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hidePivotFieldList="1"/>
  <mc:AlternateContent xmlns:mc="http://schemas.openxmlformats.org/markup-compatibility/2006">
    <mc:Choice Requires="x15">
      <x15ac:absPath xmlns:x15ac="http://schemas.microsoft.com/office/spreadsheetml/2010/11/ac" url="C:\Users\COMFORT\OneDrive\Desktop\Comfort Quansah projects\"/>
    </mc:Choice>
  </mc:AlternateContent>
  <xr:revisionPtr revIDLastSave="2" documentId="13_ncr:1_{7332D90B-1043-4BE6-98D6-9BF02552589E}" xr6:coauthVersionLast="36" xr6:coauthVersionMax="36" xr10:uidLastSave="{988287DD-9CCB-470C-BD80-09080577539C}"/>
  <bookViews>
    <workbookView xWindow="0" yWindow="0" windowWidth="10740" windowHeight="5145" tabRatio="796" firstSheet="1" activeTab="5" xr2:uid="{00000000-000D-0000-FFFF-FFFF00000000}"/>
  </bookViews>
  <sheets>
    <sheet name="BLOSSOM ACADEMY" sheetId="8" r:id="rId1"/>
    <sheet name="Data" sheetId="1" r:id="rId2"/>
    <sheet name="Table" sheetId="5" r:id="rId3"/>
    <sheet name="One-diensional Pivot Table" sheetId="10" r:id="rId4"/>
    <sheet name="Two-dimensional Pivot Table" sheetId="11" r:id="rId5"/>
    <sheet name="Dashboards" sheetId="9" r:id="rId6"/>
  </sheets>
  <definedNames>
    <definedName name="_xlnm._FilterDatabase" localSheetId="1" hidden="1">Data!$A$1:$F$214</definedName>
    <definedName name="Category">Table1[Category]</definedName>
    <definedName name="Slicer_Category">#N/A</definedName>
    <definedName name="Slicer_Country">#N/A</definedName>
    <definedName name="Slicer_Product">#N/A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Q14" i="5" l="1"/>
  <c r="Q13" i="5"/>
  <c r="Q12" i="5"/>
  <c r="M8" i="5" l="1"/>
  <c r="M3" i="5"/>
  <c r="M4" i="5"/>
  <c r="M5" i="5"/>
  <c r="M6" i="5"/>
  <c r="M7" i="5"/>
  <c r="M2" i="5"/>
  <c r="J3" i="5"/>
  <c r="J2" i="5"/>
  <c r="O6" i="5" l="1"/>
  <c r="O2" i="5" a="1"/>
  <c r="O2" i="5" s="1"/>
  <c r="L2" i="5" a="1"/>
  <c r="L2" i="5" s="1"/>
  <c r="I2" i="5" a="1"/>
  <c r="I2" i="5" s="1"/>
  <c r="O3" i="5"/>
  <c r="L8" i="5"/>
  <c r="L7" i="5"/>
  <c r="L6" i="5"/>
  <c r="L5" i="5"/>
  <c r="L4" i="5"/>
  <c r="L3" i="5"/>
  <c r="I3" i="5"/>
</calcChain>
</file>

<file path=xl/sharedStrings.xml><?xml version="1.0" encoding="utf-8"?>
<sst xmlns="http://schemas.openxmlformats.org/spreadsheetml/2006/main" count="1424" uniqueCount="55">
  <si>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</si>
  <si>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</si>
  <si>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</si>
  <si>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</si>
  <si>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</si>
  <si>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</si>
  <si>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</si>
  <si>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</si>
  <si>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</si>
  <si>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</si>
  <si>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</si>
  <si>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</si>
  <si>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</si>
  <si>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</si>
  <si>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</si>
  <si>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</si>
  <si>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</si>
  <si>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</si>
  <si>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</si>
  <si>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</si>
  <si>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</si>
  <si>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</si>
  <si>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Top 10 lowest amount</t>
  </si>
  <si>
    <t>Top 10  highest amount</t>
  </si>
  <si>
    <t>From the table, the lowest amount is associated with banana in France</t>
  </si>
  <si>
    <t>From the table, the highest amount is associated with orange in Canada</t>
  </si>
  <si>
    <t>From the table, carrots is purchased more in United States and none in New Zealand</t>
  </si>
  <si>
    <t>From the table, banana has a high demand in United States</t>
  </si>
  <si>
    <t>From the table, vegetables has low demand in New Zealand as compared to fruits</t>
  </si>
  <si>
    <t>Quantity</t>
  </si>
  <si>
    <t>Row Labels</t>
  </si>
  <si>
    <t>Grand Total</t>
  </si>
  <si>
    <t>Sum of Amount</t>
  </si>
  <si>
    <t>1.  What is the amount associated with each product?</t>
  </si>
  <si>
    <t>Count of Product</t>
  </si>
  <si>
    <t>2. Which country purchased the highest number of products?</t>
  </si>
  <si>
    <t>3. What is the amount of money derived from each country?</t>
  </si>
  <si>
    <t xml:space="preserve">4. What is the amount made by each product in each country. </t>
  </si>
  <si>
    <t>5. What is the total category made by each country?</t>
  </si>
  <si>
    <t>QUESTIONS</t>
  </si>
  <si>
    <t>Count of Category</t>
  </si>
  <si>
    <t>Summary</t>
  </si>
  <si>
    <t>Total Amount</t>
  </si>
  <si>
    <t>Average Amount</t>
  </si>
  <si>
    <t>Total Category</t>
  </si>
  <si>
    <t>Qtr1</t>
  </si>
  <si>
    <t>Qtr2</t>
  </si>
  <si>
    <t>Qtr3</t>
  </si>
  <si>
    <t>Qtr4</t>
  </si>
  <si>
    <t>Australia Total</t>
  </si>
  <si>
    <t>Canada Total</t>
  </si>
  <si>
    <t>Germany Total</t>
  </si>
  <si>
    <t>New Zealand Total</t>
  </si>
  <si>
    <t>United Kingdom Total</t>
  </si>
  <si>
    <t>United States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</si>
</sst>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_(&quot;$&quot;* #,##0_);_(&quot;$&quot;* \(#,##0\);_(&quot;$&quot;*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5"/>
        <bgColor indexed="64"/>
      </patternFill>
    </fill>
    <fill>
      <patternFill patternType="solid">
        <fgColor rgb="FFFFCCCC"/>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22">
    <xf numFmtId="0" fontId="0" fillId="0" borderId="0" xfId="0"/>
    <xf numFmtId="0" fontId="1" fillId="0" borderId="0" xfId="0" applyFont="1"/>
    <xf numFmtId="164" fontId="0" fillId="0" borderId="0" xfId="0" applyNumberFormat="1"/>
    <xf numFmtId="14" fontId="0" fillId="0" borderId="0" xfId="0" applyNumberFormat="1"/>
    <xf numFmtId="14" fontId="1" fillId="0" borderId="0" xfId="0" applyNumberFormat="1" applyFont="1"/>
    <xf numFmtId="0" fontId="0" fillId="2" borderId="0" xfId="0" applyFill="1"/>
    <xf numFmtId="0" fontId="0" fillId="4" borderId="0" xfId="0" applyFill="1"/>
    <xf numFmtId="0" fontId="0" fillId="3" borderId="0" xfId="0" applyFill="1"/>
    <xf numFmtId="0" fontId="0" fillId="5" borderId="0" xfId="0" applyFill="1"/>
    <xf numFmtId="0" fontId="0" fillId="6" borderId="0" xfId="0" applyFill="1"/>
    <xf numFmtId="0" fontId="0" fillId="0" borderId="0" xfId="0" applyFill="1"/>
    <xf numFmtId="0" fontId="0" fillId="0" borderId="0" xfId="0" applyAlignment="1"/>
    <xf numFmtId="0" fontId="0" fillId="0" borderId="0" xfId="0" applyFont="1"/>
    <xf numFmtId="0" fontId="0" fillId="7" borderId="0" xfId="0" applyFill="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0" fontId="0" fillId="8" borderId="0" xfId="0" applyFill="1"/>
    <xf numFmtId="44" fontId="0" fillId="0" borderId="0" xfId="0" applyNumberFormat="1"/>
    <xf numFmtId="44" fontId="0" fillId="0" borderId="0" xfId="1" applyFont="1"/>
    <xf numFmtId="1" fontId="0" fillId="0" borderId="0" xfId="0" applyNumberFormat="1"/>
  </cellXfs>
  <cellStyles count="2">
    <cellStyle name="Currency" xfId="1" builtinId="4"/>
    <cellStyle name="Normal" xfId="0" builtinId="0"/>
  </cellStyles>
  <dxfs count="16">
    <dxf>
      <numFmt numFmtId="34" formatCode="_(&quot;$&quot;* #,##0.00_);_(&quot;$&quot;* \(#,##0.00\);_(&quot;$&quot;* &quot;-&quot;??_);_(@_)"/>
    </dxf>
    <dxf>
      <numFmt numFmtId="165" formatCode="_(&quot;$&quot;* #,##0_);_(&quot;$&quot;* \(#,##0\);_(&quot;$&quot;* &quot;-&quot;??_);_(@_)"/>
    </dxf>
    <dxf>
      <numFmt numFmtId="165" formatCode="_(&quot;$&quot;* #,##0_);_(&quot;$&quot;* \(#,##0\);_(&quot;$&quot;* &quot;-&quot;??_);_(@_)"/>
    </dxf>
    <dxf>
      <numFmt numFmtId="1" formatCode="0"/>
    </dxf>
    <dxf>
      <numFmt numFmtId="165" formatCode="_(&quot;$&quot;* #,##0_);_(&quot;$&quot;* \(#,##0\);_(&quot;$&quot;* &quot;-&quot;??_);_(@_)"/>
    </dxf>
    <dxf>
      <numFmt numFmtId="19" formatCode="m/d/yyyy"/>
    </dxf>
    <dxf>
      <numFmt numFmtId="164" formatCode="&quot;$&quot;#,##0"/>
    </dxf>
    <dxf>
      <font>
        <b/>
        <i val="0"/>
        <strike val="0"/>
        <condense val="0"/>
        <extend val="0"/>
        <outline val="0"/>
        <shadow val="0"/>
        <u val="none"/>
        <vertAlign val="baseline"/>
        <sz val="11"/>
        <color theme="1"/>
        <name val="Calibri"/>
        <family val="2"/>
        <scheme val="minor"/>
      </font>
    </dxf>
    <dxf>
      <numFmt numFmtId="19" formatCode="m/d/yyyy"/>
    </dxf>
    <dxf>
      <numFmt numFmtId="164" formatCode="&quot;$&quot;#,##0"/>
    </dxf>
    <dxf>
      <font>
        <b/>
        <i val="0"/>
        <strike val="0"/>
        <condense val="0"/>
        <extend val="0"/>
        <outline val="0"/>
        <shadow val="0"/>
        <u val="none"/>
        <vertAlign val="baseline"/>
        <sz val="11"/>
        <color theme="1"/>
        <name val="Calibri"/>
        <family val="2"/>
        <scheme val="minor"/>
      </font>
    </dxf>
    <dxf>
      <font>
        <color rgb="FF9C0006"/>
      </font>
      <fill>
        <patternFill>
          <bgColor theme="7" tint="0.59996337778862885"/>
        </patternFill>
      </fill>
    </dxf>
    <dxf>
      <font>
        <color rgb="FF9C0006"/>
      </font>
      <fill>
        <patternFill>
          <bgColor theme="5"/>
        </patternFill>
      </fill>
    </dxf>
    <dxf>
      <font>
        <color rgb="FF9C0006"/>
      </font>
      <fill>
        <patternFill>
          <bgColor theme="4" tint="0.39994506668294322"/>
        </patternFill>
      </fill>
    </dxf>
    <dxf>
      <font>
        <color rgb="FF9C0006"/>
      </font>
      <fill>
        <patternFill>
          <bgColor theme="0" tint="-0.24994659260841701"/>
        </patternFill>
      </fill>
    </dxf>
    <dxf>
      <font>
        <color rgb="FF9C0006"/>
      </font>
      <fill>
        <patternFill>
          <bgColor rgb="FFFFC7CE"/>
        </patternFill>
      </fill>
    </dxf>
  </dxfs>
  <tableStyles count="0" defaultTableStyle="TableStyleMedium2" defaultPivotStyle="PivotStyleLight16"/>
  <colors>
    <mruColors>
      <color rgb="FFFFCCCC"/>
      <color rgb="FFFFFF99"/>
      <color rgb="FFFF99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Table!PivotTable1</c:name>
    <c:fmtId val="0"/>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solidFill>
                  <a:schemeClr val="dk1"/>
                </a:solidFill>
                <a:latin typeface="+mn-lt"/>
                <a:ea typeface="+mn-ea"/>
                <a:cs typeface="+mn-cs"/>
              </a:rPr>
              <a:t>Amount</a:t>
            </a:r>
            <a:r>
              <a:rPr lang="en-US" baseline="0">
                <a:solidFill>
                  <a:schemeClr val="dk1"/>
                </a:solidFill>
                <a:latin typeface="+mn-lt"/>
                <a:ea typeface="+mn-ea"/>
                <a:cs typeface="+mn-cs"/>
              </a:rPr>
              <a:t> Made By A Product</a:t>
            </a:r>
            <a:endParaRPr lang="en-US"/>
          </a:p>
        </c:rich>
      </c:tx>
      <c:overlay val="0"/>
      <c:spPr>
        <a:solidFill>
          <a:schemeClr val="lt1"/>
        </a:solidFill>
        <a:ln w="12700" cap="flat" cmpd="sng" algn="ctr">
          <a:noFill/>
          <a:prstDash val="solid"/>
          <a:miter lim="800000"/>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manualLayout>
          <c:layoutTarget val="inner"/>
          <c:xMode val="edge"/>
          <c:yMode val="edge"/>
          <c:x val="0.14590069991251092"/>
          <c:y val="0.27254410906969961"/>
          <c:w val="0.71824737532808403"/>
          <c:h val="0.53774387576552929"/>
        </c:manualLayout>
      </c:layout>
      <c:barChart>
        <c:barDir val="col"/>
        <c:grouping val="clustered"/>
        <c:varyColors val="0"/>
        <c:ser>
          <c:idx val="0"/>
          <c:order val="0"/>
          <c:tx>
            <c:strRef>
              <c:f>'One-diensional Pivot Table'!$B$3</c:f>
              <c:strCache>
                <c:ptCount val="1"/>
                <c:pt idx="0">
                  <c:v>Total</c:v>
                </c:pt>
              </c:strCache>
            </c:strRef>
          </c:tx>
          <c:spPr>
            <a:solidFill>
              <a:schemeClr val="accent1"/>
            </a:solidFill>
            <a:ln>
              <a:noFill/>
            </a:ln>
            <a:effectLst/>
          </c:spPr>
          <c:invertIfNegative val="0"/>
          <c:cat>
            <c:strRef>
              <c:f>'One-diensional Pivot Table'!$A$4:$A$11</c:f>
              <c:strCache>
                <c:ptCount val="7"/>
                <c:pt idx="0">
                  <c:v>Banana</c:v>
                </c:pt>
                <c:pt idx="1">
                  <c:v>Apple</c:v>
                </c:pt>
                <c:pt idx="2">
                  <c:v>Cabbage</c:v>
                </c:pt>
                <c:pt idx="3">
                  <c:v>Carrots</c:v>
                </c:pt>
                <c:pt idx="4">
                  <c:v>Orange</c:v>
                </c:pt>
                <c:pt idx="5">
                  <c:v>Beans</c:v>
                </c:pt>
                <c:pt idx="6">
                  <c:v>Mango</c:v>
                </c:pt>
              </c:strCache>
            </c:strRef>
          </c:cat>
          <c:val>
            <c:numRef>
              <c:f>'One-diensional Pivot Table'!$B$4:$B$11</c:f>
              <c:numCache>
                <c:formatCode>_("$"* #,##0_);_("$"* \(#,##0\);_("$"*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556D-48AB-9236-D89080A14526}"/>
            </c:ext>
          </c:extLst>
        </c:ser>
        <c:dLbls>
          <c:showLegendKey val="0"/>
          <c:showVal val="0"/>
          <c:showCatName val="0"/>
          <c:showSerName val="0"/>
          <c:showPercent val="0"/>
          <c:showBubbleSize val="0"/>
        </c:dLbls>
        <c:gapWidth val="219"/>
        <c:overlap val="-27"/>
        <c:axId val="476523888"/>
        <c:axId val="476517328"/>
      </c:barChart>
      <c:catAx>
        <c:axId val="47652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7328"/>
        <c:crosses val="autoZero"/>
        <c:auto val="1"/>
        <c:lblAlgn val="ctr"/>
        <c:lblOffset val="100"/>
        <c:noMultiLvlLbl val="0"/>
      </c:catAx>
      <c:valAx>
        <c:axId val="476517328"/>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2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Prod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'One-diensional Pivot Table'!$B$17</c:f>
              <c:strCache>
                <c:ptCount val="1"/>
                <c:pt idx="0">
                  <c:v>Total</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'One-diensional Pivot Table'!$A$18:$A$25</c:f>
              <c:strCache>
                <c:ptCount val="7"/>
                <c:pt idx="0">
                  <c:v>New Zealand</c:v>
                </c:pt>
                <c:pt idx="1">
                  <c:v>Canada</c:v>
                </c:pt>
                <c:pt idx="2">
                  <c:v>Australia</c:v>
                </c:pt>
                <c:pt idx="3">
                  <c:v>France</c:v>
                </c:pt>
                <c:pt idx="4">
                  <c:v>Germany</c:v>
                </c:pt>
                <c:pt idx="5">
                  <c:v>United Kingdom</c:v>
                </c:pt>
                <c:pt idx="6">
                  <c:v>United States</c:v>
                </c:pt>
              </c:strCache>
            </c:strRef>
          </c:cat>
          <c:val>
            <c:numRef>
              <c:f>'One-diensional Pivot Table'!$B$18:$B$25</c:f>
              <c:numCache>
                <c:formatCode>General</c:formatCode>
                <c:ptCount val="7"/>
                <c:pt idx="0">
                  <c:v>14</c:v>
                </c:pt>
                <c:pt idx="1">
                  <c:v>20</c:v>
                </c:pt>
                <c:pt idx="2">
                  <c:v>27</c:v>
                </c:pt>
                <c:pt idx="3">
                  <c:v>28</c:v>
                </c:pt>
                <c:pt idx="4">
                  <c:v>33</c:v>
                </c:pt>
                <c:pt idx="5">
                  <c:v>34</c:v>
                </c:pt>
                <c:pt idx="6">
                  <c:v>57</c:v>
                </c:pt>
              </c:numCache>
            </c:numRef>
          </c:val>
          <c:extLst>
            <c:ext xmlns:c16="http://schemas.microsoft.com/office/drawing/2014/chart" uri="{C3380CC4-5D6E-409C-BE32-E72D297353CC}">
              <c16:uniqueId val="{00000000-4F99-4425-AD46-15DDAED7D7F4}"/>
            </c:ext>
          </c:extLst>
        </c:ser>
        <c:dLbls>
          <c:dLblPos val="inEnd"/>
          <c:showLegendKey val="0"/>
          <c:showVal val="1"/>
          <c:showCatName val="0"/>
          <c:showSerName val="0"/>
          <c:showPercent val="0"/>
          <c:showBubbleSize val="0"/>
        </c:dLbls>
        <c:gapWidth val="110"/>
        <c:axId val="476517984"/>
        <c:axId val="476523232"/>
      </c:barChart>
      <c:catAx>
        <c:axId val="476517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23232"/>
        <c:crosses val="autoZero"/>
        <c:auto val="1"/>
        <c:lblAlgn val="ctr"/>
        <c:lblOffset val="100"/>
        <c:noMultiLvlLbl val="0"/>
      </c:catAx>
      <c:valAx>
        <c:axId val="4765232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7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r>
              <a:rPr lang="en-US" baseline="0"/>
              <a:t> Made By Each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40000"/>
              <a:lumOff val="60000"/>
            </a:schemeClr>
          </a:solidFill>
          <a:ln>
            <a:solidFill>
              <a:schemeClr val="accent2">
                <a:lumMod val="40000"/>
                <a:lumOff val="60000"/>
              </a:schemeClr>
            </a:solidFill>
          </a:ln>
          <a:effectLst/>
        </c:spPr>
        <c:marker>
          <c:symbol val="none"/>
        </c:marker>
      </c:pivotFmt>
    </c:pivotFmts>
    <c:plotArea>
      <c:layout>
        <c:manualLayout>
          <c:layoutTarget val="inner"/>
          <c:xMode val="edge"/>
          <c:yMode val="edge"/>
          <c:x val="0.13356736657917762"/>
          <c:y val="0.34096784776902889"/>
          <c:w val="0.70558070866141731"/>
          <c:h val="0.48688721201516477"/>
        </c:manualLayout>
      </c:layout>
      <c:barChart>
        <c:barDir val="col"/>
        <c:grouping val="clustered"/>
        <c:varyColors val="0"/>
        <c:ser>
          <c:idx val="0"/>
          <c:order val="0"/>
          <c:tx>
            <c:strRef>
              <c:f>'One-diensional Pivot Table'!$B$31</c:f>
              <c:strCache>
                <c:ptCount val="1"/>
                <c:pt idx="0">
                  <c:v>Total</c:v>
                </c:pt>
              </c:strCache>
            </c:strRef>
          </c:tx>
          <c:spPr>
            <a:solidFill>
              <a:schemeClr val="accent2">
                <a:lumMod val="40000"/>
                <a:lumOff val="60000"/>
              </a:schemeClr>
            </a:solidFill>
            <a:ln>
              <a:solidFill>
                <a:schemeClr val="accent2">
                  <a:lumMod val="40000"/>
                  <a:lumOff val="60000"/>
                </a:schemeClr>
              </a:solidFill>
            </a:ln>
            <a:effectLst/>
          </c:spPr>
          <c:invertIfNegative val="0"/>
          <c:cat>
            <c:strRef>
              <c:f>'One-diensional Pivot Table'!$A$32:$A$39</c:f>
              <c:strCache>
                <c:ptCount val="7"/>
                <c:pt idx="0">
                  <c:v>United States</c:v>
                </c:pt>
                <c:pt idx="1">
                  <c:v>United Kingdom</c:v>
                </c:pt>
                <c:pt idx="2">
                  <c:v>Germany</c:v>
                </c:pt>
                <c:pt idx="3">
                  <c:v>France</c:v>
                </c:pt>
                <c:pt idx="4">
                  <c:v>Australia</c:v>
                </c:pt>
                <c:pt idx="5">
                  <c:v>Canada</c:v>
                </c:pt>
                <c:pt idx="6">
                  <c:v>New Zealand</c:v>
                </c:pt>
              </c:strCache>
            </c:strRef>
          </c:cat>
          <c:val>
            <c:numRef>
              <c:f>'One-diensional Pivot Table'!$B$32:$B$39</c:f>
              <c:numCache>
                <c:formatCode>_("$"* #,##0_);_("$"* \(#,##0\);_("$"* "-"??_);_(@_)</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0759-4398-B8BC-03855FEDA20B}"/>
            </c:ext>
          </c:extLst>
        </c:ser>
        <c:dLbls>
          <c:showLegendKey val="0"/>
          <c:showVal val="0"/>
          <c:showCatName val="0"/>
          <c:showSerName val="0"/>
          <c:showPercent val="0"/>
          <c:showBubbleSize val="0"/>
        </c:dLbls>
        <c:gapWidth val="219"/>
        <c:overlap val="-27"/>
        <c:axId val="479548640"/>
        <c:axId val="476517656"/>
      </c:barChart>
      <c:catAx>
        <c:axId val="47954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7656"/>
        <c:crosses val="autoZero"/>
        <c:auto val="1"/>
        <c:lblAlgn val="ctr"/>
        <c:lblOffset val="100"/>
        <c:noMultiLvlLbl val="0"/>
      </c:catAx>
      <c:valAx>
        <c:axId val="476517656"/>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54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pivotFmt>
      <c:pivotFmt>
        <c:idx val="10"/>
        <c:spPr>
          <a:solidFill>
            <a:schemeClr val="accent1"/>
          </a:solidFill>
          <a:ln w="19050">
            <a:solidFill>
              <a:schemeClr val="lt1"/>
            </a:solidFill>
          </a:ln>
          <a:effectLst/>
        </c:spPr>
        <c:marker>
          <c:symbol val="none"/>
        </c:marke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s>
    <c:plotArea>
      <c:layout/>
      <c:pieChart>
        <c:varyColors val="1"/>
        <c:ser>
          <c:idx val="0"/>
          <c:order val="0"/>
          <c:tx>
            <c:strRef>
              <c:f>'One-diensional Pivot Table'!$B$47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47-48C0-88EE-5FB25122A5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47-48C0-88EE-5FB25122A5B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47-48C0-88EE-5FB25122A5B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E47-48C0-88EE-5FB25122A5B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E47-48C0-88EE-5FB25122A5B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E47-48C0-88EE-5FB25122A5B3}"/>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E47-48C0-88EE-5FB25122A5B3}"/>
              </c:ext>
            </c:extLst>
          </c:dPt>
          <c:dLbls>
            <c:delete val="1"/>
          </c:dLbls>
          <c:cat>
            <c:strRef>
              <c:f>'One-diensional Pivot Table'!$A$48:$A$55</c:f>
              <c:strCache>
                <c:ptCount val="7"/>
                <c:pt idx="0">
                  <c:v>Australia</c:v>
                </c:pt>
                <c:pt idx="1">
                  <c:v>Canada</c:v>
                </c:pt>
                <c:pt idx="2">
                  <c:v>France</c:v>
                </c:pt>
                <c:pt idx="3">
                  <c:v>Germany</c:v>
                </c:pt>
                <c:pt idx="4">
                  <c:v>New Zealand</c:v>
                </c:pt>
                <c:pt idx="5">
                  <c:v>United Kingdom</c:v>
                </c:pt>
                <c:pt idx="6">
                  <c:v>United States</c:v>
                </c:pt>
              </c:strCache>
            </c:strRef>
          </c:cat>
          <c:val>
            <c:numRef>
              <c:f>'One-diensional Pivot Table'!$B$48:$B$55</c:f>
              <c:numCache>
                <c:formatCode>0</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0-5446-4335-B7D6-9DE74CB5624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project.xlsx]Two-dimensional Pivot Table!PivotTable4</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'Two-dimensional Pivot Table'!$B$3:$B$4</c:f>
              <c:strCache>
                <c:ptCount val="1"/>
                <c:pt idx="0">
                  <c:v>Banana</c:v>
                </c:pt>
              </c:strCache>
            </c:strRef>
          </c:tx>
          <c:spPr>
            <a:solidFill>
              <a:schemeClr val="accent1"/>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Table'!$B$5:$B$12</c:f>
              <c:numCache>
                <c:formatCode>General</c:formatCode>
                <c:ptCount val="7"/>
                <c:pt idx="0">
                  <c:v>95061</c:v>
                </c:pt>
                <c:pt idx="1">
                  <c:v>42908</c:v>
                </c:pt>
                <c:pt idx="2">
                  <c:v>39686</c:v>
                </c:pt>
                <c:pt idx="3">
                  <c:v>36094</c:v>
                </c:pt>
                <c:pt idx="4">
                  <c:v>52721</c:v>
                </c:pt>
                <c:pt idx="5">
                  <c:v>33775</c:v>
                </c:pt>
                <c:pt idx="6">
                  <c:v>40050</c:v>
                </c:pt>
              </c:numCache>
            </c:numRef>
          </c:val>
          <c:extLst>
            <c:ext xmlns:c16="http://schemas.microsoft.com/office/drawing/2014/chart" uri="{C3380CC4-5D6E-409C-BE32-E72D297353CC}">
              <c16:uniqueId val="{00000000-098B-4B3A-8B15-20718D078F67}"/>
            </c:ext>
          </c:extLst>
        </c:ser>
        <c:ser>
          <c:idx val="1"/>
          <c:order val="1"/>
          <c:tx>
            <c:strRef>
              <c:f>'Two-dimensional Pivot Table'!$C$3:$C$4</c:f>
              <c:strCache>
                <c:ptCount val="1"/>
                <c:pt idx="0">
                  <c:v>Apple</c:v>
                </c:pt>
              </c:strCache>
            </c:strRef>
          </c:tx>
          <c:spPr>
            <a:solidFill>
              <a:schemeClr val="accent2"/>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Table'!$C$5:$C$12</c:f>
              <c:numCache>
                <c:formatCode>General</c:formatCode>
                <c:ptCount val="7"/>
                <c:pt idx="0">
                  <c:v>28615</c:v>
                </c:pt>
                <c:pt idx="1">
                  <c:v>17534</c:v>
                </c:pt>
                <c:pt idx="2">
                  <c:v>9082</c:v>
                </c:pt>
                <c:pt idx="3">
                  <c:v>80193</c:v>
                </c:pt>
                <c:pt idx="4">
                  <c:v>20634</c:v>
                </c:pt>
                <c:pt idx="5">
                  <c:v>24867</c:v>
                </c:pt>
                <c:pt idx="6">
                  <c:v>10332</c:v>
                </c:pt>
              </c:numCache>
            </c:numRef>
          </c:val>
          <c:extLst>
            <c:ext xmlns:c16="http://schemas.microsoft.com/office/drawing/2014/chart" uri="{C3380CC4-5D6E-409C-BE32-E72D297353CC}">
              <c16:uniqueId val="{00000036-20C2-4D35-B403-4875658E0606}"/>
            </c:ext>
          </c:extLst>
        </c:ser>
        <c:ser>
          <c:idx val="2"/>
          <c:order val="2"/>
          <c:tx>
            <c:strRef>
              <c:f>'Two-dimensional Pivot Table'!$D$3:$D$4</c:f>
              <c:strCache>
                <c:ptCount val="1"/>
                <c:pt idx="0">
                  <c:v>Cabbage</c:v>
                </c:pt>
              </c:strCache>
            </c:strRef>
          </c:tx>
          <c:spPr>
            <a:solidFill>
              <a:schemeClr val="accent3"/>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Table'!$D$5:$D$12</c:f>
              <c:numCache>
                <c:formatCode>General</c:formatCode>
                <c:ptCount val="7"/>
                <c:pt idx="0">
                  <c:v>26715</c:v>
                </c:pt>
                <c:pt idx="1">
                  <c:v>38436</c:v>
                </c:pt>
                <c:pt idx="2">
                  <c:v>37197</c:v>
                </c:pt>
                <c:pt idx="3">
                  <c:v>5341</c:v>
                </c:pt>
                <c:pt idx="4">
                  <c:v>17953</c:v>
                </c:pt>
                <c:pt idx="5">
                  <c:v>12407</c:v>
                </c:pt>
                <c:pt idx="6">
                  <c:v>4390</c:v>
                </c:pt>
              </c:numCache>
            </c:numRef>
          </c:val>
          <c:extLst>
            <c:ext xmlns:c16="http://schemas.microsoft.com/office/drawing/2014/chart" uri="{C3380CC4-5D6E-409C-BE32-E72D297353CC}">
              <c16:uniqueId val="{00000037-20C2-4D35-B403-4875658E0606}"/>
            </c:ext>
          </c:extLst>
        </c:ser>
        <c:ser>
          <c:idx val="3"/>
          <c:order val="3"/>
          <c:tx>
            <c:strRef>
              <c:f>'Two-dimensional Pivot Table'!$E$3:$E$4</c:f>
              <c:strCache>
                <c:ptCount val="1"/>
                <c:pt idx="0">
                  <c:v>Carrots</c:v>
                </c:pt>
              </c:strCache>
            </c:strRef>
          </c:tx>
          <c:spPr>
            <a:solidFill>
              <a:schemeClr val="accent4"/>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Table'!$E$5:$E$12</c:f>
              <c:numCache>
                <c:formatCode>General</c:formatCode>
                <c:ptCount val="7"/>
                <c:pt idx="0">
                  <c:v>56284</c:v>
                </c:pt>
                <c:pt idx="1">
                  <c:v>41815</c:v>
                </c:pt>
                <c:pt idx="2">
                  <c:v>21636</c:v>
                </c:pt>
                <c:pt idx="3">
                  <c:v>9104</c:v>
                </c:pt>
                <c:pt idx="4">
                  <c:v>8106</c:v>
                </c:pt>
              </c:numCache>
            </c:numRef>
          </c:val>
          <c:extLst>
            <c:ext xmlns:c16="http://schemas.microsoft.com/office/drawing/2014/chart" uri="{C3380CC4-5D6E-409C-BE32-E72D297353CC}">
              <c16:uniqueId val="{00000038-20C2-4D35-B403-4875658E0606}"/>
            </c:ext>
          </c:extLst>
        </c:ser>
        <c:ser>
          <c:idx val="4"/>
          <c:order val="4"/>
          <c:tx>
            <c:strRef>
              <c:f>'Two-dimensional Pivot Table'!$F$3:$F$4</c:f>
              <c:strCache>
                <c:ptCount val="1"/>
                <c:pt idx="0">
                  <c:v>Orange</c:v>
                </c:pt>
              </c:strCache>
            </c:strRef>
          </c:tx>
          <c:spPr>
            <a:solidFill>
              <a:schemeClr val="accent5"/>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Table'!$F$5:$F$12</c:f>
              <c:numCache>
                <c:formatCode>General</c:formatCode>
                <c:ptCount val="7"/>
                <c:pt idx="0">
                  <c:v>30932</c:v>
                </c:pt>
                <c:pt idx="1">
                  <c:v>21744</c:v>
                </c:pt>
                <c:pt idx="2">
                  <c:v>8887</c:v>
                </c:pt>
                <c:pt idx="3">
                  <c:v>2256</c:v>
                </c:pt>
                <c:pt idx="4">
                  <c:v>8680</c:v>
                </c:pt>
                <c:pt idx="5">
                  <c:v>19929</c:v>
                </c:pt>
                <c:pt idx="6">
                  <c:v>12010</c:v>
                </c:pt>
              </c:numCache>
            </c:numRef>
          </c:val>
          <c:extLst>
            <c:ext xmlns:c16="http://schemas.microsoft.com/office/drawing/2014/chart" uri="{C3380CC4-5D6E-409C-BE32-E72D297353CC}">
              <c16:uniqueId val="{00000039-20C2-4D35-B403-4875658E0606}"/>
            </c:ext>
          </c:extLst>
        </c:ser>
        <c:ser>
          <c:idx val="5"/>
          <c:order val="5"/>
          <c:tx>
            <c:strRef>
              <c:f>'Two-dimensional Pivot Table'!$G$3:$G$4</c:f>
              <c:strCache>
                <c:ptCount val="1"/>
                <c:pt idx="0">
                  <c:v>Beans</c:v>
                </c:pt>
              </c:strCache>
            </c:strRef>
          </c:tx>
          <c:spPr>
            <a:solidFill>
              <a:schemeClr val="accent6"/>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Table'!$G$5:$G$12</c:f>
              <c:numCache>
                <c:formatCode>General</c:formatCode>
                <c:ptCount val="7"/>
                <c:pt idx="0">
                  <c:v>7163</c:v>
                </c:pt>
                <c:pt idx="1">
                  <c:v>5100</c:v>
                </c:pt>
                <c:pt idx="2">
                  <c:v>29905</c:v>
                </c:pt>
                <c:pt idx="3">
                  <c:v>680</c:v>
                </c:pt>
                <c:pt idx="4">
                  <c:v>14433</c:v>
                </c:pt>
              </c:numCache>
            </c:numRef>
          </c:val>
          <c:extLst>
            <c:ext xmlns:c16="http://schemas.microsoft.com/office/drawing/2014/chart" uri="{C3380CC4-5D6E-409C-BE32-E72D297353CC}">
              <c16:uniqueId val="{0000003A-20C2-4D35-B403-4875658E0606}"/>
            </c:ext>
          </c:extLst>
        </c:ser>
        <c:ser>
          <c:idx val="6"/>
          <c:order val="6"/>
          <c:tx>
            <c:strRef>
              <c:f>'Two-dimensional Pivot Table'!$H$3:$H$4</c:f>
              <c:strCache>
                <c:ptCount val="1"/>
                <c:pt idx="0">
                  <c:v>Mango</c:v>
                </c:pt>
              </c:strCache>
            </c:strRef>
          </c:tx>
          <c:spPr>
            <a:solidFill>
              <a:schemeClr val="accent1">
                <a:lumMod val="60000"/>
              </a:schemeClr>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Table'!$H$5:$H$12</c:f>
              <c:numCache>
                <c:formatCode>General</c:formatCode>
                <c:ptCount val="7"/>
                <c:pt idx="0">
                  <c:v>22363</c:v>
                </c:pt>
                <c:pt idx="1">
                  <c:v>5600</c:v>
                </c:pt>
                <c:pt idx="2">
                  <c:v>8775</c:v>
                </c:pt>
                <c:pt idx="3">
                  <c:v>7388</c:v>
                </c:pt>
                <c:pt idx="4">
                  <c:v>9186</c:v>
                </c:pt>
                <c:pt idx="5">
                  <c:v>3767</c:v>
                </c:pt>
              </c:numCache>
            </c:numRef>
          </c:val>
          <c:extLst>
            <c:ext xmlns:c16="http://schemas.microsoft.com/office/drawing/2014/chart" uri="{C3380CC4-5D6E-409C-BE32-E72D297353CC}">
              <c16:uniqueId val="{0000003B-20C2-4D35-B403-4875658E0606}"/>
            </c:ext>
          </c:extLst>
        </c:ser>
        <c:dLbls>
          <c:showLegendKey val="0"/>
          <c:showVal val="0"/>
          <c:showCatName val="0"/>
          <c:showSerName val="0"/>
          <c:showPercent val="0"/>
          <c:showBubbleSize val="0"/>
        </c:dLbls>
        <c:gapWidth val="219"/>
        <c:overlap val="-27"/>
        <c:axId val="489221072"/>
        <c:axId val="489221400"/>
      </c:barChart>
      <c:catAx>
        <c:axId val="48922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21400"/>
        <c:crosses val="autoZero"/>
        <c:auto val="1"/>
        <c:lblAlgn val="ctr"/>
        <c:lblOffset val="100"/>
        <c:noMultiLvlLbl val="0"/>
      </c:catAx>
      <c:valAx>
        <c:axId val="489221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21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project.xlsx]Two-dimensional Pivot Table!PivotTable5</c:name>
    <c:fmtId val="0"/>
  </c:pivotSource>
  <c:chart>
    <c:autoTitleDeleted val="1"/>
    <c:pivotFmts>
      <c:pivotFmt>
        <c:idx val="0"/>
        <c:spPr>
          <a:solidFill>
            <a:schemeClr val="accent1"/>
          </a:solidFill>
          <a:ln>
            <a:noFill/>
          </a:ln>
          <a:effectLst/>
        </c:spPr>
        <c:marker>
          <c:symbol val="none"/>
        </c:marker>
      </c:pivotFmt>
      <c:pivotFmt>
        <c:idx val="1"/>
        <c:spPr>
          <a:solidFill>
            <a:schemeClr val="accent3">
              <a:lumMod val="75000"/>
            </a:schemeClr>
          </a:solidFill>
          <a:ln w="25400">
            <a:noFill/>
          </a:ln>
          <a:effectLst/>
        </c:spPr>
        <c:marker>
          <c:symbol val="none"/>
        </c:marker>
      </c:pivotFmt>
      <c:pivotFmt>
        <c:idx val="2"/>
        <c:spPr>
          <a:solidFill>
            <a:schemeClr val="accent1"/>
          </a:solidFill>
          <a:ln w="25400">
            <a:noFill/>
          </a:ln>
          <a:effectLst/>
        </c:spPr>
        <c:marker>
          <c:symbol val="none"/>
        </c:marker>
      </c:pivotFmt>
      <c:pivotFmt>
        <c:idx val="3"/>
        <c:spPr>
          <a:solidFill>
            <a:schemeClr val="accent1"/>
          </a:solidFill>
          <a:ln w="25400">
            <a:noFill/>
          </a:ln>
          <a:effectLst/>
        </c:spPr>
        <c:marker>
          <c:symbol val="none"/>
        </c:marker>
      </c:pivotFmt>
      <c:pivotFmt>
        <c:idx val="4"/>
        <c:spPr>
          <a:solidFill>
            <a:schemeClr val="accent1"/>
          </a:solidFill>
          <a:ln w="25400">
            <a:noFill/>
          </a:ln>
          <a:effectLst/>
        </c:spPr>
        <c:marker>
          <c:symbol val="none"/>
        </c:marker>
      </c:pivotFmt>
      <c:pivotFmt>
        <c:idx val="5"/>
        <c:spPr>
          <a:solidFill>
            <a:schemeClr val="accent1"/>
          </a:solidFill>
          <a:ln w="25400">
            <a:noFill/>
          </a:ln>
          <a:effectLst/>
        </c:spPr>
        <c:marker>
          <c:symbol val="none"/>
        </c:marker>
      </c:pivotFmt>
      <c:pivotFmt>
        <c:idx val="6"/>
        <c:spPr>
          <a:solidFill>
            <a:schemeClr val="accent1"/>
          </a:solidFill>
          <a:ln w="25400">
            <a:noFill/>
          </a:ln>
          <a:effectLst/>
        </c:spPr>
        <c:marker>
          <c:symbol val="none"/>
        </c:marker>
      </c:pivotFmt>
      <c:pivotFmt>
        <c:idx val="7"/>
        <c:spPr>
          <a:solidFill>
            <a:schemeClr val="accent3">
              <a:lumMod val="75000"/>
            </a:schemeClr>
          </a:solidFill>
          <a:ln w="25400">
            <a:noFill/>
          </a:ln>
          <a:effectLst/>
        </c:spPr>
        <c:marker>
          <c:symbol val="none"/>
        </c:marker>
      </c:pivotFmt>
      <c:pivotFmt>
        <c:idx val="8"/>
        <c:spPr>
          <a:solidFill>
            <a:schemeClr val="accent3">
              <a:lumMod val="75000"/>
            </a:schemeClr>
          </a:solidFill>
          <a:ln w="25400">
            <a:noFill/>
          </a:ln>
          <a:effectLst/>
        </c:spPr>
        <c:marker>
          <c:symbol val="none"/>
        </c:marker>
      </c:pivotFmt>
      <c:pivotFmt>
        <c:idx val="9"/>
        <c:spPr>
          <a:solidFill>
            <a:schemeClr val="accent3">
              <a:lumMod val="75000"/>
            </a:schemeClr>
          </a:solidFill>
          <a:ln w="25400">
            <a:noFill/>
          </a:ln>
          <a:effectLst/>
        </c:spPr>
        <c:marker>
          <c:symbol val="none"/>
        </c:marker>
      </c:pivotFmt>
      <c:pivotFmt>
        <c:idx val="10"/>
        <c:spPr>
          <a:solidFill>
            <a:schemeClr val="accent3">
              <a:lumMod val="75000"/>
            </a:schemeClr>
          </a:solidFill>
          <a:ln w="25400">
            <a:noFill/>
          </a:ln>
          <a:effectLst/>
        </c:spPr>
        <c:marker>
          <c:symbol val="none"/>
        </c:marker>
      </c:pivotFmt>
      <c:pivotFmt>
        <c:idx val="11"/>
        <c:spPr>
          <a:solidFill>
            <a:schemeClr val="accent3">
              <a:lumMod val="75000"/>
            </a:schemeClr>
          </a:solidFill>
          <a:ln w="25400">
            <a:noFill/>
          </a:ln>
          <a:effectLst/>
        </c:spPr>
        <c:marker>
          <c:symbol val="none"/>
        </c:marker>
      </c:pivotFmt>
      <c:pivotFmt>
        <c:idx val="12"/>
        <c:spPr>
          <a:solidFill>
            <a:schemeClr val="accent3">
              <a:lumMod val="75000"/>
            </a:schemeClr>
          </a:solidFill>
          <a:ln w="25400">
            <a:noFill/>
          </a:ln>
          <a:effectLst/>
        </c:spPr>
        <c:marker>
          <c:symbol val="none"/>
        </c:marker>
      </c:pivotFmt>
      <c:pivotFmt>
        <c:idx val="13"/>
        <c:spPr>
          <a:solidFill>
            <a:schemeClr val="accent3">
              <a:lumMod val="75000"/>
            </a:schemeClr>
          </a:solidFill>
          <a:ln w="25400">
            <a:noFill/>
          </a:ln>
          <a:effectLst/>
        </c:spPr>
        <c:marker>
          <c:symbol val="none"/>
        </c:marker>
      </c:pivotFmt>
      <c:pivotFmt>
        <c:idx val="14"/>
        <c:spPr>
          <a:solidFill>
            <a:schemeClr val="accent1"/>
          </a:solidFill>
          <a:ln w="25400">
            <a:noFill/>
          </a:ln>
          <a:effectLst/>
        </c:spPr>
        <c:marker>
          <c:symbol val="none"/>
        </c:marker>
      </c:pivotFmt>
      <c:pivotFmt>
        <c:idx val="15"/>
        <c:spPr>
          <a:solidFill>
            <a:schemeClr val="accent1"/>
          </a:solidFill>
          <a:ln w="25400">
            <a:noFill/>
          </a:ln>
          <a:effectLst/>
        </c:spPr>
        <c:marker>
          <c:symbol val="none"/>
        </c:marker>
      </c:pivotFmt>
      <c:pivotFmt>
        <c:idx val="16"/>
        <c:spPr>
          <a:solidFill>
            <a:schemeClr val="accent1"/>
          </a:solidFill>
          <a:ln w="25400">
            <a:noFill/>
          </a:ln>
          <a:effectLst/>
        </c:spPr>
        <c:marker>
          <c:symbol val="none"/>
        </c:marker>
      </c:pivotFmt>
      <c:pivotFmt>
        <c:idx val="17"/>
        <c:spPr>
          <a:solidFill>
            <a:schemeClr val="accent1"/>
          </a:solidFill>
          <a:ln w="25400">
            <a:noFill/>
          </a:ln>
          <a:effectLst/>
        </c:spPr>
        <c:marker>
          <c:symbol val="none"/>
        </c:marker>
      </c:pivotFmt>
      <c:pivotFmt>
        <c:idx val="18"/>
        <c:spPr>
          <a:solidFill>
            <a:schemeClr val="accent1"/>
          </a:solidFill>
          <a:ln w="25400">
            <a:noFill/>
          </a:ln>
          <a:effectLst/>
        </c:spPr>
        <c:marker>
          <c:symbol val="none"/>
        </c:marker>
      </c:pivotFmt>
      <c:pivotFmt>
        <c:idx val="19"/>
        <c:spPr>
          <a:solidFill>
            <a:schemeClr val="accent3">
              <a:lumMod val="75000"/>
            </a:schemeClr>
          </a:solidFill>
          <a:ln w="25400">
            <a:noFill/>
          </a:ln>
          <a:effectLst/>
        </c:spPr>
        <c:marker>
          <c:symbol val="none"/>
        </c:marker>
      </c:pivotFmt>
      <c:pivotFmt>
        <c:idx val="20"/>
        <c:spPr>
          <a:solidFill>
            <a:schemeClr val="accent3">
              <a:lumMod val="75000"/>
            </a:schemeClr>
          </a:solidFill>
          <a:ln w="25400">
            <a:noFill/>
          </a:ln>
          <a:effectLst/>
        </c:spPr>
        <c:marker>
          <c:symbol val="none"/>
        </c:marker>
      </c:pivotFmt>
      <c:pivotFmt>
        <c:idx val="21"/>
        <c:spPr>
          <a:solidFill>
            <a:schemeClr val="accent3">
              <a:lumMod val="75000"/>
            </a:schemeClr>
          </a:solidFill>
          <a:ln w="25400">
            <a:noFill/>
          </a:ln>
          <a:effectLst/>
        </c:spPr>
        <c:marker>
          <c:symbol val="none"/>
        </c:marker>
      </c:pivotFmt>
      <c:pivotFmt>
        <c:idx val="22"/>
        <c:spPr>
          <a:solidFill>
            <a:schemeClr val="accent3">
              <a:lumMod val="75000"/>
            </a:schemeClr>
          </a:solidFill>
          <a:ln w="25400">
            <a:noFill/>
          </a:ln>
          <a:effectLst/>
        </c:spPr>
        <c:marker>
          <c:symbol val="none"/>
        </c:marker>
      </c:pivotFmt>
      <c:pivotFmt>
        <c:idx val="23"/>
        <c:spPr>
          <a:solidFill>
            <a:schemeClr val="accent3">
              <a:lumMod val="75000"/>
            </a:schemeClr>
          </a:solidFill>
          <a:ln w="25400">
            <a:noFill/>
          </a:ln>
          <a:effectLst/>
        </c:spPr>
        <c:marker>
          <c:symbol val="none"/>
        </c:marker>
      </c:pivotFmt>
      <c:pivotFmt>
        <c:idx val="24"/>
        <c:spPr>
          <a:solidFill>
            <a:schemeClr val="accent3">
              <a:lumMod val="75000"/>
            </a:schemeClr>
          </a:solidFill>
          <a:ln w="25400">
            <a:noFill/>
          </a:ln>
          <a:effectLst/>
        </c:spPr>
        <c:marker>
          <c:symbol val="none"/>
        </c:marker>
      </c:pivotFmt>
      <c:pivotFmt>
        <c:idx val="25"/>
        <c:spPr>
          <a:solidFill>
            <a:schemeClr val="accent3">
              <a:lumMod val="75000"/>
            </a:schemeClr>
          </a:solidFill>
          <a:ln w="25400">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w="25400">
            <a:noFill/>
          </a:ln>
          <a:effectLst/>
        </c:spPr>
        <c:marker>
          <c:symbol val="none"/>
        </c:marker>
      </c:pivotFmt>
    </c:pivotFmts>
    <c:plotArea>
      <c:layout/>
      <c:barChart>
        <c:barDir val="bar"/>
        <c:grouping val="clustered"/>
        <c:varyColors val="0"/>
        <c:ser>
          <c:idx val="0"/>
          <c:order val="0"/>
          <c:tx>
            <c:strRef>
              <c:f>'Two-dimensional Pivot Table'!$B$20:$B$21</c:f>
              <c:strCache>
                <c:ptCount val="1"/>
                <c:pt idx="0">
                  <c:v>Fruit</c:v>
                </c:pt>
              </c:strCache>
            </c:strRef>
          </c:tx>
          <c:spPr>
            <a:solidFill>
              <a:schemeClr val="accent1"/>
            </a:solidFill>
            <a:ln>
              <a:noFill/>
            </a:ln>
            <a:effectLst/>
          </c:spPr>
          <c:invertIfNegative val="0"/>
          <c:cat>
            <c:strRef>
              <c:f>'Two-dimensional Pivot Table'!$A$22:$A$29</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Table'!$B$22:$B$29</c:f>
              <c:numCache>
                <c:formatCode>General</c:formatCode>
                <c:ptCount val="7"/>
                <c:pt idx="0">
                  <c:v>42</c:v>
                </c:pt>
                <c:pt idx="1">
                  <c:v>17</c:v>
                </c:pt>
                <c:pt idx="2">
                  <c:v>13</c:v>
                </c:pt>
                <c:pt idx="3">
                  <c:v>25</c:v>
                </c:pt>
                <c:pt idx="4">
                  <c:v>19</c:v>
                </c:pt>
                <c:pt idx="5">
                  <c:v>17</c:v>
                </c:pt>
                <c:pt idx="6">
                  <c:v>13</c:v>
                </c:pt>
              </c:numCache>
            </c:numRef>
          </c:val>
          <c:extLst>
            <c:ext xmlns:c16="http://schemas.microsoft.com/office/drawing/2014/chart" uri="{C3380CC4-5D6E-409C-BE32-E72D297353CC}">
              <c16:uniqueId val="{00000000-148F-4057-92AB-F89B893FF8B8}"/>
            </c:ext>
          </c:extLst>
        </c:ser>
        <c:ser>
          <c:idx val="1"/>
          <c:order val="1"/>
          <c:tx>
            <c:strRef>
              <c:f>'Two-dimensional Pivot Table'!$C$20:$C$21</c:f>
              <c:strCache>
                <c:ptCount val="1"/>
                <c:pt idx="0">
                  <c:v>Vegetables</c:v>
                </c:pt>
              </c:strCache>
            </c:strRef>
          </c:tx>
          <c:spPr>
            <a:solidFill>
              <a:schemeClr val="accent2"/>
            </a:solidFill>
            <a:ln w="25400">
              <a:noFill/>
            </a:ln>
            <a:effectLst/>
          </c:spPr>
          <c:invertIfNegative val="0"/>
          <c:cat>
            <c:strRef>
              <c:f>'Two-dimensional Pivot Table'!$A$22:$A$29</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Table'!$C$22:$C$29</c:f>
              <c:numCache>
                <c:formatCode>General</c:formatCode>
                <c:ptCount val="7"/>
                <c:pt idx="0">
                  <c:v>15</c:v>
                </c:pt>
                <c:pt idx="1">
                  <c:v>17</c:v>
                </c:pt>
                <c:pt idx="2">
                  <c:v>20</c:v>
                </c:pt>
                <c:pt idx="3">
                  <c:v>3</c:v>
                </c:pt>
                <c:pt idx="4">
                  <c:v>8</c:v>
                </c:pt>
                <c:pt idx="5">
                  <c:v>3</c:v>
                </c:pt>
                <c:pt idx="6">
                  <c:v>1</c:v>
                </c:pt>
              </c:numCache>
            </c:numRef>
          </c:val>
          <c:extLst>
            <c:ext xmlns:c16="http://schemas.microsoft.com/office/drawing/2014/chart" uri="{C3380CC4-5D6E-409C-BE32-E72D297353CC}">
              <c16:uniqueId val="{00000009-97CA-48F5-8921-7C03F2DD910D}"/>
            </c:ext>
          </c:extLst>
        </c:ser>
        <c:dLbls>
          <c:showLegendKey val="0"/>
          <c:showVal val="0"/>
          <c:showCatName val="0"/>
          <c:showSerName val="0"/>
          <c:showPercent val="0"/>
          <c:showBubbleSize val="0"/>
        </c:dLbls>
        <c:gapWidth val="150"/>
        <c:axId val="484831800"/>
        <c:axId val="484834096"/>
      </c:barChart>
      <c:catAx>
        <c:axId val="48483180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834096"/>
        <c:crosses val="autoZero"/>
        <c:auto val="1"/>
        <c:lblAlgn val="ctr"/>
        <c:lblOffset val="100"/>
        <c:noMultiLvlLbl val="0"/>
      </c:catAx>
      <c:valAx>
        <c:axId val="484834096"/>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831800"/>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project.xlsx]Two-dimensional 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Category By Quater of Country </a:t>
            </a:r>
            <a:endParaRPr lang="en-US"/>
          </a:p>
        </c:rich>
      </c:tx>
      <c:layout>
        <c:manualLayout>
          <c:xMode val="edge"/>
          <c:yMode val="edge"/>
          <c:x val="0.15390010258869927"/>
          <c:y val="6.0185185185185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lumMod val="50000"/>
              </a:schemeClr>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chemeClr val="accent1"/>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solidFill>
            <a:schemeClr val="accent1"/>
          </a:solidFill>
          <a:ln w="28575" cap="rnd">
            <a:solidFill>
              <a:schemeClr val="accent1"/>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solidFill>
            <a:schemeClr val="accent1"/>
          </a:solidFill>
          <a:ln w="28575" cap="rnd">
            <a:solidFill>
              <a:schemeClr val="accent1"/>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solidFill>
            <a:schemeClr val="accent1"/>
          </a:solidFill>
          <a:ln w="28575" cap="rnd">
            <a:solidFill>
              <a:schemeClr val="accent1"/>
            </a:solidFill>
            <a:round/>
          </a:ln>
          <a:effectLst/>
        </c:spPr>
        <c:marker>
          <c:symbol val="none"/>
        </c:marker>
      </c:pivotFmt>
      <c:pivotFmt>
        <c:idx val="61"/>
        <c:spPr>
          <a:solidFill>
            <a:schemeClr val="accent1"/>
          </a:solidFill>
          <a:ln w="28575" cap="rnd">
            <a:solidFill>
              <a:schemeClr val="accent1"/>
            </a:solidFill>
            <a:round/>
          </a:ln>
          <a:effectLst/>
        </c:spPr>
        <c:marker>
          <c:symbol val="none"/>
        </c:marker>
      </c:pivotFmt>
      <c:pivotFmt>
        <c:idx val="62"/>
        <c:spPr>
          <a:solidFill>
            <a:schemeClr val="accent1"/>
          </a:solidFill>
          <a:ln w="28575" cap="rnd">
            <a:solidFill>
              <a:schemeClr val="accent1"/>
            </a:solidFill>
            <a:round/>
          </a:ln>
          <a:effectLst/>
        </c:spPr>
        <c:marker>
          <c:symbol val="none"/>
        </c:marker>
      </c:pivotFmt>
      <c:pivotFmt>
        <c:idx val="63"/>
        <c:spPr>
          <a:solidFill>
            <a:schemeClr val="accent1"/>
          </a:solidFill>
          <a:ln w="28575" cap="rnd">
            <a:solidFill>
              <a:schemeClr val="accent1"/>
            </a:solidFill>
            <a:round/>
          </a:ln>
          <a:effectLst/>
        </c:spPr>
        <c:marker>
          <c:symbol val="none"/>
        </c:marker>
      </c:pivotFmt>
      <c:pivotFmt>
        <c:idx val="64"/>
        <c:spPr>
          <a:solidFill>
            <a:schemeClr val="accent1"/>
          </a:solidFill>
          <a:ln w="28575" cap="rnd">
            <a:solidFill>
              <a:schemeClr val="accent1"/>
            </a:solidFill>
            <a:round/>
          </a:ln>
          <a:effectLst/>
        </c:spPr>
        <c:marker>
          <c:symbol val="none"/>
        </c:marker>
      </c:pivotFmt>
      <c:pivotFmt>
        <c:idx val="65"/>
        <c:spPr>
          <a:solidFill>
            <a:schemeClr val="accent1"/>
          </a:solidFill>
          <a:ln w="28575" cap="rnd">
            <a:solidFill>
              <a:schemeClr val="accent1"/>
            </a:solidFill>
            <a:round/>
          </a:ln>
          <a:effectLst/>
        </c:spPr>
        <c:marker>
          <c:symbol val="none"/>
        </c:marker>
      </c:pivotFmt>
      <c:pivotFmt>
        <c:idx val="66"/>
        <c:spPr>
          <a:solidFill>
            <a:schemeClr val="accent1"/>
          </a:solidFill>
          <a:ln w="28575" cap="rnd">
            <a:solidFill>
              <a:schemeClr val="accent1"/>
            </a:solidFill>
            <a:round/>
          </a:ln>
          <a:effectLst/>
        </c:spPr>
        <c:marker>
          <c:symbol val="none"/>
        </c:marker>
      </c:pivotFmt>
      <c:pivotFmt>
        <c:idx val="67"/>
        <c:spPr>
          <a:solidFill>
            <a:schemeClr val="accent1"/>
          </a:solidFill>
          <a:ln w="28575" cap="rnd">
            <a:solidFill>
              <a:schemeClr val="accent1"/>
            </a:solidFill>
            <a:round/>
          </a:ln>
          <a:effectLst/>
        </c:spPr>
        <c:marker>
          <c:symbol val="none"/>
        </c:marker>
      </c:pivotFmt>
      <c:pivotFmt>
        <c:idx val="68"/>
        <c:spPr>
          <a:solidFill>
            <a:schemeClr val="accent1"/>
          </a:solidFill>
          <a:ln w="28575" cap="rnd">
            <a:solidFill>
              <a:schemeClr val="accent1"/>
            </a:solidFill>
            <a:round/>
          </a:ln>
          <a:effectLst/>
        </c:spPr>
        <c:marker>
          <c:symbol val="none"/>
        </c:marker>
      </c:pivotFmt>
      <c:pivotFmt>
        <c:idx val="69"/>
        <c:spPr>
          <a:solidFill>
            <a:schemeClr val="accent1"/>
          </a:solidFill>
          <a:ln w="28575" cap="rnd">
            <a:solidFill>
              <a:schemeClr val="accent1"/>
            </a:solidFill>
            <a:round/>
          </a:ln>
          <a:effectLst/>
        </c:spPr>
        <c:marker>
          <c:symbol val="none"/>
        </c:marker>
      </c:pivotFmt>
      <c:pivotFmt>
        <c:idx val="70"/>
        <c:spPr>
          <a:solidFill>
            <a:schemeClr val="accent1"/>
          </a:solidFill>
          <a:ln w="28575" cap="rnd">
            <a:solidFill>
              <a:schemeClr val="accent1"/>
            </a:solidFill>
            <a:round/>
          </a:ln>
          <a:effectLst/>
        </c:spPr>
        <c:marker>
          <c:symbol val="none"/>
        </c:marker>
      </c:pivotFmt>
      <c:pivotFmt>
        <c:idx val="71"/>
        <c:spPr>
          <a:solidFill>
            <a:schemeClr val="accent1"/>
          </a:solidFill>
          <a:ln w="28575" cap="rnd">
            <a:solidFill>
              <a:schemeClr val="accent1"/>
            </a:solidFill>
            <a:round/>
          </a:ln>
          <a:effectLst/>
        </c:spPr>
        <c:marker>
          <c:symbol val="none"/>
        </c:marker>
      </c:pivotFmt>
      <c:pivotFmt>
        <c:idx val="72"/>
        <c:spPr>
          <a:solidFill>
            <a:schemeClr val="accent1"/>
          </a:solidFill>
          <a:ln w="28575" cap="rnd">
            <a:solidFill>
              <a:schemeClr val="accent1"/>
            </a:solidFill>
            <a:round/>
          </a:ln>
          <a:effectLst/>
        </c:spPr>
        <c:marker>
          <c:symbol val="none"/>
        </c:marker>
      </c:pivotFmt>
      <c:pivotFmt>
        <c:idx val="73"/>
        <c:spPr>
          <a:solidFill>
            <a:schemeClr val="accent1"/>
          </a:solidFill>
          <a:ln w="28575" cap="rnd">
            <a:solidFill>
              <a:schemeClr val="accent1"/>
            </a:solidFill>
            <a:round/>
          </a:ln>
          <a:effectLst/>
        </c:spPr>
        <c:marker>
          <c:symbol val="none"/>
        </c:marker>
      </c:pivotFmt>
      <c:pivotFmt>
        <c:idx val="74"/>
        <c:spPr>
          <a:solidFill>
            <a:schemeClr val="accent1"/>
          </a:solidFill>
          <a:ln w="28575" cap="rnd">
            <a:solidFill>
              <a:schemeClr val="accent1"/>
            </a:solidFill>
            <a:round/>
          </a:ln>
          <a:effectLst/>
        </c:spPr>
        <c:marker>
          <c:symbol val="none"/>
        </c:marker>
      </c:pivotFmt>
      <c:pivotFmt>
        <c:idx val="75"/>
        <c:spPr>
          <a:solidFill>
            <a:schemeClr val="accent1"/>
          </a:solidFill>
          <a:ln w="28575" cap="rnd">
            <a:solidFill>
              <a:schemeClr val="accent1"/>
            </a:solidFill>
            <a:round/>
          </a:ln>
          <a:effectLst/>
        </c:spPr>
        <c:marker>
          <c:symbol val="none"/>
        </c:marker>
      </c:pivotFmt>
      <c:pivotFmt>
        <c:idx val="76"/>
        <c:spPr>
          <a:solidFill>
            <a:schemeClr val="accent1"/>
          </a:solidFill>
          <a:ln w="28575" cap="rnd">
            <a:solidFill>
              <a:schemeClr val="accent1"/>
            </a:solidFill>
            <a:round/>
          </a:ln>
          <a:effectLst/>
        </c:spPr>
        <c:marker>
          <c:symbol val="none"/>
        </c:marker>
      </c:pivotFmt>
      <c:pivotFmt>
        <c:idx val="77"/>
        <c:spPr>
          <a:solidFill>
            <a:schemeClr val="accent1"/>
          </a:solidFill>
          <a:ln w="28575" cap="rnd">
            <a:solidFill>
              <a:schemeClr val="accent1"/>
            </a:solidFill>
            <a:round/>
          </a:ln>
          <a:effectLst/>
        </c:spPr>
        <c:marker>
          <c:symbol val="none"/>
        </c:marker>
      </c:pivotFmt>
      <c:pivotFmt>
        <c:idx val="78"/>
        <c:spPr>
          <a:solidFill>
            <a:schemeClr val="accent1"/>
          </a:solidFill>
          <a:ln w="28575" cap="rnd">
            <a:solidFill>
              <a:schemeClr val="accent1"/>
            </a:solidFill>
            <a:round/>
          </a:ln>
          <a:effectLst/>
        </c:spPr>
        <c:marker>
          <c:symbol val="none"/>
        </c:marker>
      </c:pivotFmt>
      <c:pivotFmt>
        <c:idx val="79"/>
        <c:spPr>
          <a:solidFill>
            <a:schemeClr val="accent1"/>
          </a:solidFill>
          <a:ln w="28575" cap="rnd">
            <a:solidFill>
              <a:schemeClr val="accent1"/>
            </a:solidFill>
            <a:round/>
          </a:ln>
          <a:effectLst/>
        </c:spPr>
        <c:marker>
          <c:symbol val="none"/>
        </c:marker>
      </c:pivotFmt>
      <c:pivotFmt>
        <c:idx val="80"/>
        <c:spPr>
          <a:solidFill>
            <a:schemeClr val="accent1"/>
          </a:solidFill>
          <a:ln w="28575" cap="rnd">
            <a:solidFill>
              <a:schemeClr val="accent1"/>
            </a:solidFill>
            <a:round/>
          </a:ln>
          <a:effectLst/>
        </c:spPr>
        <c:marker>
          <c:symbol val="none"/>
        </c:marker>
      </c:pivotFmt>
      <c:pivotFmt>
        <c:idx val="81"/>
        <c:spPr>
          <a:solidFill>
            <a:schemeClr val="accent1"/>
          </a:solidFill>
          <a:ln w="28575" cap="rnd">
            <a:solidFill>
              <a:schemeClr val="accent1"/>
            </a:solidFill>
            <a:round/>
          </a:ln>
          <a:effectLst/>
        </c:spPr>
        <c:marker>
          <c:symbol val="none"/>
        </c:marker>
      </c:pivotFmt>
      <c:pivotFmt>
        <c:idx val="82"/>
        <c:spPr>
          <a:solidFill>
            <a:schemeClr val="accent1"/>
          </a:solidFill>
          <a:ln w="28575" cap="rnd">
            <a:solidFill>
              <a:schemeClr val="accent1"/>
            </a:solidFill>
            <a:round/>
          </a:ln>
          <a:effectLst/>
        </c:spPr>
        <c:marker>
          <c:symbol val="none"/>
        </c:marker>
      </c:pivotFmt>
      <c:pivotFmt>
        <c:idx val="83"/>
        <c:spPr>
          <a:solidFill>
            <a:schemeClr val="accent1"/>
          </a:solidFill>
          <a:ln w="28575" cap="rnd">
            <a:solidFill>
              <a:schemeClr val="accent1"/>
            </a:solidFill>
            <a:round/>
          </a:ln>
          <a:effectLst/>
        </c:spPr>
        <c:marker>
          <c:symbol val="none"/>
        </c:marker>
      </c:pivotFmt>
      <c:pivotFmt>
        <c:idx val="84"/>
        <c:spPr>
          <a:solidFill>
            <a:schemeClr val="accent1"/>
          </a:solidFill>
          <a:ln w="28575" cap="rnd">
            <a:solidFill>
              <a:schemeClr val="accent1"/>
            </a:solidFill>
            <a:round/>
          </a:ln>
          <a:effectLst/>
        </c:spPr>
        <c:marker>
          <c:symbol val="none"/>
        </c:marker>
      </c:pivotFmt>
      <c:pivotFmt>
        <c:idx val="85"/>
        <c:spPr>
          <a:solidFill>
            <a:schemeClr val="accent1"/>
          </a:solidFill>
          <a:ln w="28575" cap="rnd">
            <a:solidFill>
              <a:schemeClr val="accent1"/>
            </a:solidFill>
            <a:round/>
          </a:ln>
          <a:effectLst/>
        </c:spPr>
        <c:marker>
          <c:symbol val="none"/>
        </c:marker>
      </c:pivotFmt>
      <c:pivotFmt>
        <c:idx val="86"/>
        <c:spPr>
          <a:solidFill>
            <a:schemeClr val="accent1"/>
          </a:solidFill>
          <a:ln w="28575" cap="rnd">
            <a:solidFill>
              <a:schemeClr val="accent1"/>
            </a:solidFill>
            <a:round/>
          </a:ln>
          <a:effectLst/>
        </c:spPr>
        <c:marker>
          <c:symbol val="none"/>
        </c:marker>
      </c:pivotFmt>
      <c:pivotFmt>
        <c:idx val="87"/>
        <c:spPr>
          <a:solidFill>
            <a:schemeClr val="accent1"/>
          </a:solidFill>
          <a:ln w="28575" cap="rnd">
            <a:solidFill>
              <a:schemeClr val="accent1"/>
            </a:solidFill>
            <a:round/>
          </a:ln>
          <a:effectLst/>
        </c:spPr>
        <c:marker>
          <c:symbol val="none"/>
        </c:marker>
      </c:pivotFmt>
      <c:pivotFmt>
        <c:idx val="88"/>
        <c:spPr>
          <a:solidFill>
            <a:schemeClr val="accent1"/>
          </a:solidFill>
          <a:ln w="28575" cap="rnd">
            <a:solidFill>
              <a:schemeClr val="accent1"/>
            </a:solidFill>
            <a:round/>
          </a:ln>
          <a:effectLst/>
        </c:spPr>
        <c:marker>
          <c:symbol val="none"/>
        </c:marker>
      </c:pivotFmt>
      <c:pivotFmt>
        <c:idx val="89"/>
        <c:spPr>
          <a:solidFill>
            <a:schemeClr val="accent1"/>
          </a:solidFill>
          <a:ln w="28575" cap="rnd">
            <a:solidFill>
              <a:schemeClr val="accent1"/>
            </a:solidFill>
            <a:round/>
          </a:ln>
          <a:effectLst/>
        </c:spPr>
        <c:marker>
          <c:symbol val="none"/>
        </c:marker>
      </c:pivotFmt>
      <c:pivotFmt>
        <c:idx val="90"/>
        <c:spPr>
          <a:solidFill>
            <a:schemeClr val="accent1"/>
          </a:solidFill>
          <a:ln w="28575" cap="rnd">
            <a:solidFill>
              <a:schemeClr val="accent1"/>
            </a:solidFill>
            <a:round/>
          </a:ln>
          <a:effectLst/>
        </c:spPr>
        <c:marker>
          <c:symbol val="none"/>
        </c:marker>
      </c:pivotFmt>
      <c:pivotFmt>
        <c:idx val="91"/>
        <c:spPr>
          <a:solidFill>
            <a:schemeClr val="accent1"/>
          </a:solidFill>
          <a:ln w="28575" cap="rnd">
            <a:solidFill>
              <a:schemeClr val="accent1"/>
            </a:solidFill>
            <a:round/>
          </a:ln>
          <a:effectLst/>
        </c:spPr>
        <c:marker>
          <c:symbol val="none"/>
        </c:marker>
      </c:pivotFmt>
      <c:pivotFmt>
        <c:idx val="92"/>
        <c:spPr>
          <a:solidFill>
            <a:schemeClr val="accent1"/>
          </a:solidFill>
          <a:ln w="28575" cap="rnd">
            <a:solidFill>
              <a:schemeClr val="accent1"/>
            </a:solidFill>
            <a:round/>
          </a:ln>
          <a:effectLst/>
        </c:spPr>
        <c:marker>
          <c:symbol val="none"/>
        </c:marker>
      </c:pivotFmt>
      <c:pivotFmt>
        <c:idx val="93"/>
        <c:spPr>
          <a:solidFill>
            <a:schemeClr val="accent1"/>
          </a:solidFill>
          <a:ln w="28575" cap="rnd">
            <a:solidFill>
              <a:schemeClr val="accent1"/>
            </a:solidFill>
            <a:round/>
          </a:ln>
          <a:effectLst/>
        </c:spPr>
        <c:marker>
          <c:symbol val="none"/>
        </c:marker>
      </c:pivotFmt>
      <c:pivotFmt>
        <c:idx val="94"/>
        <c:spPr>
          <a:solidFill>
            <a:schemeClr val="accent1"/>
          </a:solidFill>
          <a:ln w="28575" cap="rnd">
            <a:solidFill>
              <a:schemeClr val="accent1"/>
            </a:solidFill>
            <a:round/>
          </a:ln>
          <a:effectLst/>
        </c:spPr>
        <c:marker>
          <c:symbol val="none"/>
        </c:marker>
      </c:pivotFmt>
      <c:pivotFmt>
        <c:idx val="95"/>
        <c:spPr>
          <a:solidFill>
            <a:schemeClr val="accent1"/>
          </a:solidFill>
          <a:ln w="28575" cap="rnd">
            <a:solidFill>
              <a:schemeClr val="accent1"/>
            </a:solidFill>
            <a:round/>
          </a:ln>
          <a:effectLst/>
        </c:spPr>
        <c:marker>
          <c:symbol val="none"/>
        </c:marker>
      </c:pivotFmt>
      <c:pivotFmt>
        <c:idx val="96"/>
        <c:spPr>
          <a:solidFill>
            <a:schemeClr val="accent1"/>
          </a:solidFill>
          <a:ln w="28575" cap="rnd">
            <a:solidFill>
              <a:schemeClr val="accent1"/>
            </a:solidFill>
            <a:round/>
          </a:ln>
          <a:effectLst/>
        </c:spPr>
        <c:marker>
          <c:symbol val="none"/>
        </c:marker>
      </c:pivotFmt>
      <c:pivotFmt>
        <c:idx val="97"/>
        <c:spPr>
          <a:solidFill>
            <a:schemeClr val="accent1"/>
          </a:solidFill>
          <a:ln w="28575" cap="rnd">
            <a:solidFill>
              <a:schemeClr val="accent1"/>
            </a:solidFill>
            <a:round/>
          </a:ln>
          <a:effectLst/>
        </c:spPr>
        <c:marker>
          <c:symbol val="none"/>
        </c:marker>
      </c:pivotFmt>
      <c:pivotFmt>
        <c:idx val="98"/>
        <c:spPr>
          <a:solidFill>
            <a:schemeClr val="accent1"/>
          </a:solidFill>
          <a:ln w="28575" cap="rnd">
            <a:solidFill>
              <a:schemeClr val="accent1"/>
            </a:solidFill>
            <a:round/>
          </a:ln>
          <a:effectLst/>
        </c:spPr>
        <c:marker>
          <c:symbol val="none"/>
        </c:marker>
      </c:pivotFmt>
      <c:pivotFmt>
        <c:idx val="99"/>
        <c:spPr>
          <a:solidFill>
            <a:schemeClr val="accent1"/>
          </a:solidFill>
          <a:ln w="28575" cap="rnd">
            <a:solidFill>
              <a:schemeClr val="accent1"/>
            </a:solidFill>
            <a:round/>
          </a:ln>
          <a:effectLst/>
        </c:spPr>
        <c:marker>
          <c:symbol val="none"/>
        </c:marker>
      </c:pivotFmt>
      <c:pivotFmt>
        <c:idx val="100"/>
        <c:spPr>
          <a:solidFill>
            <a:schemeClr val="accent1"/>
          </a:solidFill>
          <a:ln w="28575" cap="rnd">
            <a:solidFill>
              <a:schemeClr val="accent1"/>
            </a:solidFill>
            <a:round/>
          </a:ln>
          <a:effectLst/>
        </c:spPr>
        <c:marker>
          <c:symbol val="none"/>
        </c:marker>
      </c:pivotFmt>
      <c:pivotFmt>
        <c:idx val="101"/>
        <c:spPr>
          <a:solidFill>
            <a:schemeClr val="accent1"/>
          </a:solidFill>
          <a:ln w="28575" cap="rnd">
            <a:solidFill>
              <a:schemeClr val="accent1"/>
            </a:solidFill>
            <a:round/>
          </a:ln>
          <a:effectLst/>
        </c:spPr>
        <c:marker>
          <c:symbol val="none"/>
        </c:marker>
      </c:pivotFmt>
      <c:pivotFmt>
        <c:idx val="102"/>
        <c:spPr>
          <a:solidFill>
            <a:schemeClr val="accent1"/>
          </a:solidFill>
          <a:ln w="28575" cap="rnd">
            <a:solidFill>
              <a:schemeClr val="accent1"/>
            </a:solidFill>
            <a:round/>
          </a:ln>
          <a:effectLst/>
        </c:spPr>
        <c:marker>
          <c:symbol val="none"/>
        </c:marker>
      </c:pivotFmt>
      <c:pivotFmt>
        <c:idx val="103"/>
        <c:spPr>
          <a:solidFill>
            <a:schemeClr val="accent1"/>
          </a:solidFill>
          <a:ln w="28575" cap="rnd">
            <a:solidFill>
              <a:schemeClr val="accent1"/>
            </a:solidFill>
            <a:round/>
          </a:ln>
          <a:effectLst/>
        </c:spPr>
        <c:marker>
          <c:symbol val="none"/>
        </c:marker>
      </c:pivotFmt>
      <c:pivotFmt>
        <c:idx val="104"/>
        <c:spPr>
          <a:solidFill>
            <a:schemeClr val="accent1"/>
          </a:solidFill>
          <a:ln w="28575" cap="rnd">
            <a:solidFill>
              <a:schemeClr val="accent1"/>
            </a:solidFill>
            <a:round/>
          </a:ln>
          <a:effectLst/>
        </c:spPr>
        <c:marker>
          <c:symbol val="none"/>
        </c:marker>
      </c:pivotFmt>
      <c:pivotFmt>
        <c:idx val="105"/>
        <c:spPr>
          <a:solidFill>
            <a:schemeClr val="accent1"/>
          </a:solidFill>
          <a:ln w="28575" cap="rnd">
            <a:solidFill>
              <a:schemeClr val="accent1"/>
            </a:solidFill>
            <a:round/>
          </a:ln>
          <a:effectLst/>
        </c:spPr>
        <c:marker>
          <c:symbol val="none"/>
        </c:marker>
      </c:pivotFmt>
      <c:pivotFmt>
        <c:idx val="106"/>
        <c:spPr>
          <a:solidFill>
            <a:schemeClr val="accent1"/>
          </a:solidFill>
          <a:ln w="28575" cap="rnd">
            <a:solidFill>
              <a:schemeClr val="accent1"/>
            </a:solidFill>
            <a:round/>
          </a:ln>
          <a:effectLst/>
        </c:spPr>
        <c:marker>
          <c:symbol val="none"/>
        </c:marker>
      </c:pivotFmt>
      <c:pivotFmt>
        <c:idx val="107"/>
        <c:spPr>
          <a:solidFill>
            <a:schemeClr val="accent1"/>
          </a:solidFill>
          <a:ln w="28575" cap="rnd">
            <a:solidFill>
              <a:schemeClr val="accent1"/>
            </a:solidFill>
            <a:round/>
          </a:ln>
          <a:effectLst/>
        </c:spPr>
        <c:marker>
          <c:symbol val="none"/>
        </c:marker>
      </c:pivotFmt>
      <c:pivotFmt>
        <c:idx val="108"/>
        <c:spPr>
          <a:solidFill>
            <a:schemeClr val="accent1"/>
          </a:solidFill>
          <a:ln w="28575" cap="rnd">
            <a:solidFill>
              <a:schemeClr val="accent1"/>
            </a:solidFill>
            <a:round/>
          </a:ln>
          <a:effectLst/>
        </c:spPr>
        <c:marker>
          <c:symbol val="none"/>
        </c:marker>
      </c:pivotFmt>
      <c:pivotFmt>
        <c:idx val="109"/>
        <c:spPr>
          <a:solidFill>
            <a:schemeClr val="accent1"/>
          </a:solidFill>
          <a:ln w="28575" cap="rnd">
            <a:solidFill>
              <a:schemeClr val="accent1"/>
            </a:solidFill>
            <a:round/>
          </a:ln>
          <a:effectLst/>
        </c:spPr>
        <c:marker>
          <c:symbol val="none"/>
        </c:marker>
      </c:pivotFmt>
      <c:pivotFmt>
        <c:idx val="110"/>
        <c:spPr>
          <a:solidFill>
            <a:schemeClr val="accent1"/>
          </a:solidFill>
          <a:ln w="28575" cap="rnd">
            <a:solidFill>
              <a:schemeClr val="accent1"/>
            </a:solidFill>
            <a:round/>
          </a:ln>
          <a:effectLst/>
        </c:spPr>
        <c:marker>
          <c:symbol val="none"/>
        </c:marker>
      </c:pivotFmt>
      <c:pivotFmt>
        <c:idx val="111"/>
        <c:spPr>
          <a:solidFill>
            <a:schemeClr val="accent1"/>
          </a:solidFill>
          <a:ln w="28575" cap="rnd">
            <a:solidFill>
              <a:schemeClr val="accent1"/>
            </a:solidFill>
            <a:round/>
          </a:ln>
          <a:effectLst/>
        </c:spPr>
        <c:marker>
          <c:symbol val="none"/>
        </c:marker>
      </c:pivotFmt>
      <c:pivotFmt>
        <c:idx val="112"/>
        <c:spPr>
          <a:solidFill>
            <a:schemeClr val="accent1"/>
          </a:solidFill>
          <a:ln w="28575" cap="rnd">
            <a:solidFill>
              <a:schemeClr val="accent1"/>
            </a:solidFill>
            <a:round/>
          </a:ln>
          <a:effectLst/>
        </c:spPr>
        <c:marker>
          <c:symbol val="none"/>
        </c:marker>
      </c:pivotFmt>
      <c:pivotFmt>
        <c:idx val="113"/>
        <c:spPr>
          <a:solidFill>
            <a:schemeClr val="accent1"/>
          </a:solidFill>
          <a:ln w="28575" cap="rnd">
            <a:solidFill>
              <a:schemeClr val="accent1"/>
            </a:solidFill>
            <a:round/>
          </a:ln>
          <a:effectLst/>
        </c:spPr>
        <c:marker>
          <c:symbol val="none"/>
        </c:marker>
      </c:pivotFmt>
      <c:pivotFmt>
        <c:idx val="114"/>
        <c:spPr>
          <a:solidFill>
            <a:schemeClr val="accent1"/>
          </a:solidFill>
          <a:ln w="28575" cap="rnd">
            <a:solidFill>
              <a:schemeClr val="accent1"/>
            </a:solidFill>
            <a:round/>
          </a:ln>
          <a:effectLst/>
        </c:spPr>
        <c:marker>
          <c:symbol val="none"/>
        </c:marker>
      </c:pivotFmt>
      <c:pivotFmt>
        <c:idx val="115"/>
        <c:spPr>
          <a:solidFill>
            <a:schemeClr val="accent1"/>
          </a:solidFill>
          <a:ln w="28575" cap="rnd">
            <a:solidFill>
              <a:schemeClr val="accent1"/>
            </a:solidFill>
            <a:round/>
          </a:ln>
          <a:effectLst/>
        </c:spPr>
        <c:marker>
          <c:symbol val="none"/>
        </c:marker>
      </c:pivotFmt>
      <c:pivotFmt>
        <c:idx val="116"/>
        <c:spPr>
          <a:solidFill>
            <a:schemeClr val="accent1"/>
          </a:solidFill>
          <a:ln w="28575" cap="rnd">
            <a:solidFill>
              <a:schemeClr val="accent1"/>
            </a:solidFill>
            <a:round/>
          </a:ln>
          <a:effectLst/>
        </c:spPr>
        <c:marker>
          <c:symbol val="none"/>
        </c:marker>
      </c:pivotFmt>
      <c:pivotFmt>
        <c:idx val="117"/>
        <c:spPr>
          <a:solidFill>
            <a:schemeClr val="accent1"/>
          </a:solidFill>
          <a:ln w="28575" cap="rnd">
            <a:solidFill>
              <a:schemeClr val="accent1"/>
            </a:solidFill>
            <a:round/>
          </a:ln>
          <a:effectLst/>
        </c:spPr>
        <c:marker>
          <c:symbol val="none"/>
        </c:marker>
      </c:pivotFmt>
      <c:pivotFmt>
        <c:idx val="118"/>
        <c:spPr>
          <a:solidFill>
            <a:schemeClr val="accent1"/>
          </a:solidFill>
          <a:ln w="28575" cap="rnd">
            <a:solidFill>
              <a:schemeClr val="accent1"/>
            </a:solidFill>
            <a:round/>
          </a:ln>
          <a:effectLst/>
        </c:spPr>
        <c:marker>
          <c:symbol val="none"/>
        </c:marker>
      </c:pivotFmt>
      <c:pivotFmt>
        <c:idx val="119"/>
        <c:spPr>
          <a:solidFill>
            <a:schemeClr val="accent1"/>
          </a:solidFill>
          <a:ln w="28575" cap="rnd">
            <a:solidFill>
              <a:schemeClr val="accent1"/>
            </a:solidFill>
            <a:round/>
          </a:ln>
          <a:effectLst/>
        </c:spPr>
        <c:marker>
          <c:symbol val="none"/>
        </c:marker>
      </c:pivotFmt>
      <c:pivotFmt>
        <c:idx val="120"/>
        <c:spPr>
          <a:solidFill>
            <a:schemeClr val="accent1"/>
          </a:solidFill>
          <a:ln w="28575" cap="rnd">
            <a:solidFill>
              <a:schemeClr val="accent1"/>
            </a:solidFill>
            <a:round/>
          </a:ln>
          <a:effectLst/>
        </c:spPr>
        <c:marker>
          <c:symbol val="none"/>
        </c:marker>
      </c:pivotFmt>
      <c:pivotFmt>
        <c:idx val="121"/>
        <c:spPr>
          <a:solidFill>
            <a:schemeClr val="accent1"/>
          </a:solidFill>
          <a:ln w="28575" cap="rnd">
            <a:solidFill>
              <a:schemeClr val="accent1"/>
            </a:solidFill>
            <a:round/>
          </a:ln>
          <a:effectLst/>
        </c:spPr>
        <c:marker>
          <c:symbol val="none"/>
        </c:marker>
      </c:pivotFmt>
      <c:pivotFmt>
        <c:idx val="122"/>
        <c:spPr>
          <a:solidFill>
            <a:schemeClr val="accent1"/>
          </a:solidFill>
          <a:ln w="28575" cap="rnd">
            <a:solidFill>
              <a:schemeClr val="accent1"/>
            </a:solidFill>
            <a:round/>
          </a:ln>
          <a:effectLst/>
        </c:spPr>
        <c:marker>
          <c:symbol val="none"/>
        </c:marker>
      </c:pivotFmt>
      <c:pivotFmt>
        <c:idx val="123"/>
        <c:spPr>
          <a:solidFill>
            <a:schemeClr val="accent1"/>
          </a:solidFill>
          <a:ln w="28575" cap="rnd">
            <a:solidFill>
              <a:schemeClr val="accent1"/>
            </a:solidFill>
            <a:round/>
          </a:ln>
          <a:effectLst/>
        </c:spPr>
        <c:marker>
          <c:symbol val="none"/>
        </c:marker>
      </c:pivotFmt>
      <c:pivotFmt>
        <c:idx val="124"/>
        <c:spPr>
          <a:solidFill>
            <a:schemeClr val="accent1"/>
          </a:solidFill>
          <a:ln w="28575" cap="rnd">
            <a:solidFill>
              <a:schemeClr val="accent1"/>
            </a:solidFill>
            <a:round/>
          </a:ln>
          <a:effectLst/>
        </c:spPr>
        <c:marker>
          <c:symbol val="none"/>
        </c:marker>
      </c:pivotFmt>
      <c:pivotFmt>
        <c:idx val="125"/>
        <c:spPr>
          <a:solidFill>
            <a:schemeClr val="accent1"/>
          </a:solidFill>
          <a:ln w="28575" cap="rnd">
            <a:solidFill>
              <a:schemeClr val="accent1"/>
            </a:solidFill>
            <a:round/>
          </a:ln>
          <a:effectLst/>
        </c:spPr>
        <c:marker>
          <c:symbol val="none"/>
        </c:marker>
      </c:pivotFmt>
      <c:pivotFmt>
        <c:idx val="126"/>
        <c:spPr>
          <a:solidFill>
            <a:schemeClr val="accent1"/>
          </a:solidFill>
          <a:ln w="28575" cap="rnd">
            <a:solidFill>
              <a:schemeClr val="accent1"/>
            </a:solidFill>
            <a:round/>
          </a:ln>
          <a:effectLst/>
        </c:spPr>
        <c:marker>
          <c:symbol val="none"/>
        </c:marker>
      </c:pivotFmt>
      <c:pivotFmt>
        <c:idx val="127"/>
        <c:spPr>
          <a:solidFill>
            <a:schemeClr val="accent1"/>
          </a:solidFill>
          <a:ln w="28575" cap="rnd">
            <a:solidFill>
              <a:schemeClr val="accent1"/>
            </a:solidFill>
            <a:round/>
          </a:ln>
          <a:effectLst/>
        </c:spPr>
        <c:marker>
          <c:symbol val="none"/>
        </c:marker>
      </c:pivotFmt>
      <c:pivotFmt>
        <c:idx val="128"/>
        <c:spPr>
          <a:solidFill>
            <a:schemeClr val="accent1"/>
          </a:solidFill>
          <a:ln w="28575" cap="rnd">
            <a:solidFill>
              <a:schemeClr val="accent1"/>
            </a:solidFill>
            <a:round/>
          </a:ln>
          <a:effectLst/>
        </c:spPr>
        <c:marker>
          <c:symbol val="none"/>
        </c:marker>
      </c:pivotFmt>
      <c:pivotFmt>
        <c:idx val="129"/>
        <c:spPr>
          <a:solidFill>
            <a:schemeClr val="accent1"/>
          </a:solidFill>
          <a:ln w="28575" cap="rnd">
            <a:solidFill>
              <a:schemeClr val="accent1"/>
            </a:solidFill>
            <a:round/>
          </a:ln>
          <a:effectLst/>
        </c:spPr>
        <c:marker>
          <c:symbol val="none"/>
        </c:marker>
      </c:pivotFmt>
      <c:pivotFmt>
        <c:idx val="130"/>
        <c:spPr>
          <a:solidFill>
            <a:schemeClr val="accent1"/>
          </a:solidFill>
          <a:ln w="28575" cap="rnd">
            <a:solidFill>
              <a:schemeClr val="accent1"/>
            </a:solidFill>
            <a:round/>
          </a:ln>
          <a:effectLst/>
        </c:spPr>
        <c:marker>
          <c:symbol val="none"/>
        </c:marker>
      </c:pivotFmt>
      <c:pivotFmt>
        <c:idx val="131"/>
        <c:spPr>
          <a:solidFill>
            <a:schemeClr val="accent1"/>
          </a:solidFill>
          <a:ln w="28575" cap="rnd">
            <a:solidFill>
              <a:schemeClr val="accent1"/>
            </a:solidFill>
            <a:round/>
          </a:ln>
          <a:effectLst/>
        </c:spPr>
        <c:marker>
          <c:symbol val="none"/>
        </c:marker>
      </c:pivotFmt>
      <c:pivotFmt>
        <c:idx val="132"/>
        <c:spPr>
          <a:solidFill>
            <a:schemeClr val="accent1"/>
          </a:solidFill>
          <a:ln w="28575" cap="rnd">
            <a:solidFill>
              <a:schemeClr val="accent1"/>
            </a:solidFill>
            <a:round/>
          </a:ln>
          <a:effectLst/>
        </c:spPr>
        <c:marker>
          <c:symbol val="none"/>
        </c:marker>
      </c:pivotFmt>
      <c:pivotFmt>
        <c:idx val="133"/>
        <c:spPr>
          <a:solidFill>
            <a:schemeClr val="accent1"/>
          </a:solidFill>
          <a:ln w="28575" cap="rnd">
            <a:solidFill>
              <a:schemeClr val="accent1"/>
            </a:solidFill>
            <a:round/>
          </a:ln>
          <a:effectLst/>
        </c:spPr>
        <c:marker>
          <c:symbol val="none"/>
        </c:marker>
      </c:pivotFmt>
      <c:pivotFmt>
        <c:idx val="134"/>
        <c:spPr>
          <a:solidFill>
            <a:schemeClr val="accent1"/>
          </a:solidFill>
          <a:ln w="28575" cap="rnd">
            <a:solidFill>
              <a:schemeClr val="accent1"/>
            </a:solidFill>
            <a:round/>
          </a:ln>
          <a:effectLst/>
        </c:spPr>
        <c:marker>
          <c:symbol val="none"/>
        </c:marker>
      </c:pivotFmt>
      <c:pivotFmt>
        <c:idx val="135"/>
        <c:spPr>
          <a:solidFill>
            <a:schemeClr val="accent1"/>
          </a:solidFill>
          <a:ln w="28575" cap="rnd">
            <a:solidFill>
              <a:schemeClr val="accent1"/>
            </a:solidFill>
            <a:round/>
          </a:ln>
          <a:effectLst/>
        </c:spPr>
        <c:marker>
          <c:symbol val="none"/>
        </c:marker>
      </c:pivotFmt>
      <c:pivotFmt>
        <c:idx val="136"/>
        <c:spPr>
          <a:solidFill>
            <a:schemeClr val="accent1"/>
          </a:solidFill>
          <a:ln w="28575" cap="rnd">
            <a:solidFill>
              <a:schemeClr val="accent1"/>
            </a:solidFill>
            <a:round/>
          </a:ln>
          <a:effectLst/>
        </c:spPr>
        <c:marker>
          <c:symbol val="none"/>
        </c:marker>
      </c:pivotFmt>
      <c:pivotFmt>
        <c:idx val="137"/>
        <c:spPr>
          <a:solidFill>
            <a:schemeClr val="accent1"/>
          </a:solidFill>
          <a:ln w="28575" cap="rnd">
            <a:solidFill>
              <a:schemeClr val="accent1"/>
            </a:solidFill>
            <a:round/>
          </a:ln>
          <a:effectLst/>
        </c:spPr>
        <c:marker>
          <c:symbol val="none"/>
        </c:marker>
      </c:pivotFmt>
      <c:pivotFmt>
        <c:idx val="138"/>
        <c:spPr>
          <a:solidFill>
            <a:schemeClr val="accent1"/>
          </a:solidFill>
          <a:ln w="28575" cap="rnd">
            <a:solidFill>
              <a:schemeClr val="accent1"/>
            </a:solidFill>
            <a:round/>
          </a:ln>
          <a:effectLst/>
        </c:spPr>
        <c:marker>
          <c:symbol val="none"/>
        </c:marker>
      </c:pivotFmt>
      <c:pivotFmt>
        <c:idx val="139"/>
        <c:spPr>
          <a:solidFill>
            <a:schemeClr val="accent1"/>
          </a:solidFill>
          <a:ln w="28575" cap="rnd">
            <a:solidFill>
              <a:schemeClr val="accent1"/>
            </a:solidFill>
            <a:round/>
          </a:ln>
          <a:effectLst/>
        </c:spPr>
        <c:marker>
          <c:symbol val="none"/>
        </c:marker>
      </c:pivotFmt>
      <c:pivotFmt>
        <c:idx val="140"/>
        <c:spPr>
          <a:solidFill>
            <a:schemeClr val="accent1"/>
          </a:solidFill>
          <a:ln w="28575" cap="rnd">
            <a:solidFill>
              <a:schemeClr val="accent1"/>
            </a:solidFill>
            <a:round/>
          </a:ln>
          <a:effectLst/>
        </c:spPr>
        <c:marker>
          <c:symbol val="none"/>
        </c:marker>
      </c:pivotFmt>
      <c:pivotFmt>
        <c:idx val="141"/>
        <c:spPr>
          <a:solidFill>
            <a:schemeClr val="accent1"/>
          </a:solidFill>
          <a:ln w="28575" cap="rnd">
            <a:solidFill>
              <a:schemeClr val="accent1"/>
            </a:solidFill>
            <a:round/>
          </a:ln>
          <a:effectLst/>
        </c:spPr>
        <c:marker>
          <c:symbol val="none"/>
        </c:marker>
      </c:pivotFmt>
      <c:pivotFmt>
        <c:idx val="142"/>
        <c:spPr>
          <a:solidFill>
            <a:schemeClr val="accent1"/>
          </a:solidFill>
          <a:ln w="28575" cap="rnd">
            <a:solidFill>
              <a:schemeClr val="accent1"/>
            </a:solidFill>
            <a:round/>
          </a:ln>
          <a:effectLst/>
        </c:spPr>
        <c:marker>
          <c:symbol val="none"/>
        </c:marker>
      </c:pivotFmt>
      <c:pivotFmt>
        <c:idx val="143"/>
        <c:spPr>
          <a:solidFill>
            <a:schemeClr val="accent1"/>
          </a:solidFill>
          <a:ln w="28575" cap="rnd">
            <a:solidFill>
              <a:schemeClr val="accent1"/>
            </a:solidFill>
            <a:round/>
          </a:ln>
          <a:effectLst/>
        </c:spPr>
        <c:marker>
          <c:symbol val="none"/>
        </c:marker>
      </c:pivotFmt>
      <c:pivotFmt>
        <c:idx val="144"/>
        <c:spPr>
          <a:solidFill>
            <a:schemeClr val="accent1"/>
          </a:solidFill>
          <a:ln w="28575" cap="rnd">
            <a:solidFill>
              <a:schemeClr val="accent1"/>
            </a:solidFill>
            <a:round/>
          </a:ln>
          <a:effectLst/>
        </c:spPr>
        <c:marker>
          <c:symbol val="none"/>
        </c:marker>
      </c:pivotFmt>
      <c:pivotFmt>
        <c:idx val="145"/>
        <c:spPr>
          <a:solidFill>
            <a:schemeClr val="accent1"/>
          </a:solidFill>
          <a:ln w="28575" cap="rnd">
            <a:solidFill>
              <a:schemeClr val="accent1"/>
            </a:solidFill>
            <a:round/>
          </a:ln>
          <a:effectLst/>
        </c:spPr>
        <c:marker>
          <c:symbol val="none"/>
        </c:marker>
      </c:pivotFmt>
      <c:pivotFmt>
        <c:idx val="146"/>
        <c:spPr>
          <a:solidFill>
            <a:schemeClr val="accent1"/>
          </a:solidFill>
          <a:ln w="28575" cap="rnd">
            <a:solidFill>
              <a:schemeClr val="accent1"/>
            </a:solidFill>
            <a:round/>
          </a:ln>
          <a:effectLst/>
        </c:spPr>
        <c:marker>
          <c:symbol val="none"/>
        </c:marker>
      </c:pivotFmt>
      <c:pivotFmt>
        <c:idx val="147"/>
        <c:spPr>
          <a:solidFill>
            <a:schemeClr val="accent1"/>
          </a:solidFill>
          <a:ln w="28575" cap="rnd">
            <a:solidFill>
              <a:schemeClr val="accent1"/>
            </a:solidFill>
            <a:round/>
          </a:ln>
          <a:effectLst/>
        </c:spPr>
        <c:marker>
          <c:symbol val="none"/>
        </c:marker>
      </c:pivotFmt>
      <c:pivotFmt>
        <c:idx val="148"/>
        <c:spPr>
          <a:solidFill>
            <a:schemeClr val="accent1"/>
          </a:solidFill>
          <a:ln w="28575" cap="rnd">
            <a:solidFill>
              <a:schemeClr val="accent1"/>
            </a:solidFill>
            <a:round/>
          </a:ln>
          <a:effectLst/>
        </c:spPr>
        <c:marker>
          <c:symbol val="none"/>
        </c:marker>
      </c:pivotFmt>
      <c:pivotFmt>
        <c:idx val="149"/>
        <c:spPr>
          <a:solidFill>
            <a:schemeClr val="accent1"/>
          </a:solidFill>
          <a:ln w="28575" cap="rnd">
            <a:solidFill>
              <a:schemeClr val="accent1"/>
            </a:solidFill>
            <a:round/>
          </a:ln>
          <a:effectLst/>
        </c:spPr>
        <c:marker>
          <c:symbol val="none"/>
        </c:marker>
      </c:pivotFmt>
      <c:pivotFmt>
        <c:idx val="150"/>
        <c:spPr>
          <a:solidFill>
            <a:schemeClr val="accent1"/>
          </a:solidFill>
          <a:ln w="28575" cap="rnd">
            <a:solidFill>
              <a:schemeClr val="accent1"/>
            </a:solidFill>
            <a:round/>
          </a:ln>
          <a:effectLst/>
        </c:spPr>
        <c:marker>
          <c:symbol val="none"/>
        </c:marker>
      </c:pivotFmt>
      <c:pivotFmt>
        <c:idx val="151"/>
        <c:spPr>
          <a:solidFill>
            <a:schemeClr val="accent1"/>
          </a:solidFill>
          <a:ln w="28575" cap="rnd">
            <a:solidFill>
              <a:schemeClr val="accent1"/>
            </a:solidFill>
            <a:round/>
          </a:ln>
          <a:effectLst/>
        </c:spPr>
        <c:marker>
          <c:symbol val="none"/>
        </c:marker>
      </c:pivotFmt>
      <c:pivotFmt>
        <c:idx val="152"/>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0.11833886246452696"/>
          <c:y val="0.14393518518518519"/>
          <c:w val="0.88166113753547304"/>
          <c:h val="0.67003098571011954"/>
        </c:manualLayout>
      </c:layout>
      <c:lineChart>
        <c:grouping val="standard"/>
        <c:varyColors val="0"/>
        <c:ser>
          <c:idx val="0"/>
          <c:order val="0"/>
          <c:tx>
            <c:strRef>
              <c:f>'Two-dimensional Pivot Table'!$C$36</c:f>
              <c:strCache>
                <c:ptCount val="1"/>
                <c:pt idx="0">
                  <c:v>Total</c:v>
                </c:pt>
              </c:strCache>
            </c:strRef>
          </c:tx>
          <c:spPr>
            <a:ln w="28575" cap="rnd">
              <a:solidFill>
                <a:schemeClr val="accent1">
                  <a:lumMod val="50000"/>
                </a:schemeClr>
              </a:solidFill>
              <a:round/>
            </a:ln>
            <a:effectLst/>
          </c:spPr>
          <c:marker>
            <c:symbol val="none"/>
          </c:marker>
          <c:cat>
            <c:multiLvlStrRef>
              <c:f>'Two-dimensional Pivot Table'!$A$37:$B$68</c:f>
              <c:multiLvlStrCache>
                <c:ptCount val="25"/>
                <c:lvl>
                  <c:pt idx="0">
                    <c:v>Qtr1</c:v>
                  </c:pt>
                  <c:pt idx="1">
                    <c:v>Qtr2</c:v>
                  </c:pt>
                  <c:pt idx="2">
                    <c:v>Qtr3</c:v>
                  </c:pt>
                  <c:pt idx="3">
                    <c:v>Qtr4</c:v>
                  </c:pt>
                  <c:pt idx="4">
                    <c:v>Qtr1</c:v>
                  </c:pt>
                  <c:pt idx="5">
                    <c:v>Qtr2</c:v>
                  </c:pt>
                  <c:pt idx="6">
                    <c:v>Qtr3</c:v>
                  </c:pt>
                  <c:pt idx="7">
                    <c:v>Qtr4</c:v>
                  </c:pt>
                  <c:pt idx="9">
                    <c:v>Qtr1</c:v>
                  </c:pt>
                  <c:pt idx="10">
                    <c:v>Qtr2</c:v>
                  </c:pt>
                  <c:pt idx="11">
                    <c:v>Qtr3</c:v>
                  </c:pt>
                  <c:pt idx="12">
                    <c:v>Qtr4</c:v>
                  </c:pt>
                  <c:pt idx="13">
                    <c:v>Qtr1</c:v>
                  </c:pt>
                  <c:pt idx="14">
                    <c:v>Qtr2</c:v>
                  </c:pt>
                  <c:pt idx="15">
                    <c:v>Qtr3</c:v>
                  </c:pt>
                  <c:pt idx="16">
                    <c:v>Qtr4</c:v>
                  </c:pt>
                  <c:pt idx="17">
                    <c:v>Qtr1</c:v>
                  </c:pt>
                  <c:pt idx="18">
                    <c:v>Qtr2</c:v>
                  </c:pt>
                  <c:pt idx="19">
                    <c:v>Qtr3</c:v>
                  </c:pt>
                  <c:pt idx="20">
                    <c:v>Qtr4</c:v>
                  </c:pt>
                  <c:pt idx="21">
                    <c:v>Qtr1</c:v>
                  </c:pt>
                  <c:pt idx="22">
                    <c:v>Qtr2</c:v>
                  </c:pt>
                  <c:pt idx="23">
                    <c:v>Qtr3</c:v>
                  </c:pt>
                  <c:pt idx="24">
                    <c:v>Qtr4</c:v>
                  </c:pt>
                </c:lvl>
                <c:lvl>
                  <c:pt idx="0">
                    <c:v>Australia</c:v>
                  </c:pt>
                  <c:pt idx="4">
                    <c:v>Canada</c:v>
                  </c:pt>
                  <c:pt idx="8">
                    <c:v>France</c:v>
                  </c:pt>
                  <c:pt idx="9">
                    <c:v>Germany</c:v>
                  </c:pt>
                  <c:pt idx="13">
                    <c:v>New Zealand</c:v>
                  </c:pt>
                  <c:pt idx="17">
                    <c:v>United Kingdom</c:v>
                  </c:pt>
                  <c:pt idx="21">
                    <c:v>United States</c:v>
                  </c:pt>
                </c:lvl>
              </c:multiLvlStrCache>
            </c:multiLvlStrRef>
          </c:cat>
          <c:val>
            <c:numRef>
              <c:f>'Two-dimensional Pivot Table'!$C$37:$C$68</c:f>
              <c:numCache>
                <c:formatCode>General</c:formatCode>
                <c:ptCount val="25"/>
                <c:pt idx="0">
                  <c:v>7</c:v>
                </c:pt>
                <c:pt idx="1">
                  <c:v>6</c:v>
                </c:pt>
                <c:pt idx="2">
                  <c:v>5</c:v>
                </c:pt>
                <c:pt idx="3">
                  <c:v>9</c:v>
                </c:pt>
                <c:pt idx="4">
                  <c:v>5</c:v>
                </c:pt>
                <c:pt idx="5">
                  <c:v>9</c:v>
                </c:pt>
                <c:pt idx="6">
                  <c:v>3</c:v>
                </c:pt>
                <c:pt idx="7">
                  <c:v>3</c:v>
                </c:pt>
                <c:pt idx="8">
                  <c:v>28</c:v>
                </c:pt>
                <c:pt idx="9">
                  <c:v>8</c:v>
                </c:pt>
                <c:pt idx="10">
                  <c:v>9</c:v>
                </c:pt>
                <c:pt idx="11">
                  <c:v>9</c:v>
                </c:pt>
                <c:pt idx="12">
                  <c:v>7</c:v>
                </c:pt>
                <c:pt idx="13">
                  <c:v>3</c:v>
                </c:pt>
                <c:pt idx="14">
                  <c:v>3</c:v>
                </c:pt>
                <c:pt idx="15">
                  <c:v>5</c:v>
                </c:pt>
                <c:pt idx="16">
                  <c:v>3</c:v>
                </c:pt>
                <c:pt idx="17">
                  <c:v>7</c:v>
                </c:pt>
                <c:pt idx="18">
                  <c:v>10</c:v>
                </c:pt>
                <c:pt idx="19">
                  <c:v>10</c:v>
                </c:pt>
                <c:pt idx="20">
                  <c:v>7</c:v>
                </c:pt>
                <c:pt idx="21">
                  <c:v>13</c:v>
                </c:pt>
                <c:pt idx="22">
                  <c:v>19</c:v>
                </c:pt>
                <c:pt idx="23">
                  <c:v>14</c:v>
                </c:pt>
                <c:pt idx="24">
                  <c:v>11</c:v>
                </c:pt>
              </c:numCache>
            </c:numRef>
          </c:val>
          <c:smooth val="0"/>
          <c:extLst>
            <c:ext xmlns:c16="http://schemas.microsoft.com/office/drawing/2014/chart" uri="{C3380CC4-5D6E-409C-BE32-E72D297353CC}">
              <c16:uniqueId val="{00000000-808C-4A91-BE4A-28957F26F21C}"/>
            </c:ext>
          </c:extLst>
        </c:ser>
        <c:dLbls>
          <c:showLegendKey val="0"/>
          <c:showVal val="0"/>
          <c:showCatName val="0"/>
          <c:showSerName val="0"/>
          <c:showPercent val="0"/>
          <c:showBubbleSize val="0"/>
        </c:dLbls>
        <c:smooth val="0"/>
        <c:axId val="405625656"/>
        <c:axId val="405629264"/>
      </c:lineChart>
      <c:catAx>
        <c:axId val="405625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629264"/>
        <c:crosses val="autoZero"/>
        <c:auto val="1"/>
        <c:lblAlgn val="ctr"/>
        <c:lblOffset val="100"/>
        <c:noMultiLvlLbl val="0"/>
      </c:catAx>
      <c:valAx>
        <c:axId val="4056292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625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latin typeface="+mn-lt"/>
                <a:ea typeface="+mn-ea"/>
                <a:cs typeface="+mn-cs"/>
              </a:rPr>
              <a:t>Amount</a:t>
            </a:r>
            <a:r>
              <a:rPr lang="en-US" b="1" baseline="0">
                <a:solidFill>
                  <a:schemeClr val="tx1"/>
                </a:solidFill>
                <a:latin typeface="+mn-lt"/>
                <a:ea typeface="+mn-ea"/>
                <a:cs typeface="+mn-cs"/>
              </a:rPr>
              <a:t> Made By A Product</a:t>
            </a:r>
            <a:endParaRPr lang="en-US" b="1">
              <a:solidFill>
                <a:schemeClr val="tx1"/>
              </a:solidFill>
            </a:endParaRPr>
          </a:p>
        </c:rich>
      </c:tx>
      <c:layout>
        <c:manualLayout>
          <c:xMode val="edge"/>
          <c:yMode val="edge"/>
          <c:x val="0.2656019126081462"/>
          <c:y val="2.3146325459317582E-3"/>
        </c:manualLayout>
      </c:layout>
      <c:overlay val="0"/>
      <c:spPr>
        <a:solidFill>
          <a:schemeClr val="lt1"/>
        </a:solidFill>
        <a:ln w="12700" cap="flat" cmpd="sng" algn="ctr">
          <a:noFill/>
          <a:prstDash val="solid"/>
          <a:miter lim="800000"/>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lumMod val="60000"/>
              <a:lumOff val="40000"/>
            </a:schemeClr>
          </a:solidFill>
          <a:ln>
            <a:noFill/>
          </a:ln>
          <a:effectLst/>
        </c:spPr>
        <c:marker>
          <c:symbol val="none"/>
        </c:marker>
      </c:pivotFmt>
      <c:pivotFmt>
        <c:idx val="3"/>
        <c:spPr>
          <a:solidFill>
            <a:schemeClr val="accent1">
              <a:lumMod val="60000"/>
              <a:lumOff val="40000"/>
            </a:schemeClr>
          </a:solidFill>
          <a:ln>
            <a:noFill/>
          </a:ln>
          <a:effectLst/>
        </c:spPr>
      </c:pivotFmt>
    </c:pivotFmts>
    <c:plotArea>
      <c:layout>
        <c:manualLayout>
          <c:layoutTarget val="inner"/>
          <c:xMode val="edge"/>
          <c:yMode val="edge"/>
          <c:x val="0.13356736657917762"/>
          <c:y val="0.13004629629629633"/>
          <c:w val="0.82198818897637793"/>
          <c:h val="0.78570246427529888"/>
        </c:manualLayout>
      </c:layout>
      <c:barChart>
        <c:barDir val="col"/>
        <c:grouping val="clustered"/>
        <c:varyColors val="0"/>
        <c:ser>
          <c:idx val="0"/>
          <c:order val="0"/>
          <c:tx>
            <c:strRef>
              <c:f>'One-diensional Pivot Table'!$B$3</c:f>
              <c:strCache>
                <c:ptCount val="1"/>
                <c:pt idx="0">
                  <c:v>Total</c:v>
                </c:pt>
              </c:strCache>
            </c:strRef>
          </c:tx>
          <c:spPr>
            <a:solidFill>
              <a:schemeClr val="accent1">
                <a:lumMod val="60000"/>
                <a:lumOff val="40000"/>
              </a:schemeClr>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0-7A70-47ED-A659-1C109B3FEAE3}"/>
              </c:ext>
            </c:extLst>
          </c:dPt>
          <c:cat>
            <c:strRef>
              <c:f>'One-diensional Pivot Table'!$A$4:$A$11</c:f>
              <c:strCache>
                <c:ptCount val="7"/>
                <c:pt idx="0">
                  <c:v>Banana</c:v>
                </c:pt>
                <c:pt idx="1">
                  <c:v>Apple</c:v>
                </c:pt>
                <c:pt idx="2">
                  <c:v>Cabbage</c:v>
                </c:pt>
                <c:pt idx="3">
                  <c:v>Carrots</c:v>
                </c:pt>
                <c:pt idx="4">
                  <c:v>Orange</c:v>
                </c:pt>
                <c:pt idx="5">
                  <c:v>Beans</c:v>
                </c:pt>
                <c:pt idx="6">
                  <c:v>Mango</c:v>
                </c:pt>
              </c:strCache>
            </c:strRef>
          </c:cat>
          <c:val>
            <c:numRef>
              <c:f>'One-diensional Pivot Table'!$B$4:$B$11</c:f>
              <c:numCache>
                <c:formatCode>_("$"* #,##0_);_("$"* \(#,##0\);_("$"* "-"??_);_(@_)</c:formatCode>
                <c:ptCount val="7"/>
                <c:pt idx="0">
                  <c:v>340295</c:v>
                </c:pt>
                <c:pt idx="1">
                  <c:v>191257</c:v>
                </c:pt>
                <c:pt idx="2">
                  <c:v>142439</c:v>
                </c:pt>
                <c:pt idx="3">
                  <c:v>136945</c:v>
                </c:pt>
                <c:pt idx="4">
                  <c:v>104438</c:v>
                </c:pt>
                <c:pt idx="5">
                  <c:v>57281</c:v>
                </c:pt>
                <c:pt idx="6">
                  <c:v>57079</c:v>
                </c:pt>
              </c:numCache>
            </c:numRef>
          </c:val>
          <c:extLst>
            <c:ext xmlns:c16="http://schemas.microsoft.com/office/drawing/2014/chart" uri="{C3380CC4-5D6E-409C-BE32-E72D297353CC}">
              <c16:uniqueId val="{00000000-F096-42A9-AAEB-0DF94FC082C7}"/>
            </c:ext>
          </c:extLst>
        </c:ser>
        <c:dLbls>
          <c:showLegendKey val="0"/>
          <c:showVal val="0"/>
          <c:showCatName val="0"/>
          <c:showSerName val="0"/>
          <c:showPercent val="0"/>
          <c:showBubbleSize val="0"/>
        </c:dLbls>
        <c:gapWidth val="46"/>
        <c:overlap val="-27"/>
        <c:axId val="476523888"/>
        <c:axId val="476517328"/>
      </c:barChart>
      <c:catAx>
        <c:axId val="47652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7328"/>
        <c:crosses val="autoZero"/>
        <c:auto val="1"/>
        <c:lblAlgn val="ctr"/>
        <c:lblOffset val="100"/>
        <c:noMultiLvlLbl val="0"/>
      </c:catAx>
      <c:valAx>
        <c:axId val="476517328"/>
        <c:scaling>
          <c:orientation val="minMax"/>
        </c:scaling>
        <c:delete val="0"/>
        <c:axPos val="l"/>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23888"/>
        <c:crosses val="autoZero"/>
        <c:crossBetween val="between"/>
      </c:valAx>
      <c:spPr>
        <a:noFill/>
        <a:ln>
          <a:solidFill>
            <a:schemeClr val="accent5">
              <a:lumMod val="7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lumMod val="50000"/>
          <a:alpha val="8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Product By Country</a:t>
            </a:r>
            <a:endParaRPr lang="en-US" b="1">
              <a:solidFill>
                <a:schemeClr val="tx1"/>
              </a:solidFill>
            </a:endParaRPr>
          </a:p>
        </c:rich>
      </c:tx>
      <c:layout>
        <c:manualLayout>
          <c:xMode val="edge"/>
          <c:yMode val="edge"/>
          <c:x val="0.21552777777777779"/>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pivotFmt>
      <c:pivotFmt>
        <c:idx val="3"/>
        <c:spPr>
          <a:solidFill>
            <a:schemeClr val="accent1">
              <a:lumMod val="75000"/>
            </a:schemeClr>
          </a:solidFill>
          <a:ln>
            <a:noFill/>
          </a:ln>
          <a:effectLst/>
        </c:spPr>
      </c:pivotFmt>
    </c:pivotFmts>
    <c:plotArea>
      <c:layout/>
      <c:barChart>
        <c:barDir val="bar"/>
        <c:grouping val="clustered"/>
        <c:varyColors val="0"/>
        <c:ser>
          <c:idx val="0"/>
          <c:order val="0"/>
          <c:tx>
            <c:strRef>
              <c:f>'One-diensional Pivot Table'!$B$17</c:f>
              <c:strCache>
                <c:ptCount val="1"/>
                <c:pt idx="0">
                  <c:v>Total</c:v>
                </c:pt>
              </c:strCache>
            </c:strRef>
          </c:tx>
          <c:spPr>
            <a:solidFill>
              <a:schemeClr val="accent1">
                <a:lumMod val="75000"/>
              </a:schemeClr>
            </a:solidFill>
            <a:ln>
              <a:noFill/>
            </a:ln>
            <a:effectLst/>
          </c:spPr>
          <c:invertIfNegative val="0"/>
          <c:cat>
            <c:strRef>
              <c:f>'One-diensional Pivot Table'!$A$18:$A$25</c:f>
              <c:strCache>
                <c:ptCount val="7"/>
                <c:pt idx="0">
                  <c:v>New Zealand</c:v>
                </c:pt>
                <c:pt idx="1">
                  <c:v>Canada</c:v>
                </c:pt>
                <c:pt idx="2">
                  <c:v>Australia</c:v>
                </c:pt>
                <c:pt idx="3">
                  <c:v>France</c:v>
                </c:pt>
                <c:pt idx="4">
                  <c:v>Germany</c:v>
                </c:pt>
                <c:pt idx="5">
                  <c:v>United Kingdom</c:v>
                </c:pt>
                <c:pt idx="6">
                  <c:v>United States</c:v>
                </c:pt>
              </c:strCache>
            </c:strRef>
          </c:cat>
          <c:val>
            <c:numRef>
              <c:f>'One-diensional Pivot Table'!$B$18:$B$25</c:f>
              <c:numCache>
                <c:formatCode>General</c:formatCode>
                <c:ptCount val="7"/>
                <c:pt idx="0">
                  <c:v>14</c:v>
                </c:pt>
                <c:pt idx="1">
                  <c:v>20</c:v>
                </c:pt>
                <c:pt idx="2">
                  <c:v>27</c:v>
                </c:pt>
                <c:pt idx="3">
                  <c:v>28</c:v>
                </c:pt>
                <c:pt idx="4">
                  <c:v>33</c:v>
                </c:pt>
                <c:pt idx="5">
                  <c:v>34</c:v>
                </c:pt>
                <c:pt idx="6">
                  <c:v>57</c:v>
                </c:pt>
              </c:numCache>
            </c:numRef>
          </c:val>
          <c:extLst>
            <c:ext xmlns:c16="http://schemas.microsoft.com/office/drawing/2014/chart" uri="{C3380CC4-5D6E-409C-BE32-E72D297353CC}">
              <c16:uniqueId val="{00000000-BAD1-4ECD-A303-4D674C293C95}"/>
            </c:ext>
          </c:extLst>
        </c:ser>
        <c:dLbls>
          <c:showLegendKey val="0"/>
          <c:showVal val="0"/>
          <c:showCatName val="0"/>
          <c:showSerName val="0"/>
          <c:showPercent val="0"/>
          <c:showBubbleSize val="0"/>
        </c:dLbls>
        <c:gapWidth val="69"/>
        <c:axId val="476517984"/>
        <c:axId val="476523232"/>
      </c:barChart>
      <c:catAx>
        <c:axId val="4765179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23232"/>
        <c:crosses val="autoZero"/>
        <c:auto val="1"/>
        <c:lblAlgn val="ctr"/>
        <c:lblOffset val="100"/>
        <c:noMultiLvlLbl val="0"/>
      </c:catAx>
      <c:valAx>
        <c:axId val="4765232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7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lumMod val="50000"/>
          <a:alpha val="8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Amount</a:t>
            </a:r>
            <a:r>
              <a:rPr lang="en-US" b="1" baseline="0">
                <a:solidFill>
                  <a:schemeClr val="tx1"/>
                </a:solidFill>
              </a:rPr>
              <a:t> Made By Each Country</a:t>
            </a:r>
            <a:endParaRPr lang="en-US" b="1">
              <a:solidFill>
                <a:schemeClr val="tx1"/>
              </a:solidFill>
            </a:endParaRPr>
          </a:p>
        </c:rich>
      </c:tx>
      <c:layout>
        <c:manualLayout>
          <c:xMode val="edge"/>
          <c:yMode val="edge"/>
          <c:x val="0.27340266841644795"/>
          <c:y val="0.1054607757363662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2">
              <a:lumMod val="40000"/>
              <a:lumOff val="60000"/>
            </a:schemeClr>
          </a:solidFill>
          <a:ln>
            <a:solidFill>
              <a:schemeClr val="accent2">
                <a:lumMod val="40000"/>
                <a:lumOff val="60000"/>
              </a:schemeClr>
            </a:solidFill>
          </a:ln>
          <a:effectLst/>
        </c:spPr>
        <c:marker>
          <c:symbol val="none"/>
        </c:marker>
      </c:pivotFmt>
      <c:pivotFmt>
        <c:idx val="1"/>
        <c:spPr>
          <a:solidFill>
            <a:schemeClr val="accent2">
              <a:lumMod val="40000"/>
              <a:lumOff val="60000"/>
            </a:schemeClr>
          </a:solidFill>
          <a:ln>
            <a:solidFill>
              <a:schemeClr val="accent2">
                <a:lumMod val="40000"/>
                <a:lumOff val="60000"/>
              </a:schemeClr>
            </a:solidFill>
          </a:ln>
          <a:effectLst/>
        </c:spPr>
        <c:marker>
          <c:symbol val="none"/>
        </c:marker>
      </c:pivotFmt>
      <c:pivotFmt>
        <c:idx val="2"/>
        <c:spPr>
          <a:solidFill>
            <a:srgbClr val="0070C0"/>
          </a:solidFill>
          <a:ln>
            <a:noFill/>
          </a:ln>
          <a:effectLst/>
        </c:spPr>
        <c:marker>
          <c:symbol val="none"/>
        </c:marker>
      </c:pivotFmt>
    </c:pivotFmts>
    <c:plotArea>
      <c:layout>
        <c:manualLayout>
          <c:layoutTarget val="inner"/>
          <c:xMode val="edge"/>
          <c:yMode val="edge"/>
          <c:x val="0.14209294316933788"/>
          <c:y val="0.39123234595675538"/>
          <c:w val="0.70558070866141731"/>
          <c:h val="0.48688721201516477"/>
        </c:manualLayout>
      </c:layout>
      <c:barChart>
        <c:barDir val="col"/>
        <c:grouping val="clustered"/>
        <c:varyColors val="0"/>
        <c:ser>
          <c:idx val="0"/>
          <c:order val="0"/>
          <c:tx>
            <c:strRef>
              <c:f>'One-diensional Pivot Table'!$B$31</c:f>
              <c:strCache>
                <c:ptCount val="1"/>
                <c:pt idx="0">
                  <c:v>Total</c:v>
                </c:pt>
              </c:strCache>
            </c:strRef>
          </c:tx>
          <c:spPr>
            <a:solidFill>
              <a:srgbClr val="0070C0"/>
            </a:solidFill>
            <a:ln>
              <a:noFill/>
            </a:ln>
            <a:effectLst/>
          </c:spPr>
          <c:invertIfNegative val="0"/>
          <c:cat>
            <c:strRef>
              <c:f>'One-diensional Pivot Table'!$A$32:$A$39</c:f>
              <c:strCache>
                <c:ptCount val="7"/>
                <c:pt idx="0">
                  <c:v>United States</c:v>
                </c:pt>
                <c:pt idx="1">
                  <c:v>United Kingdom</c:v>
                </c:pt>
                <c:pt idx="2">
                  <c:v>Germany</c:v>
                </c:pt>
                <c:pt idx="3">
                  <c:v>France</c:v>
                </c:pt>
                <c:pt idx="4">
                  <c:v>Australia</c:v>
                </c:pt>
                <c:pt idx="5">
                  <c:v>Canada</c:v>
                </c:pt>
                <c:pt idx="6">
                  <c:v>New Zealand</c:v>
                </c:pt>
              </c:strCache>
            </c:strRef>
          </c:cat>
          <c:val>
            <c:numRef>
              <c:f>'One-diensional Pivot Table'!$B$32:$B$39</c:f>
              <c:numCache>
                <c:formatCode>_("$"* #,##0_);_("$"* \(#,##0\);_("$"* "-"??_);_(@_)</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38CE-4BA7-9B87-DE4C0583516E}"/>
            </c:ext>
          </c:extLst>
        </c:ser>
        <c:dLbls>
          <c:showLegendKey val="0"/>
          <c:showVal val="0"/>
          <c:showCatName val="0"/>
          <c:showSerName val="0"/>
          <c:showPercent val="0"/>
          <c:showBubbleSize val="0"/>
        </c:dLbls>
        <c:gapWidth val="30"/>
        <c:overlap val="27"/>
        <c:axId val="479548640"/>
        <c:axId val="476517656"/>
      </c:barChart>
      <c:catAx>
        <c:axId val="47954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517656"/>
        <c:crosses val="autoZero"/>
        <c:auto val="1"/>
        <c:lblAlgn val="ctr"/>
        <c:lblOffset val="100"/>
        <c:noMultiLvlLbl val="0"/>
      </c:catAx>
      <c:valAx>
        <c:axId val="476517656"/>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548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lumMod val="50000"/>
          <a:alpha val="8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project.xlsx]Two-dimensional 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Amount</a:t>
            </a:r>
            <a:r>
              <a:rPr lang="en-US" b="1" baseline="0">
                <a:solidFill>
                  <a:schemeClr val="tx1"/>
                </a:solidFill>
              </a:rPr>
              <a:t> By Product Category By Country</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s>
    <c:plotArea>
      <c:layout>
        <c:manualLayout>
          <c:layoutTarget val="inner"/>
          <c:xMode val="edge"/>
          <c:yMode val="edge"/>
          <c:x val="5.9067943010601358E-2"/>
          <c:y val="0.18706666666666666"/>
          <c:w val="0.86060337455855107"/>
          <c:h val="0.73205214348206471"/>
        </c:manualLayout>
      </c:layout>
      <c:barChart>
        <c:barDir val="col"/>
        <c:grouping val="clustered"/>
        <c:varyColors val="0"/>
        <c:ser>
          <c:idx val="0"/>
          <c:order val="0"/>
          <c:tx>
            <c:strRef>
              <c:f>'Two-dimensional Pivot Table'!$B$3:$B$4</c:f>
              <c:strCache>
                <c:ptCount val="1"/>
                <c:pt idx="0">
                  <c:v>Banana</c:v>
                </c:pt>
              </c:strCache>
            </c:strRef>
          </c:tx>
          <c:spPr>
            <a:solidFill>
              <a:schemeClr val="accent1"/>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Table'!$B$5:$B$12</c:f>
              <c:numCache>
                <c:formatCode>General</c:formatCode>
                <c:ptCount val="7"/>
                <c:pt idx="0">
                  <c:v>95061</c:v>
                </c:pt>
                <c:pt idx="1">
                  <c:v>42908</c:v>
                </c:pt>
                <c:pt idx="2">
                  <c:v>39686</c:v>
                </c:pt>
                <c:pt idx="3">
                  <c:v>36094</c:v>
                </c:pt>
                <c:pt idx="4">
                  <c:v>52721</c:v>
                </c:pt>
                <c:pt idx="5">
                  <c:v>33775</c:v>
                </c:pt>
                <c:pt idx="6">
                  <c:v>40050</c:v>
                </c:pt>
              </c:numCache>
            </c:numRef>
          </c:val>
          <c:extLst>
            <c:ext xmlns:c16="http://schemas.microsoft.com/office/drawing/2014/chart" uri="{C3380CC4-5D6E-409C-BE32-E72D297353CC}">
              <c16:uniqueId val="{00000000-34A0-4652-B4A9-8F1818540FBD}"/>
            </c:ext>
          </c:extLst>
        </c:ser>
        <c:ser>
          <c:idx val="1"/>
          <c:order val="1"/>
          <c:tx>
            <c:strRef>
              <c:f>'Two-dimensional Pivot Table'!$C$3:$C$4</c:f>
              <c:strCache>
                <c:ptCount val="1"/>
                <c:pt idx="0">
                  <c:v>Apple</c:v>
                </c:pt>
              </c:strCache>
            </c:strRef>
          </c:tx>
          <c:spPr>
            <a:solidFill>
              <a:schemeClr val="accent2"/>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Table'!$C$5:$C$12</c:f>
              <c:numCache>
                <c:formatCode>General</c:formatCode>
                <c:ptCount val="7"/>
                <c:pt idx="0">
                  <c:v>28615</c:v>
                </c:pt>
                <c:pt idx="1">
                  <c:v>17534</c:v>
                </c:pt>
                <c:pt idx="2">
                  <c:v>9082</c:v>
                </c:pt>
                <c:pt idx="3">
                  <c:v>80193</c:v>
                </c:pt>
                <c:pt idx="4">
                  <c:v>20634</c:v>
                </c:pt>
                <c:pt idx="5">
                  <c:v>24867</c:v>
                </c:pt>
                <c:pt idx="6">
                  <c:v>10332</c:v>
                </c:pt>
              </c:numCache>
            </c:numRef>
          </c:val>
          <c:extLst>
            <c:ext xmlns:c16="http://schemas.microsoft.com/office/drawing/2014/chart" uri="{C3380CC4-5D6E-409C-BE32-E72D297353CC}">
              <c16:uniqueId val="{00000036-490B-404F-B4EA-F499405BBB39}"/>
            </c:ext>
          </c:extLst>
        </c:ser>
        <c:ser>
          <c:idx val="2"/>
          <c:order val="2"/>
          <c:tx>
            <c:strRef>
              <c:f>'Two-dimensional Pivot Table'!$D$3:$D$4</c:f>
              <c:strCache>
                <c:ptCount val="1"/>
                <c:pt idx="0">
                  <c:v>Cabbage</c:v>
                </c:pt>
              </c:strCache>
            </c:strRef>
          </c:tx>
          <c:spPr>
            <a:solidFill>
              <a:schemeClr val="accent3"/>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Table'!$D$5:$D$12</c:f>
              <c:numCache>
                <c:formatCode>General</c:formatCode>
                <c:ptCount val="7"/>
                <c:pt idx="0">
                  <c:v>26715</c:v>
                </c:pt>
                <c:pt idx="1">
                  <c:v>38436</c:v>
                </c:pt>
                <c:pt idx="2">
                  <c:v>37197</c:v>
                </c:pt>
                <c:pt idx="3">
                  <c:v>5341</c:v>
                </c:pt>
                <c:pt idx="4">
                  <c:v>17953</c:v>
                </c:pt>
                <c:pt idx="5">
                  <c:v>12407</c:v>
                </c:pt>
                <c:pt idx="6">
                  <c:v>4390</c:v>
                </c:pt>
              </c:numCache>
            </c:numRef>
          </c:val>
          <c:extLst>
            <c:ext xmlns:c16="http://schemas.microsoft.com/office/drawing/2014/chart" uri="{C3380CC4-5D6E-409C-BE32-E72D297353CC}">
              <c16:uniqueId val="{00000037-490B-404F-B4EA-F499405BBB39}"/>
            </c:ext>
          </c:extLst>
        </c:ser>
        <c:ser>
          <c:idx val="3"/>
          <c:order val="3"/>
          <c:tx>
            <c:strRef>
              <c:f>'Two-dimensional Pivot Table'!$E$3:$E$4</c:f>
              <c:strCache>
                <c:ptCount val="1"/>
                <c:pt idx="0">
                  <c:v>Carrots</c:v>
                </c:pt>
              </c:strCache>
            </c:strRef>
          </c:tx>
          <c:spPr>
            <a:solidFill>
              <a:schemeClr val="accent4"/>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Table'!$E$5:$E$12</c:f>
              <c:numCache>
                <c:formatCode>General</c:formatCode>
                <c:ptCount val="7"/>
                <c:pt idx="0">
                  <c:v>56284</c:v>
                </c:pt>
                <c:pt idx="1">
                  <c:v>41815</c:v>
                </c:pt>
                <c:pt idx="2">
                  <c:v>21636</c:v>
                </c:pt>
                <c:pt idx="3">
                  <c:v>9104</c:v>
                </c:pt>
                <c:pt idx="4">
                  <c:v>8106</c:v>
                </c:pt>
              </c:numCache>
            </c:numRef>
          </c:val>
          <c:extLst>
            <c:ext xmlns:c16="http://schemas.microsoft.com/office/drawing/2014/chart" uri="{C3380CC4-5D6E-409C-BE32-E72D297353CC}">
              <c16:uniqueId val="{00000038-490B-404F-B4EA-F499405BBB39}"/>
            </c:ext>
          </c:extLst>
        </c:ser>
        <c:ser>
          <c:idx val="4"/>
          <c:order val="4"/>
          <c:tx>
            <c:strRef>
              <c:f>'Two-dimensional Pivot Table'!$F$3:$F$4</c:f>
              <c:strCache>
                <c:ptCount val="1"/>
                <c:pt idx="0">
                  <c:v>Orange</c:v>
                </c:pt>
              </c:strCache>
            </c:strRef>
          </c:tx>
          <c:spPr>
            <a:solidFill>
              <a:schemeClr val="accent5"/>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Table'!$F$5:$F$12</c:f>
              <c:numCache>
                <c:formatCode>General</c:formatCode>
                <c:ptCount val="7"/>
                <c:pt idx="0">
                  <c:v>30932</c:v>
                </c:pt>
                <c:pt idx="1">
                  <c:v>21744</c:v>
                </c:pt>
                <c:pt idx="2">
                  <c:v>8887</c:v>
                </c:pt>
                <c:pt idx="3">
                  <c:v>2256</c:v>
                </c:pt>
                <c:pt idx="4">
                  <c:v>8680</c:v>
                </c:pt>
                <c:pt idx="5">
                  <c:v>19929</c:v>
                </c:pt>
                <c:pt idx="6">
                  <c:v>12010</c:v>
                </c:pt>
              </c:numCache>
            </c:numRef>
          </c:val>
          <c:extLst>
            <c:ext xmlns:c16="http://schemas.microsoft.com/office/drawing/2014/chart" uri="{C3380CC4-5D6E-409C-BE32-E72D297353CC}">
              <c16:uniqueId val="{00000039-490B-404F-B4EA-F499405BBB39}"/>
            </c:ext>
          </c:extLst>
        </c:ser>
        <c:ser>
          <c:idx val="5"/>
          <c:order val="5"/>
          <c:tx>
            <c:strRef>
              <c:f>'Two-dimensional Pivot Table'!$G$3:$G$4</c:f>
              <c:strCache>
                <c:ptCount val="1"/>
                <c:pt idx="0">
                  <c:v>Beans</c:v>
                </c:pt>
              </c:strCache>
            </c:strRef>
          </c:tx>
          <c:spPr>
            <a:solidFill>
              <a:schemeClr val="accent6"/>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Table'!$G$5:$G$12</c:f>
              <c:numCache>
                <c:formatCode>General</c:formatCode>
                <c:ptCount val="7"/>
                <c:pt idx="0">
                  <c:v>7163</c:v>
                </c:pt>
                <c:pt idx="1">
                  <c:v>5100</c:v>
                </c:pt>
                <c:pt idx="2">
                  <c:v>29905</c:v>
                </c:pt>
                <c:pt idx="3">
                  <c:v>680</c:v>
                </c:pt>
                <c:pt idx="4">
                  <c:v>14433</c:v>
                </c:pt>
              </c:numCache>
            </c:numRef>
          </c:val>
          <c:extLst>
            <c:ext xmlns:c16="http://schemas.microsoft.com/office/drawing/2014/chart" uri="{C3380CC4-5D6E-409C-BE32-E72D297353CC}">
              <c16:uniqueId val="{0000003A-490B-404F-B4EA-F499405BBB39}"/>
            </c:ext>
          </c:extLst>
        </c:ser>
        <c:ser>
          <c:idx val="6"/>
          <c:order val="6"/>
          <c:tx>
            <c:strRef>
              <c:f>'Two-dimensional Pivot Table'!$H$3:$H$4</c:f>
              <c:strCache>
                <c:ptCount val="1"/>
                <c:pt idx="0">
                  <c:v>Mango</c:v>
                </c:pt>
              </c:strCache>
            </c:strRef>
          </c:tx>
          <c:spPr>
            <a:solidFill>
              <a:schemeClr val="accent1">
                <a:lumMod val="60000"/>
              </a:schemeClr>
            </a:solidFill>
            <a:ln>
              <a:noFill/>
            </a:ln>
            <a:effectLst/>
          </c:spPr>
          <c:invertIfNegative val="0"/>
          <c:cat>
            <c:strRef>
              <c:f>'Two-dimensional Pivot Table'!$A$5:$A$12</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Table'!$H$5:$H$12</c:f>
              <c:numCache>
                <c:formatCode>General</c:formatCode>
                <c:ptCount val="7"/>
                <c:pt idx="0">
                  <c:v>22363</c:v>
                </c:pt>
                <c:pt idx="1">
                  <c:v>5600</c:v>
                </c:pt>
                <c:pt idx="2">
                  <c:v>8775</c:v>
                </c:pt>
                <c:pt idx="3">
                  <c:v>7388</c:v>
                </c:pt>
                <c:pt idx="4">
                  <c:v>9186</c:v>
                </c:pt>
                <c:pt idx="5">
                  <c:v>3767</c:v>
                </c:pt>
              </c:numCache>
            </c:numRef>
          </c:val>
          <c:extLst>
            <c:ext xmlns:c16="http://schemas.microsoft.com/office/drawing/2014/chart" uri="{C3380CC4-5D6E-409C-BE32-E72D297353CC}">
              <c16:uniqueId val="{0000003B-490B-404F-B4EA-F499405BBB39}"/>
            </c:ext>
          </c:extLst>
        </c:ser>
        <c:dLbls>
          <c:showLegendKey val="0"/>
          <c:showVal val="0"/>
          <c:showCatName val="0"/>
          <c:showSerName val="0"/>
          <c:showPercent val="0"/>
          <c:showBubbleSize val="0"/>
        </c:dLbls>
        <c:gapWidth val="219"/>
        <c:overlap val="-27"/>
        <c:axId val="489221072"/>
        <c:axId val="489221400"/>
      </c:barChart>
      <c:catAx>
        <c:axId val="48922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21400"/>
        <c:crosses val="autoZero"/>
        <c:auto val="1"/>
        <c:lblAlgn val="ctr"/>
        <c:lblOffset val="100"/>
        <c:noMultiLvlLbl val="0"/>
      </c:catAx>
      <c:valAx>
        <c:axId val="4892214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21072"/>
        <c:crosses val="autoZero"/>
        <c:crossBetween val="between"/>
      </c:valAx>
      <c:spPr>
        <a:noFill/>
        <a:ln>
          <a:noFill/>
        </a:ln>
        <a:effectLst/>
      </c:spPr>
    </c:plotArea>
    <c:legend>
      <c:legendPos val="t"/>
      <c:layout>
        <c:manualLayout>
          <c:xMode val="edge"/>
          <c:yMode val="edge"/>
          <c:x val="7.7173913043478259E-2"/>
          <c:y val="0.14609788359788362"/>
          <c:w val="0.9"/>
          <c:h val="0.111607924009498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lumMod val="50000"/>
          <a:alpha val="81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project.xlsx]Two-dimensional 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Category</a:t>
            </a:r>
            <a:r>
              <a:rPr lang="en-US" b="1" baseline="0">
                <a:solidFill>
                  <a:schemeClr val="tx1"/>
                </a:solidFill>
              </a:rPr>
              <a:t> of Country</a:t>
            </a:r>
            <a:endParaRPr lang="en-US" b="1">
              <a:solidFill>
                <a:schemeClr val="tx1"/>
              </a:solidFill>
            </a:endParaRPr>
          </a:p>
        </c:rich>
      </c:tx>
      <c:layout>
        <c:manualLayout>
          <c:xMode val="edge"/>
          <c:yMode val="edge"/>
          <c:x val="0.33875"/>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3">
              <a:lumMod val="75000"/>
            </a:schemeClr>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3">
              <a:lumMod val="75000"/>
            </a:schemeClr>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3">
              <a:lumMod val="75000"/>
            </a:schemeClr>
          </a:solidFill>
          <a:ln w="25400">
            <a:noFill/>
          </a:ln>
          <a:effectLst/>
        </c:spPr>
        <c:marker>
          <c:symbol val="none"/>
        </c:marker>
      </c:pivotFmt>
      <c:pivotFmt>
        <c:idx val="6"/>
        <c:spPr>
          <a:solidFill>
            <a:schemeClr val="accent1"/>
          </a:solidFill>
          <a:ln w="25400">
            <a:noFill/>
          </a:ln>
          <a:effectLst/>
        </c:spPr>
        <c:marker>
          <c:symbol val="none"/>
        </c:marker>
      </c:pivotFmt>
      <c:pivotFmt>
        <c:idx val="7"/>
        <c:spPr>
          <a:solidFill>
            <a:schemeClr val="accent1"/>
          </a:solidFill>
          <a:ln w="25400">
            <a:noFill/>
          </a:ln>
          <a:effectLst/>
        </c:spPr>
        <c:marker>
          <c:symbol val="none"/>
        </c:marker>
      </c:pivotFmt>
      <c:pivotFmt>
        <c:idx val="8"/>
        <c:spPr>
          <a:solidFill>
            <a:schemeClr val="accent1"/>
          </a:solidFill>
          <a:ln w="25400">
            <a:noFill/>
          </a:ln>
          <a:effectLst/>
        </c:spPr>
        <c:marker>
          <c:symbol val="none"/>
        </c:marker>
      </c:pivotFmt>
      <c:pivotFmt>
        <c:idx val="9"/>
        <c:spPr>
          <a:solidFill>
            <a:schemeClr val="accent1"/>
          </a:solidFill>
          <a:ln w="25400">
            <a:noFill/>
          </a:ln>
          <a:effectLst/>
        </c:spPr>
        <c:marker>
          <c:symbol val="none"/>
        </c:marker>
      </c:pivotFmt>
      <c:pivotFmt>
        <c:idx val="10"/>
        <c:spPr>
          <a:solidFill>
            <a:schemeClr val="accent1"/>
          </a:solidFill>
          <a:ln w="25400">
            <a:noFill/>
          </a:ln>
          <a:effectLst/>
        </c:spPr>
        <c:marker>
          <c:symbol val="none"/>
        </c:marker>
      </c:pivotFmt>
      <c:pivotFmt>
        <c:idx val="11"/>
        <c:spPr>
          <a:solidFill>
            <a:schemeClr val="accent3">
              <a:lumMod val="75000"/>
            </a:schemeClr>
          </a:solidFill>
          <a:ln w="25400">
            <a:noFill/>
          </a:ln>
          <a:effectLst/>
        </c:spPr>
        <c:marker>
          <c:symbol val="none"/>
        </c:marker>
      </c:pivotFmt>
      <c:pivotFmt>
        <c:idx val="12"/>
        <c:spPr>
          <a:solidFill>
            <a:schemeClr val="accent3">
              <a:lumMod val="75000"/>
            </a:schemeClr>
          </a:solidFill>
          <a:ln w="25400">
            <a:noFill/>
          </a:ln>
          <a:effectLst/>
        </c:spPr>
        <c:marker>
          <c:symbol val="none"/>
        </c:marker>
      </c:pivotFmt>
      <c:pivotFmt>
        <c:idx val="13"/>
        <c:spPr>
          <a:solidFill>
            <a:schemeClr val="accent3">
              <a:lumMod val="75000"/>
            </a:schemeClr>
          </a:solidFill>
          <a:ln w="25400">
            <a:noFill/>
          </a:ln>
          <a:effectLst/>
        </c:spPr>
        <c:marker>
          <c:symbol val="none"/>
        </c:marker>
      </c:pivotFmt>
      <c:pivotFmt>
        <c:idx val="14"/>
        <c:spPr>
          <a:solidFill>
            <a:schemeClr val="accent3">
              <a:lumMod val="75000"/>
            </a:schemeClr>
          </a:solidFill>
          <a:ln w="25400">
            <a:noFill/>
          </a:ln>
          <a:effectLst/>
        </c:spPr>
        <c:marker>
          <c:symbol val="none"/>
        </c:marker>
      </c:pivotFmt>
      <c:pivotFmt>
        <c:idx val="15"/>
        <c:spPr>
          <a:solidFill>
            <a:schemeClr val="accent3">
              <a:lumMod val="75000"/>
            </a:schemeClr>
          </a:solidFill>
          <a:ln w="25400">
            <a:noFill/>
          </a:ln>
          <a:effectLst/>
        </c:spPr>
        <c:marker>
          <c:symbol val="none"/>
        </c:marker>
      </c:pivotFmt>
      <c:pivotFmt>
        <c:idx val="16"/>
        <c:spPr>
          <a:solidFill>
            <a:schemeClr val="accent3">
              <a:lumMod val="75000"/>
            </a:schemeClr>
          </a:solidFill>
          <a:ln w="25400">
            <a:noFill/>
          </a:ln>
          <a:effectLst/>
        </c:spPr>
        <c:marker>
          <c:symbol val="none"/>
        </c:marker>
      </c:pivotFmt>
      <c:pivotFmt>
        <c:idx val="17"/>
        <c:spPr>
          <a:solidFill>
            <a:schemeClr val="accent3">
              <a:lumMod val="75000"/>
            </a:schemeClr>
          </a:solidFill>
          <a:ln w="25400">
            <a:noFill/>
          </a:ln>
          <a:effectLst/>
        </c:spPr>
        <c:marker>
          <c:symbol val="none"/>
        </c:marker>
      </c:pivotFmt>
      <c:pivotFmt>
        <c:idx val="18"/>
        <c:spPr>
          <a:solidFill>
            <a:schemeClr val="accent1"/>
          </a:solidFill>
          <a:ln w="25400">
            <a:noFill/>
          </a:ln>
          <a:effectLst/>
        </c:spPr>
        <c:marker>
          <c:symbol val="none"/>
        </c:marker>
      </c:pivotFmt>
      <c:pivotFmt>
        <c:idx val="19"/>
        <c:spPr>
          <a:solidFill>
            <a:schemeClr val="accent1"/>
          </a:solidFill>
          <a:ln w="25400">
            <a:noFill/>
          </a:ln>
          <a:effectLst/>
        </c:spPr>
        <c:marker>
          <c:symbol val="none"/>
        </c:marker>
      </c:pivotFmt>
      <c:pivotFmt>
        <c:idx val="20"/>
        <c:spPr>
          <a:solidFill>
            <a:schemeClr val="accent1"/>
          </a:solidFill>
          <a:ln w="25400">
            <a:noFill/>
          </a:ln>
          <a:effectLst/>
        </c:spPr>
        <c:marker>
          <c:symbol val="none"/>
        </c:marker>
      </c:pivotFmt>
      <c:pivotFmt>
        <c:idx val="21"/>
        <c:spPr>
          <a:solidFill>
            <a:schemeClr val="accent1"/>
          </a:solidFill>
          <a:ln w="25400">
            <a:noFill/>
          </a:ln>
          <a:effectLst/>
        </c:spPr>
        <c:marker>
          <c:symbol val="none"/>
        </c:marker>
      </c:pivotFmt>
      <c:pivotFmt>
        <c:idx val="22"/>
        <c:spPr>
          <a:solidFill>
            <a:schemeClr val="accent1"/>
          </a:solidFill>
          <a:ln w="25400">
            <a:noFill/>
          </a:ln>
          <a:effectLst/>
        </c:spPr>
        <c:marker>
          <c:symbol val="none"/>
        </c:marker>
      </c:pivotFmt>
      <c:pivotFmt>
        <c:idx val="23"/>
        <c:spPr>
          <a:solidFill>
            <a:schemeClr val="accent3">
              <a:lumMod val="75000"/>
            </a:schemeClr>
          </a:solidFill>
          <a:ln w="25400">
            <a:noFill/>
          </a:ln>
          <a:effectLst/>
        </c:spPr>
        <c:marker>
          <c:symbol val="none"/>
        </c:marker>
      </c:pivotFmt>
      <c:pivotFmt>
        <c:idx val="24"/>
        <c:spPr>
          <a:solidFill>
            <a:schemeClr val="accent3">
              <a:lumMod val="75000"/>
            </a:schemeClr>
          </a:solidFill>
          <a:ln w="25400">
            <a:noFill/>
          </a:ln>
          <a:effectLst/>
        </c:spPr>
        <c:marker>
          <c:symbol val="none"/>
        </c:marker>
      </c:pivotFmt>
      <c:pivotFmt>
        <c:idx val="25"/>
        <c:spPr>
          <a:solidFill>
            <a:schemeClr val="accent3">
              <a:lumMod val="75000"/>
            </a:schemeClr>
          </a:solidFill>
          <a:ln w="25400">
            <a:noFill/>
          </a:ln>
          <a:effectLst/>
        </c:spPr>
        <c:marker>
          <c:symbol val="none"/>
        </c:marker>
      </c:pivotFmt>
      <c:pivotFmt>
        <c:idx val="26"/>
        <c:spPr>
          <a:solidFill>
            <a:schemeClr val="accent3">
              <a:lumMod val="75000"/>
            </a:schemeClr>
          </a:solidFill>
          <a:ln w="25400">
            <a:noFill/>
          </a:ln>
          <a:effectLst/>
        </c:spPr>
        <c:marker>
          <c:symbol val="none"/>
        </c:marker>
      </c:pivotFmt>
      <c:pivotFmt>
        <c:idx val="27"/>
        <c:spPr>
          <a:solidFill>
            <a:schemeClr val="accent3">
              <a:lumMod val="75000"/>
            </a:schemeClr>
          </a:solidFill>
          <a:ln w="25400">
            <a:noFill/>
          </a:ln>
          <a:effectLst/>
        </c:spPr>
        <c:marker>
          <c:symbol val="none"/>
        </c:marker>
      </c:pivotFmt>
      <c:pivotFmt>
        <c:idx val="28"/>
        <c:spPr>
          <a:solidFill>
            <a:schemeClr val="accent3">
              <a:lumMod val="75000"/>
            </a:schemeClr>
          </a:solidFill>
          <a:ln w="25400">
            <a:noFill/>
          </a:ln>
          <a:effectLst/>
        </c:spPr>
        <c:marker>
          <c:symbol val="none"/>
        </c:marker>
      </c:pivotFmt>
      <c:pivotFmt>
        <c:idx val="29"/>
        <c:spPr>
          <a:solidFill>
            <a:schemeClr val="accent3">
              <a:lumMod val="75000"/>
            </a:schemeClr>
          </a:solidFill>
          <a:ln w="25400">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2">
              <a:lumMod val="60000"/>
              <a:lumOff val="40000"/>
            </a:schemeClr>
          </a:solidFill>
          <a:ln>
            <a:noFill/>
          </a:ln>
          <a:effectLst/>
        </c:spPr>
        <c:marker>
          <c:symbol val="none"/>
        </c:marker>
      </c:pivotFmt>
      <c:pivotFmt>
        <c:idx val="38"/>
        <c:spPr>
          <a:solidFill>
            <a:srgbClr val="FFC000"/>
          </a:solidFill>
          <a:ln w="25400">
            <a:noFill/>
          </a:ln>
          <a:effectLst/>
        </c:spPr>
        <c:marker>
          <c:symbol val="none"/>
        </c:marker>
      </c:pivotFmt>
      <c:pivotFmt>
        <c:idx val="39"/>
        <c:spPr>
          <a:solidFill>
            <a:schemeClr val="accent5">
              <a:lumMod val="75000"/>
            </a:schemeClr>
          </a:solidFill>
          <a:ln>
            <a:noFill/>
          </a:ln>
          <a:effectLst/>
        </c:spPr>
        <c:marker>
          <c:symbol val="none"/>
        </c:marker>
      </c:pivotFmt>
    </c:pivotFmts>
    <c:plotArea>
      <c:layout>
        <c:manualLayout>
          <c:layoutTarget val="inner"/>
          <c:xMode val="edge"/>
          <c:yMode val="edge"/>
          <c:x val="0.13384033245844271"/>
          <c:y val="0.17953484981044035"/>
          <c:w val="0.68225896762904636"/>
          <c:h val="0.6076742490522018"/>
        </c:manualLayout>
      </c:layout>
      <c:barChart>
        <c:barDir val="col"/>
        <c:grouping val="clustered"/>
        <c:varyColors val="0"/>
        <c:ser>
          <c:idx val="0"/>
          <c:order val="0"/>
          <c:tx>
            <c:strRef>
              <c:f>'Two-dimensional Pivot Table'!$B$20:$B$21</c:f>
              <c:strCache>
                <c:ptCount val="1"/>
                <c:pt idx="0">
                  <c:v>Fruit</c:v>
                </c:pt>
              </c:strCache>
            </c:strRef>
          </c:tx>
          <c:spPr>
            <a:solidFill>
              <a:schemeClr val="accent5">
                <a:lumMod val="75000"/>
              </a:schemeClr>
            </a:solidFill>
            <a:ln>
              <a:noFill/>
            </a:ln>
            <a:effectLst/>
          </c:spPr>
          <c:invertIfNegative val="0"/>
          <c:cat>
            <c:strRef>
              <c:f>'Two-dimensional Pivot Table'!$A$22:$A$29</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Table'!$B$22:$B$29</c:f>
              <c:numCache>
                <c:formatCode>General</c:formatCode>
                <c:ptCount val="7"/>
                <c:pt idx="0">
                  <c:v>42</c:v>
                </c:pt>
                <c:pt idx="1">
                  <c:v>17</c:v>
                </c:pt>
                <c:pt idx="2">
                  <c:v>13</c:v>
                </c:pt>
                <c:pt idx="3">
                  <c:v>25</c:v>
                </c:pt>
                <c:pt idx="4">
                  <c:v>19</c:v>
                </c:pt>
                <c:pt idx="5">
                  <c:v>17</c:v>
                </c:pt>
                <c:pt idx="6">
                  <c:v>13</c:v>
                </c:pt>
              </c:numCache>
            </c:numRef>
          </c:val>
          <c:extLst>
            <c:ext xmlns:c16="http://schemas.microsoft.com/office/drawing/2014/chart" uri="{C3380CC4-5D6E-409C-BE32-E72D297353CC}">
              <c16:uniqueId val="{00000000-C5B4-4518-89DC-E25F5A1FE4F0}"/>
            </c:ext>
          </c:extLst>
        </c:ser>
        <c:ser>
          <c:idx val="1"/>
          <c:order val="1"/>
          <c:tx>
            <c:strRef>
              <c:f>'Two-dimensional Pivot Table'!$C$20:$C$21</c:f>
              <c:strCache>
                <c:ptCount val="1"/>
                <c:pt idx="0">
                  <c:v>Vegetables</c:v>
                </c:pt>
              </c:strCache>
            </c:strRef>
          </c:tx>
          <c:spPr>
            <a:solidFill>
              <a:srgbClr val="FFC000"/>
            </a:solidFill>
            <a:ln w="25400">
              <a:noFill/>
            </a:ln>
            <a:effectLst/>
          </c:spPr>
          <c:invertIfNegative val="0"/>
          <c:cat>
            <c:strRef>
              <c:f>'Two-dimensional Pivot Table'!$A$22:$A$29</c:f>
              <c:strCache>
                <c:ptCount val="7"/>
                <c:pt idx="0">
                  <c:v>United States</c:v>
                </c:pt>
                <c:pt idx="1">
                  <c:v>United Kingdom</c:v>
                </c:pt>
                <c:pt idx="2">
                  <c:v>Germany</c:v>
                </c:pt>
                <c:pt idx="3">
                  <c:v>France</c:v>
                </c:pt>
                <c:pt idx="4">
                  <c:v>Australia</c:v>
                </c:pt>
                <c:pt idx="5">
                  <c:v>Canada</c:v>
                </c:pt>
                <c:pt idx="6">
                  <c:v>New Zealand</c:v>
                </c:pt>
              </c:strCache>
            </c:strRef>
          </c:cat>
          <c:val>
            <c:numRef>
              <c:f>'Two-dimensional Pivot Table'!$C$22:$C$29</c:f>
              <c:numCache>
                <c:formatCode>General</c:formatCode>
                <c:ptCount val="7"/>
                <c:pt idx="0">
                  <c:v>15</c:v>
                </c:pt>
                <c:pt idx="1">
                  <c:v>17</c:v>
                </c:pt>
                <c:pt idx="2">
                  <c:v>20</c:v>
                </c:pt>
                <c:pt idx="3">
                  <c:v>3</c:v>
                </c:pt>
                <c:pt idx="4">
                  <c:v>8</c:v>
                </c:pt>
                <c:pt idx="5">
                  <c:v>3</c:v>
                </c:pt>
                <c:pt idx="6">
                  <c:v>1</c:v>
                </c:pt>
              </c:numCache>
            </c:numRef>
          </c:val>
          <c:extLst>
            <c:ext xmlns:c16="http://schemas.microsoft.com/office/drawing/2014/chart" uri="{C3380CC4-5D6E-409C-BE32-E72D297353CC}">
              <c16:uniqueId val="{00000009-4528-486D-8120-A4857CC67E8B}"/>
            </c:ext>
          </c:extLst>
        </c:ser>
        <c:dLbls>
          <c:showLegendKey val="0"/>
          <c:showVal val="0"/>
          <c:showCatName val="0"/>
          <c:showSerName val="0"/>
          <c:showPercent val="0"/>
          <c:showBubbleSize val="0"/>
        </c:dLbls>
        <c:gapWidth val="150"/>
        <c:axId val="484831800"/>
        <c:axId val="484834096"/>
      </c:barChart>
      <c:catAx>
        <c:axId val="4848318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834096"/>
        <c:crosses val="autoZero"/>
        <c:auto val="1"/>
        <c:lblAlgn val="ctr"/>
        <c:lblOffset val="100"/>
        <c:noMultiLvlLbl val="0"/>
      </c:catAx>
      <c:valAx>
        <c:axId val="484834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831800"/>
        <c:crosses val="autoZero"/>
        <c:crossBetween val="between"/>
      </c:valAx>
      <c:spPr>
        <a:noFill/>
        <a:ln>
          <a:noFill/>
        </a:ln>
        <a:effectLst/>
      </c:spPr>
    </c:plotArea>
    <c:legend>
      <c:legendPos val="r"/>
      <c:layout>
        <c:manualLayout>
          <c:xMode val="edge"/>
          <c:yMode val="edge"/>
          <c:x val="0.2873425652522601"/>
          <c:y val="0.19523075240594925"/>
          <c:w val="0.44807414698162729"/>
          <c:h val="9.143627879848349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lumMod val="50000"/>
          <a:alpha val="8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project.xlsx]One-diensional 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solidFill>
                  <a:schemeClr val="tx1"/>
                </a:solidFill>
              </a:rPr>
              <a:t>Category</a:t>
            </a:r>
            <a:r>
              <a:rPr lang="en-US" b="1" baseline="0">
                <a:solidFill>
                  <a:schemeClr val="tx1"/>
                </a:solidFill>
              </a:rPr>
              <a:t> By Country</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pivotFmt>
      <c:pivotFmt>
        <c:idx val="19"/>
        <c:spPr>
          <a:solidFill>
            <a:schemeClr val="accent1"/>
          </a:solidFill>
          <a:ln w="19050">
            <a:solidFill>
              <a:schemeClr val="lt1"/>
            </a:solidFill>
          </a:ln>
          <a:effectLst/>
        </c:spPr>
        <c:marker>
          <c:symbol val="none"/>
        </c:marke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s>
    <c:plotArea>
      <c:layout/>
      <c:pieChart>
        <c:varyColors val="1"/>
        <c:ser>
          <c:idx val="0"/>
          <c:order val="0"/>
          <c:tx>
            <c:strRef>
              <c:f>'One-diensional Pivot Table'!$B$47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454-42B1-BCA9-12DD4AEF139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454-42B1-BCA9-12DD4AEF139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454-42B1-BCA9-12DD4AEF139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454-42B1-BCA9-12DD4AEF139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454-42B1-BCA9-12DD4AEF139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454-42B1-BCA9-12DD4AEF139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454-42B1-BCA9-12DD4AEF1392}"/>
              </c:ext>
            </c:extLst>
          </c:dPt>
          <c:dLbls>
            <c:delete val="1"/>
          </c:dLbls>
          <c:cat>
            <c:strRef>
              <c:f>'One-diensional Pivot Table'!$A$48:$A$55</c:f>
              <c:strCache>
                <c:ptCount val="7"/>
                <c:pt idx="0">
                  <c:v>Australia</c:v>
                </c:pt>
                <c:pt idx="1">
                  <c:v>Canada</c:v>
                </c:pt>
                <c:pt idx="2">
                  <c:v>France</c:v>
                </c:pt>
                <c:pt idx="3">
                  <c:v>Germany</c:v>
                </c:pt>
                <c:pt idx="4">
                  <c:v>New Zealand</c:v>
                </c:pt>
                <c:pt idx="5">
                  <c:v>United Kingdom</c:v>
                </c:pt>
                <c:pt idx="6">
                  <c:v>United States</c:v>
                </c:pt>
              </c:strCache>
            </c:strRef>
          </c:cat>
          <c:val>
            <c:numRef>
              <c:f>'One-diensional Pivot Table'!$B$48:$B$55</c:f>
              <c:numCache>
                <c:formatCode>0</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E-6454-42B1-BCA9-12DD4AEF139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[Comfort Quansah project.xlsx]Two-dimensional Pivot Table!PivotTable6</c:name>
    <c:fmtId val="5"/>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baseline="0">
                <a:solidFill>
                  <a:schemeClr val="tx1"/>
                </a:solidFill>
              </a:rPr>
              <a:t> Category By Quater of Country </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50000"/>
              </a:schemeClr>
            </a:solidFill>
            <a:round/>
          </a:ln>
          <a:effectLst/>
        </c:spPr>
        <c:marker>
          <c:symbol val="none"/>
        </c:marker>
      </c:pivotFmt>
      <c:pivotFmt>
        <c:idx val="1"/>
        <c:spPr>
          <a:solidFill>
            <a:schemeClr val="accent1"/>
          </a:solidFill>
          <a:ln w="28575" cap="rnd">
            <a:solidFill>
              <a:schemeClr val="accent1">
                <a:lumMod val="50000"/>
              </a:schemeClr>
            </a:solidFill>
            <a:round/>
          </a:ln>
          <a:effectLst/>
        </c:spPr>
        <c:marker>
          <c:symbol val="none"/>
        </c:marker>
      </c:pivotFmt>
      <c:pivotFmt>
        <c:idx val="2"/>
        <c:spPr>
          <a:ln w="38100" cap="rnd">
            <a:solidFill>
              <a:schemeClr val="accent6">
                <a:lumMod val="75000"/>
              </a:schemeClr>
            </a:solidFill>
            <a:round/>
          </a:ln>
          <a:effectLst/>
        </c:spPr>
        <c:marker>
          <c:symbol val="none"/>
        </c:marker>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31629598931716E-2"/>
          <c:y val="0.15782417745045552"/>
          <c:w val="0.90286351706036749"/>
          <c:h val="0.61679826480023325"/>
        </c:manualLayout>
      </c:layout>
      <c:lineChart>
        <c:grouping val="standard"/>
        <c:varyColors val="0"/>
        <c:ser>
          <c:idx val="0"/>
          <c:order val="0"/>
          <c:tx>
            <c:strRef>
              <c:f>'Two-dimensional Pivot Table'!$C$36</c:f>
              <c:strCache>
                <c:ptCount val="1"/>
                <c:pt idx="0">
                  <c:v>Total</c:v>
                </c:pt>
              </c:strCache>
            </c:strRef>
          </c:tx>
          <c:spPr>
            <a:ln w="38100" cap="rnd">
              <a:solidFill>
                <a:schemeClr val="accent6">
                  <a:lumMod val="75000"/>
                </a:schemeClr>
              </a:solidFill>
              <a:round/>
            </a:ln>
            <a:effectLst/>
          </c:spPr>
          <c:marker>
            <c:symbol val="none"/>
          </c:marker>
          <c:dLbls>
            <c:delete val="1"/>
          </c:dLbls>
          <c:cat>
            <c:multiLvlStrRef>
              <c:f>'Two-dimensional Pivot Table'!$A$37:$B$68</c:f>
              <c:multiLvlStrCache>
                <c:ptCount val="25"/>
                <c:lvl>
                  <c:pt idx="0">
                    <c:v>Qtr1</c:v>
                  </c:pt>
                  <c:pt idx="1">
                    <c:v>Qtr2</c:v>
                  </c:pt>
                  <c:pt idx="2">
                    <c:v>Qtr3</c:v>
                  </c:pt>
                  <c:pt idx="3">
                    <c:v>Qtr4</c:v>
                  </c:pt>
                  <c:pt idx="4">
                    <c:v>Qtr1</c:v>
                  </c:pt>
                  <c:pt idx="5">
                    <c:v>Qtr2</c:v>
                  </c:pt>
                  <c:pt idx="6">
                    <c:v>Qtr3</c:v>
                  </c:pt>
                  <c:pt idx="7">
                    <c:v>Qtr4</c:v>
                  </c:pt>
                  <c:pt idx="9">
                    <c:v>Qtr1</c:v>
                  </c:pt>
                  <c:pt idx="10">
                    <c:v>Qtr2</c:v>
                  </c:pt>
                  <c:pt idx="11">
                    <c:v>Qtr3</c:v>
                  </c:pt>
                  <c:pt idx="12">
                    <c:v>Qtr4</c:v>
                  </c:pt>
                  <c:pt idx="13">
                    <c:v>Qtr1</c:v>
                  </c:pt>
                  <c:pt idx="14">
                    <c:v>Qtr2</c:v>
                  </c:pt>
                  <c:pt idx="15">
                    <c:v>Qtr3</c:v>
                  </c:pt>
                  <c:pt idx="16">
                    <c:v>Qtr4</c:v>
                  </c:pt>
                  <c:pt idx="17">
                    <c:v>Qtr1</c:v>
                  </c:pt>
                  <c:pt idx="18">
                    <c:v>Qtr2</c:v>
                  </c:pt>
                  <c:pt idx="19">
                    <c:v>Qtr3</c:v>
                  </c:pt>
                  <c:pt idx="20">
                    <c:v>Qtr4</c:v>
                  </c:pt>
                  <c:pt idx="21">
                    <c:v>Qtr1</c:v>
                  </c:pt>
                  <c:pt idx="22">
                    <c:v>Qtr2</c:v>
                  </c:pt>
                  <c:pt idx="23">
                    <c:v>Qtr3</c:v>
                  </c:pt>
                  <c:pt idx="24">
                    <c:v>Qtr4</c:v>
                  </c:pt>
                </c:lvl>
                <c:lvl>
                  <c:pt idx="0">
                    <c:v>Australia</c:v>
                  </c:pt>
                  <c:pt idx="4">
                    <c:v>Canada</c:v>
                  </c:pt>
                  <c:pt idx="8">
                    <c:v>France</c:v>
                  </c:pt>
                  <c:pt idx="9">
                    <c:v>Germany</c:v>
                  </c:pt>
                  <c:pt idx="13">
                    <c:v>New Zealand</c:v>
                  </c:pt>
                  <c:pt idx="17">
                    <c:v>United Kingdom</c:v>
                  </c:pt>
                  <c:pt idx="21">
                    <c:v>United States</c:v>
                  </c:pt>
                </c:lvl>
              </c:multiLvlStrCache>
            </c:multiLvlStrRef>
          </c:cat>
          <c:val>
            <c:numRef>
              <c:f>'Two-dimensional Pivot Table'!$C$37:$C$68</c:f>
              <c:numCache>
                <c:formatCode>General</c:formatCode>
                <c:ptCount val="25"/>
                <c:pt idx="0">
                  <c:v>7</c:v>
                </c:pt>
                <c:pt idx="1">
                  <c:v>6</c:v>
                </c:pt>
                <c:pt idx="2">
                  <c:v>5</c:v>
                </c:pt>
                <c:pt idx="3">
                  <c:v>9</c:v>
                </c:pt>
                <c:pt idx="4">
                  <c:v>5</c:v>
                </c:pt>
                <c:pt idx="5">
                  <c:v>9</c:v>
                </c:pt>
                <c:pt idx="6">
                  <c:v>3</c:v>
                </c:pt>
                <c:pt idx="7">
                  <c:v>3</c:v>
                </c:pt>
                <c:pt idx="8">
                  <c:v>28</c:v>
                </c:pt>
                <c:pt idx="9">
                  <c:v>8</c:v>
                </c:pt>
                <c:pt idx="10">
                  <c:v>9</c:v>
                </c:pt>
                <c:pt idx="11">
                  <c:v>9</c:v>
                </c:pt>
                <c:pt idx="12">
                  <c:v>7</c:v>
                </c:pt>
                <c:pt idx="13">
                  <c:v>3</c:v>
                </c:pt>
                <c:pt idx="14">
                  <c:v>3</c:v>
                </c:pt>
                <c:pt idx="15">
                  <c:v>5</c:v>
                </c:pt>
                <c:pt idx="16">
                  <c:v>3</c:v>
                </c:pt>
                <c:pt idx="17">
                  <c:v>7</c:v>
                </c:pt>
                <c:pt idx="18">
                  <c:v>10</c:v>
                </c:pt>
                <c:pt idx="19">
                  <c:v>10</c:v>
                </c:pt>
                <c:pt idx="20">
                  <c:v>7</c:v>
                </c:pt>
                <c:pt idx="21">
                  <c:v>13</c:v>
                </c:pt>
                <c:pt idx="22">
                  <c:v>19</c:v>
                </c:pt>
                <c:pt idx="23">
                  <c:v>14</c:v>
                </c:pt>
                <c:pt idx="24">
                  <c:v>11</c:v>
                </c:pt>
              </c:numCache>
            </c:numRef>
          </c:val>
          <c:smooth val="0"/>
          <c:extLst>
            <c:ext xmlns:c16="http://schemas.microsoft.com/office/drawing/2014/chart" uri="{C3380CC4-5D6E-409C-BE32-E72D297353CC}">
              <c16:uniqueId val="{00000000-0FB4-4F5C-B102-D0C7CA05C6A4}"/>
            </c:ext>
          </c:extLst>
        </c:ser>
        <c:dLbls>
          <c:dLblPos val="t"/>
          <c:showLegendKey val="0"/>
          <c:showVal val="1"/>
          <c:showCatName val="0"/>
          <c:showSerName val="0"/>
          <c:showPercent val="0"/>
          <c:showBubbleSize val="0"/>
        </c:dLbls>
        <c:smooth val="0"/>
        <c:axId val="405625656"/>
        <c:axId val="405629264"/>
      </c:lineChart>
      <c:catAx>
        <c:axId val="4056256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629264"/>
        <c:crosses val="autoZero"/>
        <c:auto val="1"/>
        <c:lblAlgn val="ctr"/>
        <c:lblOffset val="50"/>
        <c:noMultiLvlLbl val="0"/>
      </c:catAx>
      <c:valAx>
        <c:axId val="40562926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625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accent1">
          <a:lumMod val="50000"/>
          <a:alpha val="98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10.xml"/><Relationship Id="rId7" Type="http://schemas.openxmlformats.org/officeDocument/2006/relationships/chart" Target="../charts/chart13.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hyperlink" Target="#Dashboards!A1"/><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257175</xdr:colOff>
      <xdr:row>0</xdr:row>
      <xdr:rowOff>0</xdr:rowOff>
    </xdr:from>
    <xdr:to>
      <xdr:col>13</xdr:col>
      <xdr:colOff>561975</xdr:colOff>
      <xdr:row>14</xdr:row>
      <xdr:rowOff>76200</xdr:rowOff>
    </xdr:to>
    <xdr:graphicFrame macro="">
      <xdr:nvGraphicFramePr>
        <xdr:cNvPr id="2" name="Chart 1">
          <a:extLst>
            <a:ext uri="{FF2B5EF4-FFF2-40B4-BE49-F238E27FC236}">
              <a16:creationId xmlns:a16="http://schemas.microsoft.com/office/drawing/2014/main" id="{DFCBEA7A-307B-4244-9A2D-1B46E9572D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300037</xdr:colOff>
      <xdr:row>14</xdr:row>
      <xdr:rowOff>171450</xdr:rowOff>
    </xdr:from>
    <xdr:to>
      <xdr:col>12</xdr:col>
      <xdr:colOff>604837</xdr:colOff>
      <xdr:row>29</xdr:row>
      <xdr:rowOff>57150</xdr:rowOff>
    </xdr:to>
    <xdr:graphicFrame macro="">
      <xdr:nvGraphicFramePr>
        <xdr:cNvPr id="3" name="Chart 2">
          <a:extLst>
            <a:ext uri="{FF2B5EF4-FFF2-40B4-BE49-F238E27FC236}">
              <a16:creationId xmlns:a16="http://schemas.microsoft.com/office/drawing/2014/main" id="{02C81431-AFDF-47FA-97A2-721266A72C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595312</xdr:colOff>
      <xdr:row>30</xdr:row>
      <xdr:rowOff>9525</xdr:rowOff>
    </xdr:from>
    <xdr:to>
      <xdr:col>13</xdr:col>
      <xdr:colOff>290512</xdr:colOff>
      <xdr:row>44</xdr:row>
      <xdr:rowOff>85725</xdr:rowOff>
    </xdr:to>
    <xdr:graphicFrame macro="">
      <xdr:nvGraphicFramePr>
        <xdr:cNvPr id="4" name="Chart 3">
          <a:extLst>
            <a:ext uri="{FF2B5EF4-FFF2-40B4-BE49-F238E27FC236}">
              <a16:creationId xmlns:a16="http://schemas.microsoft.com/office/drawing/2014/main" id="{56972803-391B-4B16-ADCC-6470E7C5BD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552450</xdr:colOff>
      <xdr:row>45</xdr:row>
      <xdr:rowOff>28575</xdr:rowOff>
    </xdr:from>
    <xdr:to>
      <xdr:col>12</xdr:col>
      <xdr:colOff>514350</xdr:colOff>
      <xdr:row>59</xdr:row>
      <xdr:rowOff>104775</xdr:rowOff>
    </xdr:to>
    <xdr:graphicFrame macro="">
      <xdr:nvGraphicFramePr>
        <xdr:cNvPr id="5" name="Chart 4">
          <a:extLst>
            <a:ext uri="{FF2B5EF4-FFF2-40B4-BE49-F238E27FC236}">
              <a16:creationId xmlns:a16="http://schemas.microsoft.com/office/drawing/2014/main" id="{591097B2-98A9-4B88-8CC4-8EA817FAF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4762</xdr:colOff>
      <xdr:row>0</xdr:row>
      <xdr:rowOff>66674</xdr:rowOff>
    </xdr:from>
    <xdr:to>
      <xdr:col>27</xdr:col>
      <xdr:colOff>257175</xdr:colOff>
      <xdr:row>14</xdr:row>
      <xdr:rowOff>114299</xdr:rowOff>
    </xdr:to>
    <xdr:graphicFrame macro="">
      <xdr:nvGraphicFramePr>
        <xdr:cNvPr id="2" name="Chart 1">
          <a:extLst>
            <a:ext uri="{FF2B5EF4-FFF2-40B4-BE49-F238E27FC236}">
              <a16:creationId xmlns:a16="http://schemas.microsoft.com/office/drawing/2014/main" id="{AA6D4A51-7F49-4388-B59B-29C82FB97C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352425</xdr:colOff>
      <xdr:row>17</xdr:row>
      <xdr:rowOff>66674</xdr:rowOff>
    </xdr:from>
    <xdr:to>
      <xdr:col>16</xdr:col>
      <xdr:colOff>200025</xdr:colOff>
      <xdr:row>31</xdr:row>
      <xdr:rowOff>76199</xdr:rowOff>
    </xdr:to>
    <xdr:graphicFrame macro="">
      <xdr:nvGraphicFramePr>
        <xdr:cNvPr id="3" name="Chart 2">
          <a:extLst>
            <a:ext uri="{FF2B5EF4-FFF2-40B4-BE49-F238E27FC236}">
              <a16:creationId xmlns:a16="http://schemas.microsoft.com/office/drawing/2014/main" id="{FBA91D18-446C-4809-A43E-2192B28B5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314325</xdr:colOff>
      <xdr:row>35</xdr:row>
      <xdr:rowOff>152400</xdr:rowOff>
    </xdr:from>
    <xdr:to>
      <xdr:col>14</xdr:col>
      <xdr:colOff>485775</xdr:colOff>
      <xdr:row>50</xdr:row>
      <xdr:rowOff>38100</xdr:rowOff>
    </xdr:to>
    <xdr:graphicFrame macro="">
      <xdr:nvGraphicFramePr>
        <xdr:cNvPr id="4" name="Chart 3">
          <a:extLst>
            <a:ext uri="{FF2B5EF4-FFF2-40B4-BE49-F238E27FC236}">
              <a16:creationId xmlns:a16="http://schemas.microsoft.com/office/drawing/2014/main" id="{B21DD451-F37A-428A-9736-44AC0D06FD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133349</xdr:colOff>
      <xdr:row>0</xdr:row>
      <xdr:rowOff>123824</xdr:rowOff>
    </xdr:from>
    <xdr:to>
      <xdr:col>18</xdr:col>
      <xdr:colOff>72389</xdr:colOff>
      <xdr:row>3</xdr:row>
      <xdr:rowOff>100964</xdr:rowOff>
    </xdr:to>
    <xdr:grpSp>
      <xdr:nvGrpSpPr>
        <xdr:cNvPr id="4" name="Group 3">
          <a:extLst>
            <a:ext uri="{FF2B5EF4-FFF2-40B4-BE49-F238E27FC236}">
              <a16:creationId xmlns:a16="http://schemas.microsoft.com/office/drawing/2014/main" id="{3352650E-89EE-43C2-9394-EE783EB56AD3}"/>
            </a:ext>
          </a:extLst>
        </xdr:cNvPr>
        <xdr:cNvGrpSpPr/>
      </xdr:nvGrpSpPr>
      <xdr:grpSpPr>
        <a:xfrm>
          <a:off x="1352549" y="123824"/>
          <a:ext cx="9692640" cy="548640"/>
          <a:chOff x="1123949" y="104775"/>
          <a:chExt cx="10144125" cy="638175"/>
        </a:xfrm>
      </xdr:grpSpPr>
      <xdr:sp macro="" textlink="">
        <xdr:nvSpPr>
          <xdr:cNvPr id="2" name="Rectangle: Rounded Corners 1">
            <a:extLst>
              <a:ext uri="{FF2B5EF4-FFF2-40B4-BE49-F238E27FC236}">
                <a16:creationId xmlns:a16="http://schemas.microsoft.com/office/drawing/2014/main" id="{3F1FB2D1-4B6E-4E18-97FF-A725B03E9DA8}"/>
              </a:ext>
            </a:extLst>
          </xdr:cNvPr>
          <xdr:cNvSpPr/>
        </xdr:nvSpPr>
        <xdr:spPr>
          <a:xfrm>
            <a:off x="1123949" y="104775"/>
            <a:ext cx="10144125" cy="638175"/>
          </a:xfrm>
          <a:prstGeom prst="round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400"/>
          </a:p>
        </xdr:txBody>
      </xdr:sp>
      <xdr:sp macro="" textlink="">
        <xdr:nvSpPr>
          <xdr:cNvPr id="3" name="TextBox 2">
            <a:extLst>
              <a:ext uri="{FF2B5EF4-FFF2-40B4-BE49-F238E27FC236}">
                <a16:creationId xmlns:a16="http://schemas.microsoft.com/office/drawing/2014/main" id="{38826DF8-1745-421F-A692-EB9E43B6E8AF}"/>
              </a:ext>
            </a:extLst>
          </xdr:cNvPr>
          <xdr:cNvSpPr txBox="1"/>
        </xdr:nvSpPr>
        <xdr:spPr>
          <a:xfrm>
            <a:off x="2238375" y="266699"/>
            <a:ext cx="60579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PRODUCT</a:t>
            </a:r>
            <a:r>
              <a:rPr lang="en-US" sz="1400" baseline="0"/>
              <a:t> SALES PERFORMANCE FOR 2016</a:t>
            </a:r>
            <a:endParaRPr lang="en-US" sz="1400"/>
          </a:p>
        </xdr:txBody>
      </xdr:sp>
    </xdr:grpSp>
    <xdr:clientData/>
  </xdr:twoCellAnchor>
  <xdr:twoCellAnchor>
    <xdr:from>
      <xdr:col>2</xdr:col>
      <xdr:colOff>433389</xdr:colOff>
      <xdr:row>10</xdr:row>
      <xdr:rowOff>76201</xdr:rowOff>
    </xdr:from>
    <xdr:to>
      <xdr:col>8</xdr:col>
      <xdr:colOff>67629</xdr:colOff>
      <xdr:row>20</xdr:row>
      <xdr:rowOff>1</xdr:rowOff>
    </xdr:to>
    <xdr:graphicFrame macro="">
      <xdr:nvGraphicFramePr>
        <xdr:cNvPr id="5" name="Chart 4">
          <a:extLst>
            <a:ext uri="{FF2B5EF4-FFF2-40B4-BE49-F238E27FC236}">
              <a16:creationId xmlns:a16="http://schemas.microsoft.com/office/drawing/2014/main" id="{C849F4A8-978F-4E67-A9AF-26F60C4E3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276225</xdr:colOff>
      <xdr:row>10</xdr:row>
      <xdr:rowOff>76200</xdr:rowOff>
    </xdr:from>
    <xdr:to>
      <xdr:col>13</xdr:col>
      <xdr:colOff>520065</xdr:colOff>
      <xdr:row>20</xdr:row>
      <xdr:rowOff>0</xdr:rowOff>
    </xdr:to>
    <xdr:graphicFrame macro="">
      <xdr:nvGraphicFramePr>
        <xdr:cNvPr id="6" name="Chart 5">
          <a:extLst>
            <a:ext uri="{FF2B5EF4-FFF2-40B4-BE49-F238E27FC236}">
              <a16:creationId xmlns:a16="http://schemas.microsoft.com/office/drawing/2014/main" id="{2F1173A3-FDAF-4BC1-8947-1924F0D1B5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247650</xdr:colOff>
      <xdr:row>20</xdr:row>
      <xdr:rowOff>171450</xdr:rowOff>
    </xdr:from>
    <xdr:to>
      <xdr:col>15</xdr:col>
      <xdr:colOff>278130</xdr:colOff>
      <xdr:row>30</xdr:row>
      <xdr:rowOff>186690</xdr:rowOff>
    </xdr:to>
    <xdr:graphicFrame macro="">
      <xdr:nvGraphicFramePr>
        <xdr:cNvPr id="7" name="Chart 6">
          <a:extLst>
            <a:ext uri="{FF2B5EF4-FFF2-40B4-BE49-F238E27FC236}">
              <a16:creationId xmlns:a16="http://schemas.microsoft.com/office/drawing/2014/main" id="{9F288ECE-63D7-4B90-8901-53E37C5B67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585786</xdr:colOff>
      <xdr:row>31</xdr:row>
      <xdr:rowOff>152401</xdr:rowOff>
    </xdr:from>
    <xdr:to>
      <xdr:col>18</xdr:col>
      <xdr:colOff>402906</xdr:colOff>
      <xdr:row>41</xdr:row>
      <xdr:rowOff>167641</xdr:rowOff>
    </xdr:to>
    <xdr:graphicFrame macro="">
      <xdr:nvGraphicFramePr>
        <xdr:cNvPr id="8" name="Chart 7">
          <a:extLst>
            <a:ext uri="{FF2B5EF4-FFF2-40B4-BE49-F238E27FC236}">
              <a16:creationId xmlns:a16="http://schemas.microsoft.com/office/drawing/2014/main" id="{2B216C84-F6E9-4850-A504-6F965F40C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285750</xdr:colOff>
      <xdr:row>31</xdr:row>
      <xdr:rowOff>133350</xdr:rowOff>
    </xdr:from>
    <xdr:to>
      <xdr:col>9</xdr:col>
      <xdr:colOff>407670</xdr:colOff>
      <xdr:row>41</xdr:row>
      <xdr:rowOff>57150</xdr:rowOff>
    </xdr:to>
    <xdr:graphicFrame macro="">
      <xdr:nvGraphicFramePr>
        <xdr:cNvPr id="9" name="Chart 8">
          <a:extLst>
            <a:ext uri="{FF2B5EF4-FFF2-40B4-BE49-F238E27FC236}">
              <a16:creationId xmlns:a16="http://schemas.microsoft.com/office/drawing/2014/main" id="{C3E95011-083A-4424-AD37-280D789513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57151</xdr:colOff>
      <xdr:row>5</xdr:row>
      <xdr:rowOff>1</xdr:rowOff>
    </xdr:from>
    <xdr:to>
      <xdr:col>2</xdr:col>
      <xdr:colOff>76201</xdr:colOff>
      <xdr:row>14</xdr:row>
      <xdr:rowOff>66675</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FF41FF69-60B7-4C14-969A-7723C08EF9E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57150" y="952501"/>
              <a:ext cx="1438275"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123826</xdr:rowOff>
    </xdr:from>
    <xdr:to>
      <xdr:col>2</xdr:col>
      <xdr:colOff>95250</xdr:colOff>
      <xdr:row>24</xdr:row>
      <xdr:rowOff>38100</xdr:rowOff>
    </xdr:to>
    <mc:AlternateContent xmlns:mc="http://schemas.openxmlformats.org/markup-compatibility/2006">
      <mc:Choice xmlns:a14="http://schemas.microsoft.com/office/drawing/2010/main" Requires="a14">
        <xdr:graphicFrame macro="">
          <xdr:nvGraphicFramePr>
            <xdr:cNvPr id="12" name="Country">
              <a:extLst>
                <a:ext uri="{FF2B5EF4-FFF2-40B4-BE49-F238E27FC236}">
                  <a16:creationId xmlns:a16="http://schemas.microsoft.com/office/drawing/2014/main" id="{52E7DBE8-030B-4DBF-B208-1E998D7F91E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2790826"/>
              <a:ext cx="1314450" cy="1819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104776</xdr:rowOff>
    </xdr:from>
    <xdr:to>
      <xdr:col>2</xdr:col>
      <xdr:colOff>76200</xdr:colOff>
      <xdr:row>29</xdr:row>
      <xdr:rowOff>76200</xdr:rowOff>
    </xdr:to>
    <mc:AlternateContent xmlns:mc="http://schemas.openxmlformats.org/markup-compatibility/2006">
      <mc:Choice xmlns:a14="http://schemas.microsoft.com/office/drawing/2010/main" Requires="a14">
        <xdr:graphicFrame macro="">
          <xdr:nvGraphicFramePr>
            <xdr:cNvPr id="13" name="Category">
              <a:extLst>
                <a:ext uri="{FF2B5EF4-FFF2-40B4-BE49-F238E27FC236}">
                  <a16:creationId xmlns:a16="http://schemas.microsoft.com/office/drawing/2014/main" id="{14BC49B5-DAF3-4E58-B883-2FBA49A0679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0" y="4676776"/>
              <a:ext cx="1295400" cy="9239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526256</xdr:colOff>
      <xdr:row>5</xdr:row>
      <xdr:rowOff>142874</xdr:rowOff>
    </xdr:from>
    <xdr:to>
      <xdr:col>5</xdr:col>
      <xdr:colOff>583406</xdr:colOff>
      <xdr:row>9</xdr:row>
      <xdr:rowOff>133350</xdr:rowOff>
    </xdr:to>
    <xdr:grpSp>
      <xdr:nvGrpSpPr>
        <xdr:cNvPr id="18" name="Group 17">
          <a:extLst>
            <a:ext uri="{FF2B5EF4-FFF2-40B4-BE49-F238E27FC236}">
              <a16:creationId xmlns:a16="http://schemas.microsoft.com/office/drawing/2014/main" id="{FE6DCF48-5451-49D4-85D5-03F7E9B9D43A}"/>
            </a:ext>
          </a:extLst>
        </xdr:cNvPr>
        <xdr:cNvGrpSpPr/>
      </xdr:nvGrpSpPr>
      <xdr:grpSpPr>
        <a:xfrm>
          <a:off x="2355056" y="1095374"/>
          <a:ext cx="1276350" cy="752476"/>
          <a:chOff x="1819275" y="1009650"/>
          <a:chExt cx="1276350" cy="752476"/>
        </a:xfrm>
        <a:solidFill>
          <a:schemeClr val="accent6"/>
        </a:solidFill>
      </xdr:grpSpPr>
      <xdr:sp macro="" textlink="Table!Q12">
        <xdr:nvSpPr>
          <xdr:cNvPr id="11" name="Rectangle: Rounded Corners 10">
            <a:hlinkClick xmlns:r="http://schemas.openxmlformats.org/officeDocument/2006/relationships" r:id="rId6"/>
            <a:extLst>
              <a:ext uri="{FF2B5EF4-FFF2-40B4-BE49-F238E27FC236}">
                <a16:creationId xmlns:a16="http://schemas.microsoft.com/office/drawing/2014/main" id="{38F8F5B0-4E58-4708-9FF7-08D3B5E087DC}"/>
              </a:ext>
            </a:extLst>
          </xdr:cNvPr>
          <xdr:cNvSpPr/>
        </xdr:nvSpPr>
        <xdr:spPr>
          <a:xfrm>
            <a:off x="1819275" y="1266826"/>
            <a:ext cx="1276350" cy="495300"/>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B20B29D2-36B5-43B5-9867-D7A1102605C6}" type="TxLink">
              <a:rPr lang="en-US" sz="1100" b="1" i="0" u="none" strike="noStrike">
                <a:solidFill>
                  <a:srgbClr val="000000"/>
                </a:solidFill>
                <a:latin typeface="Calibri"/>
                <a:cs typeface="Calibri"/>
              </a:rPr>
              <a:pPr algn="l"/>
              <a:t> $1,029,734.00 </a:t>
            </a:fld>
            <a:endParaRPr lang="en-US" sz="1100" b="1"/>
          </a:p>
        </xdr:txBody>
      </xdr:sp>
      <xdr:sp macro="" textlink="">
        <xdr:nvSpPr>
          <xdr:cNvPr id="14" name="TextBox 13">
            <a:hlinkClick xmlns:r="http://schemas.openxmlformats.org/officeDocument/2006/relationships" r:id="rId6"/>
            <a:extLst>
              <a:ext uri="{FF2B5EF4-FFF2-40B4-BE49-F238E27FC236}">
                <a16:creationId xmlns:a16="http://schemas.microsoft.com/office/drawing/2014/main" id="{2C24D149-6701-493B-A838-3857D0599A2A}"/>
              </a:ext>
            </a:extLst>
          </xdr:cNvPr>
          <xdr:cNvSpPr txBox="1"/>
        </xdr:nvSpPr>
        <xdr:spPr>
          <a:xfrm>
            <a:off x="1924049" y="1009650"/>
            <a:ext cx="1028701"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 Amount</a:t>
            </a:r>
          </a:p>
        </xdr:txBody>
      </xdr:sp>
    </xdr:grpSp>
    <xdr:clientData/>
  </xdr:twoCellAnchor>
  <xdr:twoCellAnchor>
    <xdr:from>
      <xdr:col>9</xdr:col>
      <xdr:colOff>184547</xdr:colOff>
      <xdr:row>5</xdr:row>
      <xdr:rowOff>123825</xdr:rowOff>
    </xdr:from>
    <xdr:to>
      <xdr:col>11</xdr:col>
      <xdr:colOff>279797</xdr:colOff>
      <xdr:row>9</xdr:row>
      <xdr:rowOff>57150</xdr:rowOff>
    </xdr:to>
    <xdr:grpSp>
      <xdr:nvGrpSpPr>
        <xdr:cNvPr id="19" name="Group 18">
          <a:extLst>
            <a:ext uri="{FF2B5EF4-FFF2-40B4-BE49-F238E27FC236}">
              <a16:creationId xmlns:a16="http://schemas.microsoft.com/office/drawing/2014/main" id="{215C9C2E-FBBC-49D3-8F34-B2ECDDB5F757}"/>
            </a:ext>
          </a:extLst>
        </xdr:cNvPr>
        <xdr:cNvGrpSpPr/>
      </xdr:nvGrpSpPr>
      <xdr:grpSpPr>
        <a:xfrm>
          <a:off x="5670947" y="1076325"/>
          <a:ext cx="1314450" cy="695325"/>
          <a:chOff x="3581400" y="1057275"/>
          <a:chExt cx="1314450" cy="695325"/>
        </a:xfrm>
        <a:solidFill>
          <a:schemeClr val="accent6"/>
        </a:solidFill>
      </xdr:grpSpPr>
      <xdr:sp macro="" textlink="Table!Q13">
        <xdr:nvSpPr>
          <xdr:cNvPr id="16" name="Rectangle: Rounded Corners 15">
            <a:hlinkClick xmlns:r="http://schemas.openxmlformats.org/officeDocument/2006/relationships" r:id="rId6"/>
            <a:extLst>
              <a:ext uri="{FF2B5EF4-FFF2-40B4-BE49-F238E27FC236}">
                <a16:creationId xmlns:a16="http://schemas.microsoft.com/office/drawing/2014/main" id="{514FEFD1-B2B3-42BB-89A7-6034E9DEE601}"/>
              </a:ext>
            </a:extLst>
          </xdr:cNvPr>
          <xdr:cNvSpPr/>
        </xdr:nvSpPr>
        <xdr:spPr>
          <a:xfrm>
            <a:off x="3581400" y="1295400"/>
            <a:ext cx="1280160" cy="457200"/>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53E6C70-E10C-4E8D-BBD2-F9E642ADB214}" type="TxLink">
              <a:rPr lang="en-US" sz="1800" b="0" i="0" u="none" strike="noStrike">
                <a:solidFill>
                  <a:schemeClr val="tx1"/>
                </a:solidFill>
                <a:latin typeface="Calibri"/>
                <a:cs typeface="Calibri"/>
              </a:rPr>
              <a:pPr algn="l"/>
              <a:t> $4,834.43 </a:t>
            </a:fld>
            <a:endParaRPr lang="en-US" sz="1800">
              <a:solidFill>
                <a:schemeClr val="tx1"/>
              </a:solidFill>
            </a:endParaRPr>
          </a:p>
        </xdr:txBody>
      </xdr:sp>
      <xdr:sp macro="" textlink="">
        <xdr:nvSpPr>
          <xdr:cNvPr id="17" name="TextBox 16">
            <a:hlinkClick xmlns:r="http://schemas.openxmlformats.org/officeDocument/2006/relationships" r:id="rId6"/>
            <a:extLst>
              <a:ext uri="{FF2B5EF4-FFF2-40B4-BE49-F238E27FC236}">
                <a16:creationId xmlns:a16="http://schemas.microsoft.com/office/drawing/2014/main" id="{6F15D08A-1AB8-4145-A07B-0CC1F5A479FF}"/>
              </a:ext>
            </a:extLst>
          </xdr:cNvPr>
          <xdr:cNvSpPr txBox="1"/>
        </xdr:nvSpPr>
        <xdr:spPr>
          <a:xfrm>
            <a:off x="3667125" y="1057275"/>
            <a:ext cx="12287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Average</a:t>
            </a:r>
            <a:r>
              <a:rPr lang="en-US" sz="1100" b="1" baseline="0"/>
              <a:t> Amount</a:t>
            </a:r>
            <a:endParaRPr lang="en-US" sz="1100" b="1"/>
          </a:p>
        </xdr:txBody>
      </xdr:sp>
    </xdr:grpSp>
    <xdr:clientData/>
  </xdr:twoCellAnchor>
  <xdr:twoCellAnchor>
    <xdr:from>
      <xdr:col>14</xdr:col>
      <xdr:colOff>576263</xdr:colOff>
      <xdr:row>6</xdr:row>
      <xdr:rowOff>19050</xdr:rowOff>
    </xdr:from>
    <xdr:to>
      <xdr:col>17</xdr:col>
      <xdr:colOff>142875</xdr:colOff>
      <xdr:row>9</xdr:row>
      <xdr:rowOff>95247</xdr:rowOff>
    </xdr:to>
    <xdr:grpSp>
      <xdr:nvGrpSpPr>
        <xdr:cNvPr id="22" name="Group 21">
          <a:extLst>
            <a:ext uri="{FF2B5EF4-FFF2-40B4-BE49-F238E27FC236}">
              <a16:creationId xmlns:a16="http://schemas.microsoft.com/office/drawing/2014/main" id="{01F6FCB0-7F8B-44D2-A552-8B9D25680270}"/>
            </a:ext>
          </a:extLst>
        </xdr:cNvPr>
        <xdr:cNvGrpSpPr/>
      </xdr:nvGrpSpPr>
      <xdr:grpSpPr>
        <a:xfrm>
          <a:off x="9110663" y="1162050"/>
          <a:ext cx="1395412" cy="647697"/>
          <a:chOff x="6086475" y="971549"/>
          <a:chExt cx="1280160" cy="714374"/>
        </a:xfrm>
        <a:solidFill>
          <a:schemeClr val="accent6"/>
        </a:solidFill>
      </xdr:grpSpPr>
      <xdr:sp macro="" textlink="Table!Q14">
        <xdr:nvSpPr>
          <xdr:cNvPr id="20" name="Rectangle: Rounded Corners 19">
            <a:extLst>
              <a:ext uri="{FF2B5EF4-FFF2-40B4-BE49-F238E27FC236}">
                <a16:creationId xmlns:a16="http://schemas.microsoft.com/office/drawing/2014/main" id="{634B1060-2737-486E-996D-D9304D21E47E}"/>
              </a:ext>
            </a:extLst>
          </xdr:cNvPr>
          <xdr:cNvSpPr/>
        </xdr:nvSpPr>
        <xdr:spPr>
          <a:xfrm>
            <a:off x="6086475" y="1228723"/>
            <a:ext cx="1280160" cy="457200"/>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A4B0A611-E9FF-4EAF-BEC0-1E4517E9DC4B}" type="TxLink">
              <a:rPr lang="en-US" sz="2000" b="1" i="0" u="none" strike="noStrike">
                <a:solidFill>
                  <a:srgbClr val="000000"/>
                </a:solidFill>
                <a:latin typeface="Calibri"/>
                <a:cs typeface="Calibri"/>
              </a:rPr>
              <a:pPr algn="ctr"/>
              <a:t>213</a:t>
            </a:fld>
            <a:endParaRPr lang="en-US" sz="2000" b="1"/>
          </a:p>
        </xdr:txBody>
      </xdr:sp>
      <xdr:sp macro="" textlink="">
        <xdr:nvSpPr>
          <xdr:cNvPr id="21" name="TextBox 20">
            <a:hlinkClick xmlns:r="http://schemas.openxmlformats.org/officeDocument/2006/relationships" r:id="rId6"/>
            <a:extLst>
              <a:ext uri="{FF2B5EF4-FFF2-40B4-BE49-F238E27FC236}">
                <a16:creationId xmlns:a16="http://schemas.microsoft.com/office/drawing/2014/main" id="{27E01C77-4430-4BE6-BA63-D3F3208D30FE}"/>
              </a:ext>
            </a:extLst>
          </xdr:cNvPr>
          <xdr:cNvSpPr txBox="1"/>
        </xdr:nvSpPr>
        <xdr:spPr>
          <a:xfrm>
            <a:off x="6248399" y="971549"/>
            <a:ext cx="106680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 Product</a:t>
            </a:r>
          </a:p>
        </xdr:txBody>
      </xdr:sp>
    </xdr:grpSp>
    <xdr:clientData/>
  </xdr:twoCellAnchor>
  <xdr:twoCellAnchor>
    <xdr:from>
      <xdr:col>2</xdr:col>
      <xdr:colOff>409575</xdr:colOff>
      <xdr:row>21</xdr:row>
      <xdr:rowOff>0</xdr:rowOff>
    </xdr:from>
    <xdr:to>
      <xdr:col>8</xdr:col>
      <xdr:colOff>43815</xdr:colOff>
      <xdr:row>30</xdr:row>
      <xdr:rowOff>114300</xdr:rowOff>
    </xdr:to>
    <xdr:graphicFrame macro="">
      <xdr:nvGraphicFramePr>
        <xdr:cNvPr id="23" name="Chart 22">
          <a:extLst>
            <a:ext uri="{FF2B5EF4-FFF2-40B4-BE49-F238E27FC236}">
              <a16:creationId xmlns:a16="http://schemas.microsoft.com/office/drawing/2014/main" id="{3B420B58-7E6B-4EB5-9A4D-2946AA12CC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123825</xdr:colOff>
      <xdr:row>10</xdr:row>
      <xdr:rowOff>95250</xdr:rowOff>
    </xdr:from>
    <xdr:to>
      <xdr:col>20</xdr:col>
      <xdr:colOff>123825</xdr:colOff>
      <xdr:row>20</xdr:row>
      <xdr:rowOff>28194</xdr:rowOff>
    </xdr:to>
    <xdr:graphicFrame macro="">
      <xdr:nvGraphicFramePr>
        <xdr:cNvPr id="24" name="Chart 23">
          <a:extLst>
            <a:ext uri="{FF2B5EF4-FFF2-40B4-BE49-F238E27FC236}">
              <a16:creationId xmlns:a16="http://schemas.microsoft.com/office/drawing/2014/main" id="{D34BE993-6C8F-4489-BB7D-49FCFA6951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FORT" refreshedDate="45534.845337847219" createdVersion="6" refreshedVersion="6" minRefreshableVersion="3" recordCount="213" xr:uid="{D0EDEBEC-F783-4DC3-A5B1-01EB65F73D58}">
  <cacheSource type="worksheet">
    <worksheetSource name="Table1"/>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 name="Quarters" numFmtId="0" databaseField="0">
      <fieldGroup base="4">
        <rangePr groupBy="quarters" startDate="2016-01-06T00:00:00" endDate="2016-12-31T00:00:00"/>
        <groupItems count="6">
          <s v="&lt;1/6/2016"/>
          <s v="Qtr1"/>
          <s v="Qtr2"/>
          <s v="Qtr3"/>
          <s v="Qtr4"/>
          <s v="&gt;12/31/2016"/>
        </groupItems>
      </fieldGroup>
    </cacheField>
  </cacheFields>
  <extLst>
    <ext xmlns:x14="http://schemas.microsoft.com/office/spreadsheetml/2009/9/main" uri="{725AE2AE-9491-48be-B2B4-4EB974FC3084}">
      <x14:pivotCacheDefinition pivotCacheId="235674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5424F4-F914-41A1-8284-1C586655BFD4}"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3">
  <location ref="A3:B11" firstHeaderRow="1" firstDataRow="1" firstDataCol="1"/>
  <pivotFields count="8">
    <pivotField compact="0" outline="0" showAll="0"/>
    <pivotField axis="axisRow" compact="0" outline="0" showAll="0" sortType="descending">
      <items count="8">
        <item x="4"/>
        <item x="6"/>
        <item x="0"/>
        <item x="1"/>
        <item x="3"/>
        <item x="2"/>
        <item x="5"/>
        <item t="default"/>
      </items>
      <autoSortScope>
        <pivotArea dataOnly="0" outline="0" fieldPosition="0">
          <references count="1">
            <reference field="4294967294" count="1" selected="0">
              <x v="0"/>
            </reference>
          </references>
        </pivotArea>
      </autoSortScope>
    </pivotField>
    <pivotField compact="0" outline="0" showAll="0">
      <items count="3">
        <item x="1"/>
        <item x="0"/>
        <item t="default"/>
      </items>
    </pivotField>
    <pivotField dataField="1"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8">
        <item x="4"/>
        <item x="2"/>
        <item x="6"/>
        <item x="3"/>
        <item x="5"/>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1"/>
  </rowFields>
  <rowItems count="8">
    <i>
      <x v="5"/>
    </i>
    <i>
      <x v="6"/>
    </i>
    <i>
      <x v="3"/>
    </i>
    <i>
      <x v="2"/>
    </i>
    <i>
      <x/>
    </i>
    <i>
      <x v="4"/>
    </i>
    <i>
      <x v="1"/>
    </i>
    <i t="grand">
      <x/>
    </i>
  </rowItems>
  <colItems count="1">
    <i/>
  </colItems>
  <dataFields count="1">
    <dataField name="Sum of Amount" fld="3" baseField="0" baseItem="0"/>
  </dataFields>
  <formats count="2">
    <format dxfId="2">
      <pivotArea outline="0" fieldPosition="0">
        <references count="1">
          <reference field="1" count="0" selected="0"/>
        </references>
      </pivotArea>
    </format>
    <format dxfId="1">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C53899-4928-4403-87A4-02A3DB10587E}"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7:B25" firstHeaderRow="1" firstDataRow="1" firstDataCol="1"/>
  <pivotFields count="8">
    <pivotField showAll="0"/>
    <pivotField dataField="1" showAll="0">
      <items count="8">
        <item x="5"/>
        <item x="2"/>
        <item x="3"/>
        <item x="1"/>
        <item x="0"/>
        <item x="6"/>
        <item x="4"/>
        <item t="default"/>
      </items>
    </pivotField>
    <pivotField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a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8">
    <i>
      <x v="4"/>
    </i>
    <i>
      <x v="1"/>
    </i>
    <i>
      <x/>
    </i>
    <i>
      <x v="2"/>
    </i>
    <i>
      <x v="3"/>
    </i>
    <i>
      <x v="5"/>
    </i>
    <i>
      <x v="6"/>
    </i>
    <i t="grand">
      <x/>
    </i>
  </rowItems>
  <colItems count="1">
    <i/>
  </colItems>
  <dataFields count="1">
    <dataField name="Count of Product" fld="1" subtotal="count"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979ED2-E460-478E-8593-09AEC5BC314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47:B55" firstHeaderRow="1" firstDataRow="1" firstDataCol="1"/>
  <pivotFields count="8">
    <pivotField showAll="0"/>
    <pivotField showAll="0">
      <items count="8">
        <item x="5"/>
        <item x="2"/>
        <item x="3"/>
        <item x="1"/>
        <item x="0"/>
        <item x="6"/>
        <item x="4"/>
        <item t="default"/>
      </items>
    </pivotField>
    <pivotField dataField="1"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8">
    <i>
      <x/>
    </i>
    <i>
      <x v="1"/>
    </i>
    <i>
      <x v="2"/>
    </i>
    <i>
      <x v="3"/>
    </i>
    <i>
      <x v="4"/>
    </i>
    <i>
      <x v="5"/>
    </i>
    <i>
      <x v="6"/>
    </i>
    <i t="grand">
      <x/>
    </i>
  </rowItems>
  <colItems count="1">
    <i/>
  </colItems>
  <dataFields count="1">
    <dataField name="Count of Category" fld="2" subtotal="count" baseField="0" baseItem="0"/>
  </dataFields>
  <formats count="1">
    <format dxfId="3">
      <pivotArea outline="0" collapsedLevelsAreSubtotals="1" fieldPosition="0"/>
    </format>
  </formats>
  <chartFormats count="28">
    <chartFormat chart="5" format="19"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 chart="5" format="20" series="1">
      <pivotArea type="data" outline="0" fieldPosition="0">
        <references count="2">
          <reference field="4294967294" count="1" selected="0">
            <x v="0"/>
          </reference>
          <reference field="5" count="1" selected="0">
            <x v="1"/>
          </reference>
        </references>
      </pivotArea>
    </chartFormat>
    <chartFormat chart="5" format="21" series="1">
      <pivotArea type="data" outline="0" fieldPosition="0">
        <references count="2">
          <reference field="4294967294" count="1" selected="0">
            <x v="0"/>
          </reference>
          <reference field="5" count="1" selected="0">
            <x v="2"/>
          </reference>
        </references>
      </pivotArea>
    </chartFormat>
    <chartFormat chart="5" format="22" series="1">
      <pivotArea type="data" outline="0" fieldPosition="0">
        <references count="2">
          <reference field="4294967294" count="1" selected="0">
            <x v="0"/>
          </reference>
          <reference field="5" count="1" selected="0">
            <x v="3"/>
          </reference>
        </references>
      </pivotArea>
    </chartFormat>
    <chartFormat chart="5" format="23" series="1">
      <pivotArea type="data" outline="0" fieldPosition="0">
        <references count="2">
          <reference field="4294967294" count="1" selected="0">
            <x v="0"/>
          </reference>
          <reference field="5" count="1" selected="0">
            <x v="4"/>
          </reference>
        </references>
      </pivotArea>
    </chartFormat>
    <chartFormat chart="5" format="24" series="1">
      <pivotArea type="data" outline="0" fieldPosition="0">
        <references count="2">
          <reference field="4294967294" count="1" selected="0">
            <x v="0"/>
          </reference>
          <reference field="5" count="1" selected="0">
            <x v="5"/>
          </reference>
        </references>
      </pivotArea>
    </chartFormat>
    <chartFormat chart="5" format="25" series="1">
      <pivotArea type="data" outline="0" fieldPosition="0">
        <references count="2">
          <reference field="4294967294" count="1" selected="0">
            <x v="0"/>
          </reference>
          <reference field="5" count="1" selected="0">
            <x v="6"/>
          </reference>
        </references>
      </pivotArea>
    </chartFormat>
    <chartFormat chart="3" format="11" series="1">
      <pivotArea type="data" outline="0" fieldPosition="0">
        <references count="2">
          <reference field="4294967294" count="1" selected="0">
            <x v="0"/>
          </reference>
          <reference field="5" count="1" selected="0">
            <x v="1"/>
          </reference>
        </references>
      </pivotArea>
    </chartFormat>
    <chartFormat chart="3" format="12" series="1">
      <pivotArea type="data" outline="0" fieldPosition="0">
        <references count="2">
          <reference field="4294967294" count="1" selected="0">
            <x v="0"/>
          </reference>
          <reference field="5" count="1" selected="0">
            <x v="2"/>
          </reference>
        </references>
      </pivotArea>
    </chartFormat>
    <chartFormat chart="3" format="13" series="1">
      <pivotArea type="data" outline="0" fieldPosition="0">
        <references count="2">
          <reference field="4294967294" count="1" selected="0">
            <x v="0"/>
          </reference>
          <reference field="5" count="1" selected="0">
            <x v="3"/>
          </reference>
        </references>
      </pivotArea>
    </chartFormat>
    <chartFormat chart="3" format="14" series="1">
      <pivotArea type="data" outline="0" fieldPosition="0">
        <references count="2">
          <reference field="4294967294" count="1" selected="0">
            <x v="0"/>
          </reference>
          <reference field="5" count="1" selected="0">
            <x v="4"/>
          </reference>
        </references>
      </pivotArea>
    </chartFormat>
    <chartFormat chart="3" format="15" series="1">
      <pivotArea type="data" outline="0" fieldPosition="0">
        <references count="2">
          <reference field="4294967294" count="1" selected="0">
            <x v="0"/>
          </reference>
          <reference field="5" count="1" selected="0">
            <x v="5"/>
          </reference>
        </references>
      </pivotArea>
    </chartFormat>
    <chartFormat chart="3" format="16" series="1">
      <pivotArea type="data" outline="0" fieldPosition="0">
        <references count="2">
          <reference field="4294967294" count="1" selected="0">
            <x v="0"/>
          </reference>
          <reference field="5" count="1" selected="0">
            <x v="6"/>
          </reference>
        </references>
      </pivotArea>
    </chartFormat>
    <chartFormat chart="3" format="17">
      <pivotArea type="data" outline="0" fieldPosition="0">
        <references count="2">
          <reference field="4294967294" count="1" selected="0">
            <x v="0"/>
          </reference>
          <reference field="5" count="1" selected="0">
            <x v="0"/>
          </reference>
        </references>
      </pivotArea>
    </chartFormat>
    <chartFormat chart="3" format="18">
      <pivotArea type="data" outline="0" fieldPosition="0">
        <references count="2">
          <reference field="4294967294" count="1" selected="0">
            <x v="0"/>
          </reference>
          <reference field="5" count="1" selected="0">
            <x v="1"/>
          </reference>
        </references>
      </pivotArea>
    </chartFormat>
    <chartFormat chart="3" format="19">
      <pivotArea type="data" outline="0" fieldPosition="0">
        <references count="2">
          <reference field="4294967294" count="1" selected="0">
            <x v="0"/>
          </reference>
          <reference field="5" count="1" selected="0">
            <x v="2"/>
          </reference>
        </references>
      </pivotArea>
    </chartFormat>
    <chartFormat chart="3" format="20">
      <pivotArea type="data" outline="0" fieldPosition="0">
        <references count="2">
          <reference field="4294967294" count="1" selected="0">
            <x v="0"/>
          </reference>
          <reference field="5" count="1" selected="0">
            <x v="3"/>
          </reference>
        </references>
      </pivotArea>
    </chartFormat>
    <chartFormat chart="3" format="21">
      <pivotArea type="data" outline="0" fieldPosition="0">
        <references count="2">
          <reference field="4294967294" count="1" selected="0">
            <x v="0"/>
          </reference>
          <reference field="5" count="1" selected="0">
            <x v="4"/>
          </reference>
        </references>
      </pivotArea>
    </chartFormat>
    <chartFormat chart="3" format="22">
      <pivotArea type="data" outline="0" fieldPosition="0">
        <references count="2">
          <reference field="4294967294" count="1" selected="0">
            <x v="0"/>
          </reference>
          <reference field="5" count="1" selected="0">
            <x v="5"/>
          </reference>
        </references>
      </pivotArea>
    </chartFormat>
    <chartFormat chart="3" format="23">
      <pivotArea type="data" outline="0" fieldPosition="0">
        <references count="2">
          <reference field="4294967294" count="1" selected="0">
            <x v="0"/>
          </reference>
          <reference field="5" count="1" selected="0">
            <x v="6"/>
          </reference>
        </references>
      </pivotArea>
    </chartFormat>
    <chartFormat chart="5" format="26">
      <pivotArea type="data" outline="0" fieldPosition="0">
        <references count="2">
          <reference field="4294967294" count="1" selected="0">
            <x v="0"/>
          </reference>
          <reference field="5" count="1" selected="0">
            <x v="0"/>
          </reference>
        </references>
      </pivotArea>
    </chartFormat>
    <chartFormat chart="5" format="27">
      <pivotArea type="data" outline="0" fieldPosition="0">
        <references count="2">
          <reference field="4294967294" count="1" selected="0">
            <x v="0"/>
          </reference>
          <reference field="5" count="1" selected="0">
            <x v="1"/>
          </reference>
        </references>
      </pivotArea>
    </chartFormat>
    <chartFormat chart="5" format="28">
      <pivotArea type="data" outline="0" fieldPosition="0">
        <references count="2">
          <reference field="4294967294" count="1" selected="0">
            <x v="0"/>
          </reference>
          <reference field="5" count="1" selected="0">
            <x v="2"/>
          </reference>
        </references>
      </pivotArea>
    </chartFormat>
    <chartFormat chart="5" format="29">
      <pivotArea type="data" outline="0" fieldPosition="0">
        <references count="2">
          <reference field="4294967294" count="1" selected="0">
            <x v="0"/>
          </reference>
          <reference field="5" count="1" selected="0">
            <x v="3"/>
          </reference>
        </references>
      </pivotArea>
    </chartFormat>
    <chartFormat chart="5" format="30">
      <pivotArea type="data" outline="0" fieldPosition="0">
        <references count="2">
          <reference field="4294967294" count="1" selected="0">
            <x v="0"/>
          </reference>
          <reference field="5" count="1" selected="0">
            <x v="4"/>
          </reference>
        </references>
      </pivotArea>
    </chartFormat>
    <chartFormat chart="5" format="31">
      <pivotArea type="data" outline="0" fieldPosition="0">
        <references count="2">
          <reference field="4294967294" count="1" selected="0">
            <x v="0"/>
          </reference>
          <reference field="5" count="1" selected="0">
            <x v="5"/>
          </reference>
        </references>
      </pivotArea>
    </chartFormat>
    <chartFormat chart="5" format="32">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32062F-65CC-43CD-A103-F2EE1E4BD118}"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1:B39"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8">
    <i>
      <x v="6"/>
    </i>
    <i>
      <x v="5"/>
    </i>
    <i>
      <x v="3"/>
    </i>
    <i>
      <x v="2"/>
    </i>
    <i>
      <x/>
    </i>
    <i>
      <x v="1"/>
    </i>
    <i>
      <x v="4"/>
    </i>
    <i t="grand">
      <x/>
    </i>
  </rowItems>
  <colItems count="1">
    <i/>
  </colItems>
  <dataFields count="1">
    <dataField name="Sum of Amount" fld="3" baseField="0" baseItem="0" numFmtId="165"/>
  </dataFields>
  <formats count="1">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7CF095-30A2-4739-9C36-BA08C14FC0A5}" name="PivotTable6" cacheId="0" applyNumberFormats="0" applyBorderFormats="0" applyFontFormats="0" applyPatternFormats="0" applyAlignmentFormats="0" applyWidthHeightFormats="1" dataCaption="Values" updatedVersion="6" minRefreshableVersion="3" useAutoFormatting="1" itemPrintTitles="1" createdVersion="6" indent="0" showHeaders="0" compact="0" compactData="0" multipleFieldFilters="0" chartFormat="6">
  <location ref="A36:C68" firstHeaderRow="1" firstDataRow="1" firstDataCol="2"/>
  <pivotFields count="8">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compact="0" outline="0" showAll="0">
      <items count="8">
        <item x="5"/>
        <item x="2"/>
        <item x="3"/>
        <item x="1"/>
        <item x="0"/>
        <item x="6"/>
        <item x="4"/>
        <item t="default"/>
      </items>
    </pivotField>
    <pivotField dataField="1" compact="0" outline="0" showAll="0">
      <items count="3">
        <item x="1"/>
        <item x="0"/>
        <item t="default"/>
      </items>
    </pivotField>
    <pivotField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8">
        <item x="4"/>
        <item x="2"/>
        <item sd="0" x="6"/>
        <item x="3"/>
        <item x="5"/>
        <item x="1"/>
        <item x="0"/>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 axis="axisRow" compact="0" outline="0" showAll="0" defaultSubtotal="0">
      <items count="6">
        <item sd="0" x="0"/>
        <item sd="0" x="1"/>
        <item sd="0" x="2"/>
        <item sd="0" x="3"/>
        <item sd="0" x="4"/>
        <item sd="0" x="5"/>
      </items>
    </pivotField>
  </pivotFields>
  <rowFields count="2">
    <field x="5"/>
    <field x="7"/>
  </rowFields>
  <rowItems count="32">
    <i>
      <x/>
      <x v="1"/>
    </i>
    <i r="1">
      <x v="2"/>
    </i>
    <i r="1">
      <x v="3"/>
    </i>
    <i r="1">
      <x v="4"/>
    </i>
    <i t="default">
      <x/>
    </i>
    <i>
      <x v="1"/>
      <x v="1"/>
    </i>
    <i r="1">
      <x v="2"/>
    </i>
    <i r="1">
      <x v="3"/>
    </i>
    <i r="1">
      <x v="4"/>
    </i>
    <i t="default">
      <x v="1"/>
    </i>
    <i>
      <x v="2"/>
    </i>
    <i>
      <x v="3"/>
      <x v="1"/>
    </i>
    <i r="1">
      <x v="2"/>
    </i>
    <i r="1">
      <x v="3"/>
    </i>
    <i r="1">
      <x v="4"/>
    </i>
    <i t="default">
      <x v="3"/>
    </i>
    <i>
      <x v="4"/>
      <x v="1"/>
    </i>
    <i r="1">
      <x v="2"/>
    </i>
    <i r="1">
      <x v="3"/>
    </i>
    <i r="1">
      <x v="4"/>
    </i>
    <i t="default">
      <x v="4"/>
    </i>
    <i>
      <x v="5"/>
      <x v="1"/>
    </i>
    <i r="1">
      <x v="2"/>
    </i>
    <i r="1">
      <x v="3"/>
    </i>
    <i r="1">
      <x v="4"/>
    </i>
    <i t="default">
      <x v="5"/>
    </i>
    <i>
      <x v="6"/>
      <x v="1"/>
    </i>
    <i r="1">
      <x v="2"/>
    </i>
    <i r="1">
      <x v="3"/>
    </i>
    <i r="1">
      <x v="4"/>
    </i>
    <i t="default">
      <x v="6"/>
    </i>
    <i t="grand">
      <x/>
    </i>
  </rowItems>
  <colItems count="1">
    <i/>
  </colItems>
  <dataFields count="1">
    <dataField name="Count of Category" fld="2" subtotal="count" baseField="0" baseItem="0"/>
  </dataFields>
  <chartFormats count="9">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152" series="1">
      <pivotArea type="data" outline="0" fieldPosition="0">
        <references count="2">
          <reference field="4294967294" count="1" selected="0">
            <x v="0"/>
          </reference>
          <reference field="7" count="1" selected="0">
            <x v="2"/>
          </reference>
        </references>
      </pivotArea>
    </chartFormat>
    <chartFormat chart="5" format="153" series="1">
      <pivotArea type="data" outline="0" fieldPosition="0">
        <references count="2">
          <reference field="4294967294" count="1" selected="0">
            <x v="0"/>
          </reference>
          <reference field="7" count="1" selected="0">
            <x v="3"/>
          </reference>
        </references>
      </pivotArea>
    </chartFormat>
    <chartFormat chart="5" format="154" series="1">
      <pivotArea type="data" outline="0" fieldPosition="0">
        <references count="2">
          <reference field="4294967294" count="1" selected="0">
            <x v="0"/>
          </reference>
          <reference field="7" count="1" selected="0">
            <x v="4"/>
          </reference>
        </references>
      </pivotArea>
    </chartFormat>
    <chartFormat chart="3" format="150" series="1">
      <pivotArea type="data" outline="0" fieldPosition="0">
        <references count="2">
          <reference field="4294967294" count="1" selected="0">
            <x v="0"/>
          </reference>
          <reference field="7" count="1" selected="0">
            <x v="2"/>
          </reference>
        </references>
      </pivotArea>
    </chartFormat>
    <chartFormat chart="3" format="151" series="1">
      <pivotArea type="data" outline="0" fieldPosition="0">
        <references count="2">
          <reference field="4294967294" count="1" selected="0">
            <x v="0"/>
          </reference>
          <reference field="7" count="1" selected="0">
            <x v="3"/>
          </reference>
        </references>
      </pivotArea>
    </chartFormat>
    <chartFormat chart="3" format="152"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1B8A7F-ADB0-445C-B335-C9344CB6C832}" name="PivotTable5" cacheId="0" applyNumberFormats="0" applyBorderFormats="0" applyFontFormats="0" applyPatternFormats="0" applyAlignmentFormats="0" applyWidthHeightFormats="1" dataCaption="Values" updatedVersion="6" minRefreshableVersion="3" useAutoFormatting="1" itemPrintTitles="1" createdVersion="6" indent="0" showHeaders="0" compact="0" compactData="0" multipleFieldFilters="0" chartFormat="3">
  <location ref="A20:D29" firstHeaderRow="1" firstDataRow="2" firstDataCol="1"/>
  <pivotFields count="8">
    <pivotField compact="0" outline="0"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dataField="1" compact="0" outline="0" showAll="0">
      <items count="8">
        <item x="5"/>
        <item x="2"/>
        <item x="3"/>
        <item x="1"/>
        <item x="0"/>
        <item x="6"/>
        <item x="4"/>
        <item t="default"/>
      </items>
    </pivotField>
    <pivotField axis="axisCol" compact="0" outline="0" showAll="0">
      <items count="3">
        <item x="1"/>
        <item x="0"/>
        <item t="default"/>
      </items>
    </pivotField>
    <pivotField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8">
    <i>
      <x v="6"/>
    </i>
    <i>
      <x v="5"/>
    </i>
    <i>
      <x v="3"/>
    </i>
    <i>
      <x v="2"/>
    </i>
    <i>
      <x/>
    </i>
    <i>
      <x v="1"/>
    </i>
    <i>
      <x v="4"/>
    </i>
    <i t="grand">
      <x/>
    </i>
  </rowItems>
  <colFields count="1">
    <field x="2"/>
  </colFields>
  <colItems count="3">
    <i>
      <x/>
    </i>
    <i>
      <x v="1"/>
    </i>
    <i t="grand">
      <x/>
    </i>
  </colItems>
  <dataFields count="1">
    <dataField name="Count of Product" fld="1" subtotal="count" baseField="0" baseItem="0"/>
  </dataFields>
  <chartFormats count="19">
    <chartFormat chart="2" format="30" series="1">
      <pivotArea type="data" outline="0" fieldPosition="0">
        <references count="2">
          <reference field="4294967294" count="1" selected="0">
            <x v="0"/>
          </reference>
          <reference field="5" count="1" selected="0">
            <x v="0"/>
          </reference>
        </references>
      </pivotArea>
    </chartFormat>
    <chartFormat chart="2" format="31" series="1">
      <pivotArea type="data" outline="0" fieldPosition="0">
        <references count="2">
          <reference field="4294967294" count="1" selected="0">
            <x v="0"/>
          </reference>
          <reference field="5" count="1" selected="0">
            <x v="1"/>
          </reference>
        </references>
      </pivotArea>
    </chartFormat>
    <chartFormat chart="2" format="32" series="1">
      <pivotArea type="data" outline="0" fieldPosition="0">
        <references count="2">
          <reference field="4294967294" count="1" selected="0">
            <x v="0"/>
          </reference>
          <reference field="5" count="1" selected="0">
            <x v="2"/>
          </reference>
        </references>
      </pivotArea>
    </chartFormat>
    <chartFormat chart="2" format="33" series="1">
      <pivotArea type="data" outline="0" fieldPosition="0">
        <references count="2">
          <reference field="4294967294" count="1" selected="0">
            <x v="0"/>
          </reference>
          <reference field="5" count="1" selected="0">
            <x v="3"/>
          </reference>
        </references>
      </pivotArea>
    </chartFormat>
    <chartFormat chart="2" format="34" series="1">
      <pivotArea type="data" outline="0" fieldPosition="0">
        <references count="2">
          <reference field="4294967294" count="1" selected="0">
            <x v="0"/>
          </reference>
          <reference field="5" count="1" selected="0">
            <x v="4"/>
          </reference>
        </references>
      </pivotArea>
    </chartFormat>
    <chartFormat chart="2" format="35" series="1">
      <pivotArea type="data" outline="0" fieldPosition="0">
        <references count="2">
          <reference field="4294967294" count="1" selected="0">
            <x v="0"/>
          </reference>
          <reference field="5" count="1" selected="0">
            <x v="5"/>
          </reference>
        </references>
      </pivotArea>
    </chartFormat>
    <chartFormat chart="2" format="36" series="1">
      <pivotArea type="data" outline="0" fieldPosition="0">
        <references count="2">
          <reference field="4294967294" count="1" selected="0">
            <x v="0"/>
          </reference>
          <reference field="5" count="1" selected="0">
            <x v="6"/>
          </reference>
        </references>
      </pivotArea>
    </chartFormat>
    <chartFormat chart="0" format="26" series="1">
      <pivotArea type="data" outline="0" fieldPosition="0">
        <references count="2">
          <reference field="4294967294" count="1" selected="0">
            <x v="0"/>
          </reference>
          <reference field="5" count="1" selected="0">
            <x v="0"/>
          </reference>
        </references>
      </pivotArea>
    </chartFormat>
    <chartFormat chart="0" format="27" series="1">
      <pivotArea type="data" outline="0" fieldPosition="0">
        <references count="2">
          <reference field="4294967294" count="1" selected="0">
            <x v="0"/>
          </reference>
          <reference field="5" count="1" selected="0">
            <x v="1"/>
          </reference>
        </references>
      </pivotArea>
    </chartFormat>
    <chartFormat chart="0" format="28" series="1">
      <pivotArea type="data" outline="0" fieldPosition="0">
        <references count="2">
          <reference field="4294967294" count="1" selected="0">
            <x v="0"/>
          </reference>
          <reference field="5" count="1" selected="0">
            <x v="2"/>
          </reference>
        </references>
      </pivotArea>
    </chartFormat>
    <chartFormat chart="0" format="29" series="1">
      <pivotArea type="data" outline="0" fieldPosition="0">
        <references count="2">
          <reference field="4294967294" count="1" selected="0">
            <x v="0"/>
          </reference>
          <reference field="5" count="1" selected="0">
            <x v="3"/>
          </reference>
        </references>
      </pivotArea>
    </chartFormat>
    <chartFormat chart="0" format="30" series="1">
      <pivotArea type="data" outline="0" fieldPosition="0">
        <references count="2">
          <reference field="4294967294" count="1" selected="0">
            <x v="0"/>
          </reference>
          <reference field="5" count="1" selected="0">
            <x v="4"/>
          </reference>
        </references>
      </pivotArea>
    </chartFormat>
    <chartFormat chart="0" format="31" series="1">
      <pivotArea type="data" outline="0" fieldPosition="0">
        <references count="2">
          <reference field="4294967294" count="1" selected="0">
            <x v="0"/>
          </reference>
          <reference field="5" count="1" selected="0">
            <x v="5"/>
          </reference>
        </references>
      </pivotArea>
    </chartFormat>
    <chartFormat chart="0" format="32" series="1">
      <pivotArea type="data" outline="0" fieldPosition="0">
        <references count="2">
          <reference field="4294967294" count="1" selected="0">
            <x v="0"/>
          </reference>
          <reference field="5" count="1" selected="0">
            <x v="6"/>
          </reference>
        </references>
      </pivotArea>
    </chartFormat>
    <chartFormat chart="2" format="37" series="1">
      <pivotArea type="data" outline="0" fieldPosition="0">
        <references count="1">
          <reference field="4294967294" count="1" selected="0">
            <x v="0"/>
          </reference>
        </references>
      </pivotArea>
    </chartFormat>
    <chartFormat chart="0" format="33" series="1">
      <pivotArea type="data" outline="0" fieldPosition="0">
        <references count="1">
          <reference field="4294967294" count="1" selected="0">
            <x v="0"/>
          </reference>
        </references>
      </pivotArea>
    </chartFormat>
    <chartFormat chart="2" format="38" series="1">
      <pivotArea type="data" outline="0" fieldPosition="0">
        <references count="2">
          <reference field="4294967294" count="1" selected="0">
            <x v="0"/>
          </reference>
          <reference field="2" count="1" selected="0">
            <x v="1"/>
          </reference>
        </references>
      </pivotArea>
    </chartFormat>
    <chartFormat chart="0" format="34" series="1">
      <pivotArea type="data" outline="0" fieldPosition="0">
        <references count="2">
          <reference field="4294967294" count="1" selected="0">
            <x v="0"/>
          </reference>
          <reference field="2" count="1" selected="0">
            <x v="1"/>
          </reference>
        </references>
      </pivotArea>
    </chartFormat>
    <chartFormat chart="2" format="39"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8101A79-E3F6-42D5-84B8-69C37ED6BE2B}" name="PivotTable4"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3">
  <location ref="A3:I12" firstHeaderRow="1" firstDataRow="2" firstDataCol="1"/>
  <pivotFields count="8">
    <pivotField compact="0" outline="0" showAll="0"/>
    <pivotField axis="axisCol" compact="0" outline="0" showAll="0" sortType="descending">
      <items count="8">
        <item x="4"/>
        <item x="6"/>
        <item x="0"/>
        <item x="1"/>
        <item x="3"/>
        <item x="2"/>
        <item x="5"/>
        <item t="default"/>
      </items>
      <autoSortScope>
        <pivotArea dataOnly="0" outline="0" fieldPosition="0">
          <references count="1">
            <reference field="4294967294" count="1" selected="0">
              <x v="0"/>
            </reference>
          </references>
        </pivotArea>
      </autoSortScope>
    </pivotField>
    <pivotField compact="0" outline="0" showAll="0">
      <items count="3">
        <item x="1"/>
        <item x="0"/>
        <item t="default"/>
      </items>
    </pivotField>
    <pivotField dataField="1" compact="0" numFmtId="164" outline="0"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8">
    <i>
      <x v="6"/>
    </i>
    <i>
      <x v="5"/>
    </i>
    <i>
      <x v="3"/>
    </i>
    <i>
      <x v="2"/>
    </i>
    <i>
      <x/>
    </i>
    <i>
      <x v="1"/>
    </i>
    <i>
      <x v="4"/>
    </i>
    <i t="grand">
      <x/>
    </i>
  </rowItems>
  <colFields count="1">
    <field x="1"/>
  </colFields>
  <colItems count="8">
    <i>
      <x v="5"/>
    </i>
    <i>
      <x v="6"/>
    </i>
    <i>
      <x v="3"/>
    </i>
    <i>
      <x v="2"/>
    </i>
    <i>
      <x/>
    </i>
    <i>
      <x v="4"/>
    </i>
    <i>
      <x v="1"/>
    </i>
    <i t="grand">
      <x/>
    </i>
  </colItems>
  <dataFields count="1">
    <dataField name="Sum of Amount" fld="3" baseField="0" baseItem="0"/>
  </dataFields>
  <formats count="1">
    <format dxfId="0">
      <pivotArea dataOnly="0" grandCol="1" outline="0" fieldPosition="0"/>
    </format>
  </formats>
  <chartFormats count="16">
    <chartFormat chart="0" format="0" series="1">
      <pivotArea type="data" outline="0" fieldPosition="0">
        <references count="2">
          <reference field="4294967294" count="1" selected="0">
            <x v="0"/>
          </reference>
          <reference field="1" count="1" selected="0">
            <x v="6"/>
          </reference>
        </references>
      </pivotArea>
    </chartFormat>
    <chartFormat chart="0" format="1" series="1">
      <pivotArea type="data" outline="0" fieldPosition="0">
        <references count="2">
          <reference field="4294967294" count="1" selected="0">
            <x v="0"/>
          </reference>
          <reference field="1" count="1" selected="0">
            <x v="5"/>
          </reference>
        </references>
      </pivotArea>
    </chartFormat>
    <chartFormat chart="0" format="2" series="1">
      <pivotArea type="data" outline="0" fieldPosition="0">
        <references count="2">
          <reference field="4294967294" count="1" selected="0">
            <x v="0"/>
          </reference>
          <reference field="1" count="1" selected="0">
            <x v="4"/>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2"/>
          </reference>
        </references>
      </pivotArea>
    </chartFormat>
    <chartFormat chart="0" format="5" series="1">
      <pivotArea type="data" outline="0" fieldPosition="0">
        <references count="2">
          <reference field="4294967294" count="1" selected="0">
            <x v="0"/>
          </reference>
          <reference field="1" count="1" selected="0">
            <x v="1"/>
          </reference>
        </references>
      </pivotArea>
    </chartFormat>
    <chartFormat chart="0" format="6" series="1">
      <pivotArea type="data" outline="0" fieldPosition="0">
        <references count="2">
          <reference field="4294967294" count="1" selected="0">
            <x v="0"/>
          </reference>
          <reference field="1" count="1" selected="0">
            <x v="0"/>
          </reference>
        </references>
      </pivotArea>
    </chartFormat>
    <chartFormat chart="2" format="14" series="1">
      <pivotArea type="data" outline="0" fieldPosition="0">
        <references count="2">
          <reference field="4294967294" count="1" selected="0">
            <x v="0"/>
          </reference>
          <reference field="1" count="1" selected="0">
            <x v="6"/>
          </reference>
        </references>
      </pivotArea>
    </chartFormat>
    <chartFormat chart="2" format="15" series="1">
      <pivotArea type="data" outline="0" fieldPosition="0">
        <references count="2">
          <reference field="4294967294" count="1" selected="0">
            <x v="0"/>
          </reference>
          <reference field="1" count="1" selected="0">
            <x v="5"/>
          </reference>
        </references>
      </pivotArea>
    </chartFormat>
    <chartFormat chart="2" format="16" series="1">
      <pivotArea type="data" outline="0" fieldPosition="0">
        <references count="2">
          <reference field="4294967294" count="1" selected="0">
            <x v="0"/>
          </reference>
          <reference field="1" count="1" selected="0">
            <x v="4"/>
          </reference>
        </references>
      </pivotArea>
    </chartFormat>
    <chartFormat chart="2" format="17" series="1">
      <pivotArea type="data" outline="0" fieldPosition="0">
        <references count="2">
          <reference field="4294967294" count="1" selected="0">
            <x v="0"/>
          </reference>
          <reference field="1" count="1" selected="0">
            <x v="3"/>
          </reference>
        </references>
      </pivotArea>
    </chartFormat>
    <chartFormat chart="2" format="18" series="1">
      <pivotArea type="data" outline="0" fieldPosition="0">
        <references count="2">
          <reference field="4294967294" count="1" selected="0">
            <x v="0"/>
          </reference>
          <reference field="1" count="1" selected="0">
            <x v="2"/>
          </reference>
        </references>
      </pivotArea>
    </chartFormat>
    <chartFormat chart="2" format="19" series="1">
      <pivotArea type="data" outline="0" fieldPosition="0">
        <references count="2">
          <reference field="4294967294" count="1" selected="0">
            <x v="0"/>
          </reference>
          <reference field="1" count="1" selected="0">
            <x v="1"/>
          </reference>
        </references>
      </pivotArea>
    </chartFormat>
    <chartFormat chart="2" format="20" series="1">
      <pivotArea type="data" outline="0" fieldPosition="0">
        <references count="2">
          <reference field="4294967294" count="1" selected="0">
            <x v="0"/>
          </reference>
          <reference field="1" count="1" selected="0">
            <x v="0"/>
          </reference>
        </references>
      </pivotArea>
    </chartFormat>
    <chartFormat chart="2" format="21"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AAA52579-5B9E-4C71-918A-574C7D68A34C}" sourceName="Product">
  <pivotTables>
    <pivotTable tabId="10" name="PivotTable1"/>
    <pivotTable tabId="10" name="PivotTable2"/>
    <pivotTable tabId="10" name="PivotTable3"/>
    <pivotTable tabId="11" name="PivotTable4"/>
    <pivotTable tabId="11" name="PivotTable5"/>
    <pivotTable tabId="10" name="PivotTable4"/>
    <pivotTable tabId="11" name="PivotTable6"/>
  </pivotTables>
  <data>
    <tabular pivotCacheId="235674405">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89987AD-F012-4B58-9EAF-87DAF3871B20}" sourceName="Country">
  <pivotTables>
    <pivotTable tabId="10" name="PivotTable3"/>
    <pivotTable tabId="10" name="PivotTable1"/>
    <pivotTable tabId="10" name="PivotTable2"/>
    <pivotTable tabId="11" name="PivotTable4"/>
    <pivotTable tabId="11" name="PivotTable5"/>
    <pivotTable tabId="10" name="PivotTable4"/>
    <pivotTable tabId="11" name="PivotTable6"/>
  </pivotTables>
  <data>
    <tabular pivotCacheId="235674405">
      <items count="7">
        <i x="4" s="1"/>
        <i x="2" s="1"/>
        <i x="6" s="1"/>
        <i x="3" s="1"/>
        <i x="5"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0E120F4-3B6D-4EE3-A577-28465C6FB87D}" sourceName="Category">
  <pivotTables>
    <pivotTable tabId="11" name="PivotTable5"/>
    <pivotTable tabId="10" name="PivotTable1"/>
    <pivotTable tabId="10" name="PivotTable2"/>
    <pivotTable tabId="10" name="PivotTable3"/>
    <pivotTable tabId="11" name="PivotTable4"/>
    <pivotTable tabId="10" name="PivotTable4"/>
    <pivotTable tabId="11" name="PivotTable6"/>
  </pivotTables>
  <data>
    <tabular pivotCacheId="23567440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4BD57054-AD09-49F6-BAB3-E62E00446124}" cache="Slicer_Product" caption="Product" style="SlicerStyleDark6" rowHeight="241300"/>
  <slicer name="Country" xr10:uid="{C37620F7-BC4B-4317-A065-B6DF76C84756}" cache="Slicer_Country" caption="Country" style="SlicerStyleDark6" rowHeight="241300"/>
  <slicer name="Category" xr10:uid="{315D208A-60D2-4065-A695-6036C17DE9AC}" cache="Slicer_Category" caption="Category"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B2F306-6524-45DE-8A23-78B37165CFEE}" name="Table2" displayName="Table2" ref="A1:F214" totalsRowShown="0" headerRowDxfId="10">
  <autoFilter ref="A1:F214" xr:uid="{DE583EAB-3595-499A-8978-C8E49A610E20}"/>
  <sortState ref="A2:F214">
    <sortCondition ref="F1:F214"/>
  </sortState>
  <tableColumns count="6">
    <tableColumn id="1" xr3:uid="{21C6A3AE-1751-4615-B79F-8C4CCA6CE61D}" name="Order ID"/>
    <tableColumn id="2" xr3:uid="{F9C10F6E-4FF3-488E-92F3-DE7828089E85}" name="Product"/>
    <tableColumn id="3" xr3:uid="{087DDB04-D860-48D5-8DA1-141FC02BDDD6}" name="Category"/>
    <tableColumn id="4" xr3:uid="{AC7D67BA-8715-4F53-B9C2-C1AC54655F54}" name="Amount" dataDxfId="9"/>
    <tableColumn id="5" xr3:uid="{80041E55-75B8-4448-94A2-A64D87B38EE5}" name="Date" dataDxfId="8"/>
    <tableColumn id="6" xr3:uid="{CDE7ACA3-F8A8-4441-AD95-B0B47B7E47F4}" name="Country"/>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7">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6"/>
    <tableColumn id="5" xr3:uid="{0098E771-5555-40D4-9387-75F4219BA077}" name="Date" dataDxfId="5"/>
    <tableColumn id="6" xr3:uid="{B599B0F0-814D-4A2F-AE88-C5ED24F68136}" name="Country"/>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14"/>
  <sheetViews>
    <sheetView workbookViewId="0">
      <selection activeCell="H1" sqref="H1"/>
    </sheetView>
  </sheetViews>
  <sheetFormatPr defaultRowHeight="15" x14ac:dyDescent="0.25"/>
  <cols>
    <col min="1" max="1" width="10.5703125" customWidth="1"/>
    <col min="2" max="2" width="10" customWidth="1"/>
    <col min="3" max="3" width="11" bestFit="1" customWidth="1"/>
    <col min="4" max="4" width="10.28515625" customWidth="1"/>
    <col min="5" max="5" width="10.7109375" style="3" bestFit="1" customWidth="1"/>
    <col min="6" max="6" width="15.42578125" bestFit="1" customWidth="1"/>
    <col min="7" max="7" width="10.42578125" customWidth="1"/>
    <col min="8" max="8" width="21.85546875" bestFit="1" customWidth="1"/>
  </cols>
  <sheetData>
    <row r="1" spans="1:16" x14ac:dyDescent="0.25">
      <c r="A1" s="1" t="s">
        <v>1</v>
      </c>
      <c r="B1" s="1" t="s">
        <v>2</v>
      </c>
      <c r="C1" s="1" t="s">
        <v>3</v>
      </c>
      <c r="D1" s="1" t="s">
        <v>4</v>
      </c>
      <c r="E1" s="4" t="s">
        <v>7</v>
      </c>
      <c r="F1" s="1" t="s">
        <v>0</v>
      </c>
      <c r="I1" s="2"/>
    </row>
    <row r="2" spans="1:16" x14ac:dyDescent="0.25">
      <c r="A2">
        <v>213</v>
      </c>
      <c r="B2" t="s">
        <v>17</v>
      </c>
      <c r="C2" t="s">
        <v>6</v>
      </c>
      <c r="D2" s="2">
        <v>339</v>
      </c>
      <c r="E2" s="3">
        <v>42734</v>
      </c>
      <c r="F2" t="s">
        <v>11</v>
      </c>
      <c r="H2" t="s">
        <v>23</v>
      </c>
      <c r="I2" s="5"/>
      <c r="J2" s="11" t="s">
        <v>25</v>
      </c>
      <c r="K2" s="11"/>
      <c r="L2" s="11"/>
      <c r="M2" s="11"/>
      <c r="N2" s="11"/>
      <c r="O2" s="11"/>
      <c r="P2" s="11"/>
    </row>
    <row r="3" spans="1:16" x14ac:dyDescent="0.25">
      <c r="A3">
        <v>95</v>
      </c>
      <c r="B3" t="s">
        <v>18</v>
      </c>
      <c r="C3" t="s">
        <v>6</v>
      </c>
      <c r="D3" s="2">
        <v>1002</v>
      </c>
      <c r="E3" s="3">
        <v>42515</v>
      </c>
      <c r="F3" t="s">
        <v>11</v>
      </c>
      <c r="I3" s="10"/>
      <c r="J3" s="11"/>
      <c r="K3" s="11"/>
      <c r="L3" s="11"/>
      <c r="M3" s="11"/>
      <c r="N3" s="11"/>
      <c r="O3" s="11"/>
      <c r="P3" s="11"/>
    </row>
    <row r="4" spans="1:16" x14ac:dyDescent="0.25">
      <c r="A4">
        <v>212</v>
      </c>
      <c r="B4" t="s">
        <v>17</v>
      </c>
      <c r="C4" t="s">
        <v>6</v>
      </c>
      <c r="D4" s="2">
        <v>2613</v>
      </c>
      <c r="E4" s="3">
        <v>42733</v>
      </c>
      <c r="F4" t="s">
        <v>11</v>
      </c>
      <c r="H4" t="s">
        <v>22</v>
      </c>
      <c r="I4" s="6"/>
      <c r="J4" t="s">
        <v>24</v>
      </c>
    </row>
    <row r="5" spans="1:16" x14ac:dyDescent="0.25">
      <c r="A5">
        <v>178</v>
      </c>
      <c r="B5" t="s">
        <v>18</v>
      </c>
      <c r="C5" t="s">
        <v>6</v>
      </c>
      <c r="D5" s="2">
        <v>5015</v>
      </c>
      <c r="E5" s="3">
        <v>42669</v>
      </c>
      <c r="F5" t="s">
        <v>11</v>
      </c>
      <c r="I5" s="10"/>
    </row>
    <row r="6" spans="1:16" x14ac:dyDescent="0.25">
      <c r="A6">
        <v>44</v>
      </c>
      <c r="B6" t="s">
        <v>13</v>
      </c>
      <c r="C6" t="s">
        <v>5</v>
      </c>
      <c r="D6" s="2">
        <v>9400</v>
      </c>
      <c r="E6" s="3">
        <v>42448</v>
      </c>
      <c r="F6" s="10" t="s">
        <v>11</v>
      </c>
      <c r="H6" t="s">
        <v>17</v>
      </c>
      <c r="I6" s="7"/>
      <c r="J6" t="s">
        <v>26</v>
      </c>
    </row>
    <row r="7" spans="1:16" x14ac:dyDescent="0.25">
      <c r="A7">
        <v>26</v>
      </c>
      <c r="B7" t="s">
        <v>17</v>
      </c>
      <c r="C7" t="s">
        <v>6</v>
      </c>
      <c r="D7" s="2">
        <v>5154</v>
      </c>
      <c r="E7" s="3">
        <v>42417</v>
      </c>
      <c r="F7" t="s">
        <v>11</v>
      </c>
    </row>
    <row r="8" spans="1:16" x14ac:dyDescent="0.25">
      <c r="A8">
        <v>134</v>
      </c>
      <c r="B8" t="s">
        <v>18</v>
      </c>
      <c r="C8" t="s">
        <v>6</v>
      </c>
      <c r="D8" s="2">
        <v>8416</v>
      </c>
      <c r="E8" s="3">
        <v>42582</v>
      </c>
      <c r="F8" t="s">
        <v>11</v>
      </c>
      <c r="H8" t="s">
        <v>13</v>
      </c>
      <c r="I8" s="8"/>
      <c r="J8" t="s">
        <v>27</v>
      </c>
    </row>
    <row r="9" spans="1:16" x14ac:dyDescent="0.25">
      <c r="A9">
        <v>113</v>
      </c>
      <c r="B9" t="s">
        <v>21</v>
      </c>
      <c r="C9" t="s">
        <v>6</v>
      </c>
      <c r="D9" s="2">
        <v>8891</v>
      </c>
      <c r="E9" s="3">
        <v>42544</v>
      </c>
      <c r="F9" t="s">
        <v>11</v>
      </c>
    </row>
    <row r="10" spans="1:16" x14ac:dyDescent="0.25">
      <c r="A10">
        <v>7</v>
      </c>
      <c r="B10" t="s">
        <v>21</v>
      </c>
      <c r="C10" t="s">
        <v>6</v>
      </c>
      <c r="D10" s="2">
        <v>9062</v>
      </c>
      <c r="E10" s="3">
        <v>42380</v>
      </c>
      <c r="F10" t="s">
        <v>11</v>
      </c>
      <c r="H10" t="s">
        <v>6</v>
      </c>
      <c r="I10" s="9"/>
      <c r="J10" t="s">
        <v>28</v>
      </c>
    </row>
    <row r="11" spans="1:16" x14ac:dyDescent="0.25">
      <c r="A11">
        <v>151</v>
      </c>
      <c r="B11" t="s">
        <v>13</v>
      </c>
      <c r="C11" t="s">
        <v>5</v>
      </c>
      <c r="D11" s="2">
        <v>424</v>
      </c>
      <c r="E11" s="3">
        <v>42618</v>
      </c>
      <c r="F11" t="s">
        <v>11</v>
      </c>
    </row>
    <row r="12" spans="1:16" x14ac:dyDescent="0.25">
      <c r="A12">
        <v>168</v>
      </c>
      <c r="B12" t="s">
        <v>13</v>
      </c>
      <c r="C12" t="s">
        <v>5</v>
      </c>
      <c r="D12" s="2">
        <v>793</v>
      </c>
      <c r="E12" s="3">
        <v>42646</v>
      </c>
      <c r="F12" t="s">
        <v>11</v>
      </c>
    </row>
    <row r="13" spans="1:16" x14ac:dyDescent="0.25">
      <c r="A13">
        <v>60</v>
      </c>
      <c r="B13" t="s">
        <v>15</v>
      </c>
      <c r="C13" t="s">
        <v>5</v>
      </c>
      <c r="D13" s="2">
        <v>1113</v>
      </c>
      <c r="E13" s="3">
        <v>42478</v>
      </c>
      <c r="F13" t="s">
        <v>11</v>
      </c>
    </row>
    <row r="14" spans="1:16" x14ac:dyDescent="0.25">
      <c r="A14">
        <v>177</v>
      </c>
      <c r="B14" t="s">
        <v>13</v>
      </c>
      <c r="C14" t="s">
        <v>5</v>
      </c>
      <c r="D14" s="2">
        <v>1197</v>
      </c>
      <c r="E14" s="3">
        <v>42669</v>
      </c>
      <c r="F14" t="s">
        <v>11</v>
      </c>
    </row>
    <row r="15" spans="1:16" x14ac:dyDescent="0.25">
      <c r="A15">
        <v>98</v>
      </c>
      <c r="B15" t="s">
        <v>15</v>
      </c>
      <c r="C15" t="s">
        <v>5</v>
      </c>
      <c r="D15" s="2">
        <v>1380</v>
      </c>
      <c r="E15" s="3">
        <v>42516</v>
      </c>
      <c r="F15" t="s">
        <v>11</v>
      </c>
    </row>
    <row r="16" spans="1:16" x14ac:dyDescent="0.25">
      <c r="A16">
        <v>201</v>
      </c>
      <c r="B16" t="s">
        <v>14</v>
      </c>
      <c r="C16" t="s">
        <v>5</v>
      </c>
      <c r="D16" s="2">
        <v>1760</v>
      </c>
      <c r="E16" s="3">
        <v>42720</v>
      </c>
      <c r="F16" t="s">
        <v>11</v>
      </c>
    </row>
    <row r="17" spans="1:6" x14ac:dyDescent="0.25">
      <c r="A17">
        <v>52</v>
      </c>
      <c r="B17" t="s">
        <v>16</v>
      </c>
      <c r="C17" t="s">
        <v>5</v>
      </c>
      <c r="D17" s="2">
        <v>3663</v>
      </c>
      <c r="E17" s="3">
        <v>42459</v>
      </c>
      <c r="F17" t="s">
        <v>11</v>
      </c>
    </row>
    <row r="18" spans="1:6" x14ac:dyDescent="0.25">
      <c r="A18">
        <v>49</v>
      </c>
      <c r="B18" t="s">
        <v>13</v>
      </c>
      <c r="C18" t="s">
        <v>5</v>
      </c>
      <c r="D18" s="2">
        <v>4029</v>
      </c>
      <c r="E18" s="3">
        <v>42455</v>
      </c>
      <c r="F18" t="s">
        <v>11</v>
      </c>
    </row>
    <row r="19" spans="1:6" x14ac:dyDescent="0.25">
      <c r="A19">
        <v>84</v>
      </c>
      <c r="B19" t="s">
        <v>13</v>
      </c>
      <c r="C19" t="s">
        <v>5</v>
      </c>
      <c r="D19" s="2">
        <v>4248</v>
      </c>
      <c r="E19" s="3">
        <v>42505</v>
      </c>
      <c r="F19" t="s">
        <v>11</v>
      </c>
    </row>
    <row r="20" spans="1:6" x14ac:dyDescent="0.25">
      <c r="A20">
        <v>89</v>
      </c>
      <c r="B20" t="s">
        <v>14</v>
      </c>
      <c r="C20" t="s">
        <v>5</v>
      </c>
      <c r="D20" s="2">
        <v>4264</v>
      </c>
      <c r="E20" s="3">
        <v>42509</v>
      </c>
      <c r="F20" t="s">
        <v>11</v>
      </c>
    </row>
    <row r="21" spans="1:6" x14ac:dyDescent="0.25">
      <c r="A21">
        <v>162</v>
      </c>
      <c r="B21" t="s">
        <v>16</v>
      </c>
      <c r="C21" t="s">
        <v>5</v>
      </c>
      <c r="D21" s="2">
        <v>5523</v>
      </c>
      <c r="E21" s="3">
        <v>42638</v>
      </c>
      <c r="F21" t="s">
        <v>11</v>
      </c>
    </row>
    <row r="22" spans="1:6" x14ac:dyDescent="0.25">
      <c r="A22">
        <v>36</v>
      </c>
      <c r="B22" t="s">
        <v>14</v>
      </c>
      <c r="C22" t="s">
        <v>5</v>
      </c>
      <c r="D22" s="2">
        <v>5718</v>
      </c>
      <c r="E22" s="3">
        <v>42433</v>
      </c>
      <c r="F22" t="s">
        <v>11</v>
      </c>
    </row>
    <row r="23" spans="1:6" x14ac:dyDescent="0.25">
      <c r="A23">
        <v>165</v>
      </c>
      <c r="B23" t="s">
        <v>15</v>
      </c>
      <c r="C23" t="s">
        <v>5</v>
      </c>
      <c r="D23" s="2">
        <v>6187</v>
      </c>
      <c r="E23" s="3">
        <v>42640</v>
      </c>
      <c r="F23" t="s">
        <v>11</v>
      </c>
    </row>
    <row r="24" spans="1:6" x14ac:dyDescent="0.25">
      <c r="A24">
        <v>175</v>
      </c>
      <c r="B24" t="s">
        <v>13</v>
      </c>
      <c r="C24" t="s">
        <v>5</v>
      </c>
      <c r="D24" s="2">
        <v>7273</v>
      </c>
      <c r="E24" s="3">
        <v>42668</v>
      </c>
      <c r="F24" t="s">
        <v>11</v>
      </c>
    </row>
    <row r="25" spans="1:6" x14ac:dyDescent="0.25">
      <c r="A25">
        <v>132</v>
      </c>
      <c r="B25" t="s">
        <v>13</v>
      </c>
      <c r="C25" t="s">
        <v>5</v>
      </c>
      <c r="D25" s="2">
        <v>7966</v>
      </c>
      <c r="E25" s="3">
        <v>42581</v>
      </c>
      <c r="F25" t="s">
        <v>11</v>
      </c>
    </row>
    <row r="26" spans="1:6" x14ac:dyDescent="0.25">
      <c r="A26">
        <v>197</v>
      </c>
      <c r="B26" t="s">
        <v>13</v>
      </c>
      <c r="C26" t="s">
        <v>5</v>
      </c>
      <c r="D26" s="2">
        <v>8377</v>
      </c>
      <c r="E26" s="3">
        <v>42716</v>
      </c>
      <c r="F26" t="s">
        <v>11</v>
      </c>
    </row>
    <row r="27" spans="1:6" x14ac:dyDescent="0.25">
      <c r="A27">
        <v>32</v>
      </c>
      <c r="B27" t="s">
        <v>14</v>
      </c>
      <c r="C27" t="s">
        <v>5</v>
      </c>
      <c r="D27" s="2">
        <v>8892</v>
      </c>
      <c r="E27" s="3">
        <v>42423</v>
      </c>
      <c r="F27" t="s">
        <v>11</v>
      </c>
    </row>
    <row r="28" spans="1:6" x14ac:dyDescent="0.25">
      <c r="A28">
        <v>189</v>
      </c>
      <c r="B28" t="s">
        <v>13</v>
      </c>
      <c r="C28" t="s">
        <v>5</v>
      </c>
      <c r="D28" s="2">
        <v>9014</v>
      </c>
      <c r="E28" s="3">
        <v>42702</v>
      </c>
      <c r="F28" t="s">
        <v>11</v>
      </c>
    </row>
    <row r="29" spans="1:6" x14ac:dyDescent="0.25">
      <c r="A29">
        <v>188</v>
      </c>
      <c r="B29" t="s">
        <v>15</v>
      </c>
      <c r="C29" t="s">
        <v>5</v>
      </c>
      <c r="D29" s="2">
        <v>9990</v>
      </c>
      <c r="E29" s="3">
        <v>42702</v>
      </c>
      <c r="F29" t="s">
        <v>10</v>
      </c>
    </row>
    <row r="30" spans="1:6" x14ac:dyDescent="0.25">
      <c r="A30">
        <v>43</v>
      </c>
      <c r="B30" t="s">
        <v>13</v>
      </c>
      <c r="C30" t="s">
        <v>5</v>
      </c>
      <c r="D30" s="2">
        <v>135</v>
      </c>
      <c r="E30" s="3">
        <v>42448</v>
      </c>
      <c r="F30" t="s">
        <v>10</v>
      </c>
    </row>
    <row r="31" spans="1:6" x14ac:dyDescent="0.25">
      <c r="A31">
        <v>196</v>
      </c>
      <c r="B31" t="s">
        <v>13</v>
      </c>
      <c r="C31" t="s">
        <v>5</v>
      </c>
      <c r="D31" s="2">
        <v>136</v>
      </c>
      <c r="E31" s="3">
        <v>42716</v>
      </c>
      <c r="F31" t="s">
        <v>10</v>
      </c>
    </row>
    <row r="32" spans="1:6" x14ac:dyDescent="0.25">
      <c r="A32">
        <v>108</v>
      </c>
      <c r="B32" t="s">
        <v>14</v>
      </c>
      <c r="C32" t="s">
        <v>5</v>
      </c>
      <c r="D32" s="2">
        <v>521</v>
      </c>
      <c r="E32" s="3">
        <v>42525</v>
      </c>
      <c r="F32" t="s">
        <v>10</v>
      </c>
    </row>
    <row r="33" spans="1:6" x14ac:dyDescent="0.25">
      <c r="A33">
        <v>62</v>
      </c>
      <c r="B33" t="s">
        <v>21</v>
      </c>
      <c r="C33" t="s">
        <v>6</v>
      </c>
      <c r="D33" s="2">
        <v>9231</v>
      </c>
      <c r="E33" s="3">
        <v>42482</v>
      </c>
      <c r="F33" s="13" t="s">
        <v>10</v>
      </c>
    </row>
    <row r="34" spans="1:6" x14ac:dyDescent="0.25">
      <c r="A34">
        <v>155</v>
      </c>
      <c r="B34" t="s">
        <v>21</v>
      </c>
      <c r="C34" t="s">
        <v>6</v>
      </c>
      <c r="D34" s="2">
        <v>352</v>
      </c>
      <c r="E34" s="3">
        <v>42622</v>
      </c>
      <c r="F34" t="s">
        <v>10</v>
      </c>
    </row>
    <row r="35" spans="1:6" x14ac:dyDescent="0.25">
      <c r="A35">
        <v>14</v>
      </c>
      <c r="B35" t="s">
        <v>21</v>
      </c>
      <c r="C35" t="s">
        <v>6</v>
      </c>
      <c r="D35" s="2">
        <v>2824</v>
      </c>
      <c r="E35" s="3">
        <v>42391</v>
      </c>
      <c r="F35" t="s">
        <v>10</v>
      </c>
    </row>
    <row r="36" spans="1:6" x14ac:dyDescent="0.25">
      <c r="A36">
        <v>205</v>
      </c>
      <c r="B36" t="s">
        <v>14</v>
      </c>
      <c r="C36" t="s">
        <v>5</v>
      </c>
      <c r="D36" s="2">
        <v>2455</v>
      </c>
      <c r="E36" s="3">
        <v>42724</v>
      </c>
      <c r="F36" t="s">
        <v>10</v>
      </c>
    </row>
    <row r="37" spans="1:6" x14ac:dyDescent="0.25">
      <c r="A37">
        <v>64</v>
      </c>
      <c r="B37" t="s">
        <v>14</v>
      </c>
      <c r="C37" t="s">
        <v>5</v>
      </c>
      <c r="D37" s="2">
        <v>2763</v>
      </c>
      <c r="E37" s="3">
        <v>42485</v>
      </c>
      <c r="F37" t="s">
        <v>10</v>
      </c>
    </row>
    <row r="38" spans="1:6" x14ac:dyDescent="0.25">
      <c r="A38">
        <v>23</v>
      </c>
      <c r="B38" t="s">
        <v>13</v>
      </c>
      <c r="C38" t="s">
        <v>5</v>
      </c>
      <c r="D38" s="2">
        <v>3642</v>
      </c>
      <c r="E38" s="3">
        <v>42414</v>
      </c>
      <c r="F38" t="s">
        <v>10</v>
      </c>
    </row>
    <row r="39" spans="1:6" x14ac:dyDescent="0.25">
      <c r="A39">
        <v>97</v>
      </c>
      <c r="B39" t="s">
        <v>15</v>
      </c>
      <c r="C39" t="s">
        <v>5</v>
      </c>
      <c r="D39" s="2">
        <v>3644</v>
      </c>
      <c r="E39" s="3">
        <v>42516</v>
      </c>
      <c r="F39" t="s">
        <v>10</v>
      </c>
    </row>
    <row r="40" spans="1:6" x14ac:dyDescent="0.25">
      <c r="A40">
        <v>105</v>
      </c>
      <c r="B40" t="s">
        <v>16</v>
      </c>
      <c r="C40" t="s">
        <v>5</v>
      </c>
      <c r="D40" s="2">
        <v>3767</v>
      </c>
      <c r="E40" s="3">
        <v>42519</v>
      </c>
      <c r="F40" t="s">
        <v>10</v>
      </c>
    </row>
    <row r="41" spans="1:6" x14ac:dyDescent="0.25">
      <c r="A41">
        <v>54</v>
      </c>
      <c r="B41" t="s">
        <v>14</v>
      </c>
      <c r="C41" t="s">
        <v>5</v>
      </c>
      <c r="D41" s="2">
        <v>4364</v>
      </c>
      <c r="E41" s="3">
        <v>42461</v>
      </c>
      <c r="F41" t="s">
        <v>10</v>
      </c>
    </row>
    <row r="42" spans="1:6" x14ac:dyDescent="0.25">
      <c r="A42">
        <v>81</v>
      </c>
      <c r="B42" t="s">
        <v>13</v>
      </c>
      <c r="C42" t="s">
        <v>5</v>
      </c>
      <c r="D42" s="2">
        <v>6007</v>
      </c>
      <c r="E42" s="3">
        <v>42502</v>
      </c>
      <c r="F42" t="s">
        <v>10</v>
      </c>
    </row>
    <row r="43" spans="1:6" x14ac:dyDescent="0.25">
      <c r="A43">
        <v>73</v>
      </c>
      <c r="B43" t="s">
        <v>15</v>
      </c>
      <c r="C43" t="s">
        <v>5</v>
      </c>
      <c r="D43" s="2">
        <v>6295</v>
      </c>
      <c r="E43" s="3">
        <v>42493</v>
      </c>
      <c r="F43" t="s">
        <v>10</v>
      </c>
    </row>
    <row r="44" spans="1:6" x14ac:dyDescent="0.25">
      <c r="A44">
        <v>111</v>
      </c>
      <c r="B44" t="s">
        <v>13</v>
      </c>
      <c r="C44" t="s">
        <v>5</v>
      </c>
      <c r="D44" s="2">
        <v>6941</v>
      </c>
      <c r="E44" s="3">
        <v>42541</v>
      </c>
      <c r="F44" t="s">
        <v>10</v>
      </c>
    </row>
    <row r="45" spans="1:6" x14ac:dyDescent="0.25">
      <c r="A45">
        <v>144</v>
      </c>
      <c r="B45" t="s">
        <v>14</v>
      </c>
      <c r="C45" t="s">
        <v>5</v>
      </c>
      <c r="D45" s="2">
        <v>7333</v>
      </c>
      <c r="E45" s="3">
        <v>42609</v>
      </c>
      <c r="F45" t="s">
        <v>10</v>
      </c>
    </row>
    <row r="46" spans="1:6" x14ac:dyDescent="0.25">
      <c r="A46">
        <v>10</v>
      </c>
      <c r="B46" t="s">
        <v>14</v>
      </c>
      <c r="C46" t="s">
        <v>5</v>
      </c>
      <c r="D46" s="2">
        <v>7431</v>
      </c>
      <c r="E46" s="3">
        <v>42385</v>
      </c>
      <c r="F46" t="s">
        <v>10</v>
      </c>
    </row>
    <row r="47" spans="1:6" x14ac:dyDescent="0.25">
      <c r="A47">
        <v>4</v>
      </c>
      <c r="B47" t="s">
        <v>13</v>
      </c>
      <c r="C47" t="s">
        <v>5</v>
      </c>
      <c r="D47" s="2">
        <v>8384</v>
      </c>
      <c r="E47" s="3">
        <v>42379</v>
      </c>
      <c r="F47" t="s">
        <v>10</v>
      </c>
    </row>
    <row r="48" spans="1:6" x14ac:dyDescent="0.25">
      <c r="A48">
        <v>119</v>
      </c>
      <c r="B48" t="s">
        <v>13</v>
      </c>
      <c r="C48" t="s">
        <v>5</v>
      </c>
      <c r="D48" s="2">
        <v>8530</v>
      </c>
      <c r="E48" s="3">
        <v>42556</v>
      </c>
      <c r="F48" t="s">
        <v>10</v>
      </c>
    </row>
    <row r="49" spans="1:6" x14ac:dyDescent="0.25">
      <c r="A49">
        <v>85</v>
      </c>
      <c r="B49" t="s">
        <v>13</v>
      </c>
      <c r="C49" t="s">
        <v>5</v>
      </c>
      <c r="D49" s="2">
        <v>9543</v>
      </c>
      <c r="E49" s="3">
        <v>42506</v>
      </c>
      <c r="F49" s="13" t="s">
        <v>19</v>
      </c>
    </row>
    <row r="50" spans="1:6" x14ac:dyDescent="0.25">
      <c r="A50">
        <v>114</v>
      </c>
      <c r="B50" t="s">
        <v>13</v>
      </c>
      <c r="C50" t="s">
        <v>5</v>
      </c>
      <c r="D50" s="2">
        <v>107</v>
      </c>
      <c r="E50" s="3">
        <v>42546</v>
      </c>
      <c r="F50" t="s">
        <v>19</v>
      </c>
    </row>
    <row r="51" spans="1:6" x14ac:dyDescent="0.25">
      <c r="A51">
        <v>193</v>
      </c>
      <c r="B51" t="s">
        <v>17</v>
      </c>
      <c r="C51" t="s">
        <v>6</v>
      </c>
      <c r="D51" s="2">
        <v>9104</v>
      </c>
      <c r="E51" s="3">
        <v>42708</v>
      </c>
      <c r="F51" s="10" t="s">
        <v>19</v>
      </c>
    </row>
    <row r="52" spans="1:6" x14ac:dyDescent="0.25">
      <c r="A52">
        <v>210</v>
      </c>
      <c r="B52" t="s">
        <v>18</v>
      </c>
      <c r="C52" t="s">
        <v>6</v>
      </c>
      <c r="D52" s="2">
        <v>680</v>
      </c>
      <c r="E52" s="3">
        <v>42732</v>
      </c>
      <c r="F52" t="s">
        <v>19</v>
      </c>
    </row>
    <row r="53" spans="1:6" x14ac:dyDescent="0.25">
      <c r="A53">
        <v>42</v>
      </c>
      <c r="B53" t="s">
        <v>21</v>
      </c>
      <c r="C53" t="s">
        <v>6</v>
      </c>
      <c r="D53" s="2">
        <v>5341</v>
      </c>
      <c r="E53" s="3">
        <v>42445</v>
      </c>
      <c r="F53" t="s">
        <v>19</v>
      </c>
    </row>
    <row r="54" spans="1:6" x14ac:dyDescent="0.25">
      <c r="A54">
        <v>209</v>
      </c>
      <c r="B54" t="s">
        <v>14</v>
      </c>
      <c r="C54" t="s">
        <v>5</v>
      </c>
      <c r="D54" s="2">
        <v>1777</v>
      </c>
      <c r="E54" s="3">
        <v>42732</v>
      </c>
      <c r="F54" t="s">
        <v>19</v>
      </c>
    </row>
    <row r="55" spans="1:6" x14ac:dyDescent="0.25">
      <c r="A55">
        <v>190</v>
      </c>
      <c r="B55" t="s">
        <v>14</v>
      </c>
      <c r="C55" t="s">
        <v>5</v>
      </c>
      <c r="D55" s="2">
        <v>1942</v>
      </c>
      <c r="E55" s="3">
        <v>42703</v>
      </c>
      <c r="F55" t="s">
        <v>19</v>
      </c>
    </row>
    <row r="56" spans="1:6" x14ac:dyDescent="0.25">
      <c r="A56">
        <v>33</v>
      </c>
      <c r="B56" t="s">
        <v>14</v>
      </c>
      <c r="C56" t="s">
        <v>5</v>
      </c>
      <c r="D56" s="2">
        <v>2060</v>
      </c>
      <c r="E56" s="3">
        <v>42429</v>
      </c>
      <c r="F56" t="s">
        <v>19</v>
      </c>
    </row>
    <row r="57" spans="1:6" x14ac:dyDescent="0.25">
      <c r="A57">
        <v>101</v>
      </c>
      <c r="B57" t="s">
        <v>14</v>
      </c>
      <c r="C57" t="s">
        <v>5</v>
      </c>
      <c r="D57" s="2">
        <v>2193</v>
      </c>
      <c r="E57" s="3">
        <v>42517</v>
      </c>
      <c r="F57" t="s">
        <v>19</v>
      </c>
    </row>
    <row r="58" spans="1:6" x14ac:dyDescent="0.25">
      <c r="A58">
        <v>21</v>
      </c>
      <c r="B58" t="s">
        <v>15</v>
      </c>
      <c r="C58" t="s">
        <v>5</v>
      </c>
      <c r="D58" s="2">
        <v>2256</v>
      </c>
      <c r="E58" s="3">
        <v>42404</v>
      </c>
      <c r="F58" t="s">
        <v>19</v>
      </c>
    </row>
    <row r="59" spans="1:6" x14ac:dyDescent="0.25">
      <c r="A59">
        <v>9</v>
      </c>
      <c r="B59" t="s">
        <v>14</v>
      </c>
      <c r="C59" t="s">
        <v>5</v>
      </c>
      <c r="D59" s="2">
        <v>2417</v>
      </c>
      <c r="E59" s="3">
        <v>42385</v>
      </c>
      <c r="F59" t="s">
        <v>19</v>
      </c>
    </row>
    <row r="60" spans="1:6" x14ac:dyDescent="0.25">
      <c r="A60">
        <v>66</v>
      </c>
      <c r="B60" t="s">
        <v>13</v>
      </c>
      <c r="C60" t="s">
        <v>5</v>
      </c>
      <c r="D60" s="2">
        <v>2427</v>
      </c>
      <c r="E60" s="3">
        <v>42490</v>
      </c>
      <c r="F60" t="s">
        <v>19</v>
      </c>
    </row>
    <row r="61" spans="1:6" x14ac:dyDescent="0.25">
      <c r="A61">
        <v>141</v>
      </c>
      <c r="B61" t="s">
        <v>14</v>
      </c>
      <c r="C61" t="s">
        <v>5</v>
      </c>
      <c r="D61" s="2">
        <v>3844</v>
      </c>
      <c r="E61" s="3">
        <v>42605</v>
      </c>
      <c r="F61" t="s">
        <v>19</v>
      </c>
    </row>
    <row r="62" spans="1:6" x14ac:dyDescent="0.25">
      <c r="A62">
        <v>75</v>
      </c>
      <c r="B62" t="s">
        <v>14</v>
      </c>
      <c r="C62" t="s">
        <v>5</v>
      </c>
      <c r="D62" s="2">
        <v>4325</v>
      </c>
      <c r="E62" s="3">
        <v>42495</v>
      </c>
      <c r="F62" t="s">
        <v>19</v>
      </c>
    </row>
    <row r="63" spans="1:6" x14ac:dyDescent="0.25">
      <c r="A63">
        <v>51</v>
      </c>
      <c r="B63" t="s">
        <v>13</v>
      </c>
      <c r="C63" t="s">
        <v>5</v>
      </c>
      <c r="D63" s="2">
        <v>4781</v>
      </c>
      <c r="E63" s="3">
        <v>42458</v>
      </c>
      <c r="F63" t="s">
        <v>19</v>
      </c>
    </row>
    <row r="64" spans="1:6" x14ac:dyDescent="0.25">
      <c r="A64">
        <v>118</v>
      </c>
      <c r="B64" t="s">
        <v>13</v>
      </c>
      <c r="C64" t="s">
        <v>5</v>
      </c>
      <c r="D64" s="2">
        <v>5002</v>
      </c>
      <c r="E64" s="3">
        <v>42553</v>
      </c>
      <c r="F64" t="s">
        <v>19</v>
      </c>
    </row>
    <row r="65" spans="1:6" x14ac:dyDescent="0.25">
      <c r="A65">
        <v>183</v>
      </c>
      <c r="B65" t="s">
        <v>14</v>
      </c>
      <c r="C65" t="s">
        <v>5</v>
      </c>
      <c r="D65" s="2">
        <v>5321</v>
      </c>
      <c r="E65" s="3">
        <v>42686</v>
      </c>
      <c r="F65" t="s">
        <v>19</v>
      </c>
    </row>
    <row r="66" spans="1:6" x14ac:dyDescent="0.25">
      <c r="A66">
        <v>109</v>
      </c>
      <c r="B66" t="s">
        <v>14</v>
      </c>
      <c r="C66" t="s">
        <v>5</v>
      </c>
      <c r="D66" s="2">
        <v>5605</v>
      </c>
      <c r="E66" s="3">
        <v>42531</v>
      </c>
      <c r="F66" t="s">
        <v>19</v>
      </c>
    </row>
    <row r="67" spans="1:6" x14ac:dyDescent="0.25">
      <c r="A67">
        <v>53</v>
      </c>
      <c r="B67" t="s">
        <v>14</v>
      </c>
      <c r="C67" t="s">
        <v>5</v>
      </c>
      <c r="D67" s="2">
        <v>6331</v>
      </c>
      <c r="E67" s="3">
        <v>42461</v>
      </c>
      <c r="F67" t="s">
        <v>19</v>
      </c>
    </row>
    <row r="68" spans="1:6" x14ac:dyDescent="0.25">
      <c r="A68">
        <v>35</v>
      </c>
      <c r="B68" t="s">
        <v>14</v>
      </c>
      <c r="C68" t="s">
        <v>5</v>
      </c>
      <c r="D68" s="2">
        <v>6509</v>
      </c>
      <c r="E68" s="3">
        <v>42430</v>
      </c>
      <c r="F68" t="s">
        <v>19</v>
      </c>
    </row>
    <row r="69" spans="1:6" x14ac:dyDescent="0.25">
      <c r="A69">
        <v>15</v>
      </c>
      <c r="B69" t="s">
        <v>14</v>
      </c>
      <c r="C69" t="s">
        <v>5</v>
      </c>
      <c r="D69" s="2">
        <v>6946</v>
      </c>
      <c r="E69" s="3">
        <v>42393</v>
      </c>
      <c r="F69" t="s">
        <v>19</v>
      </c>
    </row>
    <row r="70" spans="1:6" x14ac:dyDescent="0.25">
      <c r="A70">
        <v>157</v>
      </c>
      <c r="B70" t="s">
        <v>13</v>
      </c>
      <c r="C70" t="s">
        <v>5</v>
      </c>
      <c r="D70" s="2">
        <v>7090</v>
      </c>
      <c r="E70" s="3">
        <v>42624</v>
      </c>
      <c r="F70" t="s">
        <v>19</v>
      </c>
    </row>
    <row r="71" spans="1:6" x14ac:dyDescent="0.25">
      <c r="A71">
        <v>135</v>
      </c>
      <c r="B71" t="s">
        <v>13</v>
      </c>
      <c r="C71" t="s">
        <v>5</v>
      </c>
      <c r="D71" s="2">
        <v>7144</v>
      </c>
      <c r="E71" s="3">
        <v>42583</v>
      </c>
      <c r="F71" t="s">
        <v>19</v>
      </c>
    </row>
    <row r="72" spans="1:6" x14ac:dyDescent="0.25">
      <c r="A72">
        <v>27</v>
      </c>
      <c r="B72" t="s">
        <v>16</v>
      </c>
      <c r="C72" t="s">
        <v>5</v>
      </c>
      <c r="D72" s="2">
        <v>7388</v>
      </c>
      <c r="E72" s="3">
        <v>42418</v>
      </c>
      <c r="F72" t="s">
        <v>19</v>
      </c>
    </row>
    <row r="73" spans="1:6" x14ac:dyDescent="0.25">
      <c r="A73">
        <v>142</v>
      </c>
      <c r="B73" t="s">
        <v>14</v>
      </c>
      <c r="C73" t="s">
        <v>5</v>
      </c>
      <c r="D73" s="2">
        <v>7490</v>
      </c>
      <c r="E73" s="3">
        <v>42606</v>
      </c>
      <c r="F73" t="s">
        <v>19</v>
      </c>
    </row>
    <row r="74" spans="1:6" x14ac:dyDescent="0.25">
      <c r="A74">
        <v>30</v>
      </c>
      <c r="B74" t="s">
        <v>14</v>
      </c>
      <c r="C74" t="s">
        <v>5</v>
      </c>
      <c r="D74" s="2">
        <v>7602</v>
      </c>
      <c r="E74" s="3">
        <v>42421</v>
      </c>
      <c r="F74" t="s">
        <v>19</v>
      </c>
    </row>
    <row r="75" spans="1:6" x14ac:dyDescent="0.25">
      <c r="A75">
        <v>79</v>
      </c>
      <c r="B75" t="s">
        <v>14</v>
      </c>
      <c r="C75" t="s">
        <v>5</v>
      </c>
      <c r="D75" s="2">
        <v>7671</v>
      </c>
      <c r="E75" s="3">
        <v>42498</v>
      </c>
      <c r="F75" t="s">
        <v>19</v>
      </c>
    </row>
    <row r="76" spans="1:6" x14ac:dyDescent="0.25">
      <c r="A76">
        <v>172</v>
      </c>
      <c r="B76" t="s">
        <v>14</v>
      </c>
      <c r="C76" t="s">
        <v>5</v>
      </c>
      <c r="D76" s="2">
        <v>8160</v>
      </c>
      <c r="E76" s="3">
        <v>42659</v>
      </c>
      <c r="F76" t="s">
        <v>19</v>
      </c>
    </row>
    <row r="77" spans="1:6" x14ac:dyDescent="0.25">
      <c r="A77">
        <v>125</v>
      </c>
      <c r="B77" t="s">
        <v>14</v>
      </c>
      <c r="C77" t="s">
        <v>5</v>
      </c>
      <c r="D77" s="2">
        <v>330</v>
      </c>
      <c r="E77" s="3">
        <v>42571</v>
      </c>
      <c r="F77" t="s">
        <v>12</v>
      </c>
    </row>
    <row r="78" spans="1:6" x14ac:dyDescent="0.25">
      <c r="A78">
        <v>74</v>
      </c>
      <c r="B78" t="s">
        <v>13</v>
      </c>
      <c r="C78" t="s">
        <v>5</v>
      </c>
      <c r="D78" s="2">
        <v>474</v>
      </c>
      <c r="E78" s="3">
        <v>42495</v>
      </c>
      <c r="F78" t="s">
        <v>12</v>
      </c>
    </row>
    <row r="79" spans="1:6" x14ac:dyDescent="0.25">
      <c r="A79">
        <v>58</v>
      </c>
      <c r="B79" t="s">
        <v>21</v>
      </c>
      <c r="C79" t="s">
        <v>6</v>
      </c>
      <c r="D79" s="2">
        <v>277</v>
      </c>
      <c r="E79" s="3">
        <v>42472</v>
      </c>
      <c r="F79" t="s">
        <v>12</v>
      </c>
    </row>
    <row r="80" spans="1:6" x14ac:dyDescent="0.25">
      <c r="A80">
        <v>186</v>
      </c>
      <c r="B80" t="s">
        <v>21</v>
      </c>
      <c r="C80" t="s">
        <v>6</v>
      </c>
      <c r="D80" s="2">
        <v>284</v>
      </c>
      <c r="E80" s="3">
        <v>42699</v>
      </c>
      <c r="F80" t="s">
        <v>12</v>
      </c>
    </row>
    <row r="81" spans="1:6" x14ac:dyDescent="0.25">
      <c r="A81">
        <v>167</v>
      </c>
      <c r="B81" t="s">
        <v>17</v>
      </c>
      <c r="C81" t="s">
        <v>6</v>
      </c>
      <c r="D81" s="2">
        <v>682</v>
      </c>
      <c r="E81" s="3">
        <v>42642</v>
      </c>
      <c r="F81" t="s">
        <v>12</v>
      </c>
    </row>
    <row r="82" spans="1:6" x14ac:dyDescent="0.25">
      <c r="A82">
        <v>34</v>
      </c>
      <c r="B82" t="s">
        <v>21</v>
      </c>
      <c r="C82" t="s">
        <v>6</v>
      </c>
      <c r="D82" s="2">
        <v>1557</v>
      </c>
      <c r="E82" s="3">
        <v>42429</v>
      </c>
      <c r="F82" t="s">
        <v>12</v>
      </c>
    </row>
    <row r="83" spans="1:6" x14ac:dyDescent="0.25">
      <c r="A83">
        <v>176</v>
      </c>
      <c r="B83" t="s">
        <v>13</v>
      </c>
      <c r="C83" t="s">
        <v>5</v>
      </c>
      <c r="D83" s="2">
        <v>2402</v>
      </c>
      <c r="E83" s="3">
        <v>42669</v>
      </c>
      <c r="F83" t="s">
        <v>12</v>
      </c>
    </row>
    <row r="84" spans="1:6" x14ac:dyDescent="0.25">
      <c r="A84">
        <v>13</v>
      </c>
      <c r="B84" t="s">
        <v>17</v>
      </c>
      <c r="C84" t="s">
        <v>6</v>
      </c>
      <c r="D84" s="2">
        <v>1903</v>
      </c>
      <c r="E84" s="3">
        <v>42389</v>
      </c>
      <c r="F84" t="s">
        <v>12</v>
      </c>
    </row>
    <row r="85" spans="1:6" x14ac:dyDescent="0.25">
      <c r="A85">
        <v>5</v>
      </c>
      <c r="B85" t="s">
        <v>18</v>
      </c>
      <c r="C85" t="s">
        <v>6</v>
      </c>
      <c r="D85" s="2">
        <v>2626</v>
      </c>
      <c r="E85" s="3">
        <v>42379</v>
      </c>
      <c r="F85" t="s">
        <v>12</v>
      </c>
    </row>
    <row r="86" spans="1:6" x14ac:dyDescent="0.25">
      <c r="A86">
        <v>68</v>
      </c>
      <c r="B86" t="s">
        <v>17</v>
      </c>
      <c r="C86" t="s">
        <v>6</v>
      </c>
      <c r="D86" s="2">
        <v>2789</v>
      </c>
      <c r="E86" s="3">
        <v>42491</v>
      </c>
      <c r="F86" t="s">
        <v>12</v>
      </c>
    </row>
    <row r="87" spans="1:6" x14ac:dyDescent="0.25">
      <c r="A87">
        <v>195</v>
      </c>
      <c r="B87" t="s">
        <v>18</v>
      </c>
      <c r="C87" t="s">
        <v>6</v>
      </c>
      <c r="D87" s="2">
        <v>3278</v>
      </c>
      <c r="E87" s="3">
        <v>42710</v>
      </c>
      <c r="F87" t="s">
        <v>12</v>
      </c>
    </row>
    <row r="88" spans="1:6" x14ac:dyDescent="0.25">
      <c r="A88">
        <v>139</v>
      </c>
      <c r="B88" t="s">
        <v>13</v>
      </c>
      <c r="C88" t="s">
        <v>5</v>
      </c>
      <c r="D88" s="2">
        <v>2836</v>
      </c>
      <c r="E88" s="3">
        <v>42595</v>
      </c>
      <c r="F88" t="s">
        <v>12</v>
      </c>
    </row>
    <row r="89" spans="1:6" x14ac:dyDescent="0.25">
      <c r="A89">
        <v>50</v>
      </c>
      <c r="B89" t="s">
        <v>17</v>
      </c>
      <c r="C89" t="s">
        <v>6</v>
      </c>
      <c r="D89" s="2">
        <v>3665</v>
      </c>
      <c r="E89" s="3">
        <v>42455</v>
      </c>
      <c r="F89" t="s">
        <v>12</v>
      </c>
    </row>
    <row r="90" spans="1:6" x14ac:dyDescent="0.25">
      <c r="A90">
        <v>143</v>
      </c>
      <c r="B90" t="s">
        <v>21</v>
      </c>
      <c r="C90" t="s">
        <v>6</v>
      </c>
      <c r="D90" s="2">
        <v>4483</v>
      </c>
      <c r="E90" s="3">
        <v>42607</v>
      </c>
      <c r="F90" t="s">
        <v>12</v>
      </c>
    </row>
    <row r="91" spans="1:6" x14ac:dyDescent="0.25">
      <c r="A91">
        <v>166</v>
      </c>
      <c r="B91" t="s">
        <v>13</v>
      </c>
      <c r="C91" t="s">
        <v>5</v>
      </c>
      <c r="D91" s="2">
        <v>3210</v>
      </c>
      <c r="E91" s="3">
        <v>42642</v>
      </c>
      <c r="F91" t="s">
        <v>12</v>
      </c>
    </row>
    <row r="92" spans="1:6" x14ac:dyDescent="0.25">
      <c r="A92">
        <v>106</v>
      </c>
      <c r="B92" t="s">
        <v>21</v>
      </c>
      <c r="C92" t="s">
        <v>6</v>
      </c>
      <c r="D92" s="2">
        <v>4685</v>
      </c>
      <c r="E92" s="3">
        <v>42520</v>
      </c>
      <c r="F92" t="s">
        <v>12</v>
      </c>
    </row>
    <row r="93" spans="1:6" x14ac:dyDescent="0.25">
      <c r="A93">
        <v>29</v>
      </c>
      <c r="B93" t="s">
        <v>18</v>
      </c>
      <c r="C93" t="s">
        <v>6</v>
      </c>
      <c r="D93" s="2">
        <v>5101</v>
      </c>
      <c r="E93" s="3">
        <v>42420</v>
      </c>
      <c r="F93" t="s">
        <v>12</v>
      </c>
    </row>
    <row r="94" spans="1:6" x14ac:dyDescent="0.25">
      <c r="A94">
        <v>169</v>
      </c>
      <c r="B94" t="s">
        <v>17</v>
      </c>
      <c r="C94" t="s">
        <v>6</v>
      </c>
      <c r="D94" s="2">
        <v>5346</v>
      </c>
      <c r="E94" s="3">
        <v>42647</v>
      </c>
      <c r="F94" t="s">
        <v>12</v>
      </c>
    </row>
    <row r="95" spans="1:6" x14ac:dyDescent="0.25">
      <c r="A95">
        <v>147</v>
      </c>
      <c r="B95" t="s">
        <v>18</v>
      </c>
      <c r="C95" t="s">
        <v>6</v>
      </c>
      <c r="D95" s="2">
        <v>5761</v>
      </c>
      <c r="E95" s="3">
        <v>42611</v>
      </c>
      <c r="F95" t="s">
        <v>12</v>
      </c>
    </row>
    <row r="96" spans="1:6" x14ac:dyDescent="0.25">
      <c r="A96">
        <v>45</v>
      </c>
      <c r="B96" t="s">
        <v>18</v>
      </c>
      <c r="C96" t="s">
        <v>6</v>
      </c>
      <c r="D96" s="2">
        <v>6045</v>
      </c>
      <c r="E96" s="3">
        <v>42450</v>
      </c>
      <c r="F96" t="s">
        <v>12</v>
      </c>
    </row>
    <row r="97" spans="1:6" x14ac:dyDescent="0.25">
      <c r="A97">
        <v>149</v>
      </c>
      <c r="B97" t="s">
        <v>13</v>
      </c>
      <c r="C97" t="s">
        <v>5</v>
      </c>
      <c r="D97" s="2">
        <v>4016</v>
      </c>
      <c r="E97" s="3">
        <v>42614</v>
      </c>
      <c r="F97" t="s">
        <v>12</v>
      </c>
    </row>
    <row r="98" spans="1:6" x14ac:dyDescent="0.25">
      <c r="A98">
        <v>87</v>
      </c>
      <c r="B98" t="s">
        <v>18</v>
      </c>
      <c r="C98" t="s">
        <v>6</v>
      </c>
      <c r="D98" s="2">
        <v>7094</v>
      </c>
      <c r="E98" s="3">
        <v>42506</v>
      </c>
      <c r="F98" t="s">
        <v>12</v>
      </c>
    </row>
    <row r="99" spans="1:6" x14ac:dyDescent="0.25">
      <c r="A99">
        <v>164</v>
      </c>
      <c r="B99" t="s">
        <v>17</v>
      </c>
      <c r="C99" t="s">
        <v>6</v>
      </c>
      <c r="D99" s="2">
        <v>7251</v>
      </c>
      <c r="E99" s="3">
        <v>42639</v>
      </c>
      <c r="F99" t="s">
        <v>12</v>
      </c>
    </row>
    <row r="100" spans="1:6" x14ac:dyDescent="0.25">
      <c r="A100">
        <v>160</v>
      </c>
      <c r="B100" t="s">
        <v>21</v>
      </c>
      <c r="C100" t="s">
        <v>6</v>
      </c>
      <c r="D100" s="2">
        <v>7927</v>
      </c>
      <c r="E100" s="3">
        <v>42632</v>
      </c>
      <c r="F100" t="s">
        <v>12</v>
      </c>
    </row>
    <row r="101" spans="1:6" x14ac:dyDescent="0.25">
      <c r="A101">
        <v>99</v>
      </c>
      <c r="B101" t="s">
        <v>21</v>
      </c>
      <c r="C101" t="s">
        <v>6</v>
      </c>
      <c r="D101" s="2">
        <v>8354</v>
      </c>
      <c r="E101" s="3">
        <v>42516</v>
      </c>
      <c r="F101" t="s">
        <v>12</v>
      </c>
    </row>
    <row r="102" spans="1:6" x14ac:dyDescent="0.25">
      <c r="A102">
        <v>110</v>
      </c>
      <c r="B102" t="s">
        <v>21</v>
      </c>
      <c r="C102" t="s">
        <v>6</v>
      </c>
      <c r="D102" s="2">
        <v>9630</v>
      </c>
      <c r="E102" s="3">
        <v>42532</v>
      </c>
      <c r="F102" s="10" t="s">
        <v>12</v>
      </c>
    </row>
    <row r="103" spans="1:6" x14ac:dyDescent="0.25">
      <c r="A103">
        <v>202</v>
      </c>
      <c r="B103" t="s">
        <v>13</v>
      </c>
      <c r="C103" t="s">
        <v>5</v>
      </c>
      <c r="D103" s="2">
        <v>4766</v>
      </c>
      <c r="E103" s="3">
        <v>42722</v>
      </c>
      <c r="F103" t="s">
        <v>12</v>
      </c>
    </row>
    <row r="104" spans="1:6" x14ac:dyDescent="0.25">
      <c r="A104">
        <v>82</v>
      </c>
      <c r="B104" t="s">
        <v>13</v>
      </c>
      <c r="C104" t="s">
        <v>5</v>
      </c>
      <c r="D104" s="2">
        <v>5030</v>
      </c>
      <c r="E104" s="3">
        <v>42504</v>
      </c>
      <c r="F104" t="s">
        <v>12</v>
      </c>
    </row>
    <row r="105" spans="1:6" x14ac:dyDescent="0.25">
      <c r="A105">
        <v>11</v>
      </c>
      <c r="B105" t="s">
        <v>13</v>
      </c>
      <c r="C105" t="s">
        <v>5</v>
      </c>
      <c r="D105" s="2">
        <v>8250</v>
      </c>
      <c r="E105" s="3">
        <v>42385</v>
      </c>
      <c r="F105" t="s">
        <v>12</v>
      </c>
    </row>
    <row r="106" spans="1:6" x14ac:dyDescent="0.25">
      <c r="A106">
        <v>199</v>
      </c>
      <c r="B106" t="s">
        <v>13</v>
      </c>
      <c r="C106" t="s">
        <v>5</v>
      </c>
      <c r="D106" s="2">
        <v>8702</v>
      </c>
      <c r="E106" s="3">
        <v>42719</v>
      </c>
      <c r="F106" t="s">
        <v>12</v>
      </c>
    </row>
    <row r="107" spans="1:6" x14ac:dyDescent="0.25">
      <c r="A107">
        <v>207</v>
      </c>
      <c r="B107" t="s">
        <v>14</v>
      </c>
      <c r="C107" t="s">
        <v>5</v>
      </c>
      <c r="D107" s="2">
        <v>8752</v>
      </c>
      <c r="E107" s="3">
        <v>42726</v>
      </c>
      <c r="F107" t="s">
        <v>12</v>
      </c>
    </row>
    <row r="108" spans="1:6" x14ac:dyDescent="0.25">
      <c r="A108">
        <v>91</v>
      </c>
      <c r="B108" t="s">
        <v>16</v>
      </c>
      <c r="C108" t="s">
        <v>5</v>
      </c>
      <c r="D108" s="2">
        <v>8775</v>
      </c>
      <c r="E108" s="3">
        <v>42512</v>
      </c>
      <c r="F108" t="s">
        <v>12</v>
      </c>
    </row>
    <row r="109" spans="1:6" x14ac:dyDescent="0.25">
      <c r="A109">
        <v>47</v>
      </c>
      <c r="B109" t="s">
        <v>15</v>
      </c>
      <c r="C109" t="s">
        <v>5</v>
      </c>
      <c r="D109" s="2">
        <v>8887</v>
      </c>
      <c r="E109" s="3">
        <v>42452</v>
      </c>
      <c r="F109" t="s">
        <v>12</v>
      </c>
    </row>
    <row r="110" spans="1:6" x14ac:dyDescent="0.25">
      <c r="A110">
        <v>127</v>
      </c>
      <c r="B110" t="s">
        <v>15</v>
      </c>
      <c r="C110" t="s">
        <v>5</v>
      </c>
      <c r="D110" s="2">
        <v>850</v>
      </c>
      <c r="E110" s="3">
        <v>42573</v>
      </c>
      <c r="F110" s="10" t="s">
        <v>20</v>
      </c>
    </row>
    <row r="111" spans="1:6" x14ac:dyDescent="0.25">
      <c r="A111">
        <v>22</v>
      </c>
      <c r="B111" t="s">
        <v>13</v>
      </c>
      <c r="C111" t="s">
        <v>5</v>
      </c>
      <c r="D111" s="2">
        <v>1004</v>
      </c>
      <c r="E111" s="3">
        <v>42411</v>
      </c>
      <c r="F111" t="s">
        <v>20</v>
      </c>
    </row>
    <row r="112" spans="1:6" x14ac:dyDescent="0.25">
      <c r="A112">
        <v>56</v>
      </c>
      <c r="B112" t="s">
        <v>13</v>
      </c>
      <c r="C112" t="s">
        <v>5</v>
      </c>
      <c r="D112" s="2">
        <v>1054</v>
      </c>
      <c r="E112" s="3">
        <v>42466</v>
      </c>
      <c r="F112" t="s">
        <v>20</v>
      </c>
    </row>
    <row r="113" spans="1:6" x14ac:dyDescent="0.25">
      <c r="A113">
        <v>174</v>
      </c>
      <c r="B113" t="s">
        <v>13</v>
      </c>
      <c r="C113" t="s">
        <v>5</v>
      </c>
      <c r="D113" s="2">
        <v>3552</v>
      </c>
      <c r="E113" s="3">
        <v>42666</v>
      </c>
      <c r="F113" t="s">
        <v>20</v>
      </c>
    </row>
    <row r="114" spans="1:6" x14ac:dyDescent="0.25">
      <c r="A114">
        <v>206</v>
      </c>
      <c r="B114" t="s">
        <v>14</v>
      </c>
      <c r="C114" t="s">
        <v>5</v>
      </c>
      <c r="D114" s="2">
        <v>4512</v>
      </c>
      <c r="E114" s="3">
        <v>42726</v>
      </c>
      <c r="F114" t="s">
        <v>20</v>
      </c>
    </row>
    <row r="115" spans="1:6" x14ac:dyDescent="0.25">
      <c r="A115">
        <v>154</v>
      </c>
      <c r="B115" t="s">
        <v>21</v>
      </c>
      <c r="C115" t="s">
        <v>6</v>
      </c>
      <c r="D115" s="2">
        <v>4390</v>
      </c>
      <c r="E115" s="3">
        <v>42622</v>
      </c>
      <c r="F115" t="s">
        <v>20</v>
      </c>
    </row>
    <row r="116" spans="1:6" x14ac:dyDescent="0.25">
      <c r="A116">
        <v>120</v>
      </c>
      <c r="B116" t="s">
        <v>15</v>
      </c>
      <c r="C116" t="s">
        <v>5</v>
      </c>
      <c r="D116" s="2">
        <v>4819</v>
      </c>
      <c r="E116" s="3">
        <v>42558</v>
      </c>
      <c r="F116" t="s">
        <v>20</v>
      </c>
    </row>
    <row r="117" spans="1:6" x14ac:dyDescent="0.25">
      <c r="A117">
        <v>94</v>
      </c>
      <c r="B117" t="s">
        <v>13</v>
      </c>
      <c r="C117" t="s">
        <v>5</v>
      </c>
      <c r="D117" s="2">
        <v>4904</v>
      </c>
      <c r="E117" s="3">
        <v>42515</v>
      </c>
      <c r="F117" t="s">
        <v>20</v>
      </c>
    </row>
    <row r="118" spans="1:6" x14ac:dyDescent="0.25">
      <c r="A118">
        <v>46</v>
      </c>
      <c r="B118" t="s">
        <v>14</v>
      </c>
      <c r="C118" t="s">
        <v>5</v>
      </c>
      <c r="D118" s="2">
        <v>5820</v>
      </c>
      <c r="E118" s="3">
        <v>42451</v>
      </c>
      <c r="F118" t="s">
        <v>20</v>
      </c>
    </row>
    <row r="119" spans="1:6" x14ac:dyDescent="0.25">
      <c r="A119">
        <v>124</v>
      </c>
      <c r="B119" t="s">
        <v>15</v>
      </c>
      <c r="C119" t="s">
        <v>5</v>
      </c>
      <c r="D119" s="2">
        <v>6341</v>
      </c>
      <c r="E119" s="3">
        <v>42571</v>
      </c>
      <c r="F119" t="s">
        <v>20</v>
      </c>
    </row>
    <row r="120" spans="1:6" x14ac:dyDescent="0.25">
      <c r="A120">
        <v>148</v>
      </c>
      <c r="B120" t="s">
        <v>13</v>
      </c>
      <c r="C120" t="s">
        <v>5</v>
      </c>
      <c r="D120" s="2">
        <v>6864</v>
      </c>
      <c r="E120" s="3">
        <v>42614</v>
      </c>
      <c r="F120" t="s">
        <v>20</v>
      </c>
    </row>
    <row r="121" spans="1:6" x14ac:dyDescent="0.25">
      <c r="A121">
        <v>8</v>
      </c>
      <c r="B121" t="s">
        <v>13</v>
      </c>
      <c r="C121" t="s">
        <v>5</v>
      </c>
      <c r="D121" s="2">
        <v>6906</v>
      </c>
      <c r="E121" s="3">
        <v>42385</v>
      </c>
      <c r="F121" t="s">
        <v>20</v>
      </c>
    </row>
    <row r="122" spans="1:6" x14ac:dyDescent="0.25">
      <c r="A122">
        <v>170</v>
      </c>
      <c r="B122" t="s">
        <v>13</v>
      </c>
      <c r="C122" t="s">
        <v>5</v>
      </c>
      <c r="D122" s="2">
        <v>7103</v>
      </c>
      <c r="E122" s="3">
        <v>42650</v>
      </c>
      <c r="F122" t="s">
        <v>20</v>
      </c>
    </row>
    <row r="123" spans="1:6" x14ac:dyDescent="0.25">
      <c r="A123">
        <v>67</v>
      </c>
      <c r="B123" t="s">
        <v>13</v>
      </c>
      <c r="C123" t="s">
        <v>5</v>
      </c>
      <c r="D123" s="2">
        <v>8663</v>
      </c>
      <c r="E123" s="3">
        <v>42491</v>
      </c>
      <c r="F123" t="s">
        <v>20</v>
      </c>
    </row>
    <row r="124" spans="1:6" x14ac:dyDescent="0.25">
      <c r="A124">
        <v>78</v>
      </c>
      <c r="B124" t="s">
        <v>13</v>
      </c>
      <c r="C124" t="s">
        <v>5</v>
      </c>
      <c r="D124" s="2">
        <v>9405</v>
      </c>
      <c r="E124" s="3">
        <v>42498</v>
      </c>
      <c r="F124" t="s">
        <v>9</v>
      </c>
    </row>
    <row r="125" spans="1:6" x14ac:dyDescent="0.25">
      <c r="A125">
        <v>123</v>
      </c>
      <c r="B125" t="s">
        <v>15</v>
      </c>
      <c r="C125" t="s">
        <v>5</v>
      </c>
      <c r="D125" s="2">
        <v>220</v>
      </c>
      <c r="E125" s="3">
        <v>42571</v>
      </c>
      <c r="F125" t="s">
        <v>9</v>
      </c>
    </row>
    <row r="126" spans="1:6" x14ac:dyDescent="0.25">
      <c r="A126">
        <v>18</v>
      </c>
      <c r="B126" t="s">
        <v>13</v>
      </c>
      <c r="C126" t="s">
        <v>5</v>
      </c>
      <c r="D126" s="2">
        <v>1135</v>
      </c>
      <c r="E126" s="3">
        <v>42399</v>
      </c>
      <c r="F126" t="s">
        <v>9</v>
      </c>
    </row>
    <row r="127" spans="1:6" x14ac:dyDescent="0.25">
      <c r="A127">
        <v>131</v>
      </c>
      <c r="B127" t="s">
        <v>14</v>
      </c>
      <c r="C127" t="s">
        <v>5</v>
      </c>
      <c r="D127" s="2">
        <v>1704</v>
      </c>
      <c r="E127" s="3">
        <v>42580</v>
      </c>
      <c r="F127" t="s">
        <v>9</v>
      </c>
    </row>
    <row r="128" spans="1:6" x14ac:dyDescent="0.25">
      <c r="A128">
        <v>122</v>
      </c>
      <c r="B128" t="s">
        <v>15</v>
      </c>
      <c r="C128" t="s">
        <v>5</v>
      </c>
      <c r="D128" s="2">
        <v>2318</v>
      </c>
      <c r="E128" s="3">
        <v>42564</v>
      </c>
      <c r="F128" t="s">
        <v>9</v>
      </c>
    </row>
    <row r="129" spans="1:6" x14ac:dyDescent="0.25">
      <c r="A129">
        <v>16</v>
      </c>
      <c r="B129" t="s">
        <v>13</v>
      </c>
      <c r="C129" t="s">
        <v>5</v>
      </c>
      <c r="D129" s="2">
        <v>2320</v>
      </c>
      <c r="E129" s="3">
        <v>42396</v>
      </c>
      <c r="F129" t="s">
        <v>9</v>
      </c>
    </row>
    <row r="130" spans="1:6" x14ac:dyDescent="0.25">
      <c r="A130">
        <v>204</v>
      </c>
      <c r="B130" t="s">
        <v>15</v>
      </c>
      <c r="C130" t="s">
        <v>5</v>
      </c>
      <c r="D130" s="2">
        <v>2782</v>
      </c>
      <c r="E130" s="3">
        <v>42724</v>
      </c>
      <c r="F130" t="s">
        <v>9</v>
      </c>
    </row>
    <row r="131" spans="1:6" x14ac:dyDescent="0.25">
      <c r="A131">
        <v>146</v>
      </c>
      <c r="B131" t="s">
        <v>14</v>
      </c>
      <c r="C131" t="s">
        <v>5</v>
      </c>
      <c r="D131" s="2">
        <v>3944</v>
      </c>
      <c r="E131" s="3">
        <v>42611</v>
      </c>
      <c r="F131" t="s">
        <v>9</v>
      </c>
    </row>
    <row r="132" spans="1:6" x14ac:dyDescent="0.25">
      <c r="A132">
        <v>180</v>
      </c>
      <c r="B132" t="s">
        <v>13</v>
      </c>
      <c r="C132" t="s">
        <v>5</v>
      </c>
      <c r="D132" s="2">
        <v>4399</v>
      </c>
      <c r="E132" s="3">
        <v>42677</v>
      </c>
      <c r="F132" t="s">
        <v>9</v>
      </c>
    </row>
    <row r="133" spans="1:6" x14ac:dyDescent="0.25">
      <c r="A133">
        <v>182</v>
      </c>
      <c r="B133" t="s">
        <v>14</v>
      </c>
      <c r="C133" t="s">
        <v>5</v>
      </c>
      <c r="D133" s="2">
        <v>4715</v>
      </c>
      <c r="E133" s="3">
        <v>42683</v>
      </c>
      <c r="F133" t="s">
        <v>9</v>
      </c>
    </row>
    <row r="134" spans="1:6" x14ac:dyDescent="0.25">
      <c r="A134">
        <v>38</v>
      </c>
      <c r="B134" t="s">
        <v>17</v>
      </c>
      <c r="C134" t="s">
        <v>6</v>
      </c>
      <c r="D134" s="2">
        <v>9116</v>
      </c>
      <c r="E134" s="3">
        <v>42434</v>
      </c>
      <c r="F134" s="10" t="s">
        <v>9</v>
      </c>
    </row>
    <row r="135" spans="1:6" x14ac:dyDescent="0.25">
      <c r="A135">
        <v>55</v>
      </c>
      <c r="B135" t="s">
        <v>17</v>
      </c>
      <c r="C135" t="s">
        <v>6</v>
      </c>
      <c r="D135" s="2">
        <v>607</v>
      </c>
      <c r="E135" s="3">
        <v>42463</v>
      </c>
      <c r="F135" t="s">
        <v>9</v>
      </c>
    </row>
    <row r="136" spans="1:6" x14ac:dyDescent="0.25">
      <c r="A136">
        <v>203</v>
      </c>
      <c r="B136" t="s">
        <v>18</v>
      </c>
      <c r="C136" t="s">
        <v>6</v>
      </c>
      <c r="D136" s="2">
        <v>1541</v>
      </c>
      <c r="E136" s="3">
        <v>42723</v>
      </c>
      <c r="F136" t="s">
        <v>9</v>
      </c>
    </row>
    <row r="137" spans="1:6" x14ac:dyDescent="0.25">
      <c r="A137">
        <v>92</v>
      </c>
      <c r="B137" t="s">
        <v>21</v>
      </c>
      <c r="C137" t="s">
        <v>6</v>
      </c>
      <c r="D137" s="2">
        <v>2011</v>
      </c>
      <c r="E137" s="3">
        <v>42513</v>
      </c>
      <c r="F137" t="s">
        <v>9</v>
      </c>
    </row>
    <row r="138" spans="1:6" x14ac:dyDescent="0.25">
      <c r="A138">
        <v>86</v>
      </c>
      <c r="B138" t="s">
        <v>21</v>
      </c>
      <c r="C138" t="s">
        <v>6</v>
      </c>
      <c r="D138" s="2">
        <v>2054</v>
      </c>
      <c r="E138" s="3">
        <v>42506</v>
      </c>
      <c r="F138" t="s">
        <v>9</v>
      </c>
    </row>
    <row r="139" spans="1:6" x14ac:dyDescent="0.25">
      <c r="A139">
        <v>126</v>
      </c>
      <c r="B139" t="s">
        <v>21</v>
      </c>
      <c r="C139" t="s">
        <v>6</v>
      </c>
      <c r="D139" s="2">
        <v>3027</v>
      </c>
      <c r="E139" s="3">
        <v>42571</v>
      </c>
      <c r="F139" t="s">
        <v>9</v>
      </c>
    </row>
    <row r="140" spans="1:6" x14ac:dyDescent="0.25">
      <c r="A140">
        <v>71</v>
      </c>
      <c r="B140" t="s">
        <v>16</v>
      </c>
      <c r="C140" t="s">
        <v>5</v>
      </c>
      <c r="D140" s="2">
        <v>5600</v>
      </c>
      <c r="E140" s="3">
        <v>42492</v>
      </c>
      <c r="F140" t="s">
        <v>9</v>
      </c>
    </row>
    <row r="141" spans="1:6" x14ac:dyDescent="0.25">
      <c r="A141">
        <v>25</v>
      </c>
      <c r="B141" t="s">
        <v>18</v>
      </c>
      <c r="C141" t="s">
        <v>6</v>
      </c>
      <c r="D141" s="2">
        <v>3559</v>
      </c>
      <c r="E141" s="3">
        <v>42417</v>
      </c>
      <c r="F141" t="s">
        <v>9</v>
      </c>
    </row>
    <row r="142" spans="1:6" x14ac:dyDescent="0.25">
      <c r="A142">
        <v>19</v>
      </c>
      <c r="B142" t="s">
        <v>21</v>
      </c>
      <c r="C142" t="s">
        <v>6</v>
      </c>
      <c r="D142" s="2">
        <v>3595</v>
      </c>
      <c r="E142" s="3">
        <v>42399</v>
      </c>
      <c r="F142" t="s">
        <v>9</v>
      </c>
    </row>
    <row r="143" spans="1:6" x14ac:dyDescent="0.25">
      <c r="A143">
        <v>185</v>
      </c>
      <c r="B143" t="s">
        <v>17</v>
      </c>
      <c r="C143" t="s">
        <v>6</v>
      </c>
      <c r="D143" s="2">
        <v>4846</v>
      </c>
      <c r="E143" s="3">
        <v>42699</v>
      </c>
      <c r="F143" t="s">
        <v>9</v>
      </c>
    </row>
    <row r="144" spans="1:6" x14ac:dyDescent="0.25">
      <c r="A144">
        <v>130</v>
      </c>
      <c r="B144" t="s">
        <v>17</v>
      </c>
      <c r="C144" t="s">
        <v>6</v>
      </c>
      <c r="D144" s="2">
        <v>5751</v>
      </c>
      <c r="E144" s="3">
        <v>42579</v>
      </c>
      <c r="F144" t="s">
        <v>9</v>
      </c>
    </row>
    <row r="145" spans="1:6" x14ac:dyDescent="0.25">
      <c r="A145">
        <v>80</v>
      </c>
      <c r="B145" t="s">
        <v>17</v>
      </c>
      <c r="C145" t="s">
        <v>6</v>
      </c>
      <c r="D145" s="2">
        <v>5791</v>
      </c>
      <c r="E145" s="3">
        <v>42498</v>
      </c>
      <c r="F145" t="s">
        <v>9</v>
      </c>
    </row>
    <row r="146" spans="1:6" x14ac:dyDescent="0.25">
      <c r="A146">
        <v>163</v>
      </c>
      <c r="B146" t="s">
        <v>21</v>
      </c>
      <c r="C146" t="s">
        <v>6</v>
      </c>
      <c r="D146" s="2">
        <v>5936</v>
      </c>
      <c r="E146" s="3">
        <v>42638</v>
      </c>
      <c r="F146" t="s">
        <v>9</v>
      </c>
    </row>
    <row r="147" spans="1:6" x14ac:dyDescent="0.25">
      <c r="A147">
        <v>121</v>
      </c>
      <c r="B147" t="s">
        <v>21</v>
      </c>
      <c r="C147" t="s">
        <v>6</v>
      </c>
      <c r="D147" s="2">
        <v>6343</v>
      </c>
      <c r="E147" s="3">
        <v>42562</v>
      </c>
      <c r="F147" t="s">
        <v>9</v>
      </c>
    </row>
    <row r="148" spans="1:6" x14ac:dyDescent="0.25">
      <c r="A148">
        <v>83</v>
      </c>
      <c r="B148" t="s">
        <v>17</v>
      </c>
      <c r="C148" t="s">
        <v>6</v>
      </c>
      <c r="D148" s="2">
        <v>6763</v>
      </c>
      <c r="E148" s="3">
        <v>42504</v>
      </c>
      <c r="F148" t="s">
        <v>9</v>
      </c>
    </row>
    <row r="149" spans="1:6" x14ac:dyDescent="0.25">
      <c r="A149">
        <v>112</v>
      </c>
      <c r="B149" t="s">
        <v>21</v>
      </c>
      <c r="C149" t="s">
        <v>6</v>
      </c>
      <c r="D149" s="2">
        <v>7231</v>
      </c>
      <c r="E149" s="3">
        <v>42541</v>
      </c>
      <c r="F149" t="s">
        <v>9</v>
      </c>
    </row>
    <row r="150" spans="1:6" x14ac:dyDescent="0.25">
      <c r="A150">
        <v>2</v>
      </c>
      <c r="B150" t="s">
        <v>21</v>
      </c>
      <c r="C150" t="s">
        <v>6</v>
      </c>
      <c r="D150" s="2">
        <v>8239</v>
      </c>
      <c r="E150" s="3">
        <v>42376</v>
      </c>
      <c r="F150" t="s">
        <v>9</v>
      </c>
    </row>
    <row r="151" spans="1:6" x14ac:dyDescent="0.25">
      <c r="A151">
        <v>41</v>
      </c>
      <c r="B151" t="s">
        <v>17</v>
      </c>
      <c r="C151" t="s">
        <v>6</v>
      </c>
      <c r="D151" s="2">
        <v>8941</v>
      </c>
      <c r="E151" s="3">
        <v>42444</v>
      </c>
      <c r="F151" t="s">
        <v>9</v>
      </c>
    </row>
    <row r="152" spans="1:6" x14ac:dyDescent="0.25">
      <c r="A152">
        <v>173</v>
      </c>
      <c r="B152" t="s">
        <v>14</v>
      </c>
      <c r="C152" t="s">
        <v>5</v>
      </c>
      <c r="D152" s="2">
        <v>7171</v>
      </c>
      <c r="E152" s="3">
        <v>42666</v>
      </c>
      <c r="F152" t="s">
        <v>9</v>
      </c>
    </row>
    <row r="153" spans="1:6" x14ac:dyDescent="0.25">
      <c r="A153">
        <v>65</v>
      </c>
      <c r="B153" t="s">
        <v>13</v>
      </c>
      <c r="C153" t="s">
        <v>5</v>
      </c>
      <c r="D153" s="2">
        <v>7898</v>
      </c>
      <c r="E153" s="3">
        <v>42487</v>
      </c>
      <c r="F153" t="s">
        <v>9</v>
      </c>
    </row>
    <row r="154" spans="1:6" x14ac:dyDescent="0.25">
      <c r="A154">
        <v>96</v>
      </c>
      <c r="B154" t="s">
        <v>15</v>
      </c>
      <c r="C154" t="s">
        <v>5</v>
      </c>
      <c r="D154" s="2">
        <v>8141</v>
      </c>
      <c r="E154" s="3">
        <v>42516</v>
      </c>
      <c r="F154" t="s">
        <v>9</v>
      </c>
    </row>
    <row r="155" spans="1:6" x14ac:dyDescent="0.25">
      <c r="A155">
        <v>187</v>
      </c>
      <c r="B155" t="s">
        <v>15</v>
      </c>
      <c r="C155" t="s">
        <v>5</v>
      </c>
      <c r="D155" s="2">
        <v>8283</v>
      </c>
      <c r="E155" s="3">
        <v>42700</v>
      </c>
      <c r="F155" t="s">
        <v>9</v>
      </c>
    </row>
    <row r="156" spans="1:6" x14ac:dyDescent="0.25">
      <c r="A156">
        <v>152</v>
      </c>
      <c r="B156" t="s">
        <v>13</v>
      </c>
      <c r="C156" t="s">
        <v>5</v>
      </c>
      <c r="D156" s="2">
        <v>8765</v>
      </c>
      <c r="E156" s="3">
        <v>42620</v>
      </c>
      <c r="F156" t="s">
        <v>9</v>
      </c>
    </row>
    <row r="157" spans="1:6" x14ac:dyDescent="0.25">
      <c r="A157">
        <v>128</v>
      </c>
      <c r="B157" t="s">
        <v>13</v>
      </c>
      <c r="C157" t="s">
        <v>5</v>
      </c>
      <c r="D157" s="2">
        <v>8986</v>
      </c>
      <c r="E157" s="3">
        <v>42574</v>
      </c>
      <c r="F157" t="s">
        <v>9</v>
      </c>
    </row>
    <row r="158" spans="1:6" x14ac:dyDescent="0.25">
      <c r="A158">
        <v>90</v>
      </c>
      <c r="B158" t="s">
        <v>16</v>
      </c>
      <c r="C158" t="s">
        <v>5</v>
      </c>
      <c r="D158" s="2">
        <v>9333</v>
      </c>
      <c r="E158" s="3">
        <v>42510</v>
      </c>
      <c r="F158" t="s">
        <v>8</v>
      </c>
    </row>
    <row r="159" spans="1:6" x14ac:dyDescent="0.25">
      <c r="A159">
        <v>59</v>
      </c>
      <c r="B159" t="s">
        <v>13</v>
      </c>
      <c r="C159" t="s">
        <v>5</v>
      </c>
      <c r="D159" s="2">
        <v>235</v>
      </c>
      <c r="E159" s="3">
        <v>42477</v>
      </c>
      <c r="F159" t="s">
        <v>8</v>
      </c>
    </row>
    <row r="160" spans="1:6" x14ac:dyDescent="0.25">
      <c r="A160">
        <v>76</v>
      </c>
      <c r="B160" t="s">
        <v>13</v>
      </c>
      <c r="C160" t="s">
        <v>5</v>
      </c>
      <c r="D160" s="2">
        <v>592</v>
      </c>
      <c r="E160" s="3">
        <v>42496</v>
      </c>
      <c r="F160" t="s">
        <v>8</v>
      </c>
    </row>
    <row r="161" spans="1:6" x14ac:dyDescent="0.25">
      <c r="A161">
        <v>3</v>
      </c>
      <c r="B161" t="s">
        <v>13</v>
      </c>
      <c r="C161" t="s">
        <v>5</v>
      </c>
      <c r="D161" s="2">
        <v>617</v>
      </c>
      <c r="E161" s="3">
        <v>42377</v>
      </c>
      <c r="F161" t="s">
        <v>8</v>
      </c>
    </row>
    <row r="162" spans="1:6" x14ac:dyDescent="0.25">
      <c r="A162">
        <v>133</v>
      </c>
      <c r="B162" t="s">
        <v>13</v>
      </c>
      <c r="C162" t="s">
        <v>5</v>
      </c>
      <c r="D162" s="2">
        <v>852</v>
      </c>
      <c r="E162" s="3">
        <v>42582</v>
      </c>
      <c r="F162" t="s">
        <v>8</v>
      </c>
    </row>
    <row r="163" spans="1:6" x14ac:dyDescent="0.25">
      <c r="A163">
        <v>137</v>
      </c>
      <c r="B163" t="s">
        <v>15</v>
      </c>
      <c r="C163" t="s">
        <v>5</v>
      </c>
      <c r="D163" s="2">
        <v>859</v>
      </c>
      <c r="E163" s="3">
        <v>42585</v>
      </c>
      <c r="F163" t="s">
        <v>8</v>
      </c>
    </row>
    <row r="164" spans="1:6" x14ac:dyDescent="0.25">
      <c r="A164">
        <v>211</v>
      </c>
      <c r="B164" t="s">
        <v>15</v>
      </c>
      <c r="C164" t="s">
        <v>5</v>
      </c>
      <c r="D164" s="2">
        <v>958</v>
      </c>
      <c r="E164" s="3">
        <v>42733</v>
      </c>
      <c r="F164" t="s">
        <v>8</v>
      </c>
    </row>
    <row r="165" spans="1:6" x14ac:dyDescent="0.25">
      <c r="A165">
        <v>61</v>
      </c>
      <c r="B165" t="s">
        <v>14</v>
      </c>
      <c r="C165" t="s">
        <v>5</v>
      </c>
      <c r="D165" s="2">
        <v>1128</v>
      </c>
      <c r="E165" s="3">
        <v>42481</v>
      </c>
      <c r="F165" t="s">
        <v>8</v>
      </c>
    </row>
    <row r="166" spans="1:6" x14ac:dyDescent="0.25">
      <c r="A166">
        <v>20</v>
      </c>
      <c r="B166" t="s">
        <v>14</v>
      </c>
      <c r="C166" t="s">
        <v>5</v>
      </c>
      <c r="D166" s="2">
        <v>1161</v>
      </c>
      <c r="E166" s="3">
        <v>42402</v>
      </c>
      <c r="F166" t="s">
        <v>8</v>
      </c>
    </row>
    <row r="167" spans="1:6" x14ac:dyDescent="0.25">
      <c r="A167">
        <v>31</v>
      </c>
      <c r="B167" t="s">
        <v>16</v>
      </c>
      <c r="C167" t="s">
        <v>5</v>
      </c>
      <c r="D167" s="2">
        <v>1641</v>
      </c>
      <c r="E167" s="3">
        <v>42422</v>
      </c>
      <c r="F167" t="s">
        <v>8</v>
      </c>
    </row>
    <row r="168" spans="1:6" x14ac:dyDescent="0.25">
      <c r="A168">
        <v>150</v>
      </c>
      <c r="B168" t="s">
        <v>13</v>
      </c>
      <c r="C168" t="s">
        <v>5</v>
      </c>
      <c r="D168" s="2">
        <v>1841</v>
      </c>
      <c r="E168" s="3">
        <v>42615</v>
      </c>
      <c r="F168" t="s">
        <v>8</v>
      </c>
    </row>
    <row r="169" spans="1:6" x14ac:dyDescent="0.25">
      <c r="A169">
        <v>17</v>
      </c>
      <c r="B169" t="s">
        <v>13</v>
      </c>
      <c r="C169" t="s">
        <v>5</v>
      </c>
      <c r="D169" s="2">
        <v>2116</v>
      </c>
      <c r="E169" s="3">
        <v>42397</v>
      </c>
      <c r="F169" t="s">
        <v>8</v>
      </c>
    </row>
    <row r="170" spans="1:6" x14ac:dyDescent="0.25">
      <c r="A170">
        <v>70</v>
      </c>
      <c r="B170" t="s">
        <v>16</v>
      </c>
      <c r="C170" t="s">
        <v>5</v>
      </c>
      <c r="D170" s="2">
        <v>2262</v>
      </c>
      <c r="E170" s="3">
        <v>42492</v>
      </c>
      <c r="F170" t="s">
        <v>8</v>
      </c>
    </row>
    <row r="171" spans="1:6" x14ac:dyDescent="0.25">
      <c r="A171">
        <v>198</v>
      </c>
      <c r="B171" t="s">
        <v>13</v>
      </c>
      <c r="C171" t="s">
        <v>5</v>
      </c>
      <c r="D171" s="2">
        <v>2382</v>
      </c>
      <c r="E171" s="3">
        <v>42716</v>
      </c>
      <c r="F171" t="s">
        <v>8</v>
      </c>
    </row>
    <row r="172" spans="1:6" x14ac:dyDescent="0.25">
      <c r="A172">
        <v>39</v>
      </c>
      <c r="B172" t="s">
        <v>13</v>
      </c>
      <c r="C172" t="s">
        <v>5</v>
      </c>
      <c r="D172" s="2">
        <v>2795</v>
      </c>
      <c r="E172" s="3">
        <v>42444</v>
      </c>
      <c r="F172" t="s">
        <v>8</v>
      </c>
    </row>
    <row r="173" spans="1:6" x14ac:dyDescent="0.25">
      <c r="A173">
        <v>6</v>
      </c>
      <c r="B173" t="s">
        <v>15</v>
      </c>
      <c r="C173" t="s">
        <v>5</v>
      </c>
      <c r="D173" s="2">
        <v>3610</v>
      </c>
      <c r="E173" s="3">
        <v>42380</v>
      </c>
      <c r="F173" t="s">
        <v>8</v>
      </c>
    </row>
    <row r="174" spans="1:6" x14ac:dyDescent="0.25">
      <c r="A174">
        <v>102</v>
      </c>
      <c r="B174" t="s">
        <v>16</v>
      </c>
      <c r="C174" t="s">
        <v>5</v>
      </c>
      <c r="D174" s="2">
        <v>3647</v>
      </c>
      <c r="E174" s="3">
        <v>42518</v>
      </c>
      <c r="F174" t="s">
        <v>8</v>
      </c>
    </row>
    <row r="175" spans="1:6" x14ac:dyDescent="0.25">
      <c r="A175">
        <v>159</v>
      </c>
      <c r="B175" t="s">
        <v>15</v>
      </c>
      <c r="C175" t="s">
        <v>5</v>
      </c>
      <c r="D175" s="2">
        <v>3861</v>
      </c>
      <c r="E175" s="3">
        <v>42631</v>
      </c>
      <c r="F175" t="s">
        <v>8</v>
      </c>
    </row>
    <row r="176" spans="1:6" x14ac:dyDescent="0.25">
      <c r="A176">
        <v>107</v>
      </c>
      <c r="B176" t="s">
        <v>13</v>
      </c>
      <c r="C176" t="s">
        <v>5</v>
      </c>
      <c r="D176" s="2">
        <v>3917</v>
      </c>
      <c r="E176" s="3">
        <v>42525</v>
      </c>
      <c r="F176" t="s">
        <v>8</v>
      </c>
    </row>
    <row r="177" spans="1:6" x14ac:dyDescent="0.25">
      <c r="A177">
        <v>69</v>
      </c>
      <c r="B177" t="s">
        <v>13</v>
      </c>
      <c r="C177" t="s">
        <v>5</v>
      </c>
      <c r="D177" s="2">
        <v>4054</v>
      </c>
      <c r="E177" s="3">
        <v>42492</v>
      </c>
      <c r="F177" t="s">
        <v>8</v>
      </c>
    </row>
    <row r="178" spans="1:6" x14ac:dyDescent="0.25">
      <c r="A178">
        <v>103</v>
      </c>
      <c r="B178" t="s">
        <v>14</v>
      </c>
      <c r="C178" t="s">
        <v>5</v>
      </c>
      <c r="D178" s="2">
        <v>4104</v>
      </c>
      <c r="E178" s="3">
        <v>42518</v>
      </c>
      <c r="F178" t="s">
        <v>8</v>
      </c>
    </row>
    <row r="179" spans="1:6" x14ac:dyDescent="0.25">
      <c r="A179">
        <v>115</v>
      </c>
      <c r="B179" t="s">
        <v>13</v>
      </c>
      <c r="C179" t="s">
        <v>5</v>
      </c>
      <c r="D179" s="2">
        <v>4243</v>
      </c>
      <c r="E179" s="3">
        <v>42547</v>
      </c>
      <c r="F179" t="s">
        <v>8</v>
      </c>
    </row>
    <row r="180" spans="1:6" x14ac:dyDescent="0.25">
      <c r="A180">
        <v>77</v>
      </c>
      <c r="B180" t="s">
        <v>15</v>
      </c>
      <c r="C180" t="s">
        <v>5</v>
      </c>
      <c r="D180" s="2">
        <v>4330</v>
      </c>
      <c r="E180" s="3">
        <v>42498</v>
      </c>
      <c r="F180" t="s">
        <v>8</v>
      </c>
    </row>
    <row r="181" spans="1:6" x14ac:dyDescent="0.25">
      <c r="A181">
        <v>63</v>
      </c>
      <c r="B181" t="s">
        <v>13</v>
      </c>
      <c r="C181" t="s">
        <v>5</v>
      </c>
      <c r="D181" s="2">
        <v>4387</v>
      </c>
      <c r="E181" s="3">
        <v>42483</v>
      </c>
      <c r="F181" t="s">
        <v>8</v>
      </c>
    </row>
    <row r="182" spans="1:6" x14ac:dyDescent="0.25">
      <c r="A182">
        <v>116</v>
      </c>
      <c r="B182" t="s">
        <v>15</v>
      </c>
      <c r="C182" t="s">
        <v>5</v>
      </c>
      <c r="D182" s="2">
        <v>4514</v>
      </c>
      <c r="E182" s="3">
        <v>42548</v>
      </c>
      <c r="F182" t="s">
        <v>8</v>
      </c>
    </row>
    <row r="183" spans="1:6" x14ac:dyDescent="0.25">
      <c r="A183">
        <v>24</v>
      </c>
      <c r="B183" t="s">
        <v>13</v>
      </c>
      <c r="C183" t="s">
        <v>5</v>
      </c>
      <c r="D183" s="2">
        <v>4582</v>
      </c>
      <c r="E183" s="3">
        <v>42417</v>
      </c>
      <c r="F183" t="s">
        <v>8</v>
      </c>
    </row>
    <row r="184" spans="1:6" x14ac:dyDescent="0.25">
      <c r="A184">
        <v>200</v>
      </c>
      <c r="B184" t="s">
        <v>13</v>
      </c>
      <c r="C184" t="s">
        <v>5</v>
      </c>
      <c r="D184" s="2">
        <v>5021</v>
      </c>
      <c r="E184" s="3">
        <v>42720</v>
      </c>
      <c r="F184" t="s">
        <v>8</v>
      </c>
    </row>
    <row r="185" spans="1:6" x14ac:dyDescent="0.25">
      <c r="A185">
        <v>40</v>
      </c>
      <c r="B185" t="s">
        <v>13</v>
      </c>
      <c r="C185" t="s">
        <v>5</v>
      </c>
      <c r="D185" s="2">
        <v>5084</v>
      </c>
      <c r="E185" s="3">
        <v>42444</v>
      </c>
      <c r="F185" t="s">
        <v>8</v>
      </c>
    </row>
    <row r="186" spans="1:6" x14ac:dyDescent="0.25">
      <c r="A186">
        <v>100</v>
      </c>
      <c r="B186" t="s">
        <v>13</v>
      </c>
      <c r="C186" t="s">
        <v>5</v>
      </c>
      <c r="D186" s="2">
        <v>5182</v>
      </c>
      <c r="E186" s="3">
        <v>42517</v>
      </c>
      <c r="F186" t="s">
        <v>8</v>
      </c>
    </row>
    <row r="187" spans="1:6" x14ac:dyDescent="0.25">
      <c r="A187">
        <v>117</v>
      </c>
      <c r="B187" t="s">
        <v>16</v>
      </c>
      <c r="C187" t="s">
        <v>5</v>
      </c>
      <c r="D187" s="2">
        <v>5480</v>
      </c>
      <c r="E187" s="3">
        <v>42553</v>
      </c>
      <c r="F187" t="s">
        <v>8</v>
      </c>
    </row>
    <row r="188" spans="1:6" x14ac:dyDescent="0.25">
      <c r="A188">
        <v>153</v>
      </c>
      <c r="B188" t="s">
        <v>13</v>
      </c>
      <c r="C188" t="s">
        <v>5</v>
      </c>
      <c r="D188" s="2">
        <v>5583</v>
      </c>
      <c r="E188" s="3">
        <v>42621</v>
      </c>
      <c r="F188" t="s">
        <v>8</v>
      </c>
    </row>
    <row r="189" spans="1:6" x14ac:dyDescent="0.25">
      <c r="A189">
        <v>93</v>
      </c>
      <c r="B189" t="s">
        <v>13</v>
      </c>
      <c r="C189" t="s">
        <v>5</v>
      </c>
      <c r="D189" s="2">
        <v>5632</v>
      </c>
      <c r="E189" s="3">
        <v>42515</v>
      </c>
      <c r="F189" t="s">
        <v>8</v>
      </c>
    </row>
    <row r="190" spans="1:6" x14ac:dyDescent="0.25">
      <c r="A190">
        <v>72</v>
      </c>
      <c r="B190" t="s">
        <v>13</v>
      </c>
      <c r="C190" t="s">
        <v>5</v>
      </c>
      <c r="D190" s="2">
        <v>5787</v>
      </c>
      <c r="E190" s="3">
        <v>42493</v>
      </c>
      <c r="F190" t="s">
        <v>8</v>
      </c>
    </row>
    <row r="191" spans="1:6" x14ac:dyDescent="0.25">
      <c r="A191">
        <v>179</v>
      </c>
      <c r="B191" t="s">
        <v>15</v>
      </c>
      <c r="C191" t="s">
        <v>5</v>
      </c>
      <c r="D191" s="2">
        <v>5818</v>
      </c>
      <c r="E191" s="3">
        <v>42676</v>
      </c>
      <c r="F191" t="s">
        <v>8</v>
      </c>
    </row>
    <row r="192" spans="1:6" x14ac:dyDescent="0.25">
      <c r="A192">
        <v>194</v>
      </c>
      <c r="B192" t="s">
        <v>14</v>
      </c>
      <c r="C192" t="s">
        <v>5</v>
      </c>
      <c r="D192" s="2">
        <v>6078</v>
      </c>
      <c r="E192" s="3">
        <v>42709</v>
      </c>
      <c r="F192" t="s">
        <v>8</v>
      </c>
    </row>
    <row r="193" spans="1:6" x14ac:dyDescent="0.25">
      <c r="A193">
        <v>161</v>
      </c>
      <c r="B193" t="s">
        <v>13</v>
      </c>
      <c r="C193" t="s">
        <v>5</v>
      </c>
      <c r="D193" s="2">
        <v>6162</v>
      </c>
      <c r="E193" s="3">
        <v>42633</v>
      </c>
      <c r="F193" t="s">
        <v>8</v>
      </c>
    </row>
    <row r="194" spans="1:6" x14ac:dyDescent="0.25">
      <c r="A194">
        <v>48</v>
      </c>
      <c r="B194" t="s">
        <v>15</v>
      </c>
      <c r="C194" t="s">
        <v>5</v>
      </c>
      <c r="D194" s="2">
        <v>6982</v>
      </c>
      <c r="E194" s="3">
        <v>42453</v>
      </c>
      <c r="F194" t="s">
        <v>8</v>
      </c>
    </row>
    <row r="195" spans="1:6" x14ac:dyDescent="0.25">
      <c r="A195">
        <v>191</v>
      </c>
      <c r="B195" t="s">
        <v>13</v>
      </c>
      <c r="C195" t="s">
        <v>5</v>
      </c>
      <c r="D195" s="2">
        <v>7223</v>
      </c>
      <c r="E195" s="3">
        <v>42704</v>
      </c>
      <c r="F195" t="s">
        <v>8</v>
      </c>
    </row>
    <row r="196" spans="1:6" x14ac:dyDescent="0.25">
      <c r="A196">
        <v>208</v>
      </c>
      <c r="B196" t="s">
        <v>17</v>
      </c>
      <c r="C196" t="s">
        <v>6</v>
      </c>
      <c r="D196" s="2">
        <v>9127</v>
      </c>
      <c r="E196" s="3">
        <v>42729</v>
      </c>
      <c r="F196" s="10" t="s">
        <v>8</v>
      </c>
    </row>
    <row r="197" spans="1:6" x14ac:dyDescent="0.25">
      <c r="A197">
        <v>140</v>
      </c>
      <c r="B197" t="s">
        <v>17</v>
      </c>
      <c r="C197" t="s">
        <v>6</v>
      </c>
      <c r="D197" s="2">
        <v>1743</v>
      </c>
      <c r="E197" s="3">
        <v>42601</v>
      </c>
      <c r="F197" t="s">
        <v>8</v>
      </c>
    </row>
    <row r="198" spans="1:6" x14ac:dyDescent="0.25">
      <c r="A198">
        <v>181</v>
      </c>
      <c r="B198" t="s">
        <v>17</v>
      </c>
      <c r="C198" t="s">
        <v>6</v>
      </c>
      <c r="D198" s="2">
        <v>3011</v>
      </c>
      <c r="E198" s="3">
        <v>42677</v>
      </c>
      <c r="F198" t="s">
        <v>8</v>
      </c>
    </row>
    <row r="199" spans="1:6" x14ac:dyDescent="0.25">
      <c r="A199">
        <v>129</v>
      </c>
      <c r="B199" t="s">
        <v>21</v>
      </c>
      <c r="C199" t="s">
        <v>6</v>
      </c>
      <c r="D199" s="2">
        <v>3800</v>
      </c>
      <c r="E199" s="3">
        <v>42576</v>
      </c>
      <c r="F199" t="s">
        <v>8</v>
      </c>
    </row>
    <row r="200" spans="1:6" x14ac:dyDescent="0.25">
      <c r="A200">
        <v>37</v>
      </c>
      <c r="B200" t="s">
        <v>14</v>
      </c>
      <c r="C200" t="s">
        <v>5</v>
      </c>
      <c r="D200" s="2">
        <v>7655</v>
      </c>
      <c r="E200" s="3">
        <v>42434</v>
      </c>
      <c r="F200" t="s">
        <v>8</v>
      </c>
    </row>
    <row r="201" spans="1:6" x14ac:dyDescent="0.25">
      <c r="A201">
        <v>1</v>
      </c>
      <c r="B201" t="s">
        <v>17</v>
      </c>
      <c r="C201" t="s">
        <v>6</v>
      </c>
      <c r="D201" s="2">
        <v>4270</v>
      </c>
      <c r="E201" s="3">
        <v>42375</v>
      </c>
      <c r="F201" t="s">
        <v>8</v>
      </c>
    </row>
    <row r="202" spans="1:6" x14ac:dyDescent="0.25">
      <c r="A202">
        <v>171</v>
      </c>
      <c r="B202" t="s">
        <v>17</v>
      </c>
      <c r="C202" t="s">
        <v>6</v>
      </c>
      <c r="D202" s="2">
        <v>4603</v>
      </c>
      <c r="E202" s="3">
        <v>42653</v>
      </c>
      <c r="F202" t="s">
        <v>8</v>
      </c>
    </row>
    <row r="203" spans="1:6" x14ac:dyDescent="0.25">
      <c r="A203">
        <v>158</v>
      </c>
      <c r="B203" t="s">
        <v>13</v>
      </c>
      <c r="C203" t="s">
        <v>5</v>
      </c>
      <c r="D203" s="2">
        <v>7880</v>
      </c>
      <c r="E203" s="3">
        <v>42628</v>
      </c>
      <c r="F203" t="s">
        <v>8</v>
      </c>
    </row>
    <row r="204" spans="1:6" x14ac:dyDescent="0.25">
      <c r="A204">
        <v>192</v>
      </c>
      <c r="B204" t="s">
        <v>17</v>
      </c>
      <c r="C204" t="s">
        <v>6</v>
      </c>
      <c r="D204" s="2">
        <v>4673</v>
      </c>
      <c r="E204" s="3">
        <v>42706</v>
      </c>
      <c r="F204" t="s">
        <v>8</v>
      </c>
    </row>
    <row r="205" spans="1:6" x14ac:dyDescent="0.25">
      <c r="A205">
        <v>88</v>
      </c>
      <c r="B205" t="s">
        <v>17</v>
      </c>
      <c r="C205" t="s">
        <v>6</v>
      </c>
      <c r="D205" s="2">
        <v>6087</v>
      </c>
      <c r="E205" s="3">
        <v>42508</v>
      </c>
      <c r="F205" t="s">
        <v>8</v>
      </c>
    </row>
    <row r="206" spans="1:6" x14ac:dyDescent="0.25">
      <c r="A206">
        <v>12</v>
      </c>
      <c r="B206" t="s">
        <v>21</v>
      </c>
      <c r="C206" t="s">
        <v>6</v>
      </c>
      <c r="D206" s="2">
        <v>7012</v>
      </c>
      <c r="E206" s="3">
        <v>42387</v>
      </c>
      <c r="F206" t="s">
        <v>8</v>
      </c>
    </row>
    <row r="207" spans="1:6" x14ac:dyDescent="0.25">
      <c r="A207">
        <v>28</v>
      </c>
      <c r="B207" t="s">
        <v>18</v>
      </c>
      <c r="C207" t="s">
        <v>6</v>
      </c>
      <c r="D207" s="2">
        <v>7163</v>
      </c>
      <c r="E207" s="3">
        <v>42418</v>
      </c>
      <c r="F207" t="s">
        <v>8</v>
      </c>
    </row>
    <row r="208" spans="1:6" x14ac:dyDescent="0.25">
      <c r="A208">
        <v>104</v>
      </c>
      <c r="B208" t="s">
        <v>17</v>
      </c>
      <c r="C208" t="s">
        <v>6</v>
      </c>
      <c r="D208" s="2">
        <v>7457</v>
      </c>
      <c r="E208" s="3">
        <v>42518</v>
      </c>
      <c r="F208" t="s">
        <v>8</v>
      </c>
    </row>
    <row r="209" spans="1:6" x14ac:dyDescent="0.25">
      <c r="A209">
        <v>156</v>
      </c>
      <c r="B209" t="s">
        <v>14</v>
      </c>
      <c r="C209" t="s">
        <v>5</v>
      </c>
      <c r="D209" s="2">
        <v>8489</v>
      </c>
      <c r="E209" s="3">
        <v>42624</v>
      </c>
      <c r="F209" t="s">
        <v>8</v>
      </c>
    </row>
    <row r="210" spans="1:6" x14ac:dyDescent="0.25">
      <c r="A210">
        <v>145</v>
      </c>
      <c r="B210" t="s">
        <v>17</v>
      </c>
      <c r="C210" t="s">
        <v>6</v>
      </c>
      <c r="D210" s="2">
        <v>7654</v>
      </c>
      <c r="E210" s="3">
        <v>42610</v>
      </c>
      <c r="F210" t="s">
        <v>8</v>
      </c>
    </row>
    <row r="211" spans="1:6" x14ac:dyDescent="0.25">
      <c r="A211">
        <v>184</v>
      </c>
      <c r="B211" t="s">
        <v>13</v>
      </c>
      <c r="C211" t="s">
        <v>5</v>
      </c>
      <c r="D211" s="2">
        <v>8894</v>
      </c>
      <c r="E211" s="3">
        <v>42689</v>
      </c>
      <c r="F211" t="s">
        <v>8</v>
      </c>
    </row>
    <row r="212" spans="1:6" x14ac:dyDescent="0.25">
      <c r="A212">
        <v>57</v>
      </c>
      <c r="B212" t="s">
        <v>17</v>
      </c>
      <c r="C212" t="s">
        <v>6</v>
      </c>
      <c r="D212" s="2">
        <v>7659</v>
      </c>
      <c r="E212" s="3">
        <v>42466</v>
      </c>
      <c r="F212" t="s">
        <v>8</v>
      </c>
    </row>
    <row r="213" spans="1:6" x14ac:dyDescent="0.25">
      <c r="A213">
        <v>136</v>
      </c>
      <c r="B213" t="s">
        <v>21</v>
      </c>
      <c r="C213" t="s">
        <v>6</v>
      </c>
      <c r="D213" s="2">
        <v>7854</v>
      </c>
      <c r="E213" s="3">
        <v>42583</v>
      </c>
      <c r="F213" t="s">
        <v>8</v>
      </c>
    </row>
    <row r="214" spans="1:6" x14ac:dyDescent="0.25">
      <c r="A214">
        <v>138</v>
      </c>
      <c r="B214" t="s">
        <v>21</v>
      </c>
      <c r="C214" t="s">
        <v>6</v>
      </c>
      <c r="D214" s="2">
        <v>8049</v>
      </c>
      <c r="E214" s="3">
        <v>42594</v>
      </c>
      <c r="F214" t="s">
        <v>8</v>
      </c>
    </row>
  </sheetData>
  <sortState ref="A2:F214">
    <sortCondition ref="A1"/>
  </sortState>
  <conditionalFormatting sqref="D1:D1048576">
    <cfRule type="top10" dxfId="15" priority="4" bottom="1" rank="10"/>
    <cfRule type="top10" dxfId="14" priority="5" rank="10"/>
  </conditionalFormatting>
  <conditionalFormatting sqref="B1:B1048576">
    <cfRule type="containsText" dxfId="13" priority="2" operator="containsText" text="banana">
      <formula>NOT(ISERROR(SEARCH("banana",B1)))</formula>
    </cfRule>
    <cfRule type="containsText" dxfId="12" priority="3" operator="containsText" text="carrots">
      <formula>NOT(ISERROR(SEARCH("carrots",B1)))</formula>
    </cfRule>
  </conditionalFormatting>
  <conditionalFormatting sqref="C1:C1048576">
    <cfRule type="containsText" dxfId="11" priority="1" operator="containsText" text="vegetables">
      <formula>NOT(ISERROR(SEARCH("vegetables",C1)))</formula>
    </cfRule>
  </conditionalFormatting>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Q214"/>
  <sheetViews>
    <sheetView workbookViewId="0">
      <selection activeCell="Q20" sqref="Q20"/>
    </sheetView>
  </sheetViews>
  <sheetFormatPr defaultRowHeight="15" x14ac:dyDescent="0.25"/>
  <cols>
    <col min="1" max="1" width="10.5703125" customWidth="1"/>
    <col min="2" max="2" width="10" customWidth="1"/>
    <col min="3" max="3" width="11" bestFit="1" customWidth="1"/>
    <col min="4" max="4" width="10.28515625" customWidth="1"/>
    <col min="5" max="5" width="10.7109375" bestFit="1" customWidth="1"/>
    <col min="6" max="6" width="15.42578125" bestFit="1" customWidth="1"/>
    <col min="9" max="9" width="10.85546875" customWidth="1"/>
    <col min="15" max="15" width="12.42578125" customWidth="1"/>
    <col min="16" max="16" width="13.140625" bestFit="1" customWidth="1"/>
    <col min="17" max="17" width="14.28515625" bestFit="1" customWidth="1"/>
  </cols>
  <sheetData>
    <row r="1" spans="1:17" x14ac:dyDescent="0.25">
      <c r="A1" s="1" t="s">
        <v>1</v>
      </c>
      <c r="B1" s="1" t="s">
        <v>2</v>
      </c>
      <c r="C1" s="1" t="s">
        <v>3</v>
      </c>
      <c r="D1" s="1" t="s">
        <v>4</v>
      </c>
      <c r="E1" s="1" t="s">
        <v>7</v>
      </c>
      <c r="F1" s="1" t="s">
        <v>0</v>
      </c>
      <c r="I1" s="1" t="s">
        <v>3</v>
      </c>
      <c r="J1" s="1" t="s">
        <v>29</v>
      </c>
      <c r="L1" s="1" t="s">
        <v>2</v>
      </c>
      <c r="M1" s="1" t="s">
        <v>29</v>
      </c>
      <c r="N1" s="1"/>
    </row>
    <row r="2" spans="1:17" x14ac:dyDescent="0.25">
      <c r="A2">
        <v>1</v>
      </c>
      <c r="B2" t="s">
        <v>17</v>
      </c>
      <c r="C2" t="s">
        <v>6</v>
      </c>
      <c r="D2" s="2">
        <v>4270</v>
      </c>
      <c r="E2" s="3">
        <v>42375</v>
      </c>
      <c r="F2" t="s">
        <v>8</v>
      </c>
      <c r="I2" s="12" t="str">
        <f t="array" ref="I2:I3">_xlfn.UNIQUE(Table1[Category])</f>
        <v>Vegetables</v>
      </c>
      <c r="J2">
        <f>COUNTIF(Table1[Category],I2)</f>
        <v>67</v>
      </c>
      <c r="L2" t="str">
        <f t="array" ref="L2:L8">_xlfn.UNIQUE(Table1[Product])</f>
        <v>Carrots</v>
      </c>
      <c r="M2">
        <f>COUNTIF(Table1[Product],L2)</f>
        <v>27</v>
      </c>
      <c r="O2" t="str">
        <f t="array" ref="O2:O3">_xlfn.UNIQUE(Category)</f>
        <v>Vegetables</v>
      </c>
    </row>
    <row r="3" spans="1:17" x14ac:dyDescent="0.25">
      <c r="A3">
        <v>2</v>
      </c>
      <c r="B3" t="s">
        <v>21</v>
      </c>
      <c r="C3" t="s">
        <v>6</v>
      </c>
      <c r="D3" s="2">
        <v>8239</v>
      </c>
      <c r="E3" s="3">
        <v>42376</v>
      </c>
      <c r="F3" t="s">
        <v>9</v>
      </c>
      <c r="I3" s="12" t="str">
        <v>Fruit</v>
      </c>
      <c r="J3">
        <f>COUNTIF(Table1[Category],I3)</f>
        <v>146</v>
      </c>
      <c r="L3" t="str">
        <v>Cabbage</v>
      </c>
      <c r="M3">
        <f>COUNTIF(Table1[Product],L3)</f>
        <v>27</v>
      </c>
      <c r="O3" t="str">
        <v>Fruit</v>
      </c>
    </row>
    <row r="4" spans="1:17" x14ac:dyDescent="0.25">
      <c r="A4">
        <v>3</v>
      </c>
      <c r="B4" t="s">
        <v>13</v>
      </c>
      <c r="C4" t="s">
        <v>5</v>
      </c>
      <c r="D4" s="2">
        <v>617</v>
      </c>
      <c r="E4" s="3">
        <v>42377</v>
      </c>
      <c r="F4" t="s">
        <v>8</v>
      </c>
      <c r="L4" t="str">
        <v>Banana</v>
      </c>
      <c r="M4">
        <f>COUNTIF(Table1[Product],L4)</f>
        <v>71</v>
      </c>
    </row>
    <row r="5" spans="1:17" x14ac:dyDescent="0.25">
      <c r="A5">
        <v>4</v>
      </c>
      <c r="B5" t="s">
        <v>13</v>
      </c>
      <c r="C5" t="s">
        <v>5</v>
      </c>
      <c r="D5" s="2">
        <v>8384</v>
      </c>
      <c r="E5" s="3">
        <v>42379</v>
      </c>
      <c r="F5" t="s">
        <v>10</v>
      </c>
      <c r="L5" t="str">
        <v>Beans</v>
      </c>
      <c r="M5">
        <f>COUNTIF(Table1[Product],L5)</f>
        <v>13</v>
      </c>
    </row>
    <row r="6" spans="1:17" x14ac:dyDescent="0.25">
      <c r="A6">
        <v>5</v>
      </c>
      <c r="B6" t="s">
        <v>18</v>
      </c>
      <c r="C6" t="s">
        <v>6</v>
      </c>
      <c r="D6" s="2">
        <v>2626</v>
      </c>
      <c r="E6" s="3">
        <v>42379</v>
      </c>
      <c r="F6" t="s">
        <v>12</v>
      </c>
      <c r="L6" t="str">
        <v>Orange</v>
      </c>
      <c r="M6">
        <f>COUNTIF(Table1[Product],L6)</f>
        <v>24</v>
      </c>
      <c r="O6">
        <f>COUNTA(_xlfn.UNIQUE(Table1[Product]))</f>
        <v>7</v>
      </c>
    </row>
    <row r="7" spans="1:17" x14ac:dyDescent="0.25">
      <c r="A7">
        <v>6</v>
      </c>
      <c r="B7" t="s">
        <v>15</v>
      </c>
      <c r="C7" t="s">
        <v>5</v>
      </c>
      <c r="D7" s="2">
        <v>3610</v>
      </c>
      <c r="E7" s="3">
        <v>42380</v>
      </c>
      <c r="F7" t="s">
        <v>8</v>
      </c>
      <c r="L7" t="str">
        <v>Apple</v>
      </c>
      <c r="M7">
        <f>COUNTIF(Table1[Product],L7)</f>
        <v>40</v>
      </c>
    </row>
    <row r="8" spans="1:17" x14ac:dyDescent="0.25">
      <c r="A8">
        <v>7</v>
      </c>
      <c r="B8" t="s">
        <v>21</v>
      </c>
      <c r="C8" t="s">
        <v>6</v>
      </c>
      <c r="D8" s="2">
        <v>9062</v>
      </c>
      <c r="E8" s="3">
        <v>42380</v>
      </c>
      <c r="F8" t="s">
        <v>11</v>
      </c>
      <c r="L8" t="str">
        <v>Mango</v>
      </c>
      <c r="M8">
        <f>COUNTIF(Table1[Product],L8)</f>
        <v>11</v>
      </c>
    </row>
    <row r="9" spans="1:17" x14ac:dyDescent="0.25">
      <c r="A9">
        <v>8</v>
      </c>
      <c r="B9" t="s">
        <v>13</v>
      </c>
      <c r="C9" t="s">
        <v>5</v>
      </c>
      <c r="D9" s="2">
        <v>6906</v>
      </c>
      <c r="E9" s="3">
        <v>42385</v>
      </c>
      <c r="F9" t="s">
        <v>20</v>
      </c>
    </row>
    <row r="10" spans="1:17" x14ac:dyDescent="0.25">
      <c r="A10">
        <v>9</v>
      </c>
      <c r="B10" t="s">
        <v>14</v>
      </c>
      <c r="C10" t="s">
        <v>5</v>
      </c>
      <c r="D10" s="2">
        <v>2417</v>
      </c>
      <c r="E10" s="3">
        <v>42385</v>
      </c>
      <c r="F10" t="s">
        <v>19</v>
      </c>
    </row>
    <row r="11" spans="1:17" x14ac:dyDescent="0.25">
      <c r="A11">
        <v>10</v>
      </c>
      <c r="B11" t="s">
        <v>14</v>
      </c>
      <c r="C11" t="s">
        <v>5</v>
      </c>
      <c r="D11" s="2">
        <v>7431</v>
      </c>
      <c r="E11" s="3">
        <v>42385</v>
      </c>
      <c r="F11" t="s">
        <v>10</v>
      </c>
      <c r="I11" s="1" t="s">
        <v>39</v>
      </c>
      <c r="P11" s="1" t="s">
        <v>41</v>
      </c>
    </row>
    <row r="12" spans="1:17" x14ac:dyDescent="0.25">
      <c r="A12">
        <v>11</v>
      </c>
      <c r="B12" t="s">
        <v>13</v>
      </c>
      <c r="C12" t="s">
        <v>5</v>
      </c>
      <c r="D12" s="2">
        <v>8250</v>
      </c>
      <c r="E12" s="3">
        <v>42385</v>
      </c>
      <c r="F12" t="s">
        <v>12</v>
      </c>
      <c r="I12" t="s">
        <v>33</v>
      </c>
      <c r="P12" t="s">
        <v>42</v>
      </c>
      <c r="Q12" s="20">
        <f>SUM(Table1[Amount])</f>
        <v>1029734</v>
      </c>
    </row>
    <row r="13" spans="1:17" x14ac:dyDescent="0.25">
      <c r="A13">
        <v>12</v>
      </c>
      <c r="B13" t="s">
        <v>21</v>
      </c>
      <c r="C13" t="s">
        <v>6</v>
      </c>
      <c r="D13" s="2">
        <v>7012</v>
      </c>
      <c r="E13" s="3">
        <v>42387</v>
      </c>
      <c r="F13" t="s">
        <v>8</v>
      </c>
      <c r="I13" t="s">
        <v>35</v>
      </c>
      <c r="P13" t="s">
        <v>43</v>
      </c>
      <c r="Q13" s="20">
        <f>AVERAGE(Table1[Amount])</f>
        <v>4834.4319248826287</v>
      </c>
    </row>
    <row r="14" spans="1:17" x14ac:dyDescent="0.25">
      <c r="A14">
        <v>13</v>
      </c>
      <c r="B14" t="s">
        <v>17</v>
      </c>
      <c r="C14" t="s">
        <v>6</v>
      </c>
      <c r="D14" s="2">
        <v>1903</v>
      </c>
      <c r="E14" s="3">
        <v>42389</v>
      </c>
      <c r="F14" t="s">
        <v>12</v>
      </c>
      <c r="I14" t="s">
        <v>36</v>
      </c>
      <c r="P14" t="s">
        <v>44</v>
      </c>
      <c r="Q14">
        <f>COUNTA(Table1[Category])</f>
        <v>213</v>
      </c>
    </row>
    <row r="15" spans="1:17" x14ac:dyDescent="0.25">
      <c r="A15">
        <v>14</v>
      </c>
      <c r="B15" t="s">
        <v>21</v>
      </c>
      <c r="C15" t="s">
        <v>6</v>
      </c>
      <c r="D15" s="2">
        <v>2824</v>
      </c>
      <c r="E15" s="3">
        <v>42391</v>
      </c>
      <c r="F15" t="s">
        <v>10</v>
      </c>
      <c r="I15" t="s">
        <v>37</v>
      </c>
    </row>
    <row r="16" spans="1:17" x14ac:dyDescent="0.25">
      <c r="A16">
        <v>15</v>
      </c>
      <c r="B16" t="s">
        <v>14</v>
      </c>
      <c r="C16" t="s">
        <v>5</v>
      </c>
      <c r="D16" s="2">
        <v>6946</v>
      </c>
      <c r="E16" s="3">
        <v>42393</v>
      </c>
      <c r="F16" t="s">
        <v>19</v>
      </c>
      <c r="I16" t="s">
        <v>38</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21</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19</v>
      </c>
    </row>
    <row r="23" spans="1:6" x14ac:dyDescent="0.25">
      <c r="A23">
        <v>22</v>
      </c>
      <c r="B23" t="s">
        <v>13</v>
      </c>
      <c r="C23" t="s">
        <v>5</v>
      </c>
      <c r="D23" s="2">
        <v>1004</v>
      </c>
      <c r="E23" s="3">
        <v>42411</v>
      </c>
      <c r="F23" t="s">
        <v>20</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18</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19</v>
      </c>
    </row>
    <row r="29" spans="1:6" x14ac:dyDescent="0.25">
      <c r="A29">
        <v>28</v>
      </c>
      <c r="B29" t="s">
        <v>18</v>
      </c>
      <c r="C29" t="s">
        <v>6</v>
      </c>
      <c r="D29" s="2">
        <v>7163</v>
      </c>
      <c r="E29" s="3">
        <v>42418</v>
      </c>
      <c r="F29" t="s">
        <v>8</v>
      </c>
    </row>
    <row r="30" spans="1:6" x14ac:dyDescent="0.25">
      <c r="A30">
        <v>29</v>
      </c>
      <c r="B30" t="s">
        <v>18</v>
      </c>
      <c r="C30" t="s">
        <v>6</v>
      </c>
      <c r="D30" s="2">
        <v>5101</v>
      </c>
      <c r="E30" s="3">
        <v>42420</v>
      </c>
      <c r="F30" t="s">
        <v>12</v>
      </c>
    </row>
    <row r="31" spans="1:6" x14ac:dyDescent="0.25">
      <c r="A31">
        <v>30</v>
      </c>
      <c r="B31" t="s">
        <v>14</v>
      </c>
      <c r="C31" t="s">
        <v>5</v>
      </c>
      <c r="D31" s="2">
        <v>7602</v>
      </c>
      <c r="E31" s="3">
        <v>42421</v>
      </c>
      <c r="F31" t="s">
        <v>19</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19</v>
      </c>
    </row>
    <row r="35" spans="1:6" x14ac:dyDescent="0.25">
      <c r="A35">
        <v>34</v>
      </c>
      <c r="B35" t="s">
        <v>21</v>
      </c>
      <c r="C35" t="s">
        <v>6</v>
      </c>
      <c r="D35" s="2">
        <v>1557</v>
      </c>
      <c r="E35" s="3">
        <v>42429</v>
      </c>
      <c r="F35" t="s">
        <v>12</v>
      </c>
    </row>
    <row r="36" spans="1:6" x14ac:dyDescent="0.25">
      <c r="A36">
        <v>35</v>
      </c>
      <c r="B36" t="s">
        <v>14</v>
      </c>
      <c r="C36" t="s">
        <v>5</v>
      </c>
      <c r="D36" s="2">
        <v>6509</v>
      </c>
      <c r="E36" s="3">
        <v>42430</v>
      </c>
      <c r="F36" t="s">
        <v>19</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21</v>
      </c>
      <c r="C43" t="s">
        <v>6</v>
      </c>
      <c r="D43" s="2">
        <v>5341</v>
      </c>
      <c r="E43" s="3">
        <v>42445</v>
      </c>
      <c r="F43" t="s">
        <v>19</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18</v>
      </c>
      <c r="C46" t="s">
        <v>6</v>
      </c>
      <c r="D46" s="2">
        <v>6045</v>
      </c>
      <c r="E46" s="3">
        <v>42450</v>
      </c>
      <c r="F46" t="s">
        <v>12</v>
      </c>
    </row>
    <row r="47" spans="1:6" x14ac:dyDescent="0.25">
      <c r="A47">
        <v>46</v>
      </c>
      <c r="B47" t="s">
        <v>14</v>
      </c>
      <c r="C47" t="s">
        <v>5</v>
      </c>
      <c r="D47" s="2">
        <v>5820</v>
      </c>
      <c r="E47" s="3">
        <v>42451</v>
      </c>
      <c r="F47" t="s">
        <v>20</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19</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19</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20</v>
      </c>
    </row>
    <row r="58" spans="1:6" x14ac:dyDescent="0.25">
      <c r="A58">
        <v>57</v>
      </c>
      <c r="B58" t="s">
        <v>17</v>
      </c>
      <c r="C58" t="s">
        <v>6</v>
      </c>
      <c r="D58" s="2">
        <v>7659</v>
      </c>
      <c r="E58" s="3">
        <v>42466</v>
      </c>
      <c r="F58" t="s">
        <v>8</v>
      </c>
    </row>
    <row r="59" spans="1:6" x14ac:dyDescent="0.25">
      <c r="A59">
        <v>58</v>
      </c>
      <c r="B59" t="s">
        <v>21</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21</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19</v>
      </c>
    </row>
    <row r="68" spans="1:6" x14ac:dyDescent="0.25">
      <c r="A68">
        <v>67</v>
      </c>
      <c r="B68" t="s">
        <v>13</v>
      </c>
      <c r="C68" t="s">
        <v>5</v>
      </c>
      <c r="D68" s="2">
        <v>8663</v>
      </c>
      <c r="E68" s="3">
        <v>42491</v>
      </c>
      <c r="F68" t="s">
        <v>20</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19</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19</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19</v>
      </c>
    </row>
    <row r="87" spans="1:6" x14ac:dyDescent="0.25">
      <c r="A87">
        <v>86</v>
      </c>
      <c r="B87" t="s">
        <v>21</v>
      </c>
      <c r="C87" t="s">
        <v>6</v>
      </c>
      <c r="D87" s="2">
        <v>2054</v>
      </c>
      <c r="E87" s="3">
        <v>42506</v>
      </c>
      <c r="F87" t="s">
        <v>9</v>
      </c>
    </row>
    <row r="88" spans="1:6" x14ac:dyDescent="0.25">
      <c r="A88">
        <v>87</v>
      </c>
      <c r="B88" t="s">
        <v>18</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21</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20</v>
      </c>
    </row>
    <row r="96" spans="1:6" x14ac:dyDescent="0.25">
      <c r="A96">
        <v>95</v>
      </c>
      <c r="B96" t="s">
        <v>18</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21</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19</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21</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19</v>
      </c>
    </row>
    <row r="111" spans="1:6" x14ac:dyDescent="0.25">
      <c r="A111">
        <v>110</v>
      </c>
      <c r="B111" t="s">
        <v>21</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21</v>
      </c>
      <c r="C113" t="s">
        <v>6</v>
      </c>
      <c r="D113" s="2">
        <v>7231</v>
      </c>
      <c r="E113" s="3">
        <v>42541</v>
      </c>
      <c r="F113" t="s">
        <v>9</v>
      </c>
    </row>
    <row r="114" spans="1:6" x14ac:dyDescent="0.25">
      <c r="A114">
        <v>113</v>
      </c>
      <c r="B114" t="s">
        <v>21</v>
      </c>
      <c r="C114" t="s">
        <v>6</v>
      </c>
      <c r="D114" s="2">
        <v>8891</v>
      </c>
      <c r="E114" s="3">
        <v>42544</v>
      </c>
      <c r="F114" t="s">
        <v>11</v>
      </c>
    </row>
    <row r="115" spans="1:6" x14ac:dyDescent="0.25">
      <c r="A115">
        <v>114</v>
      </c>
      <c r="B115" t="s">
        <v>13</v>
      </c>
      <c r="C115" t="s">
        <v>5</v>
      </c>
      <c r="D115" s="2">
        <v>107</v>
      </c>
      <c r="E115" s="3">
        <v>42546</v>
      </c>
      <c r="F115" t="s">
        <v>19</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19</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20</v>
      </c>
    </row>
    <row r="122" spans="1:6" x14ac:dyDescent="0.25">
      <c r="A122">
        <v>121</v>
      </c>
      <c r="B122" t="s">
        <v>21</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20</v>
      </c>
    </row>
    <row r="126" spans="1:6" x14ac:dyDescent="0.25">
      <c r="A126">
        <v>125</v>
      </c>
      <c r="B126" t="s">
        <v>14</v>
      </c>
      <c r="C126" t="s">
        <v>5</v>
      </c>
      <c r="D126" s="2">
        <v>330</v>
      </c>
      <c r="E126" s="3">
        <v>42571</v>
      </c>
      <c r="F126" t="s">
        <v>12</v>
      </c>
    </row>
    <row r="127" spans="1:6" x14ac:dyDescent="0.25">
      <c r="A127">
        <v>126</v>
      </c>
      <c r="B127" t="s">
        <v>21</v>
      </c>
      <c r="C127" t="s">
        <v>6</v>
      </c>
      <c r="D127" s="2">
        <v>3027</v>
      </c>
      <c r="E127" s="3">
        <v>42571</v>
      </c>
      <c r="F127" t="s">
        <v>9</v>
      </c>
    </row>
    <row r="128" spans="1:6" x14ac:dyDescent="0.25">
      <c r="A128">
        <v>127</v>
      </c>
      <c r="B128" t="s">
        <v>15</v>
      </c>
      <c r="C128" t="s">
        <v>5</v>
      </c>
      <c r="D128" s="2">
        <v>850</v>
      </c>
      <c r="E128" s="3">
        <v>42573</v>
      </c>
      <c r="F128" t="s">
        <v>20</v>
      </c>
    </row>
    <row r="129" spans="1:6" x14ac:dyDescent="0.25">
      <c r="A129">
        <v>128</v>
      </c>
      <c r="B129" t="s">
        <v>13</v>
      </c>
      <c r="C129" t="s">
        <v>5</v>
      </c>
      <c r="D129" s="2">
        <v>8986</v>
      </c>
      <c r="E129" s="3">
        <v>42574</v>
      </c>
      <c r="F129" t="s">
        <v>9</v>
      </c>
    </row>
    <row r="130" spans="1:6" x14ac:dyDescent="0.25">
      <c r="A130">
        <v>129</v>
      </c>
      <c r="B130" t="s">
        <v>21</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18</v>
      </c>
      <c r="C135" t="s">
        <v>6</v>
      </c>
      <c r="D135" s="2">
        <v>8416</v>
      </c>
      <c r="E135" s="3">
        <v>42582</v>
      </c>
      <c r="F135" t="s">
        <v>11</v>
      </c>
    </row>
    <row r="136" spans="1:6" x14ac:dyDescent="0.25">
      <c r="A136">
        <v>135</v>
      </c>
      <c r="B136" t="s">
        <v>13</v>
      </c>
      <c r="C136" t="s">
        <v>5</v>
      </c>
      <c r="D136" s="2">
        <v>7144</v>
      </c>
      <c r="E136" s="3">
        <v>42583</v>
      </c>
      <c r="F136" t="s">
        <v>19</v>
      </c>
    </row>
    <row r="137" spans="1:6" x14ac:dyDescent="0.25">
      <c r="A137">
        <v>136</v>
      </c>
      <c r="B137" t="s">
        <v>21</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21</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19</v>
      </c>
    </row>
    <row r="143" spans="1:6" x14ac:dyDescent="0.25">
      <c r="A143">
        <v>142</v>
      </c>
      <c r="B143" t="s">
        <v>14</v>
      </c>
      <c r="C143" t="s">
        <v>5</v>
      </c>
      <c r="D143" s="2">
        <v>7490</v>
      </c>
      <c r="E143" s="3">
        <v>42606</v>
      </c>
      <c r="F143" t="s">
        <v>19</v>
      </c>
    </row>
    <row r="144" spans="1:6" x14ac:dyDescent="0.25">
      <c r="A144">
        <v>143</v>
      </c>
      <c r="B144" t="s">
        <v>21</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18</v>
      </c>
      <c r="C148" t="s">
        <v>6</v>
      </c>
      <c r="D148" s="2">
        <v>5761</v>
      </c>
      <c r="E148" s="3">
        <v>42611</v>
      </c>
      <c r="F148" t="s">
        <v>12</v>
      </c>
    </row>
    <row r="149" spans="1:6" x14ac:dyDescent="0.25">
      <c r="A149">
        <v>148</v>
      </c>
      <c r="B149" t="s">
        <v>13</v>
      </c>
      <c r="C149" t="s">
        <v>5</v>
      </c>
      <c r="D149" s="2">
        <v>6864</v>
      </c>
      <c r="E149" s="3">
        <v>42614</v>
      </c>
      <c r="F149" t="s">
        <v>20</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21</v>
      </c>
      <c r="C155" t="s">
        <v>6</v>
      </c>
      <c r="D155" s="2">
        <v>4390</v>
      </c>
      <c r="E155" s="3">
        <v>42622</v>
      </c>
      <c r="F155" t="s">
        <v>20</v>
      </c>
    </row>
    <row r="156" spans="1:6" x14ac:dyDescent="0.25">
      <c r="A156">
        <v>155</v>
      </c>
      <c r="B156" t="s">
        <v>21</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19</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21</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21</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20</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19</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20</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18</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19</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21</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19</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19</v>
      </c>
    </row>
    <row r="195" spans="1:6" x14ac:dyDescent="0.25">
      <c r="A195">
        <v>194</v>
      </c>
      <c r="B195" t="s">
        <v>14</v>
      </c>
      <c r="C195" t="s">
        <v>5</v>
      </c>
      <c r="D195" s="2">
        <v>6078</v>
      </c>
      <c r="E195" s="3">
        <v>42709</v>
      </c>
      <c r="F195" t="s">
        <v>8</v>
      </c>
    </row>
    <row r="196" spans="1:6" x14ac:dyDescent="0.25">
      <c r="A196">
        <v>195</v>
      </c>
      <c r="B196" t="s">
        <v>18</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18</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20</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19</v>
      </c>
    </row>
    <row r="211" spans="1:6" x14ac:dyDescent="0.25">
      <c r="A211">
        <v>210</v>
      </c>
      <c r="B211" t="s">
        <v>18</v>
      </c>
      <c r="C211" t="s">
        <v>6</v>
      </c>
      <c r="D211" s="2">
        <v>680</v>
      </c>
      <c r="E211" s="3">
        <v>42732</v>
      </c>
      <c r="F211" t="s">
        <v>19</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44A8-39C2-410D-8486-3C5345EFA507}">
  <dimension ref="A3:C55"/>
  <sheetViews>
    <sheetView topLeftCell="A43" workbookViewId="0">
      <selection activeCell="J64" sqref="J64"/>
    </sheetView>
  </sheetViews>
  <sheetFormatPr defaultRowHeight="15" x14ac:dyDescent="0.25"/>
  <cols>
    <col min="1" max="1" width="15.42578125" bestFit="1" customWidth="1"/>
    <col min="2" max="2" width="17" bestFit="1" customWidth="1"/>
    <col min="3" max="3" width="7.42578125" bestFit="1" customWidth="1"/>
    <col min="4" max="4" width="6.85546875" bestFit="1" customWidth="1"/>
    <col min="6" max="6" width="12.5703125" bestFit="1" customWidth="1"/>
    <col min="7" max="7" width="15.5703125" bestFit="1" customWidth="1"/>
    <col min="8" max="8" width="13.140625" bestFit="1" customWidth="1"/>
    <col min="9" max="9" width="11.28515625" bestFit="1" customWidth="1"/>
  </cols>
  <sheetData>
    <row r="3" spans="1:2" x14ac:dyDescent="0.25">
      <c r="A3" s="14" t="s">
        <v>2</v>
      </c>
      <c r="B3" t="s">
        <v>32</v>
      </c>
    </row>
    <row r="4" spans="1:2" x14ac:dyDescent="0.25">
      <c r="A4" t="s">
        <v>13</v>
      </c>
      <c r="B4" s="17">
        <v>340295</v>
      </c>
    </row>
    <row r="5" spans="1:2" x14ac:dyDescent="0.25">
      <c r="A5" t="s">
        <v>14</v>
      </c>
      <c r="B5" s="17">
        <v>191257</v>
      </c>
    </row>
    <row r="6" spans="1:2" x14ac:dyDescent="0.25">
      <c r="A6" t="s">
        <v>21</v>
      </c>
      <c r="B6" s="17">
        <v>142439</v>
      </c>
    </row>
    <row r="7" spans="1:2" x14ac:dyDescent="0.25">
      <c r="A7" t="s">
        <v>17</v>
      </c>
      <c r="B7" s="17">
        <v>136945</v>
      </c>
    </row>
    <row r="8" spans="1:2" x14ac:dyDescent="0.25">
      <c r="A8" t="s">
        <v>15</v>
      </c>
      <c r="B8" s="17">
        <v>104438</v>
      </c>
    </row>
    <row r="9" spans="1:2" x14ac:dyDescent="0.25">
      <c r="A9" t="s">
        <v>18</v>
      </c>
      <c r="B9" s="17">
        <v>57281</v>
      </c>
    </row>
    <row r="10" spans="1:2" x14ac:dyDescent="0.25">
      <c r="A10" t="s">
        <v>16</v>
      </c>
      <c r="B10" s="17">
        <v>57079</v>
      </c>
    </row>
    <row r="11" spans="1:2" x14ac:dyDescent="0.25">
      <c r="A11" t="s">
        <v>31</v>
      </c>
      <c r="B11" s="17">
        <v>1029734</v>
      </c>
    </row>
    <row r="17" spans="1:3" x14ac:dyDescent="0.25">
      <c r="A17" s="14" t="s">
        <v>30</v>
      </c>
      <c r="B17" t="s">
        <v>34</v>
      </c>
      <c r="C17" s="14"/>
    </row>
    <row r="18" spans="1:3" x14ac:dyDescent="0.25">
      <c r="A18" s="15" t="s">
        <v>20</v>
      </c>
      <c r="B18" s="16">
        <v>14</v>
      </c>
    </row>
    <row r="19" spans="1:3" x14ac:dyDescent="0.25">
      <c r="A19" s="15" t="s">
        <v>10</v>
      </c>
      <c r="B19" s="16">
        <v>20</v>
      </c>
    </row>
    <row r="20" spans="1:3" x14ac:dyDescent="0.25">
      <c r="A20" s="15" t="s">
        <v>11</v>
      </c>
      <c r="B20" s="16">
        <v>27</v>
      </c>
    </row>
    <row r="21" spans="1:3" x14ac:dyDescent="0.25">
      <c r="A21" s="15" t="s">
        <v>19</v>
      </c>
      <c r="B21" s="16">
        <v>28</v>
      </c>
    </row>
    <row r="22" spans="1:3" x14ac:dyDescent="0.25">
      <c r="A22" s="15" t="s">
        <v>12</v>
      </c>
      <c r="B22" s="16">
        <v>33</v>
      </c>
    </row>
    <row r="23" spans="1:3" x14ac:dyDescent="0.25">
      <c r="A23" s="15" t="s">
        <v>9</v>
      </c>
      <c r="B23" s="16">
        <v>34</v>
      </c>
    </row>
    <row r="24" spans="1:3" x14ac:dyDescent="0.25">
      <c r="A24" s="15" t="s">
        <v>8</v>
      </c>
      <c r="B24" s="16">
        <v>57</v>
      </c>
    </row>
    <row r="25" spans="1:3" x14ac:dyDescent="0.25">
      <c r="A25" s="15" t="s">
        <v>31</v>
      </c>
      <c r="B25" s="16">
        <v>213</v>
      </c>
    </row>
    <row r="31" spans="1:3" x14ac:dyDescent="0.25">
      <c r="A31" s="14" t="s">
        <v>30</v>
      </c>
      <c r="B31" t="s">
        <v>32</v>
      </c>
    </row>
    <row r="32" spans="1:3" x14ac:dyDescent="0.25">
      <c r="A32" s="15" t="s">
        <v>8</v>
      </c>
      <c r="B32" s="17">
        <v>267133</v>
      </c>
    </row>
    <row r="33" spans="1:2" x14ac:dyDescent="0.25">
      <c r="A33" s="15" t="s">
        <v>9</v>
      </c>
      <c r="B33" s="17">
        <v>173137</v>
      </c>
    </row>
    <row r="34" spans="1:2" x14ac:dyDescent="0.25">
      <c r="A34" s="15" t="s">
        <v>12</v>
      </c>
      <c r="B34" s="17">
        <v>155168</v>
      </c>
    </row>
    <row r="35" spans="1:2" x14ac:dyDescent="0.25">
      <c r="A35" s="15" t="s">
        <v>19</v>
      </c>
      <c r="B35" s="17">
        <v>141056</v>
      </c>
    </row>
    <row r="36" spans="1:2" x14ac:dyDescent="0.25">
      <c r="A36" s="15" t="s">
        <v>11</v>
      </c>
      <c r="B36" s="17">
        <v>131713</v>
      </c>
    </row>
    <row r="37" spans="1:2" x14ac:dyDescent="0.25">
      <c r="A37" s="15" t="s">
        <v>10</v>
      </c>
      <c r="B37" s="17">
        <v>94745</v>
      </c>
    </row>
    <row r="38" spans="1:2" x14ac:dyDescent="0.25">
      <c r="A38" s="15" t="s">
        <v>20</v>
      </c>
      <c r="B38" s="17">
        <v>66782</v>
      </c>
    </row>
    <row r="39" spans="1:2" x14ac:dyDescent="0.25">
      <c r="A39" s="15" t="s">
        <v>31</v>
      </c>
      <c r="B39" s="17">
        <v>1029734</v>
      </c>
    </row>
    <row r="47" spans="1:2" x14ac:dyDescent="0.25">
      <c r="A47" s="14" t="s">
        <v>30</v>
      </c>
      <c r="B47" t="s">
        <v>40</v>
      </c>
    </row>
    <row r="48" spans="1:2" x14ac:dyDescent="0.25">
      <c r="A48" s="15" t="s">
        <v>11</v>
      </c>
      <c r="B48" s="21">
        <v>27</v>
      </c>
    </row>
    <row r="49" spans="1:2" x14ac:dyDescent="0.25">
      <c r="A49" s="15" t="s">
        <v>10</v>
      </c>
      <c r="B49" s="21">
        <v>20</v>
      </c>
    </row>
    <row r="50" spans="1:2" x14ac:dyDescent="0.25">
      <c r="A50" s="15" t="s">
        <v>19</v>
      </c>
      <c r="B50" s="21">
        <v>28</v>
      </c>
    </row>
    <row r="51" spans="1:2" x14ac:dyDescent="0.25">
      <c r="A51" s="15" t="s">
        <v>12</v>
      </c>
      <c r="B51" s="21">
        <v>33</v>
      </c>
    </row>
    <row r="52" spans="1:2" x14ac:dyDescent="0.25">
      <c r="A52" s="15" t="s">
        <v>20</v>
      </c>
      <c r="B52" s="21">
        <v>14</v>
      </c>
    </row>
    <row r="53" spans="1:2" x14ac:dyDescent="0.25">
      <c r="A53" s="15" t="s">
        <v>9</v>
      </c>
      <c r="B53" s="21">
        <v>34</v>
      </c>
    </row>
    <row r="54" spans="1:2" x14ac:dyDescent="0.25">
      <c r="A54" s="15" t="s">
        <v>8</v>
      </c>
      <c r="B54" s="21">
        <v>57</v>
      </c>
    </row>
    <row r="55" spans="1:2" x14ac:dyDescent="0.25">
      <c r="A55" s="15" t="s">
        <v>31</v>
      </c>
      <c r="B55" s="21">
        <v>213</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A0117-5162-4A73-9551-7D228CCEAC46}">
  <dimension ref="A3:I68"/>
  <sheetViews>
    <sheetView topLeftCell="A7" workbookViewId="0">
      <selection activeCell="A36" sqref="A36"/>
    </sheetView>
  </sheetViews>
  <sheetFormatPr defaultRowHeight="15" x14ac:dyDescent="0.25"/>
  <cols>
    <col min="1" max="1" width="11.28515625" bestFit="1" customWidth="1"/>
    <col min="2" max="2" width="4.85546875" bestFit="1" customWidth="1"/>
    <col min="3" max="3" width="17" bestFit="1" customWidth="1"/>
    <col min="4" max="5" width="4.85546875" bestFit="1" customWidth="1"/>
    <col min="6" max="6" width="11.28515625" bestFit="1" customWidth="1"/>
    <col min="7" max="152" width="7.5703125" bestFit="1" customWidth="1"/>
    <col min="153" max="153" width="11.28515625" bestFit="1" customWidth="1"/>
    <col min="154" max="154" width="8.5703125" bestFit="1" customWidth="1"/>
    <col min="155" max="155" width="11.5703125" bestFit="1" customWidth="1"/>
    <col min="156" max="156" width="8.5703125" bestFit="1" customWidth="1"/>
    <col min="157" max="157" width="11.5703125" bestFit="1" customWidth="1"/>
    <col min="158" max="158" width="7" bestFit="1" customWidth="1"/>
    <col min="159" max="159" width="10" bestFit="1" customWidth="1"/>
    <col min="160" max="160" width="7" bestFit="1" customWidth="1"/>
    <col min="161" max="161" width="10" bestFit="1" customWidth="1"/>
    <col min="162" max="162" width="7" bestFit="1" customWidth="1"/>
    <col min="163" max="163" width="10" bestFit="1" customWidth="1"/>
    <col min="164" max="164" width="8" bestFit="1" customWidth="1"/>
    <col min="165" max="165" width="11" bestFit="1" customWidth="1"/>
    <col min="166" max="166" width="8" bestFit="1" customWidth="1"/>
    <col min="167" max="167" width="11" bestFit="1" customWidth="1"/>
    <col min="168" max="168" width="8" bestFit="1" customWidth="1"/>
    <col min="169" max="169" width="11" bestFit="1" customWidth="1"/>
    <col min="170" max="170" width="8" bestFit="1" customWidth="1"/>
    <col min="171" max="171" width="11" bestFit="1" customWidth="1"/>
    <col min="172" max="172" width="8" bestFit="1" customWidth="1"/>
    <col min="173" max="173" width="11" bestFit="1" customWidth="1"/>
    <col min="174" max="174" width="8" bestFit="1" customWidth="1"/>
    <col min="175" max="175" width="11" bestFit="1" customWidth="1"/>
    <col min="176" max="176" width="8" bestFit="1" customWidth="1"/>
    <col min="177" max="177" width="11" bestFit="1" customWidth="1"/>
    <col min="178" max="178" width="8" bestFit="1" customWidth="1"/>
    <col min="179" max="179" width="11" bestFit="1" customWidth="1"/>
    <col min="180" max="180" width="8" bestFit="1" customWidth="1"/>
    <col min="181" max="181" width="11" bestFit="1" customWidth="1"/>
    <col min="182" max="182" width="8" bestFit="1" customWidth="1"/>
    <col min="183" max="183" width="11" bestFit="1" customWidth="1"/>
    <col min="184" max="184" width="8" bestFit="1" customWidth="1"/>
    <col min="185" max="185" width="11" bestFit="1" customWidth="1"/>
    <col min="186" max="186" width="8" bestFit="1" customWidth="1"/>
    <col min="187" max="187" width="11" bestFit="1" customWidth="1"/>
    <col min="188" max="188" width="9" bestFit="1" customWidth="1"/>
    <col min="189" max="189" width="12" bestFit="1" customWidth="1"/>
    <col min="190" max="190" width="9" bestFit="1" customWidth="1"/>
    <col min="191" max="191" width="12" bestFit="1" customWidth="1"/>
    <col min="192" max="192" width="9" bestFit="1" customWidth="1"/>
    <col min="193" max="193" width="12" bestFit="1" customWidth="1"/>
    <col min="194" max="194" width="9" bestFit="1" customWidth="1"/>
    <col min="195" max="195" width="12" bestFit="1" customWidth="1"/>
    <col min="196" max="196" width="9" bestFit="1" customWidth="1"/>
    <col min="197" max="197" width="12" bestFit="1" customWidth="1"/>
    <col min="198" max="198" width="9" bestFit="1" customWidth="1"/>
    <col min="199" max="199" width="12" bestFit="1" customWidth="1"/>
    <col min="200" max="200" width="9" bestFit="1" customWidth="1"/>
    <col min="201" max="201" width="12" bestFit="1" customWidth="1"/>
    <col min="202" max="202" width="9" bestFit="1" customWidth="1"/>
    <col min="203" max="203" width="12" bestFit="1" customWidth="1"/>
    <col min="204" max="204" width="9" bestFit="1" customWidth="1"/>
    <col min="205" max="205" width="12" bestFit="1" customWidth="1"/>
    <col min="206" max="206" width="7.85546875" bestFit="1" customWidth="1"/>
    <col min="207" max="207" width="10.85546875" bestFit="1" customWidth="1"/>
    <col min="208" max="208" width="7.85546875" bestFit="1" customWidth="1"/>
    <col min="209" max="209" width="10.85546875" bestFit="1" customWidth="1"/>
    <col min="210" max="210" width="7.85546875" bestFit="1" customWidth="1"/>
    <col min="211" max="211" width="10.85546875" bestFit="1" customWidth="1"/>
    <col min="212" max="212" width="7.85546875" bestFit="1" customWidth="1"/>
    <col min="213" max="213" width="10.85546875" bestFit="1" customWidth="1"/>
    <col min="214" max="214" width="7.85546875" bestFit="1" customWidth="1"/>
    <col min="215" max="215" width="10.85546875" bestFit="1" customWidth="1"/>
    <col min="216" max="216" width="7.85546875" bestFit="1" customWidth="1"/>
    <col min="217" max="217" width="10.85546875" bestFit="1" customWidth="1"/>
    <col min="218" max="218" width="8.85546875" bestFit="1" customWidth="1"/>
    <col min="219" max="219" width="11.85546875" bestFit="1" customWidth="1"/>
    <col min="220" max="220" width="8.85546875" bestFit="1" customWidth="1"/>
    <col min="221" max="221" width="11.85546875" bestFit="1" customWidth="1"/>
    <col min="222" max="222" width="8.85546875" bestFit="1" customWidth="1"/>
    <col min="223" max="223" width="11.85546875" bestFit="1" customWidth="1"/>
    <col min="224" max="224" width="8.85546875" bestFit="1" customWidth="1"/>
    <col min="225" max="225" width="11.85546875" bestFit="1" customWidth="1"/>
    <col min="226" max="226" width="8.85546875" bestFit="1" customWidth="1"/>
    <col min="227" max="227" width="11.85546875" bestFit="1" customWidth="1"/>
    <col min="228" max="228" width="8.85546875" bestFit="1" customWidth="1"/>
    <col min="229" max="229" width="11.85546875" bestFit="1" customWidth="1"/>
    <col min="230" max="230" width="8.85546875" bestFit="1" customWidth="1"/>
    <col min="231" max="231" width="11.85546875" bestFit="1" customWidth="1"/>
    <col min="232" max="232" width="8.85546875" bestFit="1" customWidth="1"/>
    <col min="233" max="233" width="11.85546875" bestFit="1" customWidth="1"/>
    <col min="234" max="234" width="8.85546875" bestFit="1" customWidth="1"/>
    <col min="235" max="235" width="11.85546875" bestFit="1" customWidth="1"/>
    <col min="236" max="236" width="7.5703125" bestFit="1" customWidth="1"/>
    <col min="237" max="237" width="10.5703125" bestFit="1" customWidth="1"/>
    <col min="238" max="238" width="7.5703125" bestFit="1" customWidth="1"/>
    <col min="239" max="239" width="10.5703125" bestFit="1" customWidth="1"/>
    <col min="240" max="240" width="7.5703125" bestFit="1" customWidth="1"/>
    <col min="241" max="241" width="10.5703125" bestFit="1" customWidth="1"/>
    <col min="242" max="242" width="8.5703125" bestFit="1" customWidth="1"/>
    <col min="243" max="243" width="11.5703125" bestFit="1" customWidth="1"/>
    <col min="244" max="244" width="8.5703125" bestFit="1" customWidth="1"/>
    <col min="245" max="245" width="11.5703125" bestFit="1" customWidth="1"/>
    <col min="246" max="246" width="8.5703125" bestFit="1" customWidth="1"/>
    <col min="247" max="247" width="11.5703125" bestFit="1" customWidth="1"/>
    <col min="248" max="248" width="8.5703125" bestFit="1" customWidth="1"/>
    <col min="249" max="249" width="11.5703125" bestFit="1" customWidth="1"/>
    <col min="250" max="250" width="8.5703125" bestFit="1" customWidth="1"/>
    <col min="251" max="251" width="11.5703125" bestFit="1" customWidth="1"/>
    <col min="252" max="252" width="8.140625" bestFit="1" customWidth="1"/>
    <col min="253" max="253" width="11.140625" bestFit="1" customWidth="1"/>
    <col min="254" max="254" width="8.140625" bestFit="1" customWidth="1"/>
    <col min="255" max="255" width="11.140625" bestFit="1" customWidth="1"/>
    <col min="256" max="256" width="8.140625" bestFit="1" customWidth="1"/>
    <col min="257" max="257" width="11.140625" bestFit="1" customWidth="1"/>
    <col min="259" max="259" width="12.140625" bestFit="1" customWidth="1"/>
    <col min="261" max="261" width="12.140625" bestFit="1" customWidth="1"/>
    <col min="263" max="263" width="12.140625" bestFit="1" customWidth="1"/>
    <col min="265" max="265" width="12.140625" bestFit="1" customWidth="1"/>
    <col min="267" max="267" width="12.140625" bestFit="1" customWidth="1"/>
    <col min="269" max="269" width="12.140625" bestFit="1" customWidth="1"/>
    <col min="271" max="271" width="12.140625" bestFit="1" customWidth="1"/>
    <col min="272" max="272" width="7.85546875" bestFit="1" customWidth="1"/>
    <col min="273" max="273" width="10.85546875" bestFit="1" customWidth="1"/>
    <col min="274" max="274" width="7.85546875" bestFit="1" customWidth="1"/>
    <col min="275" max="275" width="10.85546875" bestFit="1" customWidth="1"/>
    <col min="276" max="276" width="7.85546875" bestFit="1" customWidth="1"/>
    <col min="277" max="277" width="10.85546875" bestFit="1" customWidth="1"/>
    <col min="278" max="278" width="7.85546875" bestFit="1" customWidth="1"/>
    <col min="279" max="279" width="10.85546875" bestFit="1" customWidth="1"/>
    <col min="280" max="280" width="8.85546875" bestFit="1" customWidth="1"/>
    <col min="281" max="281" width="11.85546875" bestFit="1" customWidth="1"/>
    <col min="282" max="282" width="8.85546875" bestFit="1" customWidth="1"/>
    <col min="283" max="283" width="11.85546875" bestFit="1" customWidth="1"/>
    <col min="284" max="284" width="8.85546875" bestFit="1" customWidth="1"/>
    <col min="285" max="285" width="11.85546875" bestFit="1" customWidth="1"/>
    <col min="286" max="286" width="8.85546875" bestFit="1" customWidth="1"/>
    <col min="287" max="287" width="11.85546875" bestFit="1" customWidth="1"/>
    <col min="288" max="288" width="8.85546875" bestFit="1" customWidth="1"/>
    <col min="289" max="289" width="11.85546875" bestFit="1" customWidth="1"/>
    <col min="290" max="290" width="8.85546875" bestFit="1" customWidth="1"/>
    <col min="291" max="291" width="11.85546875" bestFit="1" customWidth="1"/>
    <col min="292" max="292" width="8.85546875" bestFit="1" customWidth="1"/>
    <col min="293" max="293" width="11.85546875" bestFit="1" customWidth="1"/>
    <col min="294" max="294" width="8.85546875" bestFit="1" customWidth="1"/>
    <col min="295" max="295" width="11.85546875" bestFit="1" customWidth="1"/>
    <col min="296" max="296" width="8.85546875" bestFit="1" customWidth="1"/>
    <col min="297" max="297" width="11.85546875" bestFit="1" customWidth="1"/>
    <col min="298" max="298" width="8.85546875" bestFit="1" customWidth="1"/>
    <col min="299" max="299" width="11.85546875" bestFit="1" customWidth="1"/>
    <col min="300" max="300" width="8.85546875" bestFit="1" customWidth="1"/>
    <col min="301" max="301" width="11.85546875" bestFit="1" customWidth="1"/>
    <col min="302" max="302" width="11.28515625" bestFit="1" customWidth="1"/>
  </cols>
  <sheetData>
    <row r="3" spans="1:9" x14ac:dyDescent="0.25">
      <c r="A3" s="14" t="s">
        <v>32</v>
      </c>
      <c r="B3" s="14" t="s">
        <v>2</v>
      </c>
    </row>
    <row r="4" spans="1:9" x14ac:dyDescent="0.25">
      <c r="A4" s="14" t="s">
        <v>0</v>
      </c>
      <c r="B4" t="s">
        <v>13</v>
      </c>
      <c r="C4" t="s">
        <v>14</v>
      </c>
      <c r="D4" t="s">
        <v>21</v>
      </c>
      <c r="E4" t="s">
        <v>17</v>
      </c>
      <c r="F4" t="s">
        <v>15</v>
      </c>
      <c r="G4" t="s">
        <v>18</v>
      </c>
      <c r="H4" t="s">
        <v>16</v>
      </c>
      <c r="I4" s="19" t="s">
        <v>31</v>
      </c>
    </row>
    <row r="5" spans="1:9" x14ac:dyDescent="0.25">
      <c r="A5" t="s">
        <v>8</v>
      </c>
      <c r="B5" s="16">
        <v>95061</v>
      </c>
      <c r="C5" s="16">
        <v>28615</v>
      </c>
      <c r="D5" s="16">
        <v>26715</v>
      </c>
      <c r="E5" s="16">
        <v>56284</v>
      </c>
      <c r="F5" s="16">
        <v>30932</v>
      </c>
      <c r="G5" s="16">
        <v>7163</v>
      </c>
      <c r="H5" s="16">
        <v>22363</v>
      </c>
      <c r="I5" s="19">
        <v>267133</v>
      </c>
    </row>
    <row r="6" spans="1:9" x14ac:dyDescent="0.25">
      <c r="A6" t="s">
        <v>9</v>
      </c>
      <c r="B6" s="16">
        <v>42908</v>
      </c>
      <c r="C6" s="16">
        <v>17534</v>
      </c>
      <c r="D6" s="16">
        <v>38436</v>
      </c>
      <c r="E6" s="16">
        <v>41815</v>
      </c>
      <c r="F6" s="16">
        <v>21744</v>
      </c>
      <c r="G6" s="16">
        <v>5100</v>
      </c>
      <c r="H6" s="16">
        <v>5600</v>
      </c>
      <c r="I6" s="19">
        <v>173137</v>
      </c>
    </row>
    <row r="7" spans="1:9" x14ac:dyDescent="0.25">
      <c r="A7" t="s">
        <v>12</v>
      </c>
      <c r="B7" s="16">
        <v>39686</v>
      </c>
      <c r="C7" s="16">
        <v>9082</v>
      </c>
      <c r="D7" s="16">
        <v>37197</v>
      </c>
      <c r="E7" s="16">
        <v>21636</v>
      </c>
      <c r="F7" s="16">
        <v>8887</v>
      </c>
      <c r="G7" s="16">
        <v>29905</v>
      </c>
      <c r="H7" s="16">
        <v>8775</v>
      </c>
      <c r="I7" s="19">
        <v>155168</v>
      </c>
    </row>
    <row r="8" spans="1:9" x14ac:dyDescent="0.25">
      <c r="A8" t="s">
        <v>19</v>
      </c>
      <c r="B8" s="16">
        <v>36094</v>
      </c>
      <c r="C8" s="16">
        <v>80193</v>
      </c>
      <c r="D8" s="16">
        <v>5341</v>
      </c>
      <c r="E8" s="16">
        <v>9104</v>
      </c>
      <c r="F8" s="16">
        <v>2256</v>
      </c>
      <c r="G8" s="16">
        <v>680</v>
      </c>
      <c r="H8" s="16">
        <v>7388</v>
      </c>
      <c r="I8" s="19">
        <v>141056</v>
      </c>
    </row>
    <row r="9" spans="1:9" x14ac:dyDescent="0.25">
      <c r="A9" t="s">
        <v>11</v>
      </c>
      <c r="B9" s="16">
        <v>52721</v>
      </c>
      <c r="C9" s="16">
        <v>20634</v>
      </c>
      <c r="D9" s="16">
        <v>17953</v>
      </c>
      <c r="E9" s="16">
        <v>8106</v>
      </c>
      <c r="F9" s="16">
        <v>8680</v>
      </c>
      <c r="G9" s="16">
        <v>14433</v>
      </c>
      <c r="H9" s="16">
        <v>9186</v>
      </c>
      <c r="I9" s="19">
        <v>131713</v>
      </c>
    </row>
    <row r="10" spans="1:9" x14ac:dyDescent="0.25">
      <c r="A10" t="s">
        <v>10</v>
      </c>
      <c r="B10" s="16">
        <v>33775</v>
      </c>
      <c r="C10" s="16">
        <v>24867</v>
      </c>
      <c r="D10" s="16">
        <v>12407</v>
      </c>
      <c r="E10" s="16"/>
      <c r="F10" s="16">
        <v>19929</v>
      </c>
      <c r="G10" s="16"/>
      <c r="H10" s="16">
        <v>3767</v>
      </c>
      <c r="I10" s="19">
        <v>94745</v>
      </c>
    </row>
    <row r="11" spans="1:9" x14ac:dyDescent="0.25">
      <c r="A11" t="s">
        <v>20</v>
      </c>
      <c r="B11" s="16">
        <v>40050</v>
      </c>
      <c r="C11" s="16">
        <v>10332</v>
      </c>
      <c r="D11" s="16">
        <v>4390</v>
      </c>
      <c r="E11" s="16"/>
      <c r="F11" s="16">
        <v>12010</v>
      </c>
      <c r="G11" s="16"/>
      <c r="H11" s="16"/>
      <c r="I11" s="19">
        <v>66782</v>
      </c>
    </row>
    <row r="12" spans="1:9" x14ac:dyDescent="0.25">
      <c r="A12" t="s">
        <v>31</v>
      </c>
      <c r="B12" s="16">
        <v>340295</v>
      </c>
      <c r="C12" s="16">
        <v>191257</v>
      </c>
      <c r="D12" s="16">
        <v>142439</v>
      </c>
      <c r="E12" s="16">
        <v>136945</v>
      </c>
      <c r="F12" s="16">
        <v>104438</v>
      </c>
      <c r="G12" s="16">
        <v>57281</v>
      </c>
      <c r="H12" s="16">
        <v>57079</v>
      </c>
      <c r="I12" s="19">
        <v>1029734</v>
      </c>
    </row>
    <row r="20" spans="1:4" x14ac:dyDescent="0.25">
      <c r="A20" s="14" t="s">
        <v>34</v>
      </c>
    </row>
    <row r="21" spans="1:4" x14ac:dyDescent="0.25">
      <c r="B21" t="s">
        <v>5</v>
      </c>
      <c r="C21" t="s">
        <v>6</v>
      </c>
      <c r="D21" t="s">
        <v>31</v>
      </c>
    </row>
    <row r="22" spans="1:4" x14ac:dyDescent="0.25">
      <c r="A22" t="s">
        <v>8</v>
      </c>
      <c r="B22" s="16">
        <v>42</v>
      </c>
      <c r="C22" s="16">
        <v>15</v>
      </c>
      <c r="D22" s="16">
        <v>57</v>
      </c>
    </row>
    <row r="23" spans="1:4" x14ac:dyDescent="0.25">
      <c r="A23" t="s">
        <v>9</v>
      </c>
      <c r="B23" s="16">
        <v>17</v>
      </c>
      <c r="C23" s="16">
        <v>17</v>
      </c>
      <c r="D23" s="16">
        <v>34</v>
      </c>
    </row>
    <row r="24" spans="1:4" x14ac:dyDescent="0.25">
      <c r="A24" t="s">
        <v>12</v>
      </c>
      <c r="B24" s="16">
        <v>13</v>
      </c>
      <c r="C24" s="16">
        <v>20</v>
      </c>
      <c r="D24" s="16">
        <v>33</v>
      </c>
    </row>
    <row r="25" spans="1:4" x14ac:dyDescent="0.25">
      <c r="A25" t="s">
        <v>19</v>
      </c>
      <c r="B25" s="16">
        <v>25</v>
      </c>
      <c r="C25" s="16">
        <v>3</v>
      </c>
      <c r="D25" s="16">
        <v>28</v>
      </c>
    </row>
    <row r="26" spans="1:4" x14ac:dyDescent="0.25">
      <c r="A26" t="s">
        <v>11</v>
      </c>
      <c r="B26" s="16">
        <v>19</v>
      </c>
      <c r="C26" s="16">
        <v>8</v>
      </c>
      <c r="D26" s="16">
        <v>27</v>
      </c>
    </row>
    <row r="27" spans="1:4" x14ac:dyDescent="0.25">
      <c r="A27" t="s">
        <v>10</v>
      </c>
      <c r="B27" s="16">
        <v>17</v>
      </c>
      <c r="C27" s="16">
        <v>3</v>
      </c>
      <c r="D27" s="16">
        <v>20</v>
      </c>
    </row>
    <row r="28" spans="1:4" x14ac:dyDescent="0.25">
      <c r="A28" t="s">
        <v>20</v>
      </c>
      <c r="B28" s="16">
        <v>13</v>
      </c>
      <c r="C28" s="16">
        <v>1</v>
      </c>
      <c r="D28" s="16">
        <v>14</v>
      </c>
    </row>
    <row r="29" spans="1:4" x14ac:dyDescent="0.25">
      <c r="A29" t="s">
        <v>31</v>
      </c>
      <c r="B29" s="16">
        <v>146</v>
      </c>
      <c r="C29" s="16">
        <v>67</v>
      </c>
      <c r="D29" s="16">
        <v>213</v>
      </c>
    </row>
    <row r="36" spans="1:3" x14ac:dyDescent="0.25">
      <c r="C36" t="s">
        <v>40</v>
      </c>
    </row>
    <row r="37" spans="1:3" x14ac:dyDescent="0.25">
      <c r="A37" t="s">
        <v>11</v>
      </c>
      <c r="B37" t="s">
        <v>45</v>
      </c>
      <c r="C37" s="16">
        <v>7</v>
      </c>
    </row>
    <row r="38" spans="1:3" x14ac:dyDescent="0.25">
      <c r="B38" t="s">
        <v>46</v>
      </c>
      <c r="C38" s="16">
        <v>6</v>
      </c>
    </row>
    <row r="39" spans="1:3" x14ac:dyDescent="0.25">
      <c r="B39" t="s">
        <v>47</v>
      </c>
      <c r="C39" s="16">
        <v>5</v>
      </c>
    </row>
    <row r="40" spans="1:3" x14ac:dyDescent="0.25">
      <c r="B40" t="s">
        <v>48</v>
      </c>
      <c r="C40" s="16">
        <v>9</v>
      </c>
    </row>
    <row r="41" spans="1:3" x14ac:dyDescent="0.25">
      <c r="A41" t="s">
        <v>49</v>
      </c>
      <c r="C41" s="16">
        <v>27</v>
      </c>
    </row>
    <row r="42" spans="1:3" x14ac:dyDescent="0.25">
      <c r="A42" t="s">
        <v>10</v>
      </c>
      <c r="B42" t="s">
        <v>45</v>
      </c>
      <c r="C42" s="16">
        <v>5</v>
      </c>
    </row>
    <row r="43" spans="1:3" x14ac:dyDescent="0.25">
      <c r="B43" t="s">
        <v>46</v>
      </c>
      <c r="C43" s="16">
        <v>9</v>
      </c>
    </row>
    <row r="44" spans="1:3" x14ac:dyDescent="0.25">
      <c r="B44" t="s">
        <v>47</v>
      </c>
      <c r="C44" s="16">
        <v>3</v>
      </c>
    </row>
    <row r="45" spans="1:3" x14ac:dyDescent="0.25">
      <c r="B45" t="s">
        <v>48</v>
      </c>
      <c r="C45" s="16">
        <v>3</v>
      </c>
    </row>
    <row r="46" spans="1:3" x14ac:dyDescent="0.25">
      <c r="A46" t="s">
        <v>50</v>
      </c>
      <c r="C46" s="16">
        <v>20</v>
      </c>
    </row>
    <row r="47" spans="1:3" x14ac:dyDescent="0.25">
      <c r="A47" t="s">
        <v>19</v>
      </c>
      <c r="C47" s="16">
        <v>28</v>
      </c>
    </row>
    <row r="48" spans="1:3" x14ac:dyDescent="0.25">
      <c r="A48" t="s">
        <v>12</v>
      </c>
      <c r="B48" t="s">
        <v>45</v>
      </c>
      <c r="C48" s="16">
        <v>8</v>
      </c>
    </row>
    <row r="49" spans="1:3" x14ac:dyDescent="0.25">
      <c r="B49" t="s">
        <v>46</v>
      </c>
      <c r="C49" s="16">
        <v>9</v>
      </c>
    </row>
    <row r="50" spans="1:3" x14ac:dyDescent="0.25">
      <c r="B50" t="s">
        <v>47</v>
      </c>
      <c r="C50" s="16">
        <v>9</v>
      </c>
    </row>
    <row r="51" spans="1:3" x14ac:dyDescent="0.25">
      <c r="B51" t="s">
        <v>48</v>
      </c>
      <c r="C51" s="16">
        <v>7</v>
      </c>
    </row>
    <row r="52" spans="1:3" x14ac:dyDescent="0.25">
      <c r="A52" t="s">
        <v>51</v>
      </c>
      <c r="C52" s="16">
        <v>33</v>
      </c>
    </row>
    <row r="53" spans="1:3" x14ac:dyDescent="0.25">
      <c r="A53" t="s">
        <v>20</v>
      </c>
      <c r="B53" t="s">
        <v>45</v>
      </c>
      <c r="C53" s="16">
        <v>3</v>
      </c>
    </row>
    <row r="54" spans="1:3" x14ac:dyDescent="0.25">
      <c r="B54" t="s">
        <v>46</v>
      </c>
      <c r="C54" s="16">
        <v>3</v>
      </c>
    </row>
    <row r="55" spans="1:3" x14ac:dyDescent="0.25">
      <c r="B55" t="s">
        <v>47</v>
      </c>
      <c r="C55" s="16">
        <v>5</v>
      </c>
    </row>
    <row r="56" spans="1:3" x14ac:dyDescent="0.25">
      <c r="B56" t="s">
        <v>48</v>
      </c>
      <c r="C56" s="16">
        <v>3</v>
      </c>
    </row>
    <row r="57" spans="1:3" x14ac:dyDescent="0.25">
      <c r="A57" t="s">
        <v>52</v>
      </c>
      <c r="C57" s="16">
        <v>14</v>
      </c>
    </row>
    <row r="58" spans="1:3" x14ac:dyDescent="0.25">
      <c r="A58" t="s">
        <v>9</v>
      </c>
      <c r="B58" t="s">
        <v>45</v>
      </c>
      <c r="C58" s="16">
        <v>7</v>
      </c>
    </row>
    <row r="59" spans="1:3" x14ac:dyDescent="0.25">
      <c r="B59" t="s">
        <v>46</v>
      </c>
      <c r="C59" s="16">
        <v>10</v>
      </c>
    </row>
    <row r="60" spans="1:3" x14ac:dyDescent="0.25">
      <c r="B60" t="s">
        <v>47</v>
      </c>
      <c r="C60" s="16">
        <v>10</v>
      </c>
    </row>
    <row r="61" spans="1:3" x14ac:dyDescent="0.25">
      <c r="B61" t="s">
        <v>48</v>
      </c>
      <c r="C61" s="16">
        <v>7</v>
      </c>
    </row>
    <row r="62" spans="1:3" x14ac:dyDescent="0.25">
      <c r="A62" t="s">
        <v>53</v>
      </c>
      <c r="C62" s="16">
        <v>34</v>
      </c>
    </row>
    <row r="63" spans="1:3" x14ac:dyDescent="0.25">
      <c r="A63" t="s">
        <v>8</v>
      </c>
      <c r="B63" t="s">
        <v>45</v>
      </c>
      <c r="C63" s="16">
        <v>13</v>
      </c>
    </row>
    <row r="64" spans="1:3" x14ac:dyDescent="0.25">
      <c r="B64" t="s">
        <v>46</v>
      </c>
      <c r="C64" s="16">
        <v>19</v>
      </c>
    </row>
    <row r="65" spans="1:3" x14ac:dyDescent="0.25">
      <c r="B65" t="s">
        <v>47</v>
      </c>
      <c r="C65" s="16">
        <v>14</v>
      </c>
    </row>
    <row r="66" spans="1:3" x14ac:dyDescent="0.25">
      <c r="B66" t="s">
        <v>48</v>
      </c>
      <c r="C66" s="16">
        <v>11</v>
      </c>
    </row>
    <row r="67" spans="1:3" x14ac:dyDescent="0.25">
      <c r="A67" t="s">
        <v>54</v>
      </c>
      <c r="C67" s="16">
        <v>57</v>
      </c>
    </row>
    <row r="68" spans="1:3" x14ac:dyDescent="0.25">
      <c r="A68" t="s">
        <v>31</v>
      </c>
      <c r="C68" s="16">
        <v>213</v>
      </c>
    </row>
  </sheetData>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
  <sheetViews>
    <sheetView showGridLines="0" showRowColHeaders="0" tabSelected="1" topLeftCell="A26" workbookViewId="0">
      <selection activeCell="P25" sqref="P25"/>
    </sheetView>
  </sheetViews>
  <sheetFormatPr defaultRowHeight="15" x14ac:dyDescent="0.25"/>
  <cols>
    <col min="1" max="16384" width="9.140625" style="18"/>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BLOSSOM ACADEMY</vt:lpstr>
      <vt:lpstr>Data</vt:lpstr>
      <vt:lpstr>Table</vt:lpstr>
      <vt:lpstr>One-diensional Pivot Table</vt:lpstr>
      <vt:lpstr>Two-dimensional Pivot Table</vt:lpstr>
      <vt:lpstr>Dashboards</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COMFORT</cp:lastModifiedBy>
  <dcterms:created xsi:type="dcterms:W3CDTF">2012-06-12T18:34:12Z</dcterms:created>
  <dcterms:modified xsi:type="dcterms:W3CDTF">2024-09-28T00:49:00Z</dcterms:modified>
</cp:coreProperties>
</file>