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<sst xmlns="http://schemas.openxmlformats.org/spreadsheetml/2006/main" count="126" uniqueCount="126">
  <si>
    <t xml:space="preserve">X</t>
  </si>
  <si>
    <t xml:space="preserve">Y</t>
  </si>
  <si>
    <t xml:space="preserve">Z</t>
  </si>
  <si>
    <t xml:space="preserve">Xre'</t>
  </si>
  <si>
    <t xml:space="preserve">delta X</t>
  </si>
  <si>
    <t xml:space="preserve">Xab</t>
  </si>
  <si>
    <t xml:space="preserve">A1</t>
  </si>
  <si>
    <t xml:space="preserve">E200-001A-0411-0173-1040-96CE</t>
  </si>
  <si>
    <t xml:space="preserve">A2</t>
  </si>
  <si>
    <t xml:space="preserve">E200-001A-0411-0239-1040-D703</t>
  </si>
  <si>
    <t xml:space="preserve">A3</t>
  </si>
  <si>
    <t xml:space="preserve">E200-001A-0411-0251-1040-E41D</t>
  </si>
  <si>
    <t xml:space="preserve">A4</t>
  </si>
  <si>
    <t xml:space="preserve">E200-001A-0411-0210-1040-BE31</t>
  </si>
  <si>
    <t xml:space="preserve">A5</t>
  </si>
  <si>
    <t xml:space="preserve">E200-001A-0411-0252-1040-E28A</t>
  </si>
  <si>
    <t xml:space="preserve">A6</t>
  </si>
  <si>
    <t xml:space="preserve">E200-001A-0411-0253-1040-E41E</t>
  </si>
  <si>
    <t xml:space="preserve">A7</t>
  </si>
  <si>
    <t xml:space="preserve">E200-001A-0411-0250-1040-E289</t>
  </si>
  <si>
    <t xml:space="preserve">A8</t>
  </si>
  <si>
    <t xml:space="preserve">E200-001A-0411-2000-1080-0039</t>
  </si>
  <si>
    <t xml:space="preserve">A9</t>
  </si>
  <si>
    <t xml:space="preserve">E200-001A-0411-0236-1040-D50E</t>
  </si>
  <si>
    <t xml:space="preserve">A10</t>
  </si>
  <si>
    <t xml:space="preserve">E200-001A-0411-2000-1080-0043</t>
  </si>
  <si>
    <t xml:space="preserve">B1</t>
  </si>
  <si>
    <t xml:space="preserve">E200-001A-0411-0226-1040-CDC1</t>
  </si>
  <si>
    <t xml:space="preserve">B2</t>
  </si>
  <si>
    <t xml:space="preserve">E200-001A-0411-0235-1040-D701</t>
  </si>
  <si>
    <t xml:space="preserve">B3</t>
  </si>
  <si>
    <t xml:space="preserve">E200-001A-0411-0237-1040-D702</t>
  </si>
  <si>
    <t xml:space="preserve">B4</t>
  </si>
  <si>
    <t xml:space="preserve">E200-0019-340C-0062-0820-201F</t>
  </si>
  <si>
    <t xml:space="preserve">B5</t>
  </si>
  <si>
    <t xml:space="preserve">E200-001A-0411-2000-1080-0040</t>
  </si>
  <si>
    <t xml:space="preserve">B6</t>
  </si>
  <si>
    <t xml:space="preserve">E200-001A-0411-0213-1040-C0AE</t>
  </si>
  <si>
    <t xml:space="preserve">B7</t>
  </si>
  <si>
    <t xml:space="preserve">E200-001A-0411-0211-1040-C0AD</t>
  </si>
  <si>
    <t xml:space="preserve">B8</t>
  </si>
  <si>
    <t xml:space="preserve">E200-001A-0411-0225-1040-C870</t>
  </si>
  <si>
    <t xml:space="preserve">B9</t>
  </si>
  <si>
    <t xml:space="preserve">E200-001A-0411-2000-1080-0042</t>
  </si>
  <si>
    <t xml:space="preserve">C1</t>
  </si>
  <si>
    <t xml:space="preserve">E200-001A-0411-0196-1040-ADBE</t>
  </si>
  <si>
    <t xml:space="preserve">C2</t>
  </si>
  <si>
    <t xml:space="preserve">E200-001A-0411-0200-1040-ADC0</t>
  </si>
  <si>
    <t xml:space="preserve">C3</t>
  </si>
  <si>
    <t xml:space="preserve">E200-001A-0411-0197-1040-B05A</t>
  </si>
  <si>
    <t xml:space="preserve">C4</t>
  </si>
  <si>
    <t xml:space="preserve">E200-001A-0411-0212-1040-BE32</t>
  </si>
  <si>
    <t xml:space="preserve">C5</t>
  </si>
  <si>
    <t xml:space="preserve">E200-001A-0411-0223-1040-C86F</t>
  </si>
  <si>
    <t xml:space="preserve">D1</t>
  </si>
  <si>
    <t xml:space="preserve">E200-001A-0411-0160-1040-8274</t>
  </si>
  <si>
    <t xml:space="preserve">D2</t>
  </si>
  <si>
    <t xml:space="preserve">E200-001A-0411-0158-1040-8273</t>
  </si>
  <si>
    <t xml:space="preserve">D3</t>
  </si>
  <si>
    <t xml:space="preserve">E200-001A-0411-0172-1040-93F2</t>
  </si>
  <si>
    <t xml:space="preserve">D4</t>
  </si>
  <si>
    <t xml:space="preserve">E200-001A-0411-0170-1040-93F1</t>
  </si>
  <si>
    <t xml:space="preserve">D5</t>
  </si>
  <si>
    <t xml:space="preserve">E200-001A-0411-0199-1040-B05B</t>
  </si>
  <si>
    <t xml:space="preserve">E1</t>
  </si>
  <si>
    <t xml:space="preserve">E200-001A-0411-0186-1040-A549</t>
  </si>
  <si>
    <t xml:space="preserve">E2</t>
  </si>
  <si>
    <t xml:space="preserve">E200-001A-0411-2000-1080-0037</t>
  </si>
  <si>
    <t xml:space="preserve">E3</t>
  </si>
  <si>
    <t xml:space="preserve">E200-001A-0411-0182-1040-9CAF</t>
  </si>
  <si>
    <t xml:space="preserve">E4</t>
  </si>
  <si>
    <t xml:space="preserve">E200-001A-0411-0185-1040-9F6C</t>
  </si>
  <si>
    <t xml:space="preserve">E5</t>
  </si>
  <si>
    <t xml:space="preserve">E200-001A-0411-2171-1040-96CD</t>
  </si>
  <si>
    <t xml:space="preserve">E6</t>
  </si>
  <si>
    <t xml:space="preserve">E200-001A-0411-2000-1080-0041</t>
  </si>
  <si>
    <t xml:space="preserve">F1</t>
  </si>
  <si>
    <t xml:space="preserve">E200-001A-0411-0146-1040-79B1</t>
  </si>
  <si>
    <t xml:space="preserve">F2</t>
  </si>
  <si>
    <t xml:space="preserve">E200-001A-0411-0148-1040-79B2</t>
  </si>
  <si>
    <t xml:space="preserve">F3</t>
  </si>
  <si>
    <t xml:space="preserve">E200-001A-0411-0145-1040-73C4</t>
  </si>
  <si>
    <t xml:space="preserve">F4</t>
  </si>
  <si>
    <t xml:space="preserve">E200-001A-0411-0157-1040-8542</t>
  </si>
  <si>
    <t xml:space="preserve">F5</t>
  </si>
  <si>
    <t xml:space="preserve">E200-001A-0411-0183-1040-9F6B</t>
  </si>
  <si>
    <t xml:space="preserve">F6</t>
  </si>
  <si>
    <t xml:space="preserve">E200-001A-0411-0159-1040-8543</t>
  </si>
  <si>
    <t xml:space="preserve">G1</t>
  </si>
  <si>
    <t xml:space="preserve">E200-001A-0411-0135-1040-6B0F</t>
  </si>
  <si>
    <t xml:space="preserve">G2</t>
  </si>
  <si>
    <t xml:space="preserve">E200-001A-0411-0133-1040-6B0E</t>
  </si>
  <si>
    <t xml:space="preserve">G3</t>
  </si>
  <si>
    <t xml:space="preserve">E200-001A-0411-0136-1040-6834</t>
  </si>
  <si>
    <t xml:space="preserve">G4</t>
  </si>
  <si>
    <t xml:space="preserve">E200-001A-0411-0134-1040-6833</t>
  </si>
  <si>
    <t xml:space="preserve">G5</t>
  </si>
  <si>
    <t xml:space="preserve">E200-001A-0411-0147-1040-7C81</t>
  </si>
  <si>
    <t xml:space="preserve">G6</t>
  </si>
  <si>
    <t xml:space="preserve">E200-001A-0411-0264-1040-E89C</t>
  </si>
  <si>
    <t xml:space="preserve">G7</t>
  </si>
  <si>
    <t xml:space="preserve">E200-001A-0411-0266-1040-EDF1</t>
  </si>
  <si>
    <t xml:space="preserve">G8</t>
  </si>
  <si>
    <t xml:space="preserve">E200-0019-340C-0061-0820-215A</t>
  </si>
  <si>
    <t xml:space="preserve">G9</t>
  </si>
  <si>
    <t xml:space="preserve">E200-001A-0411-0265-1040-E9C0</t>
  </si>
  <si>
    <t xml:space="preserve">G10</t>
  </si>
  <si>
    <t xml:space="preserve">E200-001A-0411-2000-1080-0036</t>
  </si>
  <si>
    <t xml:space="preserve">H1</t>
  </si>
  <si>
    <t xml:space="preserve">E200-001A-0411-0276-1040-F2AA</t>
  </si>
  <si>
    <t xml:space="preserve">H2</t>
  </si>
  <si>
    <t xml:space="preserve">E200-001A-0411-0278-1040-F2AB</t>
  </si>
  <si>
    <t xml:space="preserve">H3</t>
  </si>
  <si>
    <t xml:space="preserve">E200-001A-0411-0279-1040-F30B</t>
  </si>
  <si>
    <t xml:space="preserve">H4</t>
  </si>
  <si>
    <t xml:space="preserve">E200-001A-0411-0277-1040-F30A</t>
  </si>
  <si>
    <t xml:space="preserve">H5</t>
  </si>
  <si>
    <t xml:space="preserve">E200-001A-0411-0275-1030-F315</t>
  </si>
  <si>
    <t xml:space="preserve">H6</t>
  </si>
  <si>
    <t xml:space="preserve">E200-001A-0411-0272-1030-EDF0</t>
  </si>
  <si>
    <t xml:space="preserve">H7</t>
  </si>
  <si>
    <t xml:space="preserve">E200-001A-0411-0274-1030-F2B1</t>
  </si>
  <si>
    <t xml:space="preserve">H8</t>
  </si>
  <si>
    <t xml:space="preserve">E200-001A-0411-0261-1030-E9B2</t>
  </si>
  <si>
    <t xml:space="preserve">H9</t>
  </si>
  <si>
    <t xml:space="preserve">E200-001A-0411-0273-1030-EED4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</si>
</sst>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color rgb="FF000000"/>
      <name val="等线"/>
      <family val="2"/>
      <charset val="1"/>
    </font>
    <font>
      <b val="true"/>
      <sz val="11"/>
      <color rgb="FF000000"/>
      <name val="等线"/>
      <family val="3"/>
      <charset val="134"/>
    </font>
    <font>
      <sz val="11"/>
      <color rgb="FFCE181E"/>
      <name val="等线"/>
      <family val="3"/>
      <charset val="134"/>
    </font>
    <font>
      <sz val="11"/>
      <color rgb="FF000000"/>
      <name val="等线"/>
      <family val="3"/>
    </font>
    <font>
      <sz val="11"/>
      <color rgb="FFFF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rgb="FFB4C7E7"/>
        <bgColor rgb="FF99CCFF"/>
      </patternFill>
    </fill>
    <fill>
      <patternFill patternType="solid">
        <fgColor rgb="FFFFE699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7"/>
  <sheetViews>
    <sheetView showFormulas="false" showGridLines="true" showRowColHeaders="true" showZeros="true" rightToLeft="false" tabSelected="true" showOutlineSymbols="true" defaultGridColor="true" view="normal" topLeftCell="A97" colorId="64" zoomScale="85" zoomScaleNormal="85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34.78"/>
    <col collapsed="false" customWidth="true" hidden="false" outlineLevel="0" max="3" min="3" style="1" width="8.88"/>
    <col collapsed="false" customWidth="true" hidden="false" outlineLevel="0" max="4" min="4" style="2" width="18.33"/>
    <col collapsed="false" customWidth="true" hidden="false" outlineLevel="0" max="5" min="5" style="2" width="16.66"/>
    <col collapsed="false" customWidth="true" hidden="false" outlineLevel="0" max="6" min="6" style="2" width="17.78"/>
    <col collapsed="false" customWidth="true" hidden="false" outlineLevel="0" max="7" min="7" style="1" width="15"/>
    <col collapsed="false" customWidth="true" hidden="false" outlineLevel="0" max="8" min="8" style="2" width="15.33"/>
    <col collapsed="false" customWidth="true" hidden="false" outlineLevel="0" max="9" min="9" style="3" width="13.44"/>
    <col collapsed="false" customWidth="true" hidden="false" outlineLevel="0" max="10" min="10" style="3" width="27.55"/>
    <col collapsed="false" customWidth="true" hidden="false" outlineLevel="0" max="11" min="11" style="1" width="12.89"/>
    <col collapsed="false" customWidth="true" hidden="false" outlineLevel="0" max="1025" min="12" style="1" width="8.88"/>
  </cols>
  <sheetData>
    <row r="1" customFormat="false" ht="13.8" hidden="false" customHeight="false" outlineLevel="0" collapsed="false">
      <c r="A1" s="4"/>
      <c r="B1" s="4"/>
      <c r="C1" s="4"/>
      <c r="D1" s="5" t="s">
        <v>0</v>
      </c>
      <c r="E1" s="6" t="s">
        <v>1</v>
      </c>
      <c r="F1" s="6" t="s">
        <v>2</v>
      </c>
      <c r="G1" s="4"/>
      <c r="H1" s="6" t="s">
        <v>3</v>
      </c>
      <c r="I1" s="5" t="s">
        <v>4</v>
      </c>
      <c r="J1" s="5" t="s">
        <v>5</v>
      </c>
    </row>
    <row r="2" customFormat="false" ht="13.8" hidden="false" customHeight="false" outlineLevel="0" collapsed="false">
      <c r="A2" s="7" t="s">
        <v>6</v>
      </c>
      <c r="B2" s="7" t="s">
        <v>7</v>
      </c>
      <c r="C2" s="8"/>
      <c r="D2" s="9" t="n">
        <f aca="false">H2+I2+J2</f>
        <v>2.169</v>
      </c>
      <c r="E2" s="9" t="n">
        <v>-1.03</v>
      </c>
      <c r="F2" s="9" t="n">
        <v>1.473</v>
      </c>
      <c r="G2" s="8"/>
      <c r="H2" s="9" t="n">
        <v>0.723</v>
      </c>
      <c r="I2" s="10" t="n">
        <v>0.131</v>
      </c>
      <c r="J2" s="10" t="n">
        <v>1.315</v>
      </c>
    </row>
    <row r="3" customFormat="false" ht="13.8" hidden="false" customHeight="false" outlineLevel="0" collapsed="false">
      <c r="A3" s="7"/>
      <c r="B3" s="7"/>
      <c r="C3" s="8"/>
      <c r="D3" s="9" t="n">
        <v>2.177496</v>
      </c>
      <c r="E3" s="9" t="n">
        <v>-1.010168</v>
      </c>
      <c r="F3" s="9" t="n">
        <v>1.518698</v>
      </c>
      <c r="G3" s="8"/>
      <c r="H3" s="9"/>
      <c r="I3" s="10"/>
      <c r="J3" s="10"/>
    </row>
    <row r="4" customFormat="false" ht="13.8" hidden="false" customHeight="false" outlineLevel="0" collapsed="false">
      <c r="A4" s="7"/>
      <c r="B4" s="7"/>
      <c r="C4" s="8"/>
      <c r="D4" s="11" t="n">
        <f aca="false">D2-D3</f>
        <v>-0.00849600000000006</v>
      </c>
      <c r="E4" s="11" t="n">
        <f aca="false">E2-E3</f>
        <v>-0.0198320000000001</v>
      </c>
      <c r="F4" s="11" t="n">
        <f aca="false">F2-F3</f>
        <v>-0.045698</v>
      </c>
      <c r="G4" s="8"/>
      <c r="H4" s="9"/>
      <c r="I4" s="10"/>
      <c r="J4" s="10"/>
    </row>
    <row r="5" customFormat="false" ht="13.8" hidden="false" customHeight="false" outlineLevel="0" collapsed="false">
      <c r="A5" s="7" t="s">
        <v>8</v>
      </c>
      <c r="B5" s="7" t="s">
        <v>9</v>
      </c>
      <c r="C5" s="8"/>
      <c r="D5" s="9" t="n">
        <f aca="false">H5+I5+J5</f>
        <v>2.596</v>
      </c>
      <c r="E5" s="9" t="n">
        <v>-1.03</v>
      </c>
      <c r="F5" s="9" t="n">
        <v>1.588</v>
      </c>
      <c r="G5" s="8"/>
      <c r="H5" s="9" t="n">
        <v>1.15</v>
      </c>
      <c r="I5" s="10" t="n">
        <v>0.131</v>
      </c>
      <c r="J5" s="10" t="n">
        <v>1.315</v>
      </c>
    </row>
    <row r="6" customFormat="false" ht="13.8" hidden="false" customHeight="false" outlineLevel="0" collapsed="false">
      <c r="A6" s="7"/>
      <c r="B6" s="7"/>
      <c r="C6" s="8"/>
      <c r="D6" s="9" t="n">
        <v>2.621414</v>
      </c>
      <c r="E6" s="9" t="n">
        <v>-1.046033</v>
      </c>
      <c r="F6" s="9" t="n">
        <v>1.517157</v>
      </c>
      <c r="G6" s="8"/>
      <c r="H6" s="9"/>
      <c r="I6" s="10"/>
      <c r="J6" s="10"/>
    </row>
    <row r="7" customFormat="false" ht="13.8" hidden="false" customHeight="false" outlineLevel="0" collapsed="false">
      <c r="A7" s="7"/>
      <c r="B7" s="7"/>
      <c r="C7" s="8"/>
      <c r="D7" s="11" t="n">
        <f aca="false">D5-D6</f>
        <v>-0.025414</v>
      </c>
      <c r="E7" s="11" t="n">
        <f aca="false">E5-E6</f>
        <v>0.016033</v>
      </c>
      <c r="F7" s="11" t="n">
        <f aca="false">F5-F6</f>
        <v>0.070843</v>
      </c>
      <c r="G7" s="8"/>
      <c r="H7" s="9"/>
      <c r="I7" s="10"/>
      <c r="J7" s="10"/>
    </row>
    <row r="8" customFormat="false" ht="13.8" hidden="false" customHeight="false" outlineLevel="0" collapsed="false">
      <c r="A8" s="7" t="s">
        <v>10</v>
      </c>
      <c r="B8" s="7" t="s">
        <v>11</v>
      </c>
      <c r="C8" s="8"/>
      <c r="D8" s="9" t="n">
        <f aca="false">H8+I8+J8</f>
        <v>2.599</v>
      </c>
      <c r="E8" s="9" t="n">
        <v>-1.03</v>
      </c>
      <c r="F8" s="9" t="n">
        <v>1.369</v>
      </c>
      <c r="G8" s="8"/>
      <c r="H8" s="9" t="n">
        <v>1.153</v>
      </c>
      <c r="I8" s="10" t="n">
        <v>0.131</v>
      </c>
      <c r="J8" s="10" t="n">
        <v>1.315</v>
      </c>
    </row>
    <row r="9" customFormat="false" ht="13.8" hidden="false" customHeight="false" outlineLevel="0" collapsed="false">
      <c r="A9" s="7"/>
      <c r="B9" s="7"/>
      <c r="C9" s="8"/>
      <c r="D9" s="9" t="n">
        <v>2.628617</v>
      </c>
      <c r="E9" s="9" t="n">
        <v>-0.983919</v>
      </c>
      <c r="F9" s="9" t="n">
        <v>1.127762</v>
      </c>
      <c r="G9" s="8"/>
      <c r="H9" s="9"/>
      <c r="I9" s="10"/>
      <c r="J9" s="10"/>
    </row>
    <row r="10" customFormat="false" ht="13.8" hidden="false" customHeight="false" outlineLevel="0" collapsed="false">
      <c r="A10" s="7"/>
      <c r="B10" s="7"/>
      <c r="C10" s="8"/>
      <c r="D10" s="11" t="n">
        <f aca="false">D8-D9</f>
        <v>-0.029617</v>
      </c>
      <c r="E10" s="11" t="n">
        <f aca="false">E8-E9</f>
        <v>-0.046081</v>
      </c>
      <c r="F10" s="11" t="n">
        <f aca="false">F8-F9</f>
        <v>0.241238</v>
      </c>
      <c r="G10" s="8"/>
      <c r="H10" s="9"/>
      <c r="I10" s="10"/>
      <c r="J10" s="10"/>
    </row>
    <row r="11" customFormat="false" ht="13.8" hidden="false" customHeight="false" outlineLevel="0" collapsed="false">
      <c r="A11" s="7" t="s">
        <v>12</v>
      </c>
      <c r="B11" s="7" t="s">
        <v>13</v>
      </c>
      <c r="C11" s="8"/>
      <c r="D11" s="9" t="n">
        <f aca="false">H11+I11+J11</f>
        <v>3.15</v>
      </c>
      <c r="E11" s="9" t="n">
        <v>-1.03</v>
      </c>
      <c r="F11" s="9" t="n">
        <v>1.515</v>
      </c>
      <c r="G11" s="8"/>
      <c r="H11" s="9" t="n">
        <v>1.704</v>
      </c>
      <c r="I11" s="10" t="n">
        <v>0.131</v>
      </c>
      <c r="J11" s="10" t="n">
        <v>1.315</v>
      </c>
    </row>
    <row r="12" customFormat="false" ht="13.8" hidden="false" customHeight="false" outlineLevel="0" collapsed="false">
      <c r="A12" s="7"/>
      <c r="B12" s="7"/>
      <c r="C12" s="8"/>
      <c r="D12" s="9" t="n">
        <v>3.132963</v>
      </c>
      <c r="E12" s="9" t="n">
        <v>-1.111833</v>
      </c>
      <c r="F12" s="9" t="n">
        <v>1.490195</v>
      </c>
      <c r="G12" s="8"/>
      <c r="H12" s="9"/>
      <c r="I12" s="10"/>
      <c r="J12" s="10"/>
    </row>
    <row r="13" customFormat="false" ht="13.8" hidden="false" customHeight="false" outlineLevel="0" collapsed="false">
      <c r="A13" s="7"/>
      <c r="B13" s="7"/>
      <c r="C13" s="8"/>
      <c r="D13" s="11" t="n">
        <f aca="false">D11-D12</f>
        <v>0.0170369999999997</v>
      </c>
      <c r="E13" s="11" t="n">
        <f aca="false">E11-E12</f>
        <v>0.081833</v>
      </c>
      <c r="F13" s="11" t="n">
        <f aca="false">F11-F12</f>
        <v>0.0248050000000002</v>
      </c>
      <c r="G13" s="8"/>
      <c r="H13" s="9"/>
      <c r="I13" s="10"/>
      <c r="J13" s="10"/>
    </row>
    <row r="14" customFormat="false" ht="13.8" hidden="false" customHeight="false" outlineLevel="0" collapsed="false">
      <c r="A14" s="8" t="s">
        <v>14</v>
      </c>
      <c r="B14" s="8" t="s">
        <v>15</v>
      </c>
      <c r="C14" s="8"/>
      <c r="D14" s="9" t="n">
        <f aca="false">H14+I14+J14</f>
        <v>3.304</v>
      </c>
      <c r="E14" s="9" t="n">
        <f aca="false">-(1.03+0.1)</f>
        <v>-1.13</v>
      </c>
      <c r="F14" s="9" t="n">
        <v>1.442</v>
      </c>
      <c r="G14" s="8"/>
      <c r="H14" s="9" t="n">
        <v>1.858</v>
      </c>
      <c r="I14" s="10" t="n">
        <v>0.131</v>
      </c>
      <c r="J14" s="10" t="n">
        <v>1.315</v>
      </c>
    </row>
    <row r="15" customFormat="false" ht="13.8" hidden="false" customHeight="false" outlineLevel="0" collapsed="false">
      <c r="A15" s="8"/>
      <c r="B15" s="8"/>
      <c r="C15" s="8"/>
      <c r="D15" s="9" t="n">
        <v>3.316076</v>
      </c>
      <c r="E15" s="9" t="n">
        <v>-1.147567</v>
      </c>
      <c r="F15" s="9" t="n">
        <v>1.368157</v>
      </c>
      <c r="G15" s="8"/>
      <c r="H15" s="9"/>
      <c r="I15" s="10"/>
      <c r="J15" s="10"/>
    </row>
    <row r="16" customFormat="false" ht="13.8" hidden="false" customHeight="false" outlineLevel="0" collapsed="false">
      <c r="A16" s="8"/>
      <c r="B16" s="8"/>
      <c r="C16" s="8"/>
      <c r="D16" s="11" t="n">
        <f aca="false">D14-D15</f>
        <v>-0.012076</v>
      </c>
      <c r="E16" s="11" t="n">
        <f aca="false">E14-E15</f>
        <v>0.0175669999999999</v>
      </c>
      <c r="F16" s="11" t="n">
        <f aca="false">F14-F15</f>
        <v>0.0738429999999999</v>
      </c>
      <c r="G16" s="8"/>
      <c r="H16" s="9"/>
      <c r="I16" s="10"/>
      <c r="J16" s="10"/>
    </row>
    <row r="17" customFormat="false" ht="13.8" hidden="false" customHeight="false" outlineLevel="0" collapsed="false">
      <c r="A17" s="7" t="s">
        <v>16</v>
      </c>
      <c r="B17" s="7" t="s">
        <v>17</v>
      </c>
      <c r="C17" s="8"/>
      <c r="D17" s="9" t="n">
        <f aca="false">H17+I17+J17</f>
        <v>1.976</v>
      </c>
      <c r="E17" s="9" t="n">
        <v>-1.03</v>
      </c>
      <c r="F17" s="9" t="n">
        <v>0.639</v>
      </c>
      <c r="G17" s="8"/>
      <c r="H17" s="9" t="n">
        <v>0.53</v>
      </c>
      <c r="I17" s="10" t="n">
        <v>0.131</v>
      </c>
      <c r="J17" s="10" t="n">
        <v>1.315</v>
      </c>
    </row>
    <row r="18" customFormat="false" ht="13.8" hidden="false" customHeight="false" outlineLevel="0" collapsed="false">
      <c r="A18" s="7"/>
      <c r="B18" s="7"/>
      <c r="C18" s="8"/>
      <c r="D18" s="9" t="n">
        <v>1.993265</v>
      </c>
      <c r="E18" s="9" t="n">
        <v>-1.081906</v>
      </c>
      <c r="F18" s="9" t="n">
        <v>0.583928</v>
      </c>
      <c r="G18" s="8"/>
      <c r="H18" s="9"/>
      <c r="I18" s="10"/>
      <c r="J18" s="10"/>
    </row>
    <row r="19" customFormat="false" ht="13.8" hidden="false" customHeight="false" outlineLevel="0" collapsed="false">
      <c r="A19" s="7"/>
      <c r="B19" s="7"/>
      <c r="C19" s="8"/>
      <c r="D19" s="11" t="n">
        <f aca="false">D17-D18</f>
        <v>-0.0172650000000001</v>
      </c>
      <c r="E19" s="11" t="n">
        <f aca="false">E17-E18</f>
        <v>0.051906</v>
      </c>
      <c r="F19" s="11" t="n">
        <f aca="false">F17-F18</f>
        <v>0.055072</v>
      </c>
      <c r="G19" s="8"/>
      <c r="H19" s="9"/>
      <c r="I19" s="10"/>
      <c r="J19" s="10"/>
    </row>
    <row r="20" customFormat="false" ht="13.8" hidden="false" customHeight="false" outlineLevel="0" collapsed="false">
      <c r="A20" s="7" t="s">
        <v>18</v>
      </c>
      <c r="B20" s="7" t="s">
        <v>19</v>
      </c>
      <c r="C20" s="8"/>
      <c r="D20" s="9" t="n">
        <f aca="false">H20+I20+J20</f>
        <v>1.966</v>
      </c>
      <c r="E20" s="9" t="n">
        <v>-1.03</v>
      </c>
      <c r="F20" s="9" t="n">
        <v>0.431</v>
      </c>
      <c r="G20" s="8"/>
      <c r="H20" s="9" t="n">
        <v>0.52</v>
      </c>
      <c r="I20" s="10" t="n">
        <v>0.131</v>
      </c>
      <c r="J20" s="10" t="n">
        <v>1.315</v>
      </c>
    </row>
    <row r="21" customFormat="false" ht="13.8" hidden="false" customHeight="false" outlineLevel="0" collapsed="false">
      <c r="A21" s="7"/>
      <c r="B21" s="7"/>
      <c r="C21" s="8"/>
      <c r="D21" s="9" t="n">
        <v>2.00304</v>
      </c>
      <c r="E21" s="9" t="n">
        <v>-1.119936</v>
      </c>
      <c r="F21" s="9" t="n">
        <v>0.779598</v>
      </c>
      <c r="G21" s="8"/>
      <c r="H21" s="9"/>
      <c r="I21" s="10"/>
      <c r="J21" s="10"/>
    </row>
    <row r="22" customFormat="false" ht="13.8" hidden="false" customHeight="false" outlineLevel="0" collapsed="false">
      <c r="A22" s="7"/>
      <c r="B22" s="7"/>
      <c r="C22" s="8"/>
      <c r="D22" s="11" t="n">
        <f aca="false">D20-D21</f>
        <v>-0.03704</v>
      </c>
      <c r="E22" s="11" t="n">
        <f aca="false">E20-E21</f>
        <v>0.089936</v>
      </c>
      <c r="F22" s="11" t="n">
        <f aca="false">F20-F21</f>
        <v>-0.348598</v>
      </c>
      <c r="G22" s="8"/>
      <c r="H22" s="9"/>
      <c r="I22" s="10"/>
      <c r="J22" s="10"/>
    </row>
    <row r="23" customFormat="false" ht="13.8" hidden="false" customHeight="false" outlineLevel="0" collapsed="false">
      <c r="A23" s="12" t="s">
        <v>20</v>
      </c>
      <c r="B23" s="12" t="s">
        <v>21</v>
      </c>
      <c r="C23" s="8"/>
      <c r="D23" s="9" t="n">
        <f aca="false">H23+I23+J23</f>
        <v>2.579</v>
      </c>
      <c r="E23" s="9" t="n">
        <v>-1.03</v>
      </c>
      <c r="F23" s="9" t="n">
        <v>0.647</v>
      </c>
      <c r="G23" s="8"/>
      <c r="H23" s="9" t="n">
        <v>1.133</v>
      </c>
      <c r="I23" s="10" t="n">
        <v>0.131</v>
      </c>
      <c r="J23" s="10" t="n">
        <v>1.315</v>
      </c>
      <c r="K23" s="1" t="n">
        <v>39</v>
      </c>
    </row>
    <row r="24" customFormat="false" ht="13.8" hidden="false" customHeight="false" outlineLevel="0" collapsed="false">
      <c r="A24" s="12"/>
      <c r="B24" s="12"/>
      <c r="C24" s="8"/>
      <c r="D24" s="9" t="n">
        <v>2.592124</v>
      </c>
      <c r="E24" s="9" t="n">
        <v>-1.239098</v>
      </c>
      <c r="F24" s="9" t="n">
        <v>0.735334</v>
      </c>
      <c r="G24" s="8"/>
      <c r="H24" s="9"/>
      <c r="I24" s="10"/>
      <c r="J24" s="10"/>
    </row>
    <row r="25" customFormat="false" ht="13.8" hidden="false" customHeight="false" outlineLevel="0" collapsed="false">
      <c r="A25" s="12"/>
      <c r="B25" s="12"/>
      <c r="C25" s="8"/>
      <c r="D25" s="11" t="n">
        <f aca="false">D23-D24</f>
        <v>-0.0131240000000004</v>
      </c>
      <c r="E25" s="11" t="n">
        <f aca="false">E23-E24</f>
        <v>0.209098</v>
      </c>
      <c r="F25" s="11" t="n">
        <f aca="false">F23-F24</f>
        <v>-0.0883339999999999</v>
      </c>
      <c r="G25" s="8"/>
      <c r="H25" s="9"/>
      <c r="I25" s="10"/>
      <c r="J25" s="10"/>
    </row>
    <row r="26" customFormat="false" ht="13.8" hidden="false" customHeight="false" outlineLevel="0" collapsed="false">
      <c r="A26" s="13" t="s">
        <v>22</v>
      </c>
      <c r="B26" s="8" t="s">
        <v>23</v>
      </c>
      <c r="C26" s="8"/>
      <c r="D26" s="9" t="n">
        <f aca="false">H26+I26+J26</f>
        <v>3.449</v>
      </c>
      <c r="E26" s="9" t="n">
        <v>-1.03</v>
      </c>
      <c r="F26" s="9" t="n">
        <v>0.62</v>
      </c>
      <c r="G26" s="8"/>
      <c r="H26" s="9" t="n">
        <v>2.003</v>
      </c>
      <c r="I26" s="10" t="n">
        <v>0.131</v>
      </c>
      <c r="J26" s="10" t="n">
        <v>1.315</v>
      </c>
    </row>
    <row r="27" customFormat="false" ht="13.8" hidden="false" customHeight="false" outlineLevel="0" collapsed="false">
      <c r="A27" s="13"/>
      <c r="B27" s="8"/>
      <c r="C27" s="8"/>
      <c r="D27" s="9" t="n">
        <v>3.458972</v>
      </c>
      <c r="E27" s="9" t="n">
        <v>-1.064698</v>
      </c>
      <c r="F27" s="9" t="n">
        <v>0.55319</v>
      </c>
      <c r="G27" s="8"/>
      <c r="H27" s="9"/>
      <c r="I27" s="10"/>
      <c r="J27" s="10"/>
    </row>
    <row r="28" customFormat="false" ht="13.8" hidden="false" customHeight="false" outlineLevel="0" collapsed="false">
      <c r="A28" s="13"/>
      <c r="B28" s="8"/>
      <c r="C28" s="8"/>
      <c r="D28" s="9" t="n">
        <f aca="false">D26-D27</f>
        <v>-0.00997200000000031</v>
      </c>
      <c r="E28" s="9" t="n">
        <f aca="false">E26-E27</f>
        <v>0.0346979999999999</v>
      </c>
      <c r="F28" s="9" t="n">
        <f aca="false">F26-F27</f>
        <v>0.06681</v>
      </c>
      <c r="G28" s="8"/>
      <c r="H28" s="9"/>
      <c r="I28" s="10"/>
      <c r="J28" s="10"/>
    </row>
    <row r="29" customFormat="false" ht="13.8" hidden="false" customHeight="false" outlineLevel="0" collapsed="false">
      <c r="A29" s="12" t="s">
        <v>24</v>
      </c>
      <c r="B29" s="7" t="s">
        <v>25</v>
      </c>
      <c r="C29" s="8"/>
      <c r="D29" s="9" t="n">
        <f aca="false">H29+I29+J29</f>
        <v>3.286</v>
      </c>
      <c r="E29" s="9" t="n">
        <f aca="false">-(1.03+0.05)</f>
        <v>-1.08</v>
      </c>
      <c r="F29" s="9" t="n">
        <v>0.613</v>
      </c>
      <c r="G29" s="8"/>
      <c r="H29" s="9" t="n">
        <v>1.84</v>
      </c>
      <c r="I29" s="10" t="n">
        <v>0.131</v>
      </c>
      <c r="J29" s="10" t="n">
        <v>1.315</v>
      </c>
      <c r="K29" s="14" t="n">
        <v>43</v>
      </c>
    </row>
    <row r="30" customFormat="false" ht="13.8" hidden="false" customHeight="false" outlineLevel="0" collapsed="false">
      <c r="A30" s="12"/>
      <c r="B30" s="7"/>
      <c r="C30" s="8"/>
      <c r="D30" s="9" t="n">
        <v>3.289779</v>
      </c>
      <c r="E30" s="9" t="n">
        <v>-1.166162</v>
      </c>
      <c r="F30" s="9" t="n">
        <v>0.98275</v>
      </c>
      <c r="G30" s="8"/>
      <c r="H30" s="9"/>
      <c r="I30" s="10"/>
      <c r="J30" s="10"/>
      <c r="K30" s="14"/>
    </row>
    <row r="31" customFormat="false" ht="13.8" hidden="false" customHeight="false" outlineLevel="0" collapsed="false">
      <c r="A31" s="12"/>
      <c r="B31" s="7"/>
      <c r="C31" s="8"/>
      <c r="D31" s="11" t="n">
        <f aca="false">D29-D30</f>
        <v>-0.0037790000000002</v>
      </c>
      <c r="E31" s="11" t="n">
        <f aca="false">E29-E30</f>
        <v>0.0861619999999999</v>
      </c>
      <c r="F31" s="11" t="n">
        <f aca="false">F29-F30</f>
        <v>-0.36975</v>
      </c>
      <c r="G31" s="8"/>
      <c r="H31" s="9"/>
      <c r="I31" s="10"/>
      <c r="J31" s="10"/>
      <c r="K31" s="14"/>
    </row>
    <row r="32" customFormat="false" ht="13.8" hidden="false" customHeight="false" outlineLevel="0" collapsed="false">
      <c r="A32" s="15" t="s">
        <v>26</v>
      </c>
      <c r="B32" s="16" t="s">
        <v>27</v>
      </c>
      <c r="C32" s="17"/>
      <c r="D32" s="18" t="n">
        <f aca="false">H32+I32+J32</f>
        <v>4.681</v>
      </c>
      <c r="E32" s="18" t="n">
        <v>-1.03</v>
      </c>
      <c r="F32" s="18" t="n">
        <v>1.549</v>
      </c>
      <c r="G32" s="17"/>
      <c r="H32" s="18" t="n">
        <v>0.535</v>
      </c>
      <c r="I32" s="19" t="n">
        <v>0.131</v>
      </c>
      <c r="J32" s="19" t="n">
        <v>4.015</v>
      </c>
    </row>
    <row r="33" customFormat="false" ht="13.8" hidden="false" customHeight="false" outlineLevel="0" collapsed="false">
      <c r="A33" s="15"/>
      <c r="B33" s="16"/>
      <c r="C33" s="17"/>
      <c r="D33" s="18" t="n">
        <v>4.687561</v>
      </c>
      <c r="E33" s="18" t="n">
        <v>-1.041105</v>
      </c>
      <c r="F33" s="18" t="n">
        <v>1.669517</v>
      </c>
      <c r="G33" s="17"/>
      <c r="H33" s="18"/>
      <c r="I33" s="19"/>
      <c r="J33" s="19"/>
    </row>
    <row r="34" customFormat="false" ht="13.8" hidden="false" customHeight="false" outlineLevel="0" collapsed="false">
      <c r="A34" s="15"/>
      <c r="B34" s="16"/>
      <c r="C34" s="17"/>
      <c r="D34" s="20" t="n">
        <f aca="false">D32-D33</f>
        <v>-0.0065609999999996</v>
      </c>
      <c r="E34" s="20" t="n">
        <f aca="false">E32-E33</f>
        <v>0.0111049999999999</v>
      </c>
      <c r="F34" s="20" t="n">
        <f aca="false">F32-F33</f>
        <v>-0.120517</v>
      </c>
      <c r="G34" s="17"/>
      <c r="H34" s="18"/>
      <c r="I34" s="19"/>
      <c r="J34" s="19"/>
    </row>
    <row r="35" customFormat="false" ht="13.8" hidden="false" customHeight="false" outlineLevel="0" collapsed="false">
      <c r="A35" s="21" t="s">
        <v>28</v>
      </c>
      <c r="B35" s="17" t="s">
        <v>29</v>
      </c>
      <c r="C35" s="17"/>
      <c r="D35" s="18" t="n">
        <f aca="false">H35+I35+J35</f>
        <v>4.661</v>
      </c>
      <c r="E35" s="18" t="n">
        <v>-1.03</v>
      </c>
      <c r="F35" s="18" t="n">
        <v>1.41</v>
      </c>
      <c r="G35" s="17"/>
      <c r="H35" s="18" t="n">
        <v>0.515</v>
      </c>
      <c r="I35" s="19" t="n">
        <v>0.131</v>
      </c>
      <c r="J35" s="19" t="n">
        <v>4.015</v>
      </c>
    </row>
    <row r="36" customFormat="false" ht="13.8" hidden="false" customHeight="false" outlineLevel="0" collapsed="false">
      <c r="A36" s="21"/>
      <c r="B36" s="17"/>
      <c r="C36" s="17"/>
      <c r="D36" s="18" t="n">
        <v>4.672646</v>
      </c>
      <c r="E36" s="18" t="n">
        <v>-1.022133</v>
      </c>
      <c r="F36" s="18" t="n">
        <v>1.214487</v>
      </c>
      <c r="G36" s="17"/>
      <c r="H36" s="18"/>
      <c r="I36" s="19"/>
      <c r="J36" s="19"/>
    </row>
    <row r="37" customFormat="false" ht="13.8" hidden="false" customHeight="false" outlineLevel="0" collapsed="false">
      <c r="A37" s="21"/>
      <c r="B37" s="17"/>
      <c r="C37" s="17"/>
      <c r="D37" s="20" t="n">
        <f aca="false">D35-D36</f>
        <v>-0.0116460000000007</v>
      </c>
      <c r="E37" s="20" t="n">
        <f aca="false">E35-E36</f>
        <v>-0.00786700000000007</v>
      </c>
      <c r="F37" s="20" t="n">
        <f aca="false">F35-F36</f>
        <v>0.195513</v>
      </c>
      <c r="G37" s="17"/>
      <c r="H37" s="18"/>
      <c r="I37" s="19"/>
      <c r="J37" s="19"/>
    </row>
    <row r="38" customFormat="false" ht="13.8" hidden="false" customHeight="false" outlineLevel="0" collapsed="false">
      <c r="A38" s="15" t="s">
        <v>30</v>
      </c>
      <c r="B38" s="16" t="s">
        <v>31</v>
      </c>
      <c r="C38" s="17"/>
      <c r="D38" s="18" t="n">
        <f aca="false">H38+I38+J38</f>
        <v>5.09</v>
      </c>
      <c r="E38" s="18" t="n">
        <f aca="false">-(1.03+0.052)</f>
        <v>-1.082</v>
      </c>
      <c r="F38" s="18" t="n">
        <v>1.553</v>
      </c>
      <c r="G38" s="17"/>
      <c r="H38" s="18" t="n">
        <v>0.944</v>
      </c>
      <c r="I38" s="19" t="n">
        <v>0.131</v>
      </c>
      <c r="J38" s="19" t="n">
        <v>4.015</v>
      </c>
    </row>
    <row r="39" customFormat="false" ht="13.8" hidden="false" customHeight="false" outlineLevel="0" collapsed="false">
      <c r="A39" s="15"/>
      <c r="B39" s="16"/>
      <c r="C39" s="17"/>
      <c r="D39" s="18" t="n">
        <v>5.096974</v>
      </c>
      <c r="E39" s="18" t="n">
        <v>-1.136783</v>
      </c>
      <c r="F39" s="18" t="n">
        <v>1.524335</v>
      </c>
      <c r="G39" s="17"/>
      <c r="H39" s="18"/>
      <c r="I39" s="19"/>
      <c r="J39" s="19"/>
    </row>
    <row r="40" customFormat="false" ht="13.8" hidden="false" customHeight="false" outlineLevel="0" collapsed="false">
      <c r="A40" s="15"/>
      <c r="B40" s="16"/>
      <c r="C40" s="17"/>
      <c r="D40" s="20" t="n">
        <f aca="false">D38-D39</f>
        <v>-0.00697400000000048</v>
      </c>
      <c r="E40" s="20" t="n">
        <f aca="false">E38-E39</f>
        <v>0.0547829999999998</v>
      </c>
      <c r="F40" s="20" t="n">
        <f aca="false">F38-F39</f>
        <v>0.0286649999999999</v>
      </c>
      <c r="G40" s="17"/>
      <c r="H40" s="18"/>
      <c r="I40" s="19"/>
      <c r="J40" s="19"/>
    </row>
    <row r="41" customFormat="false" ht="13.8" hidden="false" customHeight="false" outlineLevel="0" collapsed="false">
      <c r="A41" s="15" t="s">
        <v>32</v>
      </c>
      <c r="B41" s="16" t="s">
        <v>33</v>
      </c>
      <c r="C41" s="17"/>
      <c r="D41" s="18" t="n">
        <f aca="false">H41+I41+J41</f>
        <v>5.065</v>
      </c>
      <c r="E41" s="18" t="n">
        <v>-1.03</v>
      </c>
      <c r="F41" s="18" t="n">
        <v>1.406</v>
      </c>
      <c r="G41" s="17"/>
      <c r="H41" s="18" t="n">
        <v>0.919</v>
      </c>
      <c r="I41" s="19" t="n">
        <v>0.131</v>
      </c>
      <c r="J41" s="19" t="n">
        <v>4.015</v>
      </c>
    </row>
    <row r="42" customFormat="false" ht="13.8" hidden="false" customHeight="false" outlineLevel="0" collapsed="false">
      <c r="A42" s="15"/>
      <c r="B42" s="16"/>
      <c r="C42" s="17"/>
      <c r="D42" s="18" t="n">
        <v>5.022836</v>
      </c>
      <c r="E42" s="18" t="n">
        <v>-0.926268</v>
      </c>
      <c r="F42" s="18" t="n">
        <v>1.752843</v>
      </c>
      <c r="G42" s="17"/>
      <c r="H42" s="18"/>
      <c r="I42" s="19"/>
      <c r="J42" s="19"/>
    </row>
    <row r="43" customFormat="false" ht="13.8" hidden="false" customHeight="false" outlineLevel="0" collapsed="false">
      <c r="A43" s="15"/>
      <c r="B43" s="16"/>
      <c r="C43" s="17"/>
      <c r="D43" s="20" t="n">
        <f aca="false">D41-D42</f>
        <v>0.0421640000000005</v>
      </c>
      <c r="E43" s="20" t="n">
        <f aca="false">E41-E42</f>
        <v>-0.103732</v>
      </c>
      <c r="F43" s="20" t="n">
        <f aca="false">F41-F42</f>
        <v>-0.346843</v>
      </c>
      <c r="G43" s="17"/>
      <c r="H43" s="18"/>
      <c r="I43" s="19"/>
      <c r="J43" s="19"/>
    </row>
    <row r="44" customFormat="false" ht="13.8" hidden="false" customHeight="false" outlineLevel="0" collapsed="false">
      <c r="A44" s="21" t="s">
        <v>34</v>
      </c>
      <c r="B44" s="22" t="s">
        <v>35</v>
      </c>
      <c r="C44" s="17"/>
      <c r="D44" s="18" t="n">
        <f aca="false">H44+I44+J44</f>
        <v>5.233</v>
      </c>
      <c r="E44" s="18" t="n">
        <v>-1.03</v>
      </c>
      <c r="F44" s="18" t="n">
        <v>1.57</v>
      </c>
      <c r="G44" s="17"/>
      <c r="H44" s="18" t="n">
        <v>1.087</v>
      </c>
      <c r="I44" s="19" t="n">
        <v>0.131</v>
      </c>
      <c r="J44" s="19" t="n">
        <v>4.015</v>
      </c>
      <c r="K44" s="1" t="n">
        <v>40</v>
      </c>
    </row>
    <row r="45" customFormat="false" ht="13.8" hidden="false" customHeight="false" outlineLevel="0" collapsed="false">
      <c r="A45" s="15" t="s">
        <v>36</v>
      </c>
      <c r="B45" s="16" t="s">
        <v>37</v>
      </c>
      <c r="C45" s="17"/>
      <c r="D45" s="18" t="n">
        <f aca="false">H45+I45+J45</f>
        <v>6.118</v>
      </c>
      <c r="E45" s="18" t="n">
        <v>-1.03</v>
      </c>
      <c r="F45" s="18" t="n">
        <v>0.956457</v>
      </c>
      <c r="G45" s="17"/>
      <c r="H45" s="18" t="n">
        <v>1.972</v>
      </c>
      <c r="I45" s="19" t="n">
        <v>0.131</v>
      </c>
      <c r="J45" s="19" t="n">
        <v>4.015</v>
      </c>
    </row>
    <row r="46" customFormat="false" ht="13.8" hidden="false" customHeight="false" outlineLevel="0" collapsed="false">
      <c r="A46" s="15"/>
      <c r="B46" s="16"/>
      <c r="C46" s="17"/>
      <c r="D46" s="18" t="n">
        <v>6.168467</v>
      </c>
      <c r="E46" s="18" t="n">
        <v>-1.114842</v>
      </c>
      <c r="F46" s="18" t="n">
        <v>1.560951</v>
      </c>
      <c r="G46" s="17"/>
      <c r="H46" s="18"/>
      <c r="I46" s="19"/>
      <c r="J46" s="19"/>
    </row>
    <row r="47" customFormat="false" ht="13.8" hidden="false" customHeight="false" outlineLevel="0" collapsed="false">
      <c r="A47" s="15"/>
      <c r="B47" s="16"/>
      <c r="C47" s="17"/>
      <c r="D47" s="20" t="n">
        <f aca="false">D45-D46</f>
        <v>-0.0504669999999994</v>
      </c>
      <c r="E47" s="20" t="n">
        <f aca="false">E45-E46</f>
        <v>0.0848419999999999</v>
      </c>
      <c r="F47" s="20" t="n">
        <f aca="false">F45-F46</f>
        <v>-0.604494</v>
      </c>
      <c r="G47" s="17"/>
      <c r="H47" s="18"/>
      <c r="I47" s="19"/>
      <c r="J47" s="19"/>
    </row>
    <row r="48" customFormat="false" ht="13.8" hidden="false" customHeight="false" outlineLevel="0" collapsed="false">
      <c r="A48" s="15" t="s">
        <v>38</v>
      </c>
      <c r="B48" s="16" t="s">
        <v>39</v>
      </c>
      <c r="C48" s="17"/>
      <c r="D48" s="18" t="n">
        <f aca="false">H48+I48+J48</f>
        <v>4.836</v>
      </c>
      <c r="E48" s="18" t="n">
        <v>-1.03</v>
      </c>
      <c r="F48" s="18" t="n">
        <v>0.644</v>
      </c>
      <c r="G48" s="17"/>
      <c r="H48" s="18" t="n">
        <v>0.69</v>
      </c>
      <c r="I48" s="19" t="n">
        <v>0.131</v>
      </c>
      <c r="J48" s="19" t="n">
        <v>4.015</v>
      </c>
    </row>
    <row r="49" customFormat="false" ht="13.8" hidden="false" customHeight="false" outlineLevel="0" collapsed="false">
      <c r="A49" s="15"/>
      <c r="B49" s="16"/>
      <c r="C49" s="17"/>
      <c r="D49" s="18" t="n">
        <v>4.85734</v>
      </c>
      <c r="E49" s="18" t="n">
        <v>-0.92783</v>
      </c>
      <c r="F49" s="18" t="n">
        <v>0.495375</v>
      </c>
      <c r="G49" s="17"/>
      <c r="H49" s="18"/>
      <c r="I49" s="19"/>
      <c r="J49" s="19"/>
    </row>
    <row r="50" customFormat="false" ht="13.8" hidden="false" customHeight="false" outlineLevel="0" collapsed="false">
      <c r="A50" s="15"/>
      <c r="B50" s="16"/>
      <c r="C50" s="17"/>
      <c r="D50" s="20" t="n">
        <f aca="false">D48-D49</f>
        <v>-0.0213399999999995</v>
      </c>
      <c r="E50" s="20" t="n">
        <f aca="false">E48-E49</f>
        <v>-0.10217</v>
      </c>
      <c r="F50" s="20" t="n">
        <f aca="false">F48-F49</f>
        <v>0.148625</v>
      </c>
      <c r="G50" s="17"/>
      <c r="H50" s="18"/>
      <c r="I50" s="19"/>
      <c r="J50" s="19"/>
    </row>
    <row r="51" customFormat="false" ht="13.8" hidden="false" customHeight="false" outlineLevel="0" collapsed="false">
      <c r="A51" s="15" t="s">
        <v>40</v>
      </c>
      <c r="B51" s="15" t="s">
        <v>41</v>
      </c>
      <c r="C51" s="17"/>
      <c r="D51" s="18" t="n">
        <f aca="false">H51+I51+J51</f>
        <v>6.101</v>
      </c>
      <c r="E51" s="18" t="n">
        <v>-1.03</v>
      </c>
      <c r="F51" s="18" t="n">
        <v>0.512</v>
      </c>
      <c r="G51" s="17"/>
      <c r="H51" s="18" t="n">
        <v>1.955</v>
      </c>
      <c r="I51" s="19" t="n">
        <v>0.131</v>
      </c>
      <c r="J51" s="19" t="n">
        <v>4.015</v>
      </c>
    </row>
    <row r="52" customFormat="false" ht="13.8" hidden="false" customHeight="false" outlineLevel="0" collapsed="false">
      <c r="A52" s="15"/>
      <c r="B52" s="15"/>
      <c r="C52" s="17"/>
      <c r="D52" s="18" t="n">
        <v>6.123348</v>
      </c>
      <c r="E52" s="18" t="n">
        <v>-0.903592</v>
      </c>
      <c r="F52" s="18" t="n">
        <v>0.699658</v>
      </c>
      <c r="G52" s="17"/>
      <c r="H52" s="18"/>
      <c r="I52" s="19"/>
      <c r="J52" s="19"/>
    </row>
    <row r="53" customFormat="false" ht="13.8" hidden="false" customHeight="false" outlineLevel="0" collapsed="false">
      <c r="A53" s="15"/>
      <c r="B53" s="15"/>
      <c r="C53" s="17"/>
      <c r="D53" s="20" t="n">
        <f aca="false">D51-D52</f>
        <v>-0.022348</v>
      </c>
      <c r="E53" s="20" t="n">
        <f aca="false">E51-E52</f>
        <v>-0.126408</v>
      </c>
      <c r="F53" s="20" t="n">
        <f aca="false">F51-F52</f>
        <v>-0.187658</v>
      </c>
      <c r="G53" s="17"/>
      <c r="H53" s="18"/>
      <c r="I53" s="19"/>
      <c r="J53" s="19"/>
    </row>
    <row r="54" customFormat="false" ht="13.8" hidden="false" customHeight="false" outlineLevel="0" collapsed="false">
      <c r="A54" s="16" t="s">
        <v>42</v>
      </c>
      <c r="B54" s="16" t="s">
        <v>43</v>
      </c>
      <c r="C54" s="17"/>
      <c r="D54" s="18" t="n">
        <f aca="false">H54+I54+J54</f>
        <v>5.923</v>
      </c>
      <c r="E54" s="18" t="n">
        <v>-1.03</v>
      </c>
      <c r="F54" s="18" t="n">
        <v>0.598</v>
      </c>
      <c r="G54" s="17"/>
      <c r="H54" s="18" t="n">
        <v>1.777</v>
      </c>
      <c r="I54" s="19" t="n">
        <v>0.131</v>
      </c>
      <c r="J54" s="19" t="n">
        <v>4.015</v>
      </c>
      <c r="K54" s="1" t="n">
        <v>42</v>
      </c>
    </row>
    <row r="55" customFormat="false" ht="13.8" hidden="false" customHeight="false" outlineLevel="0" collapsed="false">
      <c r="A55" s="16"/>
      <c r="B55" s="16"/>
      <c r="C55" s="17"/>
      <c r="D55" s="18" t="n">
        <v>5.926717</v>
      </c>
      <c r="E55" s="18" t="n">
        <v>-0.955761</v>
      </c>
      <c r="F55" s="18" t="n">
        <v>0.643609</v>
      </c>
      <c r="G55" s="17"/>
      <c r="H55" s="18"/>
      <c r="I55" s="19"/>
      <c r="J55" s="19"/>
    </row>
    <row r="56" customFormat="false" ht="13.8" hidden="false" customHeight="false" outlineLevel="0" collapsed="false">
      <c r="A56" s="16"/>
      <c r="B56" s="16"/>
      <c r="C56" s="17"/>
      <c r="D56" s="20" t="n">
        <f aca="false">D54-D55</f>
        <v>-0.00371699999999997</v>
      </c>
      <c r="E56" s="20" t="n">
        <f aca="false">E54-E55</f>
        <v>-0.0742390000000001</v>
      </c>
      <c r="F56" s="20" t="n">
        <f aca="false">F54-F55</f>
        <v>-0.045609</v>
      </c>
      <c r="G56" s="17"/>
      <c r="H56" s="18"/>
      <c r="I56" s="19"/>
      <c r="J56" s="19"/>
    </row>
    <row r="57" customFormat="false" ht="13.8" hidden="false" customHeight="false" outlineLevel="0" collapsed="false">
      <c r="A57" s="23" t="s">
        <v>44</v>
      </c>
      <c r="B57" s="23" t="s">
        <v>45</v>
      </c>
      <c r="C57" s="23"/>
      <c r="D57" s="24" t="n">
        <f aca="false">H57+I57+J57</f>
        <v>4.63</v>
      </c>
      <c r="E57" s="24" t="n">
        <f aca="false">-(-1.281+0.03)</f>
        <v>1.251</v>
      </c>
      <c r="F57" s="24" t="n">
        <v>1.303</v>
      </c>
      <c r="G57" s="23"/>
      <c r="H57" s="24" t="n">
        <v>0.486</v>
      </c>
      <c r="I57" s="25" t="n">
        <v>0.131</v>
      </c>
      <c r="J57" s="25" t="n">
        <v>4.013</v>
      </c>
    </row>
    <row r="58" customFormat="false" ht="13.8" hidden="false" customHeight="false" outlineLevel="0" collapsed="false">
      <c r="A58" s="26" t="s">
        <v>46</v>
      </c>
      <c r="B58" s="26" t="s">
        <v>47</v>
      </c>
      <c r="C58" s="23"/>
      <c r="D58" s="24" t="n">
        <f aca="false">H58+I58+J58</f>
        <v>5.096</v>
      </c>
      <c r="E58" s="24" t="n">
        <f aca="false">-(-1.281+0.03)</f>
        <v>1.251</v>
      </c>
      <c r="F58" s="24" t="n">
        <v>1.306</v>
      </c>
      <c r="G58" s="23"/>
      <c r="H58" s="24" t="n">
        <v>0.952</v>
      </c>
      <c r="I58" s="25" t="n">
        <v>0.131</v>
      </c>
      <c r="J58" s="25" t="n">
        <v>4.013</v>
      </c>
    </row>
    <row r="59" customFormat="false" ht="13.8" hidden="false" customHeight="false" outlineLevel="0" collapsed="false">
      <c r="A59" s="26"/>
      <c r="B59" s="26"/>
      <c r="C59" s="23"/>
      <c r="D59" s="24" t="n">
        <v>4.985887</v>
      </c>
      <c r="E59" s="24" t="n">
        <v>1.339648</v>
      </c>
      <c r="F59" s="24" t="n">
        <v>1.057545</v>
      </c>
      <c r="G59" s="23"/>
      <c r="H59" s="24"/>
      <c r="I59" s="25"/>
      <c r="J59" s="25"/>
    </row>
    <row r="60" customFormat="false" ht="13.8" hidden="false" customHeight="false" outlineLevel="0" collapsed="false">
      <c r="A60" s="26"/>
      <c r="B60" s="26"/>
      <c r="C60" s="23"/>
      <c r="D60" s="27" t="n">
        <f aca="false">D58-D59</f>
        <v>0.110113</v>
      </c>
      <c r="E60" s="27" t="n">
        <f aca="false">E58-E59</f>
        <v>-0.0886480000000001</v>
      </c>
      <c r="F60" s="27" t="n">
        <f aca="false">F58-F59</f>
        <v>0.248455</v>
      </c>
      <c r="G60" s="23"/>
      <c r="H60" s="24"/>
      <c r="I60" s="25"/>
      <c r="J60" s="25"/>
    </row>
    <row r="61" customFormat="false" ht="13.8" hidden="false" customHeight="false" outlineLevel="0" collapsed="false">
      <c r="A61" s="28" t="s">
        <v>48</v>
      </c>
      <c r="B61" s="28" t="s">
        <v>49</v>
      </c>
      <c r="C61" s="23"/>
      <c r="D61" s="24" t="n">
        <f aca="false">H61+I61+J61</f>
        <v>4.766</v>
      </c>
      <c r="E61" s="24" t="n">
        <v>1.281</v>
      </c>
      <c r="F61" s="24" t="n">
        <v>0.584</v>
      </c>
      <c r="G61" s="23"/>
      <c r="H61" s="24" t="n">
        <v>0.622</v>
      </c>
      <c r="I61" s="25" t="n">
        <v>0.131</v>
      </c>
      <c r="J61" s="25" t="n">
        <v>4.013</v>
      </c>
    </row>
    <row r="62" customFormat="false" ht="13.8" hidden="false" customHeight="false" outlineLevel="0" collapsed="false">
      <c r="A62" s="28"/>
      <c r="B62" s="28"/>
      <c r="C62" s="23"/>
      <c r="D62" s="24" t="n">
        <v>4.653544</v>
      </c>
      <c r="E62" s="24" t="n">
        <v>1.398553</v>
      </c>
      <c r="F62" s="24" t="n">
        <v>0.530922</v>
      </c>
      <c r="G62" s="23"/>
      <c r="H62" s="24"/>
      <c r="I62" s="25"/>
      <c r="J62" s="25"/>
    </row>
    <row r="63" customFormat="false" ht="13.8" hidden="false" customHeight="false" outlineLevel="0" collapsed="false">
      <c r="A63" s="28"/>
      <c r="B63" s="28"/>
      <c r="C63" s="23"/>
      <c r="D63" s="27" t="n">
        <f aca="false">D61-D62</f>
        <v>0.112456</v>
      </c>
      <c r="E63" s="27" t="n">
        <f aca="false">E61-E62</f>
        <v>-0.117553</v>
      </c>
      <c r="F63" s="27" t="n">
        <f aca="false">F61-F62</f>
        <v>0.053078</v>
      </c>
      <c r="G63" s="23"/>
      <c r="H63" s="24"/>
      <c r="I63" s="25"/>
      <c r="J63" s="25"/>
    </row>
    <row r="64" customFormat="false" ht="13.8" hidden="false" customHeight="false" outlineLevel="0" collapsed="false">
      <c r="A64" s="26" t="s">
        <v>50</v>
      </c>
      <c r="B64" s="26" t="s">
        <v>51</v>
      </c>
      <c r="C64" s="23"/>
      <c r="D64" s="24" t="n">
        <f aca="false">H64+I64+J64</f>
        <v>5.163</v>
      </c>
      <c r="E64" s="24" t="n">
        <v>1.281</v>
      </c>
      <c r="F64" s="24" t="n">
        <v>0.597</v>
      </c>
      <c r="G64" s="23"/>
      <c r="H64" s="24" t="n">
        <v>1.019</v>
      </c>
      <c r="I64" s="25" t="n">
        <v>0.131</v>
      </c>
      <c r="J64" s="25" t="n">
        <v>4.013</v>
      </c>
    </row>
    <row r="65" customFormat="false" ht="13.8" hidden="false" customHeight="false" outlineLevel="0" collapsed="false">
      <c r="A65" s="26"/>
      <c r="B65" s="26"/>
      <c r="C65" s="23"/>
      <c r="D65" s="24" t="n">
        <v>5.075082</v>
      </c>
      <c r="E65" s="24" t="n">
        <v>1.403451</v>
      </c>
      <c r="F65" s="24" t="n">
        <v>0.721496</v>
      </c>
      <c r="G65" s="23"/>
      <c r="H65" s="24"/>
      <c r="I65" s="25"/>
      <c r="J65" s="25"/>
    </row>
    <row r="66" customFormat="false" ht="13.8" hidden="false" customHeight="false" outlineLevel="0" collapsed="false">
      <c r="A66" s="26"/>
      <c r="B66" s="26"/>
      <c r="C66" s="23"/>
      <c r="D66" s="27" t="n">
        <f aca="false">D64-D65</f>
        <v>0.0879180000000002</v>
      </c>
      <c r="E66" s="27" t="n">
        <f aca="false">E64-E65</f>
        <v>-0.122451</v>
      </c>
      <c r="F66" s="27" t="n">
        <f aca="false">F64-F65</f>
        <v>-0.124496</v>
      </c>
      <c r="G66" s="23"/>
      <c r="H66" s="24"/>
      <c r="I66" s="25"/>
      <c r="J66" s="25"/>
    </row>
    <row r="67" customFormat="false" ht="13.8" hidden="false" customHeight="false" outlineLevel="0" collapsed="false">
      <c r="A67" s="28" t="s">
        <v>52</v>
      </c>
      <c r="B67" s="28" t="s">
        <v>53</v>
      </c>
      <c r="C67" s="23"/>
      <c r="D67" s="24" t="n">
        <f aca="false">H67+I67+J67</f>
        <v>5.588</v>
      </c>
      <c r="E67" s="24" t="n">
        <v>1.281</v>
      </c>
      <c r="F67" s="24" t="n">
        <v>0.59</v>
      </c>
      <c r="G67" s="23"/>
      <c r="H67" s="24" t="n">
        <v>1.444</v>
      </c>
      <c r="I67" s="25" t="n">
        <v>0.131</v>
      </c>
      <c r="J67" s="25" t="n">
        <v>4.013</v>
      </c>
    </row>
    <row r="68" customFormat="false" ht="13.8" hidden="false" customHeight="false" outlineLevel="0" collapsed="false">
      <c r="A68" s="28"/>
      <c r="B68" s="28"/>
      <c r="C68" s="23"/>
      <c r="D68" s="24" t="n">
        <v>5.457671</v>
      </c>
      <c r="E68" s="24" t="n">
        <v>1.372212</v>
      </c>
      <c r="F68" s="24" t="n">
        <v>0.684863</v>
      </c>
      <c r="G68" s="23"/>
      <c r="H68" s="24"/>
      <c r="I68" s="25"/>
      <c r="J68" s="25"/>
    </row>
    <row r="69" customFormat="false" ht="13.8" hidden="false" customHeight="false" outlineLevel="0" collapsed="false">
      <c r="A69" s="28"/>
      <c r="B69" s="28"/>
      <c r="C69" s="23"/>
      <c r="D69" s="27" t="n">
        <f aca="false">D67-D68</f>
        <v>0.130329</v>
      </c>
      <c r="E69" s="27" t="n">
        <f aca="false">E67-E68</f>
        <v>-0.0912119999999998</v>
      </c>
      <c r="F69" s="27" t="n">
        <f aca="false">F67-F68</f>
        <v>-0.094863</v>
      </c>
      <c r="G69" s="23"/>
      <c r="H69" s="24"/>
      <c r="I69" s="25"/>
      <c r="J69" s="25"/>
    </row>
    <row r="70" customFormat="false" ht="13.8" hidden="false" customHeight="false" outlineLevel="0" collapsed="false">
      <c r="A70" s="29" t="s">
        <v>54</v>
      </c>
      <c r="B70" s="30" t="s">
        <v>55</v>
      </c>
      <c r="C70" s="31"/>
      <c r="D70" s="32" t="n">
        <f aca="false">H70+I70+J70</f>
        <v>5.92</v>
      </c>
      <c r="E70" s="32" t="n">
        <v>2.278</v>
      </c>
      <c r="F70" s="32" t="n">
        <v>1.396</v>
      </c>
      <c r="G70" s="31"/>
      <c r="H70" s="32" t="n">
        <v>1.788</v>
      </c>
      <c r="I70" s="33" t="n">
        <v>0.131</v>
      </c>
      <c r="J70" s="33" t="n">
        <v>4.001</v>
      </c>
    </row>
    <row r="71" customFormat="false" ht="13.8" hidden="false" customHeight="false" outlineLevel="0" collapsed="false">
      <c r="A71" s="29"/>
      <c r="B71" s="30"/>
      <c r="C71" s="31"/>
      <c r="D71" s="32" t="n">
        <v>5.915472</v>
      </c>
      <c r="E71" s="32" t="n">
        <v>2.385512</v>
      </c>
      <c r="F71" s="32" t="n">
        <v>0.908066</v>
      </c>
      <c r="G71" s="31"/>
      <c r="H71" s="32"/>
      <c r="I71" s="33"/>
      <c r="J71" s="33"/>
    </row>
    <row r="72" customFormat="false" ht="13.8" hidden="false" customHeight="false" outlineLevel="0" collapsed="false">
      <c r="A72" s="29"/>
      <c r="B72" s="30"/>
      <c r="C72" s="31"/>
      <c r="D72" s="34" t="n">
        <f aca="false">D70-D71</f>
        <v>0.00452799999999964</v>
      </c>
      <c r="E72" s="34" t="n">
        <f aca="false">E70-E71</f>
        <v>-0.107512</v>
      </c>
      <c r="F72" s="34" t="n">
        <f aca="false">F70-F71</f>
        <v>0.487934</v>
      </c>
      <c r="G72" s="31"/>
      <c r="H72" s="32"/>
      <c r="I72" s="33"/>
      <c r="J72" s="33"/>
    </row>
    <row r="73" customFormat="false" ht="13.8" hidden="false" customHeight="false" outlineLevel="0" collapsed="false">
      <c r="A73" s="35" t="s">
        <v>56</v>
      </c>
      <c r="B73" s="31" t="s">
        <v>57</v>
      </c>
      <c r="C73" s="31"/>
      <c r="D73" s="32" t="n">
        <f aca="false">H73+I73+J73</f>
        <v>5.505</v>
      </c>
      <c r="E73" s="32" t="n">
        <v>2.278</v>
      </c>
      <c r="F73" s="32" t="n">
        <v>1.4</v>
      </c>
      <c r="G73" s="31"/>
      <c r="H73" s="32" t="n">
        <v>1.373</v>
      </c>
      <c r="I73" s="33" t="n">
        <v>0.131</v>
      </c>
      <c r="J73" s="33" t="n">
        <v>4.001</v>
      </c>
    </row>
    <row r="74" customFormat="false" ht="13.8" hidden="false" customHeight="false" outlineLevel="0" collapsed="false">
      <c r="A74" s="35" t="s">
        <v>58</v>
      </c>
      <c r="B74" s="31" t="s">
        <v>59</v>
      </c>
      <c r="C74" s="31"/>
      <c r="D74" s="32" t="n">
        <f aca="false">H74+I74+J74</f>
        <v>4.693</v>
      </c>
      <c r="E74" s="32" t="n">
        <v>2.278</v>
      </c>
      <c r="F74" s="32" t="n">
        <v>1.402</v>
      </c>
      <c r="G74" s="31"/>
      <c r="H74" s="32" t="n">
        <v>0.561</v>
      </c>
      <c r="I74" s="33" t="n">
        <v>0.131</v>
      </c>
      <c r="J74" s="33" t="n">
        <v>4.001</v>
      </c>
    </row>
    <row r="75" customFormat="false" ht="13.8" hidden="false" customHeight="false" outlineLevel="0" collapsed="false">
      <c r="A75" s="29" t="s">
        <v>60</v>
      </c>
      <c r="B75" s="30" t="s">
        <v>61</v>
      </c>
      <c r="C75" s="31"/>
      <c r="D75" s="32" t="n">
        <f aca="false">H75+I75+J75</f>
        <v>6.18</v>
      </c>
      <c r="E75" s="32" t="n">
        <v>2.278</v>
      </c>
      <c r="F75" s="32" t="n">
        <v>0.444</v>
      </c>
      <c r="G75" s="31"/>
      <c r="H75" s="32" t="n">
        <v>2.048</v>
      </c>
      <c r="I75" s="33" t="n">
        <v>0.131</v>
      </c>
      <c r="J75" s="33" t="n">
        <v>4.001</v>
      </c>
    </row>
    <row r="76" customFormat="false" ht="13.8" hidden="false" customHeight="false" outlineLevel="0" collapsed="false">
      <c r="A76" s="29"/>
      <c r="B76" s="30"/>
      <c r="C76" s="31"/>
      <c r="D76" s="32" t="n">
        <v>5.923639</v>
      </c>
      <c r="E76" s="32" t="n">
        <v>2.328698</v>
      </c>
      <c r="F76" s="32" t="n">
        <v>0.618656</v>
      </c>
      <c r="G76" s="31"/>
      <c r="H76" s="32"/>
      <c r="I76" s="33"/>
      <c r="J76" s="33"/>
    </row>
    <row r="77" customFormat="false" ht="13.8" hidden="false" customHeight="false" outlineLevel="0" collapsed="false">
      <c r="A77" s="29"/>
      <c r="B77" s="30"/>
      <c r="C77" s="31"/>
      <c r="D77" s="34" t="n">
        <f aca="false">D75-D76</f>
        <v>0.256361</v>
      </c>
      <c r="E77" s="34" t="n">
        <f aca="false">E75-E76</f>
        <v>-0.0506980000000001</v>
      </c>
      <c r="F77" s="34" t="n">
        <f aca="false">F75-F76</f>
        <v>-0.174656</v>
      </c>
      <c r="G77" s="31"/>
      <c r="H77" s="32"/>
      <c r="I77" s="33"/>
      <c r="J77" s="33"/>
    </row>
    <row r="78" customFormat="false" ht="13.8" hidden="false" customHeight="false" outlineLevel="0" collapsed="false">
      <c r="A78" s="36" t="s">
        <v>62</v>
      </c>
      <c r="B78" s="37" t="s">
        <v>63</v>
      </c>
      <c r="C78" s="31"/>
      <c r="D78" s="32" t="n">
        <f aca="false">H78+I78+J78</f>
        <v>4.755</v>
      </c>
      <c r="E78" s="32" t="n">
        <v>2.278</v>
      </c>
      <c r="F78" s="32" t="n">
        <v>0.573</v>
      </c>
      <c r="G78" s="31"/>
      <c r="H78" s="32" t="n">
        <v>0.623</v>
      </c>
      <c r="I78" s="33" t="n">
        <v>0.131</v>
      </c>
      <c r="J78" s="33" t="n">
        <v>4.001</v>
      </c>
    </row>
    <row r="79" customFormat="false" ht="13.8" hidden="false" customHeight="false" outlineLevel="0" collapsed="false">
      <c r="A79" s="36"/>
      <c r="B79" s="37"/>
      <c r="C79" s="31"/>
      <c r="D79" s="32"/>
      <c r="E79" s="32"/>
      <c r="F79" s="32"/>
      <c r="G79" s="31"/>
      <c r="H79" s="32"/>
      <c r="I79" s="33"/>
      <c r="J79" s="33"/>
    </row>
    <row r="80" customFormat="false" ht="13.8" hidden="false" customHeight="false" outlineLevel="0" collapsed="false">
      <c r="A80" s="36"/>
      <c r="B80" s="37"/>
      <c r="C80" s="31"/>
      <c r="D80" s="32"/>
      <c r="E80" s="32"/>
      <c r="F80" s="32"/>
      <c r="G80" s="31"/>
      <c r="H80" s="32"/>
      <c r="I80" s="33"/>
      <c r="J80" s="33"/>
    </row>
    <row r="81" customFormat="false" ht="13.8" hidden="false" customHeight="false" outlineLevel="0" collapsed="false">
      <c r="A81" s="38" t="s">
        <v>64</v>
      </c>
      <c r="B81" s="38" t="s">
        <v>65</v>
      </c>
      <c r="C81" s="39"/>
      <c r="D81" s="40" t="n">
        <f aca="false">H81+I81+J81</f>
        <v>1.861</v>
      </c>
      <c r="E81" s="40" t="n">
        <v>1.281</v>
      </c>
      <c r="F81" s="40" t="n">
        <v>1.411</v>
      </c>
      <c r="G81" s="39"/>
      <c r="H81" s="40" t="n">
        <v>0.417</v>
      </c>
      <c r="I81" s="41" t="n">
        <v>0.131</v>
      </c>
      <c r="J81" s="41" t="n">
        <v>1.313</v>
      </c>
    </row>
    <row r="82" customFormat="false" ht="13.8" hidden="false" customHeight="false" outlineLevel="0" collapsed="false">
      <c r="A82" s="38"/>
      <c r="B82" s="38"/>
      <c r="C82" s="39"/>
      <c r="D82" s="40" t="n">
        <v>1.706774</v>
      </c>
      <c r="E82" s="40" t="n">
        <v>1.298158</v>
      </c>
      <c r="F82" s="40" t="n">
        <v>1.454838</v>
      </c>
      <c r="G82" s="39"/>
      <c r="H82" s="40"/>
      <c r="I82" s="41"/>
      <c r="J82" s="41"/>
    </row>
    <row r="83" customFormat="false" ht="13.8" hidden="false" customHeight="false" outlineLevel="0" collapsed="false">
      <c r="A83" s="38"/>
      <c r="B83" s="38"/>
      <c r="C83" s="39"/>
      <c r="D83" s="42" t="n">
        <f aca="false">D81-D82</f>
        <v>0.154226</v>
      </c>
      <c r="E83" s="42" t="n">
        <f aca="false">E81-E82</f>
        <v>-0.0171579999999998</v>
      </c>
      <c r="F83" s="42" t="n">
        <f aca="false">F81-F82</f>
        <v>-0.043838</v>
      </c>
      <c r="G83" s="39"/>
      <c r="H83" s="40"/>
      <c r="I83" s="41"/>
      <c r="J83" s="41"/>
    </row>
    <row r="84" customFormat="false" ht="13.8" hidden="false" customHeight="false" outlineLevel="0" collapsed="false">
      <c r="A84" s="39" t="s">
        <v>66</v>
      </c>
      <c r="B84" s="39" t="s">
        <v>67</v>
      </c>
      <c r="C84" s="39"/>
      <c r="D84" s="40" t="n">
        <f aca="false">H84+I84+J84</f>
        <v>2.035</v>
      </c>
      <c r="E84" s="40" t="n">
        <v>1.281</v>
      </c>
      <c r="F84" s="40" t="n">
        <v>1.571</v>
      </c>
      <c r="G84" s="39"/>
      <c r="H84" s="40" t="n">
        <v>0.591</v>
      </c>
      <c r="I84" s="41" t="n">
        <v>0.131</v>
      </c>
      <c r="J84" s="41" t="n">
        <v>1.313</v>
      </c>
      <c r="K84" s="1" t="n">
        <v>37</v>
      </c>
    </row>
    <row r="85" customFormat="false" ht="13.8" hidden="false" customHeight="false" outlineLevel="0" collapsed="false">
      <c r="A85" s="38" t="s">
        <v>68</v>
      </c>
      <c r="B85" s="38" t="s">
        <v>69</v>
      </c>
      <c r="C85" s="39"/>
      <c r="D85" s="40" t="n">
        <f aca="false">H85+I85+J85</f>
        <v>2.844</v>
      </c>
      <c r="E85" s="40" t="n">
        <v>1.281</v>
      </c>
      <c r="F85" s="40" t="n">
        <v>1.415</v>
      </c>
      <c r="G85" s="39"/>
      <c r="H85" s="40" t="n">
        <v>1.4</v>
      </c>
      <c r="I85" s="41" t="n">
        <v>0.131</v>
      </c>
      <c r="J85" s="41" t="n">
        <v>1.313</v>
      </c>
    </row>
    <row r="86" customFormat="false" ht="13.8" hidden="false" customHeight="false" outlineLevel="0" collapsed="false">
      <c r="A86" s="38"/>
      <c r="B86" s="38"/>
      <c r="C86" s="39"/>
      <c r="D86" s="40" t="n">
        <v>2.742669</v>
      </c>
      <c r="E86" s="40" t="n">
        <v>1.030305</v>
      </c>
      <c r="F86" s="40" t="n">
        <v>1.55804</v>
      </c>
      <c r="G86" s="39"/>
      <c r="H86" s="40"/>
      <c r="I86" s="41"/>
      <c r="J86" s="41"/>
    </row>
    <row r="87" customFormat="false" ht="13.8" hidden="false" customHeight="false" outlineLevel="0" collapsed="false">
      <c r="A87" s="38"/>
      <c r="B87" s="38"/>
      <c r="C87" s="39"/>
      <c r="D87" s="42" t="n">
        <f aca="false">D85-D86</f>
        <v>0.101331</v>
      </c>
      <c r="E87" s="42" t="n">
        <f aca="false">E85-E86</f>
        <v>0.250695</v>
      </c>
      <c r="F87" s="42" t="n">
        <f aca="false">F85-F86</f>
        <v>-0.14304</v>
      </c>
      <c r="G87" s="39"/>
      <c r="H87" s="40"/>
      <c r="I87" s="41"/>
      <c r="J87" s="41"/>
    </row>
    <row r="88" customFormat="false" ht="13.8" hidden="false" customHeight="false" outlineLevel="0" collapsed="false">
      <c r="A88" s="39" t="s">
        <v>70</v>
      </c>
      <c r="B88" s="39" t="s">
        <v>71</v>
      </c>
      <c r="C88" s="39"/>
      <c r="D88" s="40" t="n">
        <f aca="false">H88+I88+J88</f>
        <v>2.048</v>
      </c>
      <c r="E88" s="40" t="n">
        <v>1.281</v>
      </c>
      <c r="F88" s="40" t="n">
        <v>0.478</v>
      </c>
      <c r="G88" s="39"/>
      <c r="H88" s="40" t="n">
        <v>0.604</v>
      </c>
      <c r="I88" s="41" t="n">
        <v>0.131</v>
      </c>
      <c r="J88" s="41" t="n">
        <v>1.313</v>
      </c>
    </row>
    <row r="89" customFormat="false" ht="13.8" hidden="false" customHeight="false" outlineLevel="0" collapsed="false">
      <c r="A89" s="39" t="s">
        <v>72</v>
      </c>
      <c r="B89" s="39" t="s">
        <v>73</v>
      </c>
      <c r="C89" s="39"/>
      <c r="D89" s="40" t="n">
        <f aca="false">H89+I89+J89</f>
        <v>2.463</v>
      </c>
      <c r="E89" s="40" t="n">
        <v>1.281</v>
      </c>
      <c r="F89" s="40" t="n">
        <v>0.434</v>
      </c>
      <c r="G89" s="39"/>
      <c r="H89" s="40" t="n">
        <v>1.019</v>
      </c>
      <c r="I89" s="41" t="n">
        <v>0.131</v>
      </c>
      <c r="J89" s="41" t="n">
        <v>1.313</v>
      </c>
    </row>
    <row r="90" customFormat="false" ht="13.8" hidden="false" customHeight="false" outlineLevel="0" collapsed="false">
      <c r="A90" s="39" t="s">
        <v>74</v>
      </c>
      <c r="B90" s="39" t="s">
        <v>75</v>
      </c>
      <c r="C90" s="39"/>
      <c r="D90" s="40" t="n">
        <f aca="false">H90+I90+J90</f>
        <v>2.86</v>
      </c>
      <c r="E90" s="40" t="n">
        <v>1.281</v>
      </c>
      <c r="F90" s="40" t="n">
        <v>0.613</v>
      </c>
      <c r="G90" s="39"/>
      <c r="H90" s="40" t="n">
        <v>1.416</v>
      </c>
      <c r="I90" s="41" t="n">
        <v>0.131</v>
      </c>
      <c r="J90" s="41" t="n">
        <v>1.313</v>
      </c>
      <c r="K90" s="1" t="n">
        <v>41</v>
      </c>
    </row>
    <row r="91" customFormat="false" ht="13.8" hidden="false" customHeight="false" outlineLevel="0" collapsed="false">
      <c r="A91" s="43" t="s">
        <v>76</v>
      </c>
      <c r="B91" s="44" t="s">
        <v>77</v>
      </c>
      <c r="C91" s="45"/>
      <c r="D91" s="46" t="n">
        <f aca="false">H91+I91+J91</f>
        <v>1.976</v>
      </c>
      <c r="E91" s="46" t="n">
        <v>2.278</v>
      </c>
      <c r="F91" s="46" t="n">
        <v>1.455</v>
      </c>
      <c r="G91" s="45"/>
      <c r="H91" s="46" t="n">
        <v>0.544</v>
      </c>
      <c r="I91" s="47" t="n">
        <v>0.131</v>
      </c>
      <c r="J91" s="47" t="n">
        <v>1.301</v>
      </c>
    </row>
    <row r="92" customFormat="false" ht="13.8" hidden="false" customHeight="false" outlineLevel="0" collapsed="false">
      <c r="A92" s="43"/>
      <c r="B92" s="44"/>
      <c r="C92" s="45"/>
      <c r="D92" s="46" t="n">
        <v>1.769356</v>
      </c>
      <c r="E92" s="46" t="n">
        <v>2.105346</v>
      </c>
      <c r="F92" s="46" t="n">
        <v>1.678295</v>
      </c>
      <c r="G92" s="45"/>
      <c r="H92" s="46"/>
      <c r="I92" s="47"/>
      <c r="J92" s="47"/>
    </row>
    <row r="93" customFormat="false" ht="13.8" hidden="false" customHeight="false" outlineLevel="0" collapsed="false">
      <c r="A93" s="43"/>
      <c r="B93" s="44"/>
      <c r="C93" s="45"/>
      <c r="D93" s="48" t="n">
        <f aca="false">D91-D92</f>
        <v>0.206644</v>
      </c>
      <c r="E93" s="48" t="n">
        <f aca="false">E91-E92</f>
        <v>0.172654</v>
      </c>
      <c r="F93" s="48" t="n">
        <f aca="false">F91-F92</f>
        <v>-0.223295</v>
      </c>
      <c r="G93" s="45"/>
      <c r="H93" s="46"/>
      <c r="I93" s="47"/>
      <c r="J93" s="47"/>
    </row>
    <row r="94" customFormat="false" ht="13.8" hidden="false" customHeight="false" outlineLevel="0" collapsed="false">
      <c r="A94" s="49" t="s">
        <v>78</v>
      </c>
      <c r="B94" s="45" t="s">
        <v>79</v>
      </c>
      <c r="C94" s="45"/>
      <c r="D94" s="46" t="n">
        <f aca="false">H94+I94+J94</f>
        <v>3.271</v>
      </c>
      <c r="E94" s="46" t="n">
        <v>2.278</v>
      </c>
      <c r="F94" s="46" t="n">
        <v>1.421</v>
      </c>
      <c r="G94" s="45"/>
      <c r="H94" s="46" t="n">
        <v>1.839</v>
      </c>
      <c r="I94" s="47" t="n">
        <v>0.131</v>
      </c>
      <c r="J94" s="47" t="n">
        <v>1.301</v>
      </c>
    </row>
    <row r="95" customFormat="false" ht="13.8" hidden="false" customHeight="false" outlineLevel="0" collapsed="false">
      <c r="A95" s="49" t="s">
        <v>80</v>
      </c>
      <c r="B95" s="45" t="s">
        <v>81</v>
      </c>
      <c r="C95" s="45"/>
      <c r="D95" s="46" t="n">
        <f aca="false">H95+I95+J95</f>
        <v>2.098</v>
      </c>
      <c r="E95" s="46" t="n">
        <v>2.278</v>
      </c>
      <c r="F95" s="46" t="n">
        <v>1.449</v>
      </c>
      <c r="G95" s="45"/>
      <c r="H95" s="46" t="n">
        <v>0.666</v>
      </c>
      <c r="I95" s="47" t="n">
        <v>0.131</v>
      </c>
      <c r="J95" s="47" t="n">
        <v>1.301</v>
      </c>
    </row>
    <row r="96" customFormat="false" ht="13.8" hidden="false" customHeight="false" outlineLevel="0" collapsed="false">
      <c r="A96" s="49" t="s">
        <v>82</v>
      </c>
      <c r="B96" s="45" t="s">
        <v>83</v>
      </c>
      <c r="C96" s="45"/>
      <c r="D96" s="46" t="n">
        <f aca="false">H96+I96+J96</f>
        <v>2.479</v>
      </c>
      <c r="E96" s="46" t="n">
        <v>2.278</v>
      </c>
      <c r="F96" s="46" t="n">
        <v>0.622</v>
      </c>
      <c r="G96" s="45"/>
      <c r="H96" s="46" t="n">
        <v>1.047</v>
      </c>
      <c r="I96" s="47" t="n">
        <v>0.131</v>
      </c>
      <c r="J96" s="47" t="n">
        <v>1.301</v>
      </c>
    </row>
    <row r="97" customFormat="false" ht="13.8" hidden="false" customHeight="false" outlineLevel="0" collapsed="false">
      <c r="A97" s="49" t="s">
        <v>84</v>
      </c>
      <c r="B97" s="45" t="s">
        <v>85</v>
      </c>
      <c r="C97" s="45"/>
      <c r="D97" s="46" t="n">
        <f aca="false">H97+I97+J97</f>
        <v>2.832</v>
      </c>
      <c r="E97" s="46" t="n">
        <v>2.278</v>
      </c>
      <c r="F97" s="46" t="n">
        <v>0.483</v>
      </c>
      <c r="G97" s="45"/>
      <c r="H97" s="46" t="n">
        <v>1.4</v>
      </c>
      <c r="I97" s="47" t="n">
        <v>0.131</v>
      </c>
      <c r="J97" s="47" t="n">
        <v>1.301</v>
      </c>
    </row>
    <row r="98" customFormat="false" ht="13.8" hidden="false" customHeight="false" outlineLevel="0" collapsed="false">
      <c r="A98" s="49" t="s">
        <v>86</v>
      </c>
      <c r="B98" s="45" t="s">
        <v>87</v>
      </c>
      <c r="C98" s="45"/>
      <c r="D98" s="46" t="n">
        <f aca="false">H98+I98+J98</f>
        <v>3.494</v>
      </c>
      <c r="E98" s="46" t="n">
        <v>2.278</v>
      </c>
      <c r="F98" s="46" t="n">
        <v>0.437</v>
      </c>
      <c r="G98" s="45"/>
      <c r="H98" s="46" t="n">
        <v>2.062</v>
      </c>
      <c r="I98" s="47" t="n">
        <v>0.131</v>
      </c>
      <c r="J98" s="47" t="n">
        <v>1.301</v>
      </c>
    </row>
    <row r="99" customFormat="false" ht="13.8" hidden="false" customHeight="false" outlineLevel="0" collapsed="false">
      <c r="A99" s="50" t="s">
        <v>88</v>
      </c>
      <c r="B99" s="50" t="s">
        <v>89</v>
      </c>
      <c r="C99" s="51"/>
      <c r="D99" s="52" t="n">
        <f aca="false">H99+I99+J99</f>
        <v>1.954</v>
      </c>
      <c r="E99" s="52" t="n">
        <v>4.614</v>
      </c>
      <c r="F99" s="52" t="n">
        <v>1.613</v>
      </c>
      <c r="G99" s="51"/>
      <c r="H99" s="52" t="n">
        <v>0.515</v>
      </c>
      <c r="I99" s="53" t="n">
        <v>0.131</v>
      </c>
      <c r="J99" s="53" t="n">
        <v>1.308</v>
      </c>
    </row>
    <row r="100" customFormat="false" ht="13.8" hidden="false" customHeight="false" outlineLevel="0" collapsed="false">
      <c r="A100" s="50"/>
      <c r="B100" s="50"/>
      <c r="C100" s="51"/>
      <c r="D100" s="52" t="n">
        <v>1.735362</v>
      </c>
      <c r="E100" s="52" t="n">
        <v>4.711016</v>
      </c>
      <c r="F100" s="52" t="n">
        <v>1.517585</v>
      </c>
      <c r="G100" s="51"/>
      <c r="H100" s="52"/>
      <c r="I100" s="53"/>
      <c r="J100" s="53"/>
    </row>
    <row r="101" customFormat="false" ht="13.8" hidden="false" customHeight="false" outlineLevel="0" collapsed="false">
      <c r="A101" s="50"/>
      <c r="B101" s="50"/>
      <c r="C101" s="51"/>
      <c r="D101" s="54" t="n">
        <f aca="false">D99-D100</f>
        <v>0.218638</v>
      </c>
      <c r="E101" s="54" t="n">
        <f aca="false">E99-E100</f>
        <v>-0.097016</v>
      </c>
      <c r="F101" s="54" t="n">
        <f aca="false">F99-F100</f>
        <v>0.095415</v>
      </c>
      <c r="G101" s="51"/>
      <c r="H101" s="52"/>
      <c r="I101" s="53"/>
      <c r="J101" s="53"/>
    </row>
    <row r="102" customFormat="false" ht="13.8" hidden="false" customHeight="false" outlineLevel="0" collapsed="false">
      <c r="A102" s="55" t="s">
        <v>90</v>
      </c>
      <c r="B102" s="55" t="s">
        <v>91</v>
      </c>
      <c r="C102" s="51"/>
      <c r="D102" s="52" t="n">
        <f aca="false">H102+I102+J102</f>
        <v>1.931</v>
      </c>
      <c r="E102" s="52" t="n">
        <v>4.614</v>
      </c>
      <c r="F102" s="52" t="n">
        <v>1.405</v>
      </c>
      <c r="G102" s="51"/>
      <c r="H102" s="52" t="n">
        <v>0.492</v>
      </c>
      <c r="I102" s="53" t="n">
        <v>0.131</v>
      </c>
      <c r="J102" s="53" t="n">
        <v>1.308</v>
      </c>
    </row>
    <row r="103" customFormat="false" ht="13.8" hidden="false" customHeight="false" outlineLevel="0" collapsed="false">
      <c r="A103" s="55"/>
      <c r="B103" s="55"/>
      <c r="C103" s="51"/>
      <c r="D103" s="52" t="n">
        <v>1.709725</v>
      </c>
      <c r="E103" s="52" t="n">
        <v>4.709485</v>
      </c>
      <c r="F103" s="52" t="n">
        <v>1.524344</v>
      </c>
      <c r="G103" s="51"/>
      <c r="H103" s="52"/>
      <c r="I103" s="53"/>
      <c r="J103" s="53"/>
    </row>
    <row r="104" customFormat="false" ht="13.8" hidden="false" customHeight="false" outlineLevel="0" collapsed="false">
      <c r="A104" s="55"/>
      <c r="B104" s="55"/>
      <c r="C104" s="51"/>
      <c r="D104" s="54" t="n">
        <f aca="false">D102-D103</f>
        <v>0.221275</v>
      </c>
      <c r="E104" s="54" t="n">
        <f aca="false">E102-E103</f>
        <v>-0.095485</v>
      </c>
      <c r="F104" s="54" t="n">
        <f aca="false">F102-F103</f>
        <v>-0.119344</v>
      </c>
      <c r="G104" s="51"/>
      <c r="H104" s="52"/>
      <c r="I104" s="53"/>
      <c r="J104" s="53"/>
    </row>
    <row r="105" customFormat="false" ht="13.8" hidden="false" customHeight="false" outlineLevel="0" collapsed="false">
      <c r="A105" s="55" t="s">
        <v>92</v>
      </c>
      <c r="B105" s="55" t="s">
        <v>93</v>
      </c>
      <c r="C105" s="51"/>
      <c r="D105" s="52" t="n">
        <f aca="false">H105+I105+J105</f>
        <v>2.124</v>
      </c>
      <c r="E105" s="52" t="n">
        <v>4.614</v>
      </c>
      <c r="F105" s="52" t="n">
        <v>1.614</v>
      </c>
      <c r="G105" s="51"/>
      <c r="H105" s="52" t="n">
        <v>0.685</v>
      </c>
      <c r="I105" s="53" t="n">
        <v>0.131</v>
      </c>
      <c r="J105" s="53" t="n">
        <v>1.308</v>
      </c>
    </row>
    <row r="106" customFormat="false" ht="13.8" hidden="false" customHeight="false" outlineLevel="0" collapsed="false">
      <c r="A106" s="55"/>
      <c r="B106" s="55"/>
      <c r="C106" s="51"/>
      <c r="D106" s="52" t="n">
        <v>1.909909</v>
      </c>
      <c r="E106" s="52" t="n">
        <v>4.678089</v>
      </c>
      <c r="F106" s="52" t="n">
        <v>1.616944</v>
      </c>
      <c r="G106" s="51"/>
      <c r="H106" s="52"/>
      <c r="I106" s="53"/>
      <c r="J106" s="53"/>
    </row>
    <row r="107" customFormat="false" ht="13.8" hidden="false" customHeight="false" outlineLevel="0" collapsed="false">
      <c r="A107" s="55"/>
      <c r="B107" s="55"/>
      <c r="C107" s="51"/>
      <c r="D107" s="54" t="n">
        <f aca="false">D105-D106</f>
        <v>0.214091</v>
      </c>
      <c r="E107" s="54" t="n">
        <f aca="false">E105-E106</f>
        <v>-0.0640890000000001</v>
      </c>
      <c r="F107" s="54" t="n">
        <f aca="false">F105-F106</f>
        <v>-0.00294400000000006</v>
      </c>
      <c r="G107" s="51"/>
      <c r="H107" s="52"/>
      <c r="I107" s="53"/>
      <c r="J107" s="53"/>
    </row>
    <row r="108" customFormat="false" ht="13.8" hidden="false" customHeight="false" outlineLevel="0" collapsed="false">
      <c r="A108" s="55" t="s">
        <v>94</v>
      </c>
      <c r="B108" s="55" t="s">
        <v>95</v>
      </c>
      <c r="C108" s="51"/>
      <c r="D108" s="52" t="n">
        <f aca="false">H108+I108+J108</f>
        <v>2.135</v>
      </c>
      <c r="E108" s="52" t="n">
        <v>4.614</v>
      </c>
      <c r="F108" s="52" t="n">
        <v>1.419</v>
      </c>
      <c r="G108" s="51"/>
      <c r="H108" s="52" t="n">
        <v>0.696</v>
      </c>
      <c r="I108" s="53" t="n">
        <v>0.131</v>
      </c>
      <c r="J108" s="53" t="n">
        <v>1.308</v>
      </c>
    </row>
    <row r="109" customFormat="false" ht="13.8" hidden="false" customHeight="false" outlineLevel="0" collapsed="false">
      <c r="A109" s="55"/>
      <c r="B109" s="55"/>
      <c r="C109" s="51"/>
      <c r="D109" s="52" t="n">
        <v>1.918529</v>
      </c>
      <c r="E109" s="52" t="n">
        <v>4.674463</v>
      </c>
      <c r="F109" s="52" t="n">
        <v>1.320523</v>
      </c>
      <c r="G109" s="51"/>
      <c r="H109" s="52"/>
      <c r="I109" s="53"/>
      <c r="J109" s="53"/>
    </row>
    <row r="110" customFormat="false" ht="13.8" hidden="false" customHeight="false" outlineLevel="0" collapsed="false">
      <c r="A110" s="55"/>
      <c r="B110" s="55"/>
      <c r="C110" s="51"/>
      <c r="D110" s="54" t="n">
        <f aca="false">D108-D109</f>
        <v>0.216471</v>
      </c>
      <c r="E110" s="54" t="n">
        <f aca="false">E108-E109</f>
        <v>-0.0604630000000004</v>
      </c>
      <c r="F110" s="54" t="n">
        <f aca="false">F108-F109</f>
        <v>0.0984769999999999</v>
      </c>
      <c r="G110" s="51"/>
      <c r="H110" s="52"/>
      <c r="I110" s="53"/>
      <c r="J110" s="53"/>
    </row>
    <row r="111" customFormat="false" ht="13.8" hidden="false" customHeight="false" outlineLevel="0" collapsed="false">
      <c r="A111" s="55" t="s">
        <v>96</v>
      </c>
      <c r="B111" s="55" t="s">
        <v>97</v>
      </c>
      <c r="C111" s="51"/>
      <c r="D111" s="52" t="n">
        <f aca="false">H111+I111+J111</f>
        <v>2.788</v>
      </c>
      <c r="E111" s="52" t="n">
        <v>4.614</v>
      </c>
      <c r="F111" s="52" t="n">
        <v>1.464</v>
      </c>
      <c r="G111" s="51"/>
      <c r="H111" s="52" t="n">
        <v>1.349</v>
      </c>
      <c r="I111" s="53" t="n">
        <v>0.131</v>
      </c>
      <c r="J111" s="53" t="n">
        <v>1.308</v>
      </c>
    </row>
    <row r="112" customFormat="false" ht="13.8" hidden="false" customHeight="false" outlineLevel="0" collapsed="false">
      <c r="A112" s="55"/>
      <c r="B112" s="55"/>
      <c r="C112" s="51"/>
      <c r="D112" s="52" t="n">
        <v>2.532497</v>
      </c>
      <c r="E112" s="52" t="n">
        <v>4.722213</v>
      </c>
      <c r="F112" s="52" t="n">
        <v>1.320523</v>
      </c>
      <c r="G112" s="51"/>
      <c r="H112" s="52"/>
      <c r="I112" s="53"/>
      <c r="J112" s="53"/>
    </row>
    <row r="113" customFormat="false" ht="13.8" hidden="false" customHeight="false" outlineLevel="0" collapsed="false">
      <c r="A113" s="55"/>
      <c r="B113" s="55"/>
      <c r="C113" s="51"/>
      <c r="D113" s="54" t="n">
        <f aca="false">D111-D112</f>
        <v>0.255503</v>
      </c>
      <c r="E113" s="54" t="n">
        <f aca="false">E111-E112</f>
        <v>-0.108213</v>
      </c>
      <c r="F113" s="54" t="n">
        <f aca="false">F111-F112</f>
        <v>0.143477</v>
      </c>
      <c r="G113" s="51"/>
      <c r="H113" s="52"/>
      <c r="I113" s="53"/>
      <c r="J113" s="53"/>
    </row>
    <row r="114" customFormat="false" ht="13.8" hidden="false" customHeight="false" outlineLevel="0" collapsed="false">
      <c r="A114" s="55" t="s">
        <v>98</v>
      </c>
      <c r="B114" s="55" t="s">
        <v>99</v>
      </c>
      <c r="C114" s="51"/>
      <c r="D114" s="52" t="n">
        <f aca="false">H114+I114+J114</f>
        <v>3.385</v>
      </c>
      <c r="E114" s="52" t="n">
        <f aca="false">-(-4.614-0.055)</f>
        <v>4.669</v>
      </c>
      <c r="F114" s="52" t="n">
        <v>1.434</v>
      </c>
      <c r="G114" s="51"/>
      <c r="H114" s="52" t="n">
        <v>1.946</v>
      </c>
      <c r="I114" s="53" t="n">
        <v>0.131</v>
      </c>
      <c r="J114" s="53" t="n">
        <v>1.308</v>
      </c>
    </row>
    <row r="115" customFormat="false" ht="13.8" hidden="false" customHeight="false" outlineLevel="0" collapsed="false">
      <c r="A115" s="55"/>
      <c r="B115" s="55"/>
      <c r="C115" s="51"/>
      <c r="D115" s="52" t="n">
        <v>3.192557</v>
      </c>
      <c r="E115" s="52" t="n">
        <v>4.444993</v>
      </c>
      <c r="F115" s="52" t="n">
        <v>1.566598</v>
      </c>
      <c r="G115" s="51"/>
      <c r="H115" s="52"/>
      <c r="I115" s="53"/>
      <c r="J115" s="53"/>
    </row>
    <row r="116" customFormat="false" ht="13.8" hidden="false" customHeight="false" outlineLevel="0" collapsed="false">
      <c r="A116" s="55"/>
      <c r="B116" s="55"/>
      <c r="C116" s="51"/>
      <c r="D116" s="54" t="n">
        <f aca="false">D114-D115</f>
        <v>0.192443</v>
      </c>
      <c r="E116" s="54" t="n">
        <f aca="false">E114-E115</f>
        <v>0.224006999999999</v>
      </c>
      <c r="F116" s="54" t="n">
        <f aca="false">F114-F115</f>
        <v>-0.132598</v>
      </c>
      <c r="G116" s="51"/>
      <c r="H116" s="52"/>
      <c r="I116" s="53"/>
      <c r="J116" s="53"/>
    </row>
    <row r="117" customFormat="false" ht="13.8" hidden="false" customHeight="false" outlineLevel="0" collapsed="false">
      <c r="A117" s="50" t="s">
        <v>100</v>
      </c>
      <c r="B117" s="50" t="s">
        <v>101</v>
      </c>
      <c r="C117" s="51"/>
      <c r="D117" s="52" t="n">
        <f aca="false">H117+I117+J117</f>
        <v>1.935</v>
      </c>
      <c r="E117" s="52" t="n">
        <f aca="false">4.614+0.053</f>
        <v>4.667</v>
      </c>
      <c r="F117" s="52" t="n">
        <v>0.619</v>
      </c>
      <c r="G117" s="51"/>
      <c r="H117" s="52" t="n">
        <v>0.496</v>
      </c>
      <c r="I117" s="53" t="n">
        <v>0.131</v>
      </c>
      <c r="J117" s="53" t="n">
        <v>1.308</v>
      </c>
    </row>
    <row r="118" customFormat="false" ht="13.8" hidden="false" customHeight="false" outlineLevel="0" collapsed="false">
      <c r="A118" s="50"/>
      <c r="B118" s="50"/>
      <c r="C118" s="51"/>
      <c r="D118" s="52" t="n">
        <v>1.722681</v>
      </c>
      <c r="E118" s="52" t="n">
        <v>4.815298</v>
      </c>
      <c r="F118" s="52" t="n">
        <v>0.652685</v>
      </c>
      <c r="G118" s="51"/>
      <c r="H118" s="52"/>
      <c r="I118" s="53"/>
      <c r="J118" s="53"/>
    </row>
    <row r="119" customFormat="false" ht="13.8" hidden="false" customHeight="false" outlineLevel="0" collapsed="false">
      <c r="A119" s="50"/>
      <c r="B119" s="50"/>
      <c r="C119" s="51"/>
      <c r="D119" s="54" t="n">
        <f aca="false">D117-D118</f>
        <v>0.212319</v>
      </c>
      <c r="E119" s="54" t="n">
        <f aca="false">E117-E118</f>
        <v>-0.148298000000001</v>
      </c>
      <c r="F119" s="54" t="n">
        <f aca="false">F117-F118</f>
        <v>-0.033685</v>
      </c>
      <c r="G119" s="51"/>
      <c r="H119" s="52"/>
      <c r="I119" s="53"/>
      <c r="J119" s="53"/>
    </row>
    <row r="120" customFormat="false" ht="13.8" hidden="false" customHeight="false" outlineLevel="0" collapsed="false">
      <c r="A120" s="51" t="s">
        <v>102</v>
      </c>
      <c r="B120" s="51" t="s">
        <v>103</v>
      </c>
      <c r="C120" s="51"/>
      <c r="D120" s="52" t="n">
        <f aca="false">H120+I120+J120</f>
        <v>2.343</v>
      </c>
      <c r="E120" s="52" t="n">
        <v>4.614</v>
      </c>
      <c r="F120" s="52" t="n">
        <v>0.626</v>
      </c>
      <c r="G120" s="51"/>
      <c r="H120" s="52" t="n">
        <v>0.904</v>
      </c>
      <c r="I120" s="53" t="n">
        <v>0.131</v>
      </c>
      <c r="J120" s="53" t="n">
        <v>1.308</v>
      </c>
    </row>
    <row r="121" customFormat="false" ht="13.8" hidden="false" customHeight="false" outlineLevel="0" collapsed="false">
      <c r="A121" s="51" t="s">
        <v>104</v>
      </c>
      <c r="B121" s="51" t="s">
        <v>105</v>
      </c>
      <c r="C121" s="51"/>
      <c r="D121" s="52" t="n">
        <f aca="false">H121+I121+J121</f>
        <v>2.898</v>
      </c>
      <c r="E121" s="52" t="n">
        <v>4.614</v>
      </c>
      <c r="F121" s="52" t="n">
        <v>0.619</v>
      </c>
      <c r="G121" s="51"/>
      <c r="H121" s="52" t="n">
        <v>1.459</v>
      </c>
      <c r="I121" s="53" t="n">
        <v>0.131</v>
      </c>
      <c r="J121" s="53" t="n">
        <v>1.308</v>
      </c>
    </row>
    <row r="122" customFormat="false" ht="13.8" hidden="false" customHeight="false" outlineLevel="0" collapsed="false">
      <c r="A122" s="51" t="s">
        <v>106</v>
      </c>
      <c r="B122" s="51" t="s">
        <v>107</v>
      </c>
      <c r="C122" s="51"/>
      <c r="D122" s="52" t="n">
        <f aca="false">H122+I122+J122</f>
        <v>3.305</v>
      </c>
      <c r="E122" s="52" t="n">
        <v>4.614</v>
      </c>
      <c r="F122" s="52" t="n">
        <v>0.618</v>
      </c>
      <c r="G122" s="51"/>
      <c r="H122" s="52" t="n">
        <v>1.866</v>
      </c>
      <c r="I122" s="53" t="n">
        <v>0.131</v>
      </c>
      <c r="J122" s="53" t="n">
        <v>1.308</v>
      </c>
      <c r="K122" s="1" t="n">
        <v>36</v>
      </c>
    </row>
    <row r="123" customFormat="false" ht="13.8" hidden="false" customHeight="false" outlineLevel="0" collapsed="false">
      <c r="A123" s="56" t="s">
        <v>108</v>
      </c>
      <c r="B123" s="56" t="s">
        <v>109</v>
      </c>
      <c r="C123" s="57"/>
      <c r="D123" s="58" t="n">
        <f aca="false">H123+I123+J123</f>
        <v>4.732</v>
      </c>
      <c r="E123" s="58" t="n">
        <v>4.614</v>
      </c>
      <c r="F123" s="58" t="n">
        <v>1.571</v>
      </c>
      <c r="G123" s="57"/>
      <c r="H123" s="58" t="n">
        <v>0.593</v>
      </c>
      <c r="I123" s="59" t="n">
        <v>0.131</v>
      </c>
      <c r="J123" s="59" t="n">
        <v>4.008</v>
      </c>
    </row>
    <row r="124" customFormat="false" ht="13.8" hidden="false" customHeight="false" outlineLevel="0" collapsed="false">
      <c r="A124" s="56"/>
      <c r="B124" s="56"/>
      <c r="C124" s="57"/>
      <c r="D124" s="58" t="n">
        <v>4.591033</v>
      </c>
      <c r="E124" s="58" t="n">
        <v>4.602965</v>
      </c>
      <c r="F124" s="58" t="n">
        <v>1.557984</v>
      </c>
      <c r="G124" s="57"/>
      <c r="H124" s="58"/>
      <c r="I124" s="59"/>
      <c r="J124" s="59"/>
    </row>
    <row r="125" customFormat="false" ht="13.8" hidden="false" customHeight="false" outlineLevel="0" collapsed="false">
      <c r="A125" s="56"/>
      <c r="B125" s="56"/>
      <c r="C125" s="57"/>
      <c r="D125" s="60" t="n">
        <f aca="false">D123-D124</f>
        <v>0.140967000000001</v>
      </c>
      <c r="E125" s="60" t="n">
        <f aca="false">E123-E124</f>
        <v>0.0110349999999997</v>
      </c>
      <c r="F125" s="60" t="n">
        <f aca="false">F123-F124</f>
        <v>0.0130160000000004</v>
      </c>
      <c r="G125" s="57"/>
      <c r="H125" s="58"/>
      <c r="I125" s="59"/>
      <c r="J125" s="59"/>
    </row>
    <row r="126" customFormat="false" ht="13.8" hidden="false" customHeight="false" outlineLevel="0" collapsed="false">
      <c r="A126" s="56" t="s">
        <v>110</v>
      </c>
      <c r="B126" s="56" t="s">
        <v>111</v>
      </c>
      <c r="C126" s="57"/>
      <c r="D126" s="58" t="n">
        <f aca="false">H126+I126+J126</f>
        <v>4.733</v>
      </c>
      <c r="E126" s="58" t="n">
        <v>4.614</v>
      </c>
      <c r="F126" s="58" t="n">
        <v>1.398</v>
      </c>
      <c r="G126" s="57"/>
      <c r="H126" s="58" t="n">
        <v>0.594</v>
      </c>
      <c r="I126" s="59" t="n">
        <v>0.131</v>
      </c>
      <c r="J126" s="59" t="n">
        <v>4.008</v>
      </c>
    </row>
    <row r="127" customFormat="false" ht="13.8" hidden="false" customHeight="false" outlineLevel="0" collapsed="false">
      <c r="A127" s="56"/>
      <c r="B127" s="56"/>
      <c r="C127" s="57"/>
      <c r="D127" s="58" t="n">
        <v>4.538328</v>
      </c>
      <c r="E127" s="58" t="n">
        <v>4.629466</v>
      </c>
      <c r="F127" s="58" t="n">
        <v>1.22594</v>
      </c>
      <c r="G127" s="57"/>
      <c r="H127" s="58"/>
      <c r="I127" s="59"/>
      <c r="J127" s="59"/>
    </row>
    <row r="128" customFormat="false" ht="13.8" hidden="false" customHeight="false" outlineLevel="0" collapsed="false">
      <c r="A128" s="56"/>
      <c r="B128" s="56"/>
      <c r="C128" s="57"/>
      <c r="D128" s="60" t="n">
        <f aca="false">D126-D127</f>
        <v>0.194672</v>
      </c>
      <c r="E128" s="60" t="n">
        <f aca="false">E126-E127</f>
        <v>-0.015466</v>
      </c>
      <c r="F128" s="60" t="n">
        <f aca="false">F126-F127</f>
        <v>0.17206</v>
      </c>
      <c r="G128" s="57"/>
      <c r="H128" s="58"/>
      <c r="I128" s="59"/>
      <c r="J128" s="59"/>
    </row>
    <row r="129" customFormat="false" ht="13.8" hidden="false" customHeight="false" outlineLevel="0" collapsed="false">
      <c r="A129" s="56" t="s">
        <v>112</v>
      </c>
      <c r="B129" s="56" t="s">
        <v>113</v>
      </c>
      <c r="C129" s="57"/>
      <c r="D129" s="58" t="n">
        <f aca="false">H129+I129+J129</f>
        <v>4.88</v>
      </c>
      <c r="E129" s="58" t="n">
        <f aca="false">-(-4.614+0.065)</f>
        <v>4.549</v>
      </c>
      <c r="F129" s="58" t="n">
        <v>1.289</v>
      </c>
      <c r="G129" s="57"/>
      <c r="H129" s="58" t="n">
        <v>0.741</v>
      </c>
      <c r="I129" s="59" t="n">
        <v>0.131</v>
      </c>
      <c r="J129" s="59" t="n">
        <v>4.008</v>
      </c>
    </row>
    <row r="130" customFormat="false" ht="13.8" hidden="false" customHeight="false" outlineLevel="0" collapsed="false">
      <c r="A130" s="56"/>
      <c r="B130" s="56"/>
      <c r="C130" s="57"/>
      <c r="D130" s="58" t="n">
        <v>4.712003</v>
      </c>
      <c r="E130" s="58" t="n">
        <v>4.629466</v>
      </c>
      <c r="F130" s="58" t="n">
        <v>1.22594</v>
      </c>
      <c r="G130" s="57"/>
      <c r="H130" s="58"/>
      <c r="I130" s="59"/>
      <c r="J130" s="59"/>
    </row>
    <row r="131" customFormat="false" ht="13.8" hidden="false" customHeight="false" outlineLevel="0" collapsed="false">
      <c r="A131" s="56"/>
      <c r="B131" s="56"/>
      <c r="C131" s="57"/>
      <c r="D131" s="60" t="n">
        <f aca="false">D129-D130</f>
        <v>0.167997</v>
      </c>
      <c r="E131" s="60" t="n">
        <f aca="false">E129-E130</f>
        <v>-0.0804660000000004</v>
      </c>
      <c r="F131" s="60" t="n">
        <f aca="false">F129-F130</f>
        <v>0.0630599999999999</v>
      </c>
      <c r="G131" s="57"/>
      <c r="H131" s="58"/>
      <c r="I131" s="59"/>
      <c r="J131" s="59"/>
    </row>
    <row r="132" customFormat="false" ht="13.8" hidden="false" customHeight="false" outlineLevel="0" collapsed="false">
      <c r="A132" s="56" t="s">
        <v>114</v>
      </c>
      <c r="B132" s="56" t="s">
        <v>115</v>
      </c>
      <c r="C132" s="57"/>
      <c r="D132" s="58" t="n">
        <f aca="false">H132+I132+J132</f>
        <v>5.544</v>
      </c>
      <c r="E132" s="58" t="n">
        <v>4.614</v>
      </c>
      <c r="F132" s="58" t="n">
        <v>1.438</v>
      </c>
      <c r="G132" s="57"/>
      <c r="H132" s="58" t="n">
        <v>1.405</v>
      </c>
      <c r="I132" s="59" t="n">
        <v>0.131</v>
      </c>
      <c r="J132" s="59" t="n">
        <v>4.008</v>
      </c>
    </row>
    <row r="133" customFormat="false" ht="13.8" hidden="false" customHeight="false" outlineLevel="0" collapsed="false">
      <c r="A133" s="56"/>
      <c r="B133" s="56"/>
      <c r="C133" s="57"/>
      <c r="D133" s="58" t="n">
        <v>5.300217</v>
      </c>
      <c r="E133" s="58" t="n">
        <v>4.854272</v>
      </c>
      <c r="F133" s="58" t="n">
        <v>1.556405</v>
      </c>
      <c r="G133" s="57"/>
      <c r="H133" s="58"/>
      <c r="I133" s="59"/>
      <c r="J133" s="59"/>
    </row>
    <row r="134" customFormat="false" ht="13.8" hidden="false" customHeight="false" outlineLevel="0" collapsed="false">
      <c r="A134" s="56"/>
      <c r="B134" s="56"/>
      <c r="C134" s="57"/>
      <c r="D134" s="60" t="n">
        <f aca="false">D132-D133</f>
        <v>0.243783000000001</v>
      </c>
      <c r="E134" s="60" t="n">
        <f aca="false">E132-E133</f>
        <v>-0.240272</v>
      </c>
      <c r="F134" s="60" t="n">
        <f aca="false">F132-F133</f>
        <v>-0.118405</v>
      </c>
      <c r="G134" s="57"/>
      <c r="H134" s="58"/>
      <c r="I134" s="59"/>
      <c r="J134" s="59"/>
    </row>
    <row r="135" customFormat="false" ht="13.8" hidden="false" customHeight="false" outlineLevel="0" collapsed="false">
      <c r="A135" s="61" t="s">
        <v>116</v>
      </c>
      <c r="B135" s="61" t="s">
        <v>117</v>
      </c>
      <c r="C135" s="57"/>
      <c r="D135" s="58" t="n">
        <f aca="false">H135+I135+J135</f>
        <v>5.556</v>
      </c>
      <c r="E135" s="58" t="n">
        <v>4.614</v>
      </c>
      <c r="F135" s="58" t="n">
        <v>1.295</v>
      </c>
      <c r="G135" s="57"/>
      <c r="H135" s="58" t="n">
        <v>1.417</v>
      </c>
      <c r="I135" s="59" t="n">
        <v>0.131</v>
      </c>
      <c r="J135" s="59" t="n">
        <v>4.008</v>
      </c>
    </row>
    <row r="136" customFormat="false" ht="13.8" hidden="false" customHeight="false" outlineLevel="0" collapsed="false">
      <c r="A136" s="61"/>
      <c r="B136" s="61"/>
      <c r="C136" s="57"/>
      <c r="D136" s="58" t="n">
        <v>5.322376</v>
      </c>
      <c r="E136" s="58" t="n">
        <v>4.641617</v>
      </c>
      <c r="F136" s="58" t="n">
        <v>1.285649</v>
      </c>
      <c r="G136" s="57"/>
      <c r="H136" s="58"/>
      <c r="I136" s="59"/>
      <c r="J136" s="59"/>
    </row>
    <row r="137" customFormat="false" ht="13.8" hidden="false" customHeight="false" outlineLevel="0" collapsed="false">
      <c r="A137" s="61"/>
      <c r="B137" s="61"/>
      <c r="C137" s="57"/>
      <c r="D137" s="60" t="n">
        <f aca="false">D135-D136</f>
        <v>0.233624</v>
      </c>
      <c r="E137" s="60" t="n">
        <f aca="false">E135-E136</f>
        <v>-0.0276170000000002</v>
      </c>
      <c r="F137" s="60" t="n">
        <f aca="false">F135-F136</f>
        <v>0.00935099999999989</v>
      </c>
      <c r="G137" s="57"/>
      <c r="H137" s="58"/>
      <c r="I137" s="59"/>
      <c r="J137" s="59"/>
    </row>
    <row r="138" customFormat="false" ht="13.8" hidden="false" customHeight="false" outlineLevel="0" collapsed="false">
      <c r="A138" s="56" t="s">
        <v>118</v>
      </c>
      <c r="B138" s="56" t="s">
        <v>119</v>
      </c>
      <c r="C138" s="57"/>
      <c r="D138" s="58" t="n">
        <f aca="false">H138+I138+J138</f>
        <v>4.804</v>
      </c>
      <c r="E138" s="58" t="n">
        <v>4.614</v>
      </c>
      <c r="F138" s="58" t="n">
        <v>0.646</v>
      </c>
      <c r="G138" s="57"/>
      <c r="H138" s="58" t="n">
        <v>0.665</v>
      </c>
      <c r="I138" s="59" t="n">
        <v>0.131</v>
      </c>
      <c r="J138" s="59" t="n">
        <v>4.008</v>
      </c>
    </row>
    <row r="139" customFormat="false" ht="13.8" hidden="false" customHeight="false" outlineLevel="0" collapsed="false">
      <c r="A139" s="56"/>
      <c r="B139" s="56"/>
      <c r="C139" s="57"/>
      <c r="D139" s="58" t="n">
        <v>4.63212</v>
      </c>
      <c r="E139" s="58" t="n">
        <v>4.79309</v>
      </c>
      <c r="F139" s="58" t="n">
        <v>0.574685</v>
      </c>
      <c r="G139" s="57"/>
      <c r="H139" s="58"/>
      <c r="I139" s="59"/>
      <c r="J139" s="59"/>
    </row>
    <row r="140" customFormat="false" ht="13.8" hidden="false" customHeight="false" outlineLevel="0" collapsed="false">
      <c r="A140" s="56"/>
      <c r="B140" s="56"/>
      <c r="C140" s="57"/>
      <c r="D140" s="60" t="n">
        <f aca="false">D138-D139</f>
        <v>0.17188</v>
      </c>
      <c r="E140" s="60" t="n">
        <f aca="false">E138-E139</f>
        <v>-0.17909</v>
      </c>
      <c r="F140" s="60" t="n">
        <f aca="false">F138-F139</f>
        <v>0.071315</v>
      </c>
      <c r="G140" s="57"/>
      <c r="H140" s="58"/>
      <c r="I140" s="59"/>
      <c r="J140" s="59"/>
    </row>
    <row r="141" customFormat="false" ht="13.8" hidden="false" customHeight="false" outlineLevel="0" collapsed="false">
      <c r="A141" s="56" t="s">
        <v>120</v>
      </c>
      <c r="B141" s="56" t="s">
        <v>121</v>
      </c>
      <c r="C141" s="57"/>
      <c r="D141" s="58" t="n">
        <f aca="false">H141+I141+J141</f>
        <v>5.642</v>
      </c>
      <c r="E141" s="58" t="n">
        <v>4.614</v>
      </c>
      <c r="F141" s="58" t="n">
        <v>0.423</v>
      </c>
      <c r="G141" s="57"/>
      <c r="H141" s="58" t="n">
        <v>1.503</v>
      </c>
      <c r="I141" s="59" t="n">
        <v>0.131</v>
      </c>
      <c r="J141" s="59" t="n">
        <v>4.008</v>
      </c>
    </row>
    <row r="142" customFormat="false" ht="13.8" hidden="false" customHeight="false" outlineLevel="0" collapsed="false">
      <c r="A142" s="56"/>
      <c r="B142" s="56"/>
      <c r="C142" s="57"/>
      <c r="D142" s="58" t="n">
        <v>5.41052</v>
      </c>
      <c r="E142" s="58" t="n">
        <v>4.656666</v>
      </c>
      <c r="F142" s="58" t="n">
        <v>0.427793</v>
      </c>
      <c r="G142" s="57"/>
      <c r="H142" s="58"/>
      <c r="I142" s="59"/>
      <c r="J142" s="59"/>
    </row>
    <row r="143" customFormat="false" ht="13.8" hidden="false" customHeight="false" outlineLevel="0" collapsed="false">
      <c r="A143" s="56"/>
      <c r="B143" s="56"/>
      <c r="C143" s="57"/>
      <c r="D143" s="60" t="n">
        <f aca="false">D141-D142</f>
        <v>0.23148</v>
      </c>
      <c r="E143" s="60" t="n">
        <f aca="false">E141-E142</f>
        <v>-0.0426659999999997</v>
      </c>
      <c r="F143" s="60" t="n">
        <f aca="false">F141-F142</f>
        <v>-0.00479299999999999</v>
      </c>
      <c r="G143" s="57"/>
      <c r="H143" s="58"/>
      <c r="I143" s="59"/>
      <c r="J143" s="59"/>
    </row>
    <row r="144" customFormat="false" ht="13.8" hidden="false" customHeight="false" outlineLevel="0" collapsed="false">
      <c r="A144" s="57" t="s">
        <v>122</v>
      </c>
      <c r="B144" s="57" t="s">
        <v>123</v>
      </c>
      <c r="C144" s="57"/>
      <c r="D144" s="58" t="n">
        <f aca="false">H144+I144+J144</f>
        <v>6.045</v>
      </c>
      <c r="E144" s="58" t="n">
        <v>4.614</v>
      </c>
      <c r="F144" s="58" t="n">
        <v>0.596</v>
      </c>
      <c r="G144" s="57"/>
      <c r="H144" s="58" t="n">
        <v>1.906</v>
      </c>
      <c r="I144" s="59" t="n">
        <v>0.131</v>
      </c>
      <c r="J144" s="59" t="n">
        <v>4.008</v>
      </c>
    </row>
    <row r="145" customFormat="false" ht="13.8" hidden="false" customHeight="false" outlineLevel="0" collapsed="false">
      <c r="A145" s="56" t="s">
        <v>124</v>
      </c>
      <c r="B145" s="56" t="s">
        <v>125</v>
      </c>
      <c r="C145" s="57"/>
      <c r="D145" s="58" t="n">
        <f aca="false">H145+I145+J145</f>
        <v>6.045</v>
      </c>
      <c r="E145" s="58" t="n">
        <v>4.614</v>
      </c>
      <c r="F145" s="58" t="n">
        <v>0.426</v>
      </c>
      <c r="G145" s="57"/>
      <c r="H145" s="58" t="n">
        <v>1.906</v>
      </c>
      <c r="I145" s="59" t="n">
        <v>0.131</v>
      </c>
      <c r="J145" s="59" t="n">
        <v>4.008</v>
      </c>
    </row>
    <row r="146" customFormat="false" ht="13.8" hidden="false" customHeight="false" outlineLevel="0" collapsed="false">
      <c r="A146" s="56"/>
      <c r="B146" s="56"/>
      <c r="C146" s="57"/>
      <c r="D146" s="58" t="n">
        <v>5.801823</v>
      </c>
      <c r="E146" s="58" t="n">
        <v>4.888104</v>
      </c>
      <c r="F146" s="58" t="n">
        <v>0.505391</v>
      </c>
      <c r="G146" s="57"/>
      <c r="H146" s="58"/>
      <c r="I146" s="59"/>
      <c r="J146" s="59"/>
    </row>
    <row r="147" customFormat="false" ht="13.8" hidden="false" customHeight="false" outlineLevel="0" collapsed="false">
      <c r="A147" s="56"/>
      <c r="B147" s="56"/>
      <c r="C147" s="57"/>
      <c r="D147" s="60" t="n">
        <f aca="false">D145-D146</f>
        <v>0.243177</v>
      </c>
      <c r="E147" s="60" t="n">
        <f aca="false">E145-E146</f>
        <v>-0.274104</v>
      </c>
      <c r="F147" s="60" t="n">
        <f aca="false">F145-F146</f>
        <v>-0.0793909999999999</v>
      </c>
      <c r="G147" s="57"/>
      <c r="H147" s="58"/>
      <c r="I147" s="59"/>
      <c r="J147" s="59"/>
    </row>
  </sheetData>
  <mergeCells count="86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5:A47"/>
    <mergeCell ref="B45:B47"/>
    <mergeCell ref="A48:A50"/>
    <mergeCell ref="B48:B50"/>
    <mergeCell ref="A51:A53"/>
    <mergeCell ref="B51:B53"/>
    <mergeCell ref="A54:A56"/>
    <mergeCell ref="B54:B56"/>
    <mergeCell ref="A58:A60"/>
    <mergeCell ref="B58:B60"/>
    <mergeCell ref="A61:A63"/>
    <mergeCell ref="B61:B63"/>
    <mergeCell ref="A64:A66"/>
    <mergeCell ref="B64:B66"/>
    <mergeCell ref="A67:A69"/>
    <mergeCell ref="B67:B69"/>
    <mergeCell ref="A70:A72"/>
    <mergeCell ref="B70:B72"/>
    <mergeCell ref="A75:A77"/>
    <mergeCell ref="B75:B77"/>
    <mergeCell ref="A78:A80"/>
    <mergeCell ref="B78:B80"/>
    <mergeCell ref="A81:A83"/>
    <mergeCell ref="B81:B83"/>
    <mergeCell ref="A85:A87"/>
    <mergeCell ref="B85:B87"/>
    <mergeCell ref="A91:A93"/>
    <mergeCell ref="B91:B93"/>
    <mergeCell ref="A99:A101"/>
    <mergeCell ref="B99:B101"/>
    <mergeCell ref="A102:A104"/>
    <mergeCell ref="B102:B104"/>
    <mergeCell ref="A105:A107"/>
    <mergeCell ref="B105:B107"/>
    <mergeCell ref="A108:A110"/>
    <mergeCell ref="B108:B110"/>
    <mergeCell ref="A111:A113"/>
    <mergeCell ref="B111:B113"/>
    <mergeCell ref="A114:A116"/>
    <mergeCell ref="B114:B116"/>
    <mergeCell ref="A117:A119"/>
    <mergeCell ref="B117:B119"/>
    <mergeCell ref="A123:A125"/>
    <mergeCell ref="B123:B125"/>
    <mergeCell ref="A126:A128"/>
    <mergeCell ref="B126:B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A143"/>
    <mergeCell ref="B141:B143"/>
    <mergeCell ref="A145:A147"/>
    <mergeCell ref="B145:B1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305pc</dc:creator>
  <dc:description/>
  <dc:language>zh-CN</dc:language>
  <cp:lastModifiedBy/>
  <dcterms:modified xsi:type="dcterms:W3CDTF">2023-09-21T12:23:55Z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