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博士研究内容\20.6 RFID SLAM\1.论文写作\TII\一审意见\补充实验\20230110实验\"/>
    </mc:Choice>
  </mc:AlternateContent>
  <bookViews>
    <workbookView xWindow="18552" yWindow="1920" windowWidth="8220" windowHeight="10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1" l="1"/>
  <c r="E49" i="1"/>
  <c r="E48" i="1"/>
  <c r="D21" i="1" l="1"/>
  <c r="D20" i="1"/>
  <c r="D12" i="1"/>
  <c r="D11" i="1"/>
  <c r="D2" i="1"/>
  <c r="D54" i="1"/>
  <c r="D55" i="1"/>
  <c r="D56" i="1"/>
  <c r="D57" i="1"/>
  <c r="D58" i="1"/>
  <c r="D59" i="1"/>
  <c r="D60" i="1"/>
  <c r="D61" i="1"/>
  <c r="D53" i="1"/>
  <c r="D44" i="1"/>
  <c r="D45" i="1"/>
  <c r="D46" i="1"/>
  <c r="D47" i="1"/>
  <c r="D48" i="1"/>
  <c r="D49" i="1"/>
  <c r="D50" i="1"/>
  <c r="D51" i="1"/>
  <c r="D52" i="1"/>
  <c r="D43" i="1"/>
  <c r="D42" i="1"/>
  <c r="D38" i="1"/>
  <c r="D39" i="1"/>
  <c r="D40" i="1"/>
  <c r="D41" i="1"/>
  <c r="D37" i="1"/>
  <c r="D32" i="1"/>
  <c r="D33" i="1"/>
  <c r="D34" i="1"/>
  <c r="D35" i="1"/>
  <c r="D36" i="1"/>
  <c r="D31" i="1"/>
  <c r="D27" i="1"/>
  <c r="D28" i="1"/>
  <c r="D29" i="1"/>
  <c r="D30" i="1"/>
  <c r="D26" i="1"/>
  <c r="D22" i="1"/>
  <c r="D23" i="1"/>
  <c r="D24" i="1"/>
  <c r="D25" i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E22" i="1" l="1"/>
  <c r="E21" i="1"/>
  <c r="E14" i="1"/>
  <c r="E11" i="1"/>
  <c r="E6" i="1"/>
</calcChain>
</file>

<file path=xl/sharedStrings.xml><?xml version="1.0" encoding="utf-8"?>
<sst xmlns="http://schemas.openxmlformats.org/spreadsheetml/2006/main" count="126" uniqueCount="126">
  <si>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</si>
  <si>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</si>
  <si>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</si>
  <si>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</si>
  <si>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</si>
  <si>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</si>
  <si>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</si>
  <si>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</si>
  <si>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</si>
  <si>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</si>
  <si>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</si>
  <si>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</si>
  <si>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</si>
  <si>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</si>
  <si>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</si>
  <si>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</si>
  <si>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</si>
  <si>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</si>
  <si>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</si>
  <si>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C1</t>
    <phoneticPr fontId="1" type="noConversion"/>
  </si>
  <si>
    <t>C2</t>
    <phoneticPr fontId="1" type="noConversion"/>
  </si>
  <si>
    <t>C3</t>
  </si>
  <si>
    <t>C4</t>
  </si>
  <si>
    <t>C5</t>
  </si>
  <si>
    <t>D1</t>
    <phoneticPr fontId="1" type="noConversion"/>
  </si>
  <si>
    <t>D2</t>
    <phoneticPr fontId="1" type="noConversion"/>
  </si>
  <si>
    <t>D3</t>
  </si>
  <si>
    <t>D4</t>
  </si>
  <si>
    <t>D5</t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</si>
  <si>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</si>
  <si>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</si>
  <si>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</si>
  <si>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</si>
  <si>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</si>
  <si>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</si>
  <si>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</si>
  <si>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</si>
  <si>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</si>
  <si>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</si>
  <si>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</si>
  <si>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</si>
  <si>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G1</t>
    <phoneticPr fontId="1" type="noConversion"/>
  </si>
  <si>
    <t>G2</t>
    <phoneticPr fontId="1" type="noConversion"/>
  </si>
  <si>
    <t>G3</t>
  </si>
  <si>
    <t>G4</t>
  </si>
  <si>
    <t>G5</t>
  </si>
  <si>
    <t>G6</t>
  </si>
  <si>
    <t>G7</t>
  </si>
  <si>
    <t>G8</t>
  </si>
  <si>
    <t>G9</t>
  </si>
  <si>
    <t>G10</t>
  </si>
  <si>
    <t>H1</t>
    <phoneticPr fontId="1" type="noConversion"/>
  </si>
  <si>
    <t>H2</t>
    <phoneticPr fontId="1" type="noConversion"/>
  </si>
  <si>
    <t>H3</t>
    <phoneticPr fontId="1" type="noConversion"/>
  </si>
  <si>
    <t>H4</t>
  </si>
  <si>
    <t>H5</t>
  </si>
  <si>
    <t>H6</t>
  </si>
  <si>
    <t>H7</t>
  </si>
  <si>
    <t>H8</t>
  </si>
  <si>
    <t>H9</t>
  </si>
  <si>
    <t>E200-001A-0411-0173-1040-96CE</t>
    <phoneticPr fontId="1" type="noConversion"/>
  </si>
  <si>
    <t>E200-001A-0411-0239-1040-D703</t>
    <phoneticPr fontId="1" type="noConversion"/>
  </si>
  <si>
    <t>E200-001A-0411-0251-1040-E41D</t>
    <phoneticPr fontId="1" type="noConversion"/>
  </si>
  <si>
    <t>E200-001A-0411-0210-1040-BE31</t>
  </si>
  <si>
    <t>E200-001A-0411-0252-1040-E28A</t>
    <phoneticPr fontId="1" type="noConversion"/>
  </si>
  <si>
    <t>E200-001A-0411-0250-1040-E289</t>
    <phoneticPr fontId="1" type="noConversion"/>
  </si>
  <si>
    <t>E200-001A-0411-0236-1040-D50E</t>
    <phoneticPr fontId="1" type="noConversion"/>
  </si>
  <si>
    <t>E200-001A-0411-0253-1040-E41E</t>
  </si>
  <si>
    <t>E200-001A-0411-0226-1040-CDC1</t>
    <phoneticPr fontId="1" type="noConversion"/>
  </si>
  <si>
    <t>E200-001A-0411-0235-1040-D701</t>
  </si>
  <si>
    <t>E200-001A-0411-0237-1040-D702</t>
  </si>
  <si>
    <t>E200-0019-340C-0062-0820-201F</t>
  </si>
  <si>
    <t>E200-001A-0411-0213-1040-C0AE</t>
  </si>
  <si>
    <t>E200-001A-0411-0211-1040-C0AD</t>
  </si>
  <si>
    <t>E200-001A-0411-0225-1040-C870</t>
    <phoneticPr fontId="1" type="noConversion"/>
  </si>
  <si>
    <t>E200-001A-0411-0196-1040-ADBE</t>
    <phoneticPr fontId="1" type="noConversion"/>
  </si>
  <si>
    <t>E200-001A-0411-0200-1040-ADC0</t>
  </si>
  <si>
    <t>E200-001A-0411-0197-1040-B05A</t>
  </si>
  <si>
    <t>E200-001A-0411-0212-1040-BE32</t>
  </si>
  <si>
    <t>E200-001A-0411-0223-1040-C86F</t>
  </si>
  <si>
    <t>E200-001A-0411-0160-1040-8274</t>
  </si>
  <si>
    <t>E200-001A-0411-0158-1040-8273</t>
  </si>
  <si>
    <t>E200-001A-0411-0172-1040-93F2</t>
  </si>
  <si>
    <t>E200-001A-0411-0170-1040-93F1</t>
  </si>
  <si>
    <t>E200-001A-0411-0199-1040-B05B</t>
  </si>
  <si>
    <t>E200-001A-0411-0186-1040-A549</t>
  </si>
  <si>
    <t>E200-001A-0411-0182-1040-9CAF</t>
  </si>
  <si>
    <t>E200-001A-0411-0185-1040-9F6C</t>
  </si>
  <si>
    <t>E200-001A-0411-2171-1040-96CD</t>
  </si>
  <si>
    <t>E200-001A-0411-0146-1040-79B1</t>
  </si>
  <si>
    <t>E200-001A-0411-0148-1040-79B2</t>
  </si>
  <si>
    <t>E200-001A-0411-0145-1040-73C4</t>
  </si>
  <si>
    <t>E200-001A-0411-0157-1040-8542</t>
  </si>
  <si>
    <t>E200-001A-0411-0183-1040-9F6B</t>
  </si>
  <si>
    <t>E200-001A-0411-0159-1040-8543</t>
  </si>
  <si>
    <t>E200-001A-0411-0135-1040-6B0F</t>
  </si>
  <si>
    <t>E200-001A-0411-0133-1040-6B0E</t>
  </si>
  <si>
    <t>E200-001A-0411-0136-1040-6834</t>
  </si>
  <si>
    <t>E200-001A-0411-0134-1040-6833</t>
  </si>
  <si>
    <t>E200-001A-0411-0147-1040-7C81</t>
  </si>
  <si>
    <t>E200-001A-0411-0264-1040-E89C</t>
  </si>
  <si>
    <t>E200-001A-0411-0266-1040-EDF1</t>
  </si>
  <si>
    <t>E200-0019-340C-0061-0820-215A</t>
  </si>
  <si>
    <t>E200-001A-0411-0265-1040-E9C0</t>
  </si>
  <si>
    <t>E200-001A-0411-0276-1040-F2AA</t>
  </si>
  <si>
    <t>E200-001A-0411-0278-1040-F2AB</t>
  </si>
  <si>
    <t>E200-001A-0411-0279-1040-F30B</t>
  </si>
  <si>
    <t>E200-001A-0411-0277-1040-F30A</t>
  </si>
  <si>
    <t>E200-001A-0411-0275-1030-F315</t>
  </si>
  <si>
    <t>E200-001A-0411-0272-1030-EDF0</t>
  </si>
  <si>
    <t>E200-001A-0411-0274-1030-F2B1</t>
  </si>
  <si>
    <t>E200-001A-0411-0261-1030-E9B2</t>
  </si>
  <si>
    <t>E200-001A-0411-0273-1030-EED4</t>
  </si>
  <si>
    <t>X</t>
    <phoneticPr fontId="1" type="noConversion"/>
  </si>
  <si>
    <t>Y</t>
    <phoneticPr fontId="1" type="noConversion"/>
  </si>
  <si>
    <t>Z</t>
    <phoneticPr fontId="1" type="noConversion"/>
  </si>
  <si>
    <t>delta X</t>
    <phoneticPr fontId="1" type="noConversion"/>
  </si>
  <si>
    <t>E200-001A-0411-2000-1080-0039</t>
    <phoneticPr fontId="1" type="noConversion"/>
  </si>
  <si>
    <t>E200-001A-0411-2000-1080-0042</t>
    <phoneticPr fontId="1" type="noConversion"/>
  </si>
  <si>
    <t>E200-001A-0411-2000-1080-0040</t>
    <phoneticPr fontId="1" type="noConversion"/>
  </si>
  <si>
    <t>E200-001A-0411-2000-1080-0037</t>
    <phoneticPr fontId="1" type="noConversion"/>
  </si>
  <si>
    <t>E200-001A-0411-2000-1080-0041</t>
    <phoneticPr fontId="1" type="noConversion"/>
  </si>
  <si>
    <t>E200-001A-0411-2000-1080-0036</t>
    <phoneticPr fontId="1" type="noConversion"/>
  </si>
  <si>
    <t>E200-001A-0411-2000-1080-0042</t>
    <phoneticPr fontId="1" type="noConversion"/>
  </si>
  <si>
    <t>Xab</t>
    <phoneticPr fontId="1" type="noConversion"/>
  </si>
  <si>
    <t>Xre'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</si>
</sst>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/>
    </xf>
    <xf numFmtId="0" fontId="2" fillId="6" borderId="1" xfId="0" applyFont="1" applyFill="1" applyBorder="1"/>
    <xf numFmtId="0" fontId="2" fillId="8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3" borderId="0" xfId="0" applyFont="1" applyFill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5" zoomScale="85" zoomScaleNormal="85" workbookViewId="0">
      <selection activeCell="E56" sqref="E56:E61"/>
    </sheetView>
  </sheetViews>
  <sheetFormatPr defaultRowHeight="13.8" x14ac:dyDescent="0.25"/>
  <cols>
    <col min="1" max="1" width="8.88671875" style="33"/>
    <col min="2" max="2" width="34.77734375" style="7" customWidth="1"/>
    <col min="3" max="3" width="8.88671875" style="7"/>
    <col min="4" max="4" width="18.33203125" style="34" customWidth="1"/>
    <col min="5" max="5" width="16.6640625" style="34" customWidth="1"/>
    <col min="6" max="6" width="17.77734375" style="34" customWidth="1"/>
    <col min="7" max="7" width="15" style="7" customWidth="1"/>
    <col min="8" max="8" width="15.33203125" style="34" customWidth="1"/>
    <col min="9" max="9" width="13.44140625" style="35" customWidth="1"/>
    <col min="10" max="10" width="27.5546875" style="35" customWidth="1"/>
    <col min="11" max="11" width="12.88671875" style="7" customWidth="1"/>
    <col min="12" max="16384" width="8.88671875" style="7"/>
  </cols>
  <sheetData>
    <row r="1" spans="1:11" x14ac:dyDescent="0.25">
      <c r="A1" s="4"/>
      <c r="B1" s="5"/>
      <c r="C1" s="5"/>
      <c r="D1" s="6" t="s">
        <v>113</v>
      </c>
      <c r="E1" s="1" t="s">
        <v>114</v>
      </c>
      <c r="F1" s="1" t="s">
        <v>115</v>
      </c>
      <c r="G1" s="5"/>
      <c r="H1" s="1" t="s">
        <v>125</v>
      </c>
      <c r="I1" s="6" t="s">
        <v>116</v>
      </c>
      <c r="J1" s="6" t="s">
        <v>124</v>
      </c>
    </row>
    <row r="2" spans="1:11" x14ac:dyDescent="0.25">
      <c r="A2" s="8" t="s">
        <v>0</v>
      </c>
      <c r="B2" s="8" t="s">
        <v>60</v>
      </c>
      <c r="C2" s="8"/>
      <c r="D2" s="9">
        <f>H2+I2+J2</f>
        <v>2.169</v>
      </c>
      <c r="E2" s="9">
        <v>1.03</v>
      </c>
      <c r="F2" s="9">
        <v>1.4730000000000001</v>
      </c>
      <c r="G2" s="8"/>
      <c r="H2" s="9">
        <v>0.72299999999999998</v>
      </c>
      <c r="I2" s="10">
        <v>0.13100000000000001</v>
      </c>
      <c r="J2" s="10">
        <v>1.3149999999999999</v>
      </c>
    </row>
    <row r="3" spans="1:11" x14ac:dyDescent="0.25">
      <c r="A3" s="8" t="s">
        <v>1</v>
      </c>
      <c r="B3" s="8" t="s">
        <v>61</v>
      </c>
      <c r="C3" s="8"/>
      <c r="D3" s="9">
        <f t="shared" ref="D3:D10" si="0">H3+I3+J3</f>
        <v>2.5960000000000001</v>
      </c>
      <c r="E3" s="9">
        <v>1.03</v>
      </c>
      <c r="F3" s="9">
        <v>1.5880000000000001</v>
      </c>
      <c r="G3" s="8"/>
      <c r="H3" s="9">
        <v>1.1499999999999999</v>
      </c>
      <c r="I3" s="10">
        <v>0.13100000000000001</v>
      </c>
      <c r="J3" s="10">
        <v>1.3149999999999999</v>
      </c>
    </row>
    <row r="4" spans="1:11" x14ac:dyDescent="0.25">
      <c r="A4" s="8" t="s">
        <v>2</v>
      </c>
      <c r="B4" s="8" t="s">
        <v>62</v>
      </c>
      <c r="C4" s="8"/>
      <c r="D4" s="9">
        <f t="shared" si="0"/>
        <v>2.5990000000000002</v>
      </c>
      <c r="E4" s="9">
        <v>1.03</v>
      </c>
      <c r="F4" s="9">
        <v>1.369</v>
      </c>
      <c r="G4" s="8"/>
      <c r="H4" s="9">
        <v>1.153</v>
      </c>
      <c r="I4" s="10">
        <v>0.13100000000000001</v>
      </c>
      <c r="J4" s="10">
        <v>1.3149999999999999</v>
      </c>
    </row>
    <row r="5" spans="1:11" x14ac:dyDescent="0.25">
      <c r="A5" s="8" t="s">
        <v>3</v>
      </c>
      <c r="B5" s="8" t="s">
        <v>63</v>
      </c>
      <c r="C5" s="8"/>
      <c r="D5" s="9">
        <f t="shared" si="0"/>
        <v>3.15</v>
      </c>
      <c r="E5" s="9">
        <v>1.03</v>
      </c>
      <c r="F5" s="9">
        <v>1.5149999999999999</v>
      </c>
      <c r="G5" s="8"/>
      <c r="H5" s="9">
        <v>1.704</v>
      </c>
      <c r="I5" s="10">
        <v>0.13100000000000001</v>
      </c>
      <c r="J5" s="10">
        <v>1.3149999999999999</v>
      </c>
    </row>
    <row r="6" spans="1:11" x14ac:dyDescent="0.25">
      <c r="A6" s="8" t="s">
        <v>4</v>
      </c>
      <c r="B6" s="8" t="s">
        <v>64</v>
      </c>
      <c r="C6" s="8"/>
      <c r="D6" s="9">
        <f t="shared" si="0"/>
        <v>3.3040000000000003</v>
      </c>
      <c r="E6" s="9">
        <f>1.03+0.1</f>
        <v>1.1300000000000001</v>
      </c>
      <c r="F6" s="9">
        <v>1.4419999999999999</v>
      </c>
      <c r="G6" s="8"/>
      <c r="H6" s="9">
        <v>1.8580000000000001</v>
      </c>
      <c r="I6" s="10">
        <v>0.13100000000000001</v>
      </c>
      <c r="J6" s="10">
        <v>1.3149999999999999</v>
      </c>
    </row>
    <row r="7" spans="1:11" x14ac:dyDescent="0.25">
      <c r="A7" s="8" t="s">
        <v>5</v>
      </c>
      <c r="B7" s="8" t="s">
        <v>67</v>
      </c>
      <c r="C7" s="8"/>
      <c r="D7" s="9">
        <f t="shared" si="0"/>
        <v>1.976</v>
      </c>
      <c r="E7" s="9">
        <v>1.03</v>
      </c>
      <c r="F7" s="9">
        <v>0.63900000000000001</v>
      </c>
      <c r="G7" s="8"/>
      <c r="H7" s="9">
        <v>0.53</v>
      </c>
      <c r="I7" s="10">
        <v>0.13100000000000001</v>
      </c>
      <c r="J7" s="10">
        <v>1.3149999999999999</v>
      </c>
    </row>
    <row r="8" spans="1:11" x14ac:dyDescent="0.25">
      <c r="A8" s="8" t="s">
        <v>6</v>
      </c>
      <c r="B8" s="8" t="s">
        <v>65</v>
      </c>
      <c r="C8" s="8"/>
      <c r="D8" s="9">
        <f t="shared" si="0"/>
        <v>1.966</v>
      </c>
      <c r="E8" s="9">
        <v>1.03</v>
      </c>
      <c r="F8" s="9">
        <v>0.43099999999999999</v>
      </c>
      <c r="G8" s="8"/>
      <c r="H8" s="9">
        <v>0.52</v>
      </c>
      <c r="I8" s="10">
        <v>0.13100000000000001</v>
      </c>
      <c r="J8" s="10">
        <v>1.3149999999999999</v>
      </c>
    </row>
    <row r="9" spans="1:11" x14ac:dyDescent="0.25">
      <c r="A9" s="8" t="s">
        <v>7</v>
      </c>
      <c r="B9" s="8" t="s">
        <v>117</v>
      </c>
      <c r="C9" s="8"/>
      <c r="D9" s="9">
        <f t="shared" si="0"/>
        <v>2.5789999999999997</v>
      </c>
      <c r="E9" s="9">
        <v>1.03</v>
      </c>
      <c r="F9" s="9">
        <v>0.64700000000000002</v>
      </c>
      <c r="G9" s="8"/>
      <c r="H9" s="9">
        <v>1.133</v>
      </c>
      <c r="I9" s="10">
        <v>0.13100000000000001</v>
      </c>
      <c r="J9" s="10">
        <v>1.3149999999999999</v>
      </c>
      <c r="K9" s="7">
        <v>39</v>
      </c>
    </row>
    <row r="10" spans="1:11" x14ac:dyDescent="0.25">
      <c r="A10" s="8" t="s">
        <v>8</v>
      </c>
      <c r="B10" s="8" t="s">
        <v>66</v>
      </c>
      <c r="C10" s="8"/>
      <c r="D10" s="9">
        <f t="shared" si="0"/>
        <v>3.4490000000000003</v>
      </c>
      <c r="E10" s="9">
        <v>1.03</v>
      </c>
      <c r="F10" s="9">
        <v>0.62</v>
      </c>
      <c r="G10" s="8"/>
      <c r="H10" s="9">
        <v>2.0030000000000001</v>
      </c>
      <c r="I10" s="10">
        <v>0.13100000000000001</v>
      </c>
      <c r="J10" s="10">
        <v>1.3149999999999999</v>
      </c>
    </row>
    <row r="11" spans="1:11" x14ac:dyDescent="0.25">
      <c r="A11" s="8" t="s">
        <v>9</v>
      </c>
      <c r="B11" s="8" t="s">
        <v>123</v>
      </c>
      <c r="C11" s="8"/>
      <c r="D11" s="9">
        <f>H11+I11+J11</f>
        <v>3.286</v>
      </c>
      <c r="E11" s="9">
        <f>1.03+0.05</f>
        <v>1.08</v>
      </c>
      <c r="F11" s="9">
        <v>0.61299999999999999</v>
      </c>
      <c r="G11" s="8"/>
      <c r="H11" s="9">
        <v>1.84</v>
      </c>
      <c r="I11" s="10">
        <v>0.13100000000000001</v>
      </c>
      <c r="J11" s="10">
        <v>1.3149999999999999</v>
      </c>
      <c r="K11" s="11">
        <v>43</v>
      </c>
    </row>
    <row r="12" spans="1:11" x14ac:dyDescent="0.25">
      <c r="A12" s="12" t="s">
        <v>10</v>
      </c>
      <c r="B12" s="12" t="s">
        <v>68</v>
      </c>
      <c r="C12" s="12"/>
      <c r="D12" s="13">
        <f>H12+I12+J12</f>
        <v>4.681</v>
      </c>
      <c r="E12" s="13">
        <v>1.03</v>
      </c>
      <c r="F12" s="13">
        <v>1.5489999999999999</v>
      </c>
      <c r="G12" s="12"/>
      <c r="H12" s="13">
        <v>0.53500000000000003</v>
      </c>
      <c r="I12" s="14">
        <v>0.13100000000000001</v>
      </c>
      <c r="J12" s="14">
        <v>4.0149999999999997</v>
      </c>
    </row>
    <row r="13" spans="1:11" x14ac:dyDescent="0.25">
      <c r="A13" s="12" t="s">
        <v>11</v>
      </c>
      <c r="B13" s="12" t="s">
        <v>69</v>
      </c>
      <c r="C13" s="12"/>
      <c r="D13" s="13">
        <f t="shared" ref="D13:D19" si="1">H13+I13+J13</f>
        <v>4.6609999999999996</v>
      </c>
      <c r="E13" s="13">
        <v>1.03</v>
      </c>
      <c r="F13" s="13">
        <v>1.41</v>
      </c>
      <c r="G13" s="12"/>
      <c r="H13" s="13">
        <v>0.51500000000000001</v>
      </c>
      <c r="I13" s="14">
        <v>0.13100000000000001</v>
      </c>
      <c r="J13" s="14">
        <v>4.0149999999999997</v>
      </c>
    </row>
    <row r="14" spans="1:11" x14ac:dyDescent="0.25">
      <c r="A14" s="12" t="s">
        <v>12</v>
      </c>
      <c r="B14" s="12" t="s">
        <v>70</v>
      </c>
      <c r="C14" s="12"/>
      <c r="D14" s="13">
        <f t="shared" si="1"/>
        <v>5.09</v>
      </c>
      <c r="E14" s="13">
        <f>1.03+0.052</f>
        <v>1.0820000000000001</v>
      </c>
      <c r="F14" s="13">
        <v>1.5529999999999999</v>
      </c>
      <c r="G14" s="12"/>
      <c r="H14" s="13">
        <v>0.94399999999999995</v>
      </c>
      <c r="I14" s="14">
        <v>0.13100000000000001</v>
      </c>
      <c r="J14" s="14">
        <v>4.0149999999999997</v>
      </c>
    </row>
    <row r="15" spans="1:11" x14ac:dyDescent="0.25">
      <c r="A15" s="12" t="s">
        <v>13</v>
      </c>
      <c r="B15" s="12" t="s">
        <v>71</v>
      </c>
      <c r="C15" s="12"/>
      <c r="D15" s="13">
        <f t="shared" si="1"/>
        <v>5.0649999999999995</v>
      </c>
      <c r="E15" s="13">
        <v>1.03</v>
      </c>
      <c r="F15" s="13">
        <v>1.4059999999999999</v>
      </c>
      <c r="G15" s="12"/>
      <c r="H15" s="13">
        <v>0.91900000000000004</v>
      </c>
      <c r="I15" s="14">
        <v>0.13100000000000001</v>
      </c>
      <c r="J15" s="14">
        <v>4.0149999999999997</v>
      </c>
    </row>
    <row r="16" spans="1:11" x14ac:dyDescent="0.25">
      <c r="A16" s="12" t="s">
        <v>14</v>
      </c>
      <c r="B16" s="12" t="s">
        <v>119</v>
      </c>
      <c r="C16" s="12"/>
      <c r="D16" s="13">
        <f t="shared" si="1"/>
        <v>5.2329999999999997</v>
      </c>
      <c r="E16" s="13">
        <v>1.03</v>
      </c>
      <c r="F16" s="13">
        <v>1.57</v>
      </c>
      <c r="G16" s="12"/>
      <c r="H16" s="13">
        <v>1.087</v>
      </c>
      <c r="I16" s="14">
        <v>0.13100000000000001</v>
      </c>
      <c r="J16" s="14">
        <v>4.0149999999999997</v>
      </c>
      <c r="K16" s="7">
        <v>40</v>
      </c>
    </row>
    <row r="17" spans="1:11" x14ac:dyDescent="0.25">
      <c r="A17" s="12" t="s">
        <v>15</v>
      </c>
      <c r="B17" s="12" t="s">
        <v>72</v>
      </c>
      <c r="C17" s="12"/>
      <c r="D17" s="13">
        <f t="shared" si="1"/>
        <v>6.1179999999999994</v>
      </c>
      <c r="E17" s="13">
        <v>1.03</v>
      </c>
      <c r="F17" s="13">
        <v>1.405</v>
      </c>
      <c r="G17" s="12"/>
      <c r="H17" s="13">
        <v>1.972</v>
      </c>
      <c r="I17" s="14">
        <v>0.13100000000000001</v>
      </c>
      <c r="J17" s="14">
        <v>4.0149999999999997</v>
      </c>
    </row>
    <row r="18" spans="1:11" x14ac:dyDescent="0.25">
      <c r="A18" s="12" t="s">
        <v>16</v>
      </c>
      <c r="B18" s="12" t="s">
        <v>73</v>
      </c>
      <c r="C18" s="12"/>
      <c r="D18" s="13">
        <f t="shared" si="1"/>
        <v>4.8359999999999994</v>
      </c>
      <c r="E18" s="13">
        <v>1.03</v>
      </c>
      <c r="F18" s="13">
        <v>0.64400000000000002</v>
      </c>
      <c r="G18" s="12"/>
      <c r="H18" s="13">
        <v>0.69</v>
      </c>
      <c r="I18" s="14">
        <v>0.13100000000000001</v>
      </c>
      <c r="J18" s="14">
        <v>4.0149999999999997</v>
      </c>
    </row>
    <row r="19" spans="1:11" x14ac:dyDescent="0.25">
      <c r="A19" s="12" t="s">
        <v>17</v>
      </c>
      <c r="B19" s="12" t="s">
        <v>74</v>
      </c>
      <c r="C19" s="12"/>
      <c r="D19" s="13">
        <f t="shared" si="1"/>
        <v>6.101</v>
      </c>
      <c r="E19" s="13">
        <v>1.03</v>
      </c>
      <c r="F19" s="13">
        <v>0.51200000000000001</v>
      </c>
      <c r="G19" s="12"/>
      <c r="H19" s="13">
        <v>1.9550000000000001</v>
      </c>
      <c r="I19" s="14">
        <v>0.13100000000000001</v>
      </c>
      <c r="J19" s="14">
        <v>4.0149999999999997</v>
      </c>
    </row>
    <row r="20" spans="1:11" x14ac:dyDescent="0.25">
      <c r="A20" s="12" t="s">
        <v>18</v>
      </c>
      <c r="B20" s="12" t="s">
        <v>118</v>
      </c>
      <c r="C20" s="12"/>
      <c r="D20" s="13">
        <f>H20+I20+J20</f>
        <v>5.923</v>
      </c>
      <c r="E20" s="13">
        <v>1.03</v>
      </c>
      <c r="F20" s="13">
        <v>0.59799999999999998</v>
      </c>
      <c r="G20" s="12"/>
      <c r="H20" s="13">
        <v>1.7769999999999999</v>
      </c>
      <c r="I20" s="14">
        <v>0.13100000000000001</v>
      </c>
      <c r="J20" s="14">
        <v>4.0149999999999997</v>
      </c>
      <c r="K20" s="7">
        <v>42</v>
      </c>
    </row>
    <row r="21" spans="1:11" x14ac:dyDescent="0.25">
      <c r="A21" s="15" t="s">
        <v>19</v>
      </c>
      <c r="B21" s="15" t="s">
        <v>75</v>
      </c>
      <c r="C21" s="15"/>
      <c r="D21" s="16">
        <f>H21+I21+J21</f>
        <v>4.63</v>
      </c>
      <c r="E21" s="16">
        <f>-1.281+0.03</f>
        <v>-1.2509999999999999</v>
      </c>
      <c r="F21" s="16">
        <v>1.3029999999999999</v>
      </c>
      <c r="G21" s="15"/>
      <c r="H21" s="16">
        <v>0.48599999999999999</v>
      </c>
      <c r="I21" s="17">
        <v>0.13100000000000001</v>
      </c>
      <c r="J21" s="17">
        <v>4.0129999999999999</v>
      </c>
    </row>
    <row r="22" spans="1:11" x14ac:dyDescent="0.25">
      <c r="A22" s="15" t="s">
        <v>20</v>
      </c>
      <c r="B22" s="15" t="s">
        <v>76</v>
      </c>
      <c r="C22" s="15"/>
      <c r="D22" s="16">
        <f t="shared" ref="D22:D25" si="2">H22+I22+J22</f>
        <v>5.0960000000000001</v>
      </c>
      <c r="E22" s="16">
        <f>-1.281+0.03</f>
        <v>-1.2509999999999999</v>
      </c>
      <c r="F22" s="16">
        <v>1.306</v>
      </c>
      <c r="G22" s="15"/>
      <c r="H22" s="16">
        <v>0.95199999999999996</v>
      </c>
      <c r="I22" s="17">
        <v>0.13100000000000001</v>
      </c>
      <c r="J22" s="17">
        <v>4.0129999999999999</v>
      </c>
    </row>
    <row r="23" spans="1:11" x14ac:dyDescent="0.25">
      <c r="A23" s="15" t="s">
        <v>21</v>
      </c>
      <c r="B23" s="15" t="s">
        <v>77</v>
      </c>
      <c r="C23" s="15"/>
      <c r="D23" s="16">
        <f t="shared" si="2"/>
        <v>4.766</v>
      </c>
      <c r="E23" s="16">
        <v>-1.2809999999999999</v>
      </c>
      <c r="F23" s="16">
        <v>0.58399999999999996</v>
      </c>
      <c r="G23" s="15"/>
      <c r="H23" s="16">
        <v>0.622</v>
      </c>
      <c r="I23" s="17">
        <v>0.13100000000000001</v>
      </c>
      <c r="J23" s="17">
        <v>4.0129999999999999</v>
      </c>
    </row>
    <row r="24" spans="1:11" x14ac:dyDescent="0.25">
      <c r="A24" s="15" t="s">
        <v>22</v>
      </c>
      <c r="B24" s="15" t="s">
        <v>78</v>
      </c>
      <c r="C24" s="15"/>
      <c r="D24" s="16">
        <f t="shared" si="2"/>
        <v>5.1630000000000003</v>
      </c>
      <c r="E24" s="16">
        <v>-1.2809999999999999</v>
      </c>
      <c r="F24" s="16">
        <v>0.59699999999999998</v>
      </c>
      <c r="G24" s="15"/>
      <c r="H24" s="16">
        <v>1.0189999999999999</v>
      </c>
      <c r="I24" s="17">
        <v>0.13100000000000001</v>
      </c>
      <c r="J24" s="17">
        <v>4.0129999999999999</v>
      </c>
    </row>
    <row r="25" spans="1:11" x14ac:dyDescent="0.25">
      <c r="A25" s="15" t="s">
        <v>23</v>
      </c>
      <c r="B25" s="15" t="s">
        <v>79</v>
      </c>
      <c r="C25" s="15"/>
      <c r="D25" s="16">
        <f t="shared" si="2"/>
        <v>5.5880000000000001</v>
      </c>
      <c r="E25" s="16">
        <v>-1.2809999999999999</v>
      </c>
      <c r="F25" s="16">
        <v>0.59</v>
      </c>
      <c r="G25" s="15"/>
      <c r="H25" s="16">
        <v>1.444</v>
      </c>
      <c r="I25" s="17">
        <v>0.13100000000000001</v>
      </c>
      <c r="J25" s="17">
        <v>4.0129999999999999</v>
      </c>
    </row>
    <row r="26" spans="1:11" x14ac:dyDescent="0.25">
      <c r="A26" s="2" t="s">
        <v>24</v>
      </c>
      <c r="B26" s="18" t="s">
        <v>80</v>
      </c>
      <c r="C26" s="18"/>
      <c r="D26" s="19">
        <f>H26+I26+J26</f>
        <v>5.92</v>
      </c>
      <c r="E26" s="19">
        <v>-2.278</v>
      </c>
      <c r="F26" s="19">
        <v>1.3959999999999999</v>
      </c>
      <c r="G26" s="18"/>
      <c r="H26" s="19">
        <v>1.788</v>
      </c>
      <c r="I26" s="20">
        <v>0.13100000000000001</v>
      </c>
      <c r="J26" s="20">
        <v>4.0010000000000003</v>
      </c>
    </row>
    <row r="27" spans="1:11" x14ac:dyDescent="0.25">
      <c r="A27" s="2" t="s">
        <v>25</v>
      </c>
      <c r="B27" s="18" t="s">
        <v>81</v>
      </c>
      <c r="C27" s="18"/>
      <c r="D27" s="19">
        <f t="shared" ref="D27:D30" si="3">H27+I27+J27</f>
        <v>5.5050000000000008</v>
      </c>
      <c r="E27" s="19">
        <v>-2.278</v>
      </c>
      <c r="F27" s="19">
        <v>1.4</v>
      </c>
      <c r="G27" s="18"/>
      <c r="H27" s="19">
        <v>1.373</v>
      </c>
      <c r="I27" s="20">
        <v>0.13100000000000001</v>
      </c>
      <c r="J27" s="20">
        <v>4.0010000000000003</v>
      </c>
    </row>
    <row r="28" spans="1:11" x14ac:dyDescent="0.25">
      <c r="A28" s="2" t="s">
        <v>26</v>
      </c>
      <c r="B28" s="18" t="s">
        <v>82</v>
      </c>
      <c r="C28" s="18"/>
      <c r="D28" s="19">
        <f t="shared" si="3"/>
        <v>4.6930000000000005</v>
      </c>
      <c r="E28" s="19">
        <v>-2.278</v>
      </c>
      <c r="F28" s="19">
        <v>1.4019999999999999</v>
      </c>
      <c r="G28" s="18"/>
      <c r="H28" s="19">
        <v>0.56100000000000005</v>
      </c>
      <c r="I28" s="20">
        <v>0.13100000000000001</v>
      </c>
      <c r="J28" s="20">
        <v>4.0010000000000003</v>
      </c>
    </row>
    <row r="29" spans="1:11" x14ac:dyDescent="0.25">
      <c r="A29" s="2" t="s">
        <v>27</v>
      </c>
      <c r="B29" s="18" t="s">
        <v>83</v>
      </c>
      <c r="C29" s="18"/>
      <c r="D29" s="19">
        <f t="shared" si="3"/>
        <v>6.1800000000000006</v>
      </c>
      <c r="E29" s="19">
        <v>-2.278</v>
      </c>
      <c r="F29" s="19">
        <v>0.44400000000000001</v>
      </c>
      <c r="G29" s="18"/>
      <c r="H29" s="19">
        <v>2.048</v>
      </c>
      <c r="I29" s="20">
        <v>0.13100000000000001</v>
      </c>
      <c r="J29" s="20">
        <v>4.0010000000000003</v>
      </c>
    </row>
    <row r="30" spans="1:11" x14ac:dyDescent="0.25">
      <c r="A30" s="2" t="s">
        <v>28</v>
      </c>
      <c r="B30" s="18" t="s">
        <v>84</v>
      </c>
      <c r="C30" s="18"/>
      <c r="D30" s="19">
        <f t="shared" si="3"/>
        <v>4.7550000000000008</v>
      </c>
      <c r="E30" s="19">
        <v>-2.278</v>
      </c>
      <c r="F30" s="19">
        <v>0.57299999999999995</v>
      </c>
      <c r="G30" s="18"/>
      <c r="H30" s="19">
        <v>0.623</v>
      </c>
      <c r="I30" s="20">
        <v>0.13100000000000001</v>
      </c>
      <c r="J30" s="20">
        <v>4.0010000000000003</v>
      </c>
    </row>
    <row r="31" spans="1:11" x14ac:dyDescent="0.25">
      <c r="A31" s="21" t="s">
        <v>29</v>
      </c>
      <c r="B31" s="21" t="s">
        <v>85</v>
      </c>
      <c r="C31" s="21"/>
      <c r="D31" s="22">
        <f>H31+I31+J31</f>
        <v>1.861</v>
      </c>
      <c r="E31" s="22">
        <v>-1.2809999999999999</v>
      </c>
      <c r="F31" s="22">
        <v>1.411</v>
      </c>
      <c r="G31" s="21"/>
      <c r="H31" s="22">
        <v>0.41699999999999998</v>
      </c>
      <c r="I31" s="23">
        <v>0.13100000000000001</v>
      </c>
      <c r="J31" s="23">
        <v>1.3129999999999999</v>
      </c>
    </row>
    <row r="32" spans="1:11" x14ac:dyDescent="0.25">
      <c r="A32" s="21" t="s">
        <v>30</v>
      </c>
      <c r="B32" s="21" t="s">
        <v>120</v>
      </c>
      <c r="C32" s="21"/>
      <c r="D32" s="22">
        <f t="shared" ref="D32:D36" si="4">H32+I32+J32</f>
        <v>2.0350000000000001</v>
      </c>
      <c r="E32" s="22">
        <v>-1.2809999999999999</v>
      </c>
      <c r="F32" s="22">
        <v>1.571</v>
      </c>
      <c r="G32" s="21"/>
      <c r="H32" s="22">
        <v>0.59099999999999997</v>
      </c>
      <c r="I32" s="23">
        <v>0.13100000000000001</v>
      </c>
      <c r="J32" s="23">
        <v>1.3129999999999999</v>
      </c>
      <c r="K32" s="7">
        <v>37</v>
      </c>
    </row>
    <row r="33" spans="1:11" x14ac:dyDescent="0.25">
      <c r="A33" s="21" t="s">
        <v>31</v>
      </c>
      <c r="B33" s="21" t="s">
        <v>86</v>
      </c>
      <c r="C33" s="21"/>
      <c r="D33" s="22">
        <f t="shared" si="4"/>
        <v>2.8439999999999999</v>
      </c>
      <c r="E33" s="22">
        <v>-1.2809999999999999</v>
      </c>
      <c r="F33" s="22">
        <v>1.415</v>
      </c>
      <c r="G33" s="21"/>
      <c r="H33" s="22">
        <v>1.4</v>
      </c>
      <c r="I33" s="23">
        <v>0.13100000000000001</v>
      </c>
      <c r="J33" s="23">
        <v>1.3129999999999999</v>
      </c>
    </row>
    <row r="34" spans="1:11" x14ac:dyDescent="0.25">
      <c r="A34" s="21" t="s">
        <v>32</v>
      </c>
      <c r="B34" s="21" t="s">
        <v>87</v>
      </c>
      <c r="C34" s="21"/>
      <c r="D34" s="22">
        <f t="shared" si="4"/>
        <v>2.048</v>
      </c>
      <c r="E34" s="22">
        <v>-1.2809999999999999</v>
      </c>
      <c r="F34" s="22">
        <v>0.47799999999999998</v>
      </c>
      <c r="G34" s="21"/>
      <c r="H34" s="22">
        <v>0.60399999999999998</v>
      </c>
      <c r="I34" s="23">
        <v>0.13100000000000001</v>
      </c>
      <c r="J34" s="23">
        <v>1.3129999999999999</v>
      </c>
    </row>
    <row r="35" spans="1:11" x14ac:dyDescent="0.25">
      <c r="A35" s="21" t="s">
        <v>33</v>
      </c>
      <c r="B35" s="21" t="s">
        <v>88</v>
      </c>
      <c r="C35" s="21"/>
      <c r="D35" s="22">
        <f t="shared" si="4"/>
        <v>2.4630000000000001</v>
      </c>
      <c r="E35" s="22">
        <v>-1.2809999999999999</v>
      </c>
      <c r="F35" s="22">
        <v>0.434</v>
      </c>
      <c r="G35" s="21"/>
      <c r="H35" s="22">
        <v>1.0189999999999999</v>
      </c>
      <c r="I35" s="23">
        <v>0.13100000000000001</v>
      </c>
      <c r="J35" s="23">
        <v>1.3129999999999999</v>
      </c>
    </row>
    <row r="36" spans="1:11" x14ac:dyDescent="0.25">
      <c r="A36" s="21" t="s">
        <v>34</v>
      </c>
      <c r="B36" s="21" t="s">
        <v>121</v>
      </c>
      <c r="C36" s="21"/>
      <c r="D36" s="22">
        <f t="shared" si="4"/>
        <v>2.86</v>
      </c>
      <c r="E36" s="22">
        <v>-1.2809999999999999</v>
      </c>
      <c r="F36" s="22">
        <v>0.61299999999999999</v>
      </c>
      <c r="G36" s="21"/>
      <c r="H36" s="22">
        <v>1.4159999999999999</v>
      </c>
      <c r="I36" s="23">
        <v>0.13100000000000001</v>
      </c>
      <c r="J36" s="23">
        <v>1.3129999999999999</v>
      </c>
      <c r="K36" s="7">
        <v>41</v>
      </c>
    </row>
    <row r="37" spans="1:11" x14ac:dyDescent="0.25">
      <c r="A37" s="3" t="s">
        <v>35</v>
      </c>
      <c r="B37" s="24" t="s">
        <v>89</v>
      </c>
      <c r="C37" s="24"/>
      <c r="D37" s="25">
        <f>H37+I37+J37</f>
        <v>1.976</v>
      </c>
      <c r="E37" s="25">
        <v>-2.278</v>
      </c>
      <c r="F37" s="25">
        <v>1.4550000000000001</v>
      </c>
      <c r="G37" s="24"/>
      <c r="H37" s="25">
        <v>0.54400000000000004</v>
      </c>
      <c r="I37" s="26">
        <v>0.13100000000000001</v>
      </c>
      <c r="J37" s="26">
        <v>1.3009999999999999</v>
      </c>
    </row>
    <row r="38" spans="1:11" x14ac:dyDescent="0.25">
      <c r="A38" s="3" t="s">
        <v>36</v>
      </c>
      <c r="B38" s="24" t="s">
        <v>90</v>
      </c>
      <c r="C38" s="24"/>
      <c r="D38" s="25">
        <f t="shared" ref="D38:D41" si="5">H38+I38+J38</f>
        <v>3.2709999999999999</v>
      </c>
      <c r="E38" s="25">
        <v>-2.278</v>
      </c>
      <c r="F38" s="25">
        <v>1.421</v>
      </c>
      <c r="G38" s="24"/>
      <c r="H38" s="25">
        <v>1.839</v>
      </c>
      <c r="I38" s="26">
        <v>0.13100000000000001</v>
      </c>
      <c r="J38" s="26">
        <v>1.3009999999999999</v>
      </c>
    </row>
    <row r="39" spans="1:11" x14ac:dyDescent="0.25">
      <c r="A39" s="3" t="s">
        <v>37</v>
      </c>
      <c r="B39" s="24" t="s">
        <v>91</v>
      </c>
      <c r="C39" s="24"/>
      <c r="D39" s="25">
        <f t="shared" si="5"/>
        <v>2.0979999999999999</v>
      </c>
      <c r="E39" s="25">
        <v>-2.278</v>
      </c>
      <c r="F39" s="25">
        <v>1.4490000000000001</v>
      </c>
      <c r="G39" s="24"/>
      <c r="H39" s="25">
        <v>0.66600000000000004</v>
      </c>
      <c r="I39" s="26">
        <v>0.13100000000000001</v>
      </c>
      <c r="J39" s="26">
        <v>1.3009999999999999</v>
      </c>
    </row>
    <row r="40" spans="1:11" x14ac:dyDescent="0.25">
      <c r="A40" s="3" t="s">
        <v>38</v>
      </c>
      <c r="B40" s="24" t="s">
        <v>92</v>
      </c>
      <c r="C40" s="24"/>
      <c r="D40" s="25">
        <f t="shared" si="5"/>
        <v>2.4790000000000001</v>
      </c>
      <c r="E40" s="25">
        <v>-2.278</v>
      </c>
      <c r="F40" s="25">
        <v>0.622</v>
      </c>
      <c r="G40" s="24"/>
      <c r="H40" s="25">
        <v>1.0469999999999999</v>
      </c>
      <c r="I40" s="26">
        <v>0.13100000000000001</v>
      </c>
      <c r="J40" s="26">
        <v>1.3009999999999999</v>
      </c>
    </row>
    <row r="41" spans="1:11" x14ac:dyDescent="0.25">
      <c r="A41" s="3" t="s">
        <v>39</v>
      </c>
      <c r="B41" s="24" t="s">
        <v>93</v>
      </c>
      <c r="C41" s="24"/>
      <c r="D41" s="25">
        <f t="shared" si="5"/>
        <v>2.8319999999999999</v>
      </c>
      <c r="E41" s="25">
        <v>-2.278</v>
      </c>
      <c r="F41" s="25">
        <v>0.48299999999999998</v>
      </c>
      <c r="G41" s="24"/>
      <c r="H41" s="25">
        <v>1.4</v>
      </c>
      <c r="I41" s="26">
        <v>0.13100000000000001</v>
      </c>
      <c r="J41" s="26">
        <v>1.3009999999999999</v>
      </c>
    </row>
    <row r="42" spans="1:11" x14ac:dyDescent="0.25">
      <c r="A42" s="3" t="s">
        <v>40</v>
      </c>
      <c r="B42" s="24" t="s">
        <v>94</v>
      </c>
      <c r="C42" s="24"/>
      <c r="D42" s="25">
        <f>H42+I42+J42</f>
        <v>3.4939999999999998</v>
      </c>
      <c r="E42" s="25">
        <v>-2.278</v>
      </c>
      <c r="F42" s="25">
        <v>0.437</v>
      </c>
      <c r="G42" s="24"/>
      <c r="H42" s="25">
        <v>2.0619999999999998</v>
      </c>
      <c r="I42" s="26">
        <v>0.13100000000000001</v>
      </c>
      <c r="J42" s="26">
        <v>1.3009999999999999</v>
      </c>
    </row>
    <row r="43" spans="1:11" x14ac:dyDescent="0.25">
      <c r="A43" s="27" t="s">
        <v>41</v>
      </c>
      <c r="B43" s="27" t="s">
        <v>95</v>
      </c>
      <c r="C43" s="27"/>
      <c r="D43" s="28">
        <f>H43+I43+J43</f>
        <v>1.9540000000000002</v>
      </c>
      <c r="E43" s="28">
        <v>-4.6139999999999999</v>
      </c>
      <c r="F43" s="28">
        <v>1.613</v>
      </c>
      <c r="G43" s="27"/>
      <c r="H43" s="28">
        <v>0.51500000000000001</v>
      </c>
      <c r="I43" s="29">
        <v>0.13100000000000001</v>
      </c>
      <c r="J43" s="29">
        <v>1.3080000000000001</v>
      </c>
    </row>
    <row r="44" spans="1:11" x14ac:dyDescent="0.25">
      <c r="A44" s="27" t="s">
        <v>42</v>
      </c>
      <c r="B44" s="27" t="s">
        <v>96</v>
      </c>
      <c r="C44" s="27"/>
      <c r="D44" s="28">
        <f t="shared" ref="D44:D52" si="6">H44+I44+J44</f>
        <v>1.931</v>
      </c>
      <c r="E44" s="28">
        <v>-4.6139999999999999</v>
      </c>
      <c r="F44" s="28">
        <v>1.405</v>
      </c>
      <c r="G44" s="27"/>
      <c r="H44" s="28">
        <v>0.49199999999999999</v>
      </c>
      <c r="I44" s="29">
        <v>0.13100000000000001</v>
      </c>
      <c r="J44" s="29">
        <v>1.3080000000000001</v>
      </c>
    </row>
    <row r="45" spans="1:11" x14ac:dyDescent="0.25">
      <c r="A45" s="27" t="s">
        <v>43</v>
      </c>
      <c r="B45" s="27" t="s">
        <v>97</v>
      </c>
      <c r="C45" s="27"/>
      <c r="D45" s="28">
        <f t="shared" si="6"/>
        <v>2.1240000000000001</v>
      </c>
      <c r="E45" s="28">
        <v>-4.6139999999999999</v>
      </c>
      <c r="F45" s="28">
        <v>1.6140000000000001</v>
      </c>
      <c r="G45" s="27"/>
      <c r="H45" s="28">
        <v>0.68500000000000005</v>
      </c>
      <c r="I45" s="29">
        <v>0.13100000000000001</v>
      </c>
      <c r="J45" s="29">
        <v>1.3080000000000001</v>
      </c>
    </row>
    <row r="46" spans="1:11" x14ac:dyDescent="0.25">
      <c r="A46" s="27" t="s">
        <v>44</v>
      </c>
      <c r="B46" s="27" t="s">
        <v>98</v>
      </c>
      <c r="C46" s="27"/>
      <c r="D46" s="28">
        <f t="shared" si="6"/>
        <v>2.1349999999999998</v>
      </c>
      <c r="E46" s="28">
        <v>-4.6139999999999999</v>
      </c>
      <c r="F46" s="28">
        <v>1.419</v>
      </c>
      <c r="G46" s="27"/>
      <c r="H46" s="28">
        <v>0.69599999999999995</v>
      </c>
      <c r="I46" s="29">
        <v>0.13100000000000001</v>
      </c>
      <c r="J46" s="29">
        <v>1.3080000000000001</v>
      </c>
    </row>
    <row r="47" spans="1:11" x14ac:dyDescent="0.25">
      <c r="A47" s="27" t="s">
        <v>45</v>
      </c>
      <c r="B47" s="27" t="s">
        <v>99</v>
      </c>
      <c r="C47" s="27"/>
      <c r="D47" s="28">
        <f t="shared" si="6"/>
        <v>2.7880000000000003</v>
      </c>
      <c r="E47" s="28">
        <v>-4.6139999999999999</v>
      </c>
      <c r="F47" s="28">
        <v>1.464</v>
      </c>
      <c r="G47" s="27"/>
      <c r="H47" s="28">
        <v>1.349</v>
      </c>
      <c r="I47" s="29">
        <v>0.13100000000000001</v>
      </c>
      <c r="J47" s="29">
        <v>1.3080000000000001</v>
      </c>
    </row>
    <row r="48" spans="1:11" x14ac:dyDescent="0.25">
      <c r="A48" s="27" t="s">
        <v>46</v>
      </c>
      <c r="B48" s="27" t="s">
        <v>100</v>
      </c>
      <c r="C48" s="27"/>
      <c r="D48" s="28">
        <f t="shared" si="6"/>
        <v>3.3849999999999998</v>
      </c>
      <c r="E48" s="28">
        <f>-4.614-0.055</f>
        <v>-4.6689999999999996</v>
      </c>
      <c r="F48" s="28">
        <v>1.4339999999999999</v>
      </c>
      <c r="G48" s="27"/>
      <c r="H48" s="28">
        <v>1.946</v>
      </c>
      <c r="I48" s="29">
        <v>0.13100000000000001</v>
      </c>
      <c r="J48" s="29">
        <v>1.3080000000000001</v>
      </c>
    </row>
    <row r="49" spans="1:11" x14ac:dyDescent="0.25">
      <c r="A49" s="27" t="s">
        <v>47</v>
      </c>
      <c r="B49" s="27" t="s">
        <v>101</v>
      </c>
      <c r="C49" s="27"/>
      <c r="D49" s="28">
        <f t="shared" si="6"/>
        <v>1.9350000000000001</v>
      </c>
      <c r="E49" s="28">
        <f>-4.614-0.053</f>
        <v>-4.6669999999999998</v>
      </c>
      <c r="F49" s="28">
        <v>0.61899999999999999</v>
      </c>
      <c r="G49" s="27"/>
      <c r="H49" s="28">
        <v>0.496</v>
      </c>
      <c r="I49" s="29">
        <v>0.13100000000000001</v>
      </c>
      <c r="J49" s="29">
        <v>1.3080000000000001</v>
      </c>
    </row>
    <row r="50" spans="1:11" x14ac:dyDescent="0.25">
      <c r="A50" s="27" t="s">
        <v>48</v>
      </c>
      <c r="B50" s="27" t="s">
        <v>102</v>
      </c>
      <c r="C50" s="27"/>
      <c r="D50" s="28">
        <f t="shared" si="6"/>
        <v>2.343</v>
      </c>
      <c r="E50" s="28">
        <v>-4.6139999999999999</v>
      </c>
      <c r="F50" s="28">
        <v>0.626</v>
      </c>
      <c r="G50" s="27"/>
      <c r="H50" s="28">
        <v>0.90400000000000003</v>
      </c>
      <c r="I50" s="29">
        <v>0.13100000000000001</v>
      </c>
      <c r="J50" s="29">
        <v>1.3080000000000001</v>
      </c>
    </row>
    <row r="51" spans="1:11" x14ac:dyDescent="0.25">
      <c r="A51" s="27" t="s">
        <v>49</v>
      </c>
      <c r="B51" s="27" t="s">
        <v>103</v>
      </c>
      <c r="C51" s="27"/>
      <c r="D51" s="28">
        <f t="shared" si="6"/>
        <v>2.8980000000000001</v>
      </c>
      <c r="E51" s="28">
        <v>-4.6139999999999999</v>
      </c>
      <c r="F51" s="28">
        <v>0.61899999999999999</v>
      </c>
      <c r="G51" s="27"/>
      <c r="H51" s="28">
        <v>1.4590000000000001</v>
      </c>
      <c r="I51" s="29">
        <v>0.13100000000000001</v>
      </c>
      <c r="J51" s="29">
        <v>1.3080000000000001</v>
      </c>
    </row>
    <row r="52" spans="1:11" x14ac:dyDescent="0.25">
      <c r="A52" s="27" t="s">
        <v>50</v>
      </c>
      <c r="B52" s="27" t="s">
        <v>122</v>
      </c>
      <c r="C52" s="27"/>
      <c r="D52" s="28">
        <f t="shared" si="6"/>
        <v>3.3050000000000002</v>
      </c>
      <c r="E52" s="28">
        <v>-4.6139999999999999</v>
      </c>
      <c r="F52" s="28">
        <v>0.61799999999999999</v>
      </c>
      <c r="G52" s="27"/>
      <c r="H52" s="28">
        <v>1.8660000000000001</v>
      </c>
      <c r="I52" s="29">
        <v>0.13100000000000001</v>
      </c>
      <c r="J52" s="29">
        <v>1.3080000000000001</v>
      </c>
      <c r="K52" s="7">
        <v>36</v>
      </c>
    </row>
    <row r="53" spans="1:11" x14ac:dyDescent="0.25">
      <c r="A53" s="30" t="s">
        <v>51</v>
      </c>
      <c r="B53" s="30" t="s">
        <v>104</v>
      </c>
      <c r="C53" s="30"/>
      <c r="D53" s="31">
        <f>H53+I53+J53</f>
        <v>4.7320000000000002</v>
      </c>
      <c r="E53" s="28">
        <v>-4.6139999999999999</v>
      </c>
      <c r="F53" s="31">
        <v>1.571</v>
      </c>
      <c r="G53" s="30"/>
      <c r="H53" s="31">
        <v>0.59299999999999997</v>
      </c>
      <c r="I53" s="32">
        <v>0.13100000000000001</v>
      </c>
      <c r="J53" s="32">
        <v>4.008</v>
      </c>
    </row>
    <row r="54" spans="1:11" x14ac:dyDescent="0.25">
      <c r="A54" s="30" t="s">
        <v>52</v>
      </c>
      <c r="B54" s="30" t="s">
        <v>105</v>
      </c>
      <c r="C54" s="30"/>
      <c r="D54" s="31">
        <f t="shared" ref="D54:D61" si="7">H54+I54+J54</f>
        <v>4.7329999999999997</v>
      </c>
      <c r="E54" s="28">
        <v>-4.6139999999999999</v>
      </c>
      <c r="F54" s="31">
        <v>1.3979999999999999</v>
      </c>
      <c r="G54" s="30"/>
      <c r="H54" s="31">
        <v>0.59399999999999997</v>
      </c>
      <c r="I54" s="32">
        <v>0.13100000000000001</v>
      </c>
      <c r="J54" s="32">
        <v>4.008</v>
      </c>
    </row>
    <row r="55" spans="1:11" x14ac:dyDescent="0.25">
      <c r="A55" s="30" t="s">
        <v>53</v>
      </c>
      <c r="B55" s="30" t="s">
        <v>106</v>
      </c>
      <c r="C55" s="30"/>
      <c r="D55" s="31">
        <f t="shared" si="7"/>
        <v>4.88</v>
      </c>
      <c r="E55" s="31">
        <f>-4.614+0.065</f>
        <v>-4.5489999999999995</v>
      </c>
      <c r="F55" s="31">
        <v>1.2889999999999999</v>
      </c>
      <c r="G55" s="30"/>
      <c r="H55" s="31">
        <v>0.74099999999999999</v>
      </c>
      <c r="I55" s="32">
        <v>0.13100000000000001</v>
      </c>
      <c r="J55" s="32">
        <v>4.008</v>
      </c>
    </row>
    <row r="56" spans="1:11" x14ac:dyDescent="0.25">
      <c r="A56" s="30" t="s">
        <v>54</v>
      </c>
      <c r="B56" s="30" t="s">
        <v>107</v>
      </c>
      <c r="C56" s="30"/>
      <c r="D56" s="31">
        <f t="shared" si="7"/>
        <v>5.5440000000000005</v>
      </c>
      <c r="E56" s="31">
        <v>-4.6139999999999999</v>
      </c>
      <c r="F56" s="31">
        <v>1.4379999999999999</v>
      </c>
      <c r="G56" s="30"/>
      <c r="H56" s="31">
        <v>1.405</v>
      </c>
      <c r="I56" s="32">
        <v>0.13100000000000001</v>
      </c>
      <c r="J56" s="32">
        <v>4.008</v>
      </c>
    </row>
    <row r="57" spans="1:11" x14ac:dyDescent="0.25">
      <c r="A57" s="30" t="s">
        <v>55</v>
      </c>
      <c r="B57" s="30" t="s">
        <v>108</v>
      </c>
      <c r="C57" s="30"/>
      <c r="D57" s="31">
        <f t="shared" si="7"/>
        <v>5.556</v>
      </c>
      <c r="E57" s="31">
        <v>-4.6139999999999999</v>
      </c>
      <c r="F57" s="31">
        <v>1.2949999999999999</v>
      </c>
      <c r="G57" s="30"/>
      <c r="H57" s="31">
        <v>1.417</v>
      </c>
      <c r="I57" s="32">
        <v>0.13100000000000001</v>
      </c>
      <c r="J57" s="32">
        <v>4.008</v>
      </c>
    </row>
    <row r="58" spans="1:11" x14ac:dyDescent="0.25">
      <c r="A58" s="30" t="s">
        <v>56</v>
      </c>
      <c r="B58" s="30" t="s">
        <v>109</v>
      </c>
      <c r="C58" s="30"/>
      <c r="D58" s="31">
        <f t="shared" si="7"/>
        <v>4.8040000000000003</v>
      </c>
      <c r="E58" s="31">
        <v>-4.6139999999999999</v>
      </c>
      <c r="F58" s="31">
        <v>0.64600000000000002</v>
      </c>
      <c r="G58" s="30"/>
      <c r="H58" s="31">
        <v>0.66500000000000004</v>
      </c>
      <c r="I58" s="32">
        <v>0.13100000000000001</v>
      </c>
      <c r="J58" s="32">
        <v>4.008</v>
      </c>
    </row>
    <row r="59" spans="1:11" x14ac:dyDescent="0.25">
      <c r="A59" s="30" t="s">
        <v>57</v>
      </c>
      <c r="B59" s="30" t="s">
        <v>110</v>
      </c>
      <c r="C59" s="30"/>
      <c r="D59" s="31">
        <f t="shared" si="7"/>
        <v>5.6419999999999995</v>
      </c>
      <c r="E59" s="31">
        <v>-4.6139999999999999</v>
      </c>
      <c r="F59" s="31">
        <v>0.42299999999999999</v>
      </c>
      <c r="G59" s="30"/>
      <c r="H59" s="31">
        <v>1.5029999999999999</v>
      </c>
      <c r="I59" s="32">
        <v>0.13100000000000001</v>
      </c>
      <c r="J59" s="32">
        <v>4.008</v>
      </c>
    </row>
    <row r="60" spans="1:11" x14ac:dyDescent="0.25">
      <c r="A60" s="30" t="s">
        <v>58</v>
      </c>
      <c r="B60" s="30" t="s">
        <v>111</v>
      </c>
      <c r="C60" s="30"/>
      <c r="D60" s="31">
        <f t="shared" si="7"/>
        <v>6.0449999999999999</v>
      </c>
      <c r="E60" s="31">
        <v>-4.6139999999999999</v>
      </c>
      <c r="F60" s="31">
        <v>0.59599999999999997</v>
      </c>
      <c r="G60" s="30"/>
      <c r="H60" s="31">
        <v>1.9059999999999999</v>
      </c>
      <c r="I60" s="32">
        <v>0.13100000000000001</v>
      </c>
      <c r="J60" s="32">
        <v>4.008</v>
      </c>
    </row>
    <row r="61" spans="1:11" x14ac:dyDescent="0.25">
      <c r="A61" s="30" t="s">
        <v>59</v>
      </c>
      <c r="B61" s="30" t="s">
        <v>112</v>
      </c>
      <c r="C61" s="30"/>
      <c r="D61" s="31">
        <f t="shared" si="7"/>
        <v>6.0449999999999999</v>
      </c>
      <c r="E61" s="31">
        <v>-4.6139999999999999</v>
      </c>
      <c r="F61" s="31">
        <v>0.42599999999999999</v>
      </c>
      <c r="G61" s="30"/>
      <c r="H61" s="31">
        <v>1.9059999999999999</v>
      </c>
      <c r="I61" s="32">
        <v>0.13100000000000001</v>
      </c>
      <c r="J61" s="32">
        <v>4.008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305pc</dc:creator>
  <cp:lastModifiedBy>Mark Wu</cp:lastModifiedBy>
  <dcterms:created xsi:type="dcterms:W3CDTF">2015-06-05T18:19:34Z</dcterms:created>
  <dcterms:modified xsi:type="dcterms:W3CDTF">2023-01-13T05:49:05Z</dcterms:modified>
</cp:coreProperties>
</file>