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alc\"/>
    </mc:Choice>
  </mc:AlternateContent>
  <xr:revisionPtr revIDLastSave="0" documentId="13_ncr:1_{5BE666C5-7B60-4A7C-B5F1-7B92536A0683}" xr6:coauthVersionLast="45" xr6:coauthVersionMax="45" xr10:uidLastSave="{00000000-0000-0000-0000-000000000000}"/>
  <bookViews>
    <workbookView xWindow="33036" yWindow="1692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<sst xmlns="http://schemas.openxmlformats.org/spreadsheetml/2006/main" count="44" uniqueCount="44">
  <si>
    <t>Pos.</t>
  </si>
  <si>
    <t>Qty</t>
  </si>
  <si>
    <t>Value</t>
  </si>
  <si>
    <t>Comment</t>
  </si>
  <si>
    <t>2 layer, Cu 35µ, HASL, LLL x BBB, 1.6mm FR4</t>
  </si>
  <si>
    <t>0R</t>
  </si>
  <si>
    <t>120k</t>
  </si>
  <si>
    <t>150R</t>
  </si>
  <si>
    <t>320R</t>
  </si>
  <si>
    <t>113-2-01-00</t>
  </si>
  <si>
    <t>Diagnostic Rev. 586220 Harness - User Port Rev. 0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</si>
  <si>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</si>
  <si>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</si>
  <si>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</si>
  <si>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</si>
  <si>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</si>
  <si>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</si>
  <si>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</si>
  <si>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</si>
  <si>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</si>
  <si>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</si>
  <si>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0 Ohm bridge</t>
  </si>
  <si>
    <t>DIL 14</t>
  </si>
  <si>
    <t>DIL IC sockets</t>
  </si>
  <si>
    <t>HCF4066B</t>
  </si>
  <si>
    <t>ST Micro or equivalent</t>
  </si>
  <si>
    <t>Pin Header, e.g. Reichelt RND 205-00622</t>
  </si>
  <si>
    <t>TP 1pin</t>
  </si>
  <si>
    <t>10p/AWG28/1,27mm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</si>
  <si>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</si>
  <si>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</si>
  <si>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</si>
  <si>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</si>
  <si>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</si>
  <si>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</si>
  <si>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</si>
  <si>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e.g. Reichelt MAS 60</t>
  </si>
  <si>
    <t>DIN-plug 6p</t>
  </si>
  <si>
    <t>Wire 0,25mm², red</t>
  </si>
  <si>
    <t>wire, color what ever</t>
  </si>
  <si>
    <t>Bill of Material Rev. 0.1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</si>
  <si>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</si>
  <si>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€/ea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</si>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</sst>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5" fontId="4" fillId="0" borderId="0" xfId="0" applyNumberFormat="1" applyFont="1" applyAlignment="1">
      <alignment horizontal="left" vertical="top" wrapText="1"/>
    </xf>
    <xf numFmtId="165" fontId="4" fillId="0" borderId="0" xfId="0" applyNumberFormat="1" applyFont="1" applyAlignment="1">
      <alignment vertical="top" wrapText="1"/>
    </xf>
    <xf numFmtId="165" fontId="22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vertical="top" wrapText="1"/>
    </xf>
    <xf numFmtId="165" fontId="22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2" totalsRowCount="1" headerRowDxfId="13" dataDxfId="12">
  <autoFilter ref="A3:F21" xr:uid="{00000000-0009-0000-0100-000001000000}"/>
  <sortState ref="A4:F34">
    <sortCondition ref="E3:E34"/>
  </sortState>
  <tableColumns count="6">
    <tableColumn id="1" xr3:uid="{00000000-0010-0000-0000-000001000000}" name="Pos." dataDxfId="11" totalsRowDxfId="5">
      <calculatedColumnFormula>A3+1</calculatedColumnFormula>
    </tableColumn>
    <tableColumn id="2" xr3:uid="{00000000-0010-0000-0000-000002000000}" name="Qty" dataDxfId="10" totalsRowDxfId="4"/>
    <tableColumn id="3" xr3:uid="{00000000-0010-0000-0000-000003000000}" name="Value" dataDxfId="9" totalsRowDxfId="3"/>
    <tableColumn id="4" xr3:uid="{00000000-0010-0000-0000-000004000000}" name="€/ea" dataDxfId="7" totalsRowDxfId="2"/>
    <tableColumn id="5" xr3:uid="{00000000-0010-0000-0000-000005000000}" name="€" totalsRowFunction="custom" dataDxfId="6" totalsRowDxfId="1">
      <calculatedColumnFormula>Tabelle1[[#This Row],[Qty]]*Tabelle1[[#This Row],[€/ea]]</calculatedColumnFormula>
      <totalsRowFormula>SUM(Tabelle1[€])</totalsRowFormula>
    </tableColumn>
    <tableColumn id="6" xr3:uid="{00000000-0010-0000-0000-000006000000}" name="Comme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23" sqref="E2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10</v>
      </c>
      <c r="B1" s="12"/>
      <c r="C1" s="12"/>
      <c r="D1" s="12"/>
      <c r="E1" s="12"/>
      <c r="F1" s="12"/>
    </row>
    <row r="2" spans="1:6" ht="20.399999999999999" x14ac:dyDescent="0.35">
      <c r="A2" s="13" t="s">
        <v>40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42</v>
      </c>
      <c r="E3" s="15" t="s">
        <v>43</v>
      </c>
      <c r="F3" s="9" t="s">
        <v>3</v>
      </c>
    </row>
    <row r="4" spans="1:6" s="6" customFormat="1" x14ac:dyDescent="0.3">
      <c r="A4" s="3">
        <v>1</v>
      </c>
      <c r="B4" s="3">
        <v>1</v>
      </c>
      <c r="C4" s="9" t="s">
        <v>9</v>
      </c>
      <c r="D4" s="16">
        <v>1</v>
      </c>
      <c r="E4" s="17">
        <f>Tabelle1[[#This Row],[Qty]]*Tabelle1[[#This Row],[€/ea]]</f>
        <v>1</v>
      </c>
      <c r="F4" s="9" t="s">
        <v>4</v>
      </c>
    </row>
    <row r="5" spans="1:6" s="6" customFormat="1" x14ac:dyDescent="0.3">
      <c r="A5" s="3">
        <f>A4+1</f>
        <v>2</v>
      </c>
      <c r="B5" s="3">
        <v>1</v>
      </c>
      <c r="C5" s="9" t="s">
        <v>11</v>
      </c>
      <c r="D5" s="16">
        <v>0.19</v>
      </c>
      <c r="E5" s="17">
        <f>Tabelle1[[#This Row],[Qty]]*Tabelle1[[#This Row],[€/ea]]</f>
        <v>0.19</v>
      </c>
      <c r="F5" s="9" t="s">
        <v>12</v>
      </c>
    </row>
    <row r="6" spans="1:6" s="6" customFormat="1" x14ac:dyDescent="0.3">
      <c r="A6" s="3">
        <f t="shared" ref="A6:A21" si="0">A5+1</f>
        <v>3</v>
      </c>
      <c r="B6" s="3">
        <v>2</v>
      </c>
      <c r="C6" s="9" t="s">
        <v>13</v>
      </c>
      <c r="D6" s="16">
        <v>0.1</v>
      </c>
      <c r="E6" s="17">
        <f>Tabelle1[[#This Row],[Qty]]*Tabelle1[[#This Row],[€/ea]]</f>
        <v>0.2</v>
      </c>
      <c r="F6" s="9" t="s">
        <v>14</v>
      </c>
    </row>
    <row r="7" spans="1:6" s="6" customFormat="1" x14ac:dyDescent="0.3">
      <c r="A7" s="3">
        <f t="shared" si="0"/>
        <v>4</v>
      </c>
      <c r="B7" s="3">
        <v>1</v>
      </c>
      <c r="C7" s="9" t="s">
        <v>5</v>
      </c>
      <c r="D7" s="16">
        <v>0.1</v>
      </c>
      <c r="E7" s="17">
        <f>Tabelle1[[#This Row],[Qty]]*Tabelle1[[#This Row],[€/ea]]</f>
        <v>0.1</v>
      </c>
      <c r="F7" s="9" t="s">
        <v>21</v>
      </c>
    </row>
    <row r="8" spans="1:6" s="6" customFormat="1" x14ac:dyDescent="0.3">
      <c r="A8" s="3">
        <f t="shared" si="0"/>
        <v>5</v>
      </c>
      <c r="B8" s="3">
        <v>3</v>
      </c>
      <c r="C8" s="9" t="s">
        <v>16</v>
      </c>
      <c r="D8" s="16">
        <v>0.2</v>
      </c>
      <c r="E8" s="17">
        <f>Tabelle1[[#This Row],[Qty]]*Tabelle1[[#This Row],[€/ea]]</f>
        <v>0.60000000000000009</v>
      </c>
      <c r="F8" s="9" t="s">
        <v>15</v>
      </c>
    </row>
    <row r="9" spans="1:6" s="6" customFormat="1" x14ac:dyDescent="0.3">
      <c r="A9" s="3">
        <f t="shared" si="0"/>
        <v>6</v>
      </c>
      <c r="B9" s="3">
        <v>4</v>
      </c>
      <c r="C9" s="9" t="s">
        <v>6</v>
      </c>
      <c r="D9" s="16">
        <v>0.1</v>
      </c>
      <c r="E9" s="17">
        <f>Tabelle1[[#This Row],[Qty]]*Tabelle1[[#This Row],[€/ea]]</f>
        <v>0.4</v>
      </c>
      <c r="F9" s="9" t="s">
        <v>17</v>
      </c>
    </row>
    <row r="10" spans="1:6" s="6" customFormat="1" x14ac:dyDescent="0.3">
      <c r="A10" s="3">
        <f t="shared" si="0"/>
        <v>7</v>
      </c>
      <c r="B10" s="3">
        <v>1</v>
      </c>
      <c r="C10" s="9" t="s">
        <v>7</v>
      </c>
      <c r="D10" s="16">
        <v>0.1</v>
      </c>
      <c r="E10" s="17">
        <f>Tabelle1[[#This Row],[Qty]]*Tabelle1[[#This Row],[€/ea]]</f>
        <v>0.1</v>
      </c>
      <c r="F10" s="9" t="s">
        <v>18</v>
      </c>
    </row>
    <row r="11" spans="1:6" s="6" customFormat="1" x14ac:dyDescent="0.3">
      <c r="A11" s="3">
        <f t="shared" si="0"/>
        <v>8</v>
      </c>
      <c r="B11" s="3">
        <v>1</v>
      </c>
      <c r="C11" s="9" t="s">
        <v>8</v>
      </c>
      <c r="D11" s="16">
        <v>0.1</v>
      </c>
      <c r="E11" s="17">
        <f>Tabelle1[[#This Row],[Qty]]*Tabelle1[[#This Row],[€/ea]]</f>
        <v>0.1</v>
      </c>
      <c r="F11" s="11" t="s">
        <v>41</v>
      </c>
    </row>
    <row r="12" spans="1:6" s="6" customFormat="1" x14ac:dyDescent="0.3">
      <c r="A12" s="3">
        <f t="shared" si="0"/>
        <v>9</v>
      </c>
      <c r="B12" s="3">
        <v>2</v>
      </c>
      <c r="C12" s="10" t="s">
        <v>24</v>
      </c>
      <c r="D12" s="16">
        <v>0.67</v>
      </c>
      <c r="E12" s="17">
        <f>Tabelle1[[#This Row],[Qty]]*Tabelle1[[#This Row],[€/ea]]</f>
        <v>1.34</v>
      </c>
      <c r="F12" s="10" t="s">
        <v>25</v>
      </c>
    </row>
    <row r="13" spans="1:6" s="6" customFormat="1" x14ac:dyDescent="0.3">
      <c r="A13" s="3">
        <f t="shared" si="0"/>
        <v>10</v>
      </c>
      <c r="B13" s="9">
        <v>2</v>
      </c>
      <c r="C13" s="9" t="s">
        <v>22</v>
      </c>
      <c r="D13" s="16">
        <v>0.23</v>
      </c>
      <c r="E13" s="17">
        <f>Tabelle1[[#This Row],[Qty]]*Tabelle1[[#This Row],[€/ea]]</f>
        <v>0.46</v>
      </c>
      <c r="F13" s="9" t="s">
        <v>23</v>
      </c>
    </row>
    <row r="14" spans="1:6" s="6" customFormat="1" x14ac:dyDescent="0.3">
      <c r="A14" s="3">
        <f t="shared" si="0"/>
        <v>11</v>
      </c>
      <c r="B14" s="3">
        <v>1</v>
      </c>
      <c r="C14" s="9" t="s">
        <v>19</v>
      </c>
      <c r="D14" s="16">
        <v>3</v>
      </c>
      <c r="E14" s="17">
        <f>Tabelle1[[#This Row],[Qty]]*Tabelle1[[#This Row],[€/ea]]</f>
        <v>3</v>
      </c>
      <c r="F14" s="9" t="s">
        <v>20</v>
      </c>
    </row>
    <row r="15" spans="1:6" s="6" customFormat="1" x14ac:dyDescent="0.3">
      <c r="A15" s="3">
        <f t="shared" si="0"/>
        <v>12</v>
      </c>
      <c r="B15" s="3">
        <v>3</v>
      </c>
      <c r="C15" s="10" t="s">
        <v>27</v>
      </c>
      <c r="D15" s="16">
        <v>0</v>
      </c>
      <c r="E15" s="17">
        <f>Tabelle1[[#This Row],[Qty]]*Tabelle1[[#This Row],[€/ea]]</f>
        <v>0</v>
      </c>
      <c r="F15" s="10" t="s">
        <v>26</v>
      </c>
    </row>
    <row r="16" spans="1:6" s="6" customFormat="1" x14ac:dyDescent="0.3">
      <c r="A16" s="3">
        <f t="shared" si="0"/>
        <v>13</v>
      </c>
      <c r="B16" s="10">
        <v>127</v>
      </c>
      <c r="C16" s="10" t="s">
        <v>28</v>
      </c>
      <c r="D16" s="18">
        <v>5.0000000000000001E-3</v>
      </c>
      <c r="E16" s="19">
        <f>Tabelle1[[#This Row],[Qty]]*Tabelle1[[#This Row],[€/ea]]</f>
        <v>0.63500000000000001</v>
      </c>
      <c r="F16" s="10" t="s">
        <v>29</v>
      </c>
    </row>
    <row r="17" spans="1:6" s="6" customFormat="1" ht="27.6" x14ac:dyDescent="0.3">
      <c r="A17" s="3">
        <f t="shared" si="0"/>
        <v>14</v>
      </c>
      <c r="B17" s="3">
        <v>2</v>
      </c>
      <c r="C17" s="10" t="s">
        <v>30</v>
      </c>
      <c r="D17" s="21">
        <v>0.63</v>
      </c>
      <c r="E17" s="20">
        <f>Tabelle1[[#This Row],[Qty]]*Tabelle1[[#This Row],[€/ea]]</f>
        <v>1.26</v>
      </c>
      <c r="F17" s="15" t="s">
        <v>31</v>
      </c>
    </row>
    <row r="18" spans="1:6" s="6" customFormat="1" ht="27.6" x14ac:dyDescent="0.3">
      <c r="A18" s="3">
        <f t="shared" si="0"/>
        <v>15</v>
      </c>
      <c r="B18" s="3">
        <v>2</v>
      </c>
      <c r="C18" s="10" t="s">
        <v>32</v>
      </c>
      <c r="D18" s="18">
        <v>0.25</v>
      </c>
      <c r="E18" s="19">
        <f>Tabelle1[[#This Row],[Qty]]*Tabelle1[[#This Row],[€/ea]]</f>
        <v>0.5</v>
      </c>
      <c r="F18" s="15" t="s">
        <v>33</v>
      </c>
    </row>
    <row r="19" spans="1:6" s="6" customFormat="1" x14ac:dyDescent="0.3">
      <c r="A19" s="3">
        <f t="shared" si="0"/>
        <v>16</v>
      </c>
      <c r="B19" s="3">
        <v>2</v>
      </c>
      <c r="C19" s="10" t="s">
        <v>34</v>
      </c>
      <c r="D19" s="18">
        <v>0.66</v>
      </c>
      <c r="E19" s="19">
        <f>Tabelle1[[#This Row],[Qty]]*Tabelle1[[#This Row],[€/ea]]</f>
        <v>1.32</v>
      </c>
      <c r="F19" s="15" t="s">
        <v>35</v>
      </c>
    </row>
    <row r="20" spans="1:6" s="6" customFormat="1" x14ac:dyDescent="0.3">
      <c r="A20" s="3">
        <f t="shared" si="0"/>
        <v>17</v>
      </c>
      <c r="B20" s="3">
        <v>1</v>
      </c>
      <c r="C20" s="10" t="s">
        <v>37</v>
      </c>
      <c r="D20" s="18">
        <v>0.26</v>
      </c>
      <c r="E20" s="19">
        <f>Tabelle1[[#This Row],[Qty]]*Tabelle1[[#This Row],[€/ea]]</f>
        <v>0.26</v>
      </c>
      <c r="F20" s="10" t="s">
        <v>36</v>
      </c>
    </row>
    <row r="21" spans="1:6" s="6" customFormat="1" x14ac:dyDescent="0.3">
      <c r="A21" s="3">
        <f t="shared" si="0"/>
        <v>18</v>
      </c>
      <c r="B21" s="10">
        <v>4</v>
      </c>
      <c r="C21" s="10" t="s">
        <v>38</v>
      </c>
      <c r="D21" s="18">
        <v>0</v>
      </c>
      <c r="E21" s="19">
        <f>Tabelle1[[#This Row],[Qty]]*Tabelle1[[#This Row],[€/ea]]</f>
        <v>0</v>
      </c>
      <c r="F21" s="10" t="s">
        <v>39</v>
      </c>
    </row>
    <row r="22" spans="1:6" s="6" customFormat="1" x14ac:dyDescent="0.3">
      <c r="A22" s="15"/>
      <c r="B22" s="15"/>
      <c r="C22" s="15"/>
      <c r="D22" s="21"/>
      <c r="E22" s="22">
        <f>SUM(Tabelle1[€])</f>
        <v>11.465</v>
      </c>
      <c r="F22" s="15"/>
    </row>
    <row r="23" spans="1:6" s="6" customFormat="1" x14ac:dyDescent="0.3">
      <c r="A23" s="3"/>
      <c r="B23" s="3"/>
      <c r="C23" s="3"/>
      <c r="D23" s="4"/>
      <c r="E23" s="3"/>
      <c r="F23" s="9"/>
    </row>
    <row r="24" spans="1:6" s="6" customFormat="1" x14ac:dyDescent="0.3">
      <c r="A24" s="3"/>
      <c r="B24" s="3"/>
      <c r="C24" s="3"/>
      <c r="D24" s="4"/>
      <c r="E24" s="3"/>
      <c r="F24" s="9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113-5-01-00.1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2019-04-13T12:37:39Z</cp:lastPrinted>
  <dcterms:created xsi:type="dcterms:W3CDTF">2018-03-09T10:12:49Z</dcterms:created>
  <dcterms:modified xsi:type="dcterms:W3CDTF">2020-02-12T19:08:37Z</dcterms:modified>
</cp:coreProperties>
</file>