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_Super_Expander_II\Rev. 1\Excel\"/>
    </mc:Choice>
  </mc:AlternateContent>
  <xr:revisionPtr revIDLastSave="0" documentId="13_ncr:1_{3FD1A4CE-6769-44C3-AC44-7F748615F48B}" xr6:coauthVersionLast="47" xr6:coauthVersionMax="47" xr10:uidLastSave="{00000000-0000-0000-0000-000000000000}"/>
  <bookViews>
    <workbookView xWindow="2196" yWindow="756" windowWidth="25824" windowHeight="14400" xr2:uid="{00000000-000D-0000-FFFF-FFFF00000000}"/>
  </bookViews>
  <sheets>
    <sheet name="Stückliste" sheetId="1" r:id="rId1"/>
  </sheets>
  <definedNames>
    <definedName name="_xlnm.Print_Area" localSheetId="0">Stückliste!$A$1:$F$18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8" i="1" l="1"/>
</calcChain>
</file>

<file path=xl/sharedStrings.xml><?xml version="1.0" encoding="utf-8"?>
<sst xmlns="http://schemas.openxmlformats.org/spreadsheetml/2006/main" count="34" uniqueCount="32">
  <si>
    <t>Pos.</t>
  </si>
  <si>
    <t>Qty</t>
  </si>
  <si>
    <t>Value</t>
  </si>
  <si>
    <t>Comment</t>
  </si>
  <si>
    <t>100n</t>
  </si>
  <si>
    <t>100u/16V</t>
  </si>
  <si>
    <t>10k</t>
  </si>
  <si>
    <t>JTP-1130</t>
  </si>
  <si>
    <t>M27C512-DIP28</t>
  </si>
  <si>
    <t>157-2-01-00</t>
  </si>
  <si>
    <t>2 layer, Cu 35µ, HASL, 102.0mm x 75.0mm, 1.6mm FR4</t>
  </si>
  <si>
    <t>Ceramic capacitor, pitch 2.5mm (25V or 50V)</t>
  </si>
  <si>
    <t>Electrolytic cap, pitch 2.5mm</t>
  </si>
  <si>
    <t>Metal fil resistor</t>
  </si>
  <si>
    <t>1k x 4 Static RAM. Type 2114. AliExpress search term "uPD2114". Or some retro computer stores like restore-store.de</t>
  </si>
  <si>
    <t>DIP18-Sockets</t>
  </si>
  <si>
    <t xml:space="preserve">optional </t>
  </si>
  <si>
    <t>1x3 pin header (2.54mm pitch)</t>
  </si>
  <si>
    <t>3X2 pin header (2.54mm pitch)</t>
  </si>
  <si>
    <t>6 x 6 mm tact switch (standard)</t>
  </si>
  <si>
    <t>jumper 2.54mm</t>
  </si>
  <si>
    <t>standard pin header (option, can be configured with solder bridge)</t>
  </si>
  <si>
    <t>standard jumper. Refer to JP1-3</t>
  </si>
  <si>
    <t>option, not required for super expander</t>
  </si>
  <si>
    <t>EPROM: 27C64, 27C128, 27C256 possible. Refere to document 157-6-02-**</t>
  </si>
  <si>
    <t>DIP28-Sockets</t>
  </si>
  <si>
    <t>option, refer to IC1 and IC2</t>
  </si>
  <si>
    <t>€/ea</t>
  </si>
  <si>
    <t>€</t>
  </si>
  <si>
    <t>Total</t>
  </si>
  <si>
    <t>Commodore VIC-20: Super Expander II Rev. 1</t>
  </si>
  <si>
    <t>Bill of Material Rev.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</si>
</sst>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b/>
      <sz val="11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0" fontId="23" fillId="0" borderId="0" xfId="0" applyFont="1" applyAlignment="1">
      <alignment vertical="top" wrapText="1"/>
    </xf>
    <xf numFmtId="164" fontId="23" fillId="0" borderId="0" xfId="0" applyNumberFormat="1" applyFont="1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6" totalsRowShown="0" headerRowDxfId="7" dataDxfId="6">
  <autoFilter ref="A3:F16" xr:uid="{00000000-0009-0000-0100-000001000000}"/>
  <sortState xmlns:xlrd2="http://schemas.microsoft.com/office/spreadsheetml/2017/richdata2" ref="A4:F37">
    <sortCondition ref="E3:E37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€/ea" dataDxfId="2"/>
    <tableColumn id="5" xr3:uid="{00000000-0010-0000-0000-000005000000}" name="€" dataDxfId="1">
      <calculatedColumnFormula>Tabelle1[[#This Row],[Qty]]*Tabelle1[[#This Row],[€/ea]]</calculatedColumnFormula>
    </tableColumn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view="pageLayout" zoomScaleNormal="100" workbookViewId="0">
      <selection activeCell="F19" sqref="F1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22" t="s">
        <v>30</v>
      </c>
      <c r="B1" s="22"/>
      <c r="C1" s="22"/>
      <c r="D1" s="22"/>
      <c r="E1" s="22"/>
      <c r="F1" s="22"/>
    </row>
    <row r="2" spans="1:6" ht="20.399999999999999" x14ac:dyDescent="0.35">
      <c r="A2" s="23" t="s">
        <v>31</v>
      </c>
      <c r="B2" s="23"/>
      <c r="C2" s="23"/>
      <c r="D2" s="23"/>
      <c r="E2" s="23"/>
      <c r="F2" s="23"/>
    </row>
    <row r="3" spans="1:6" s="6" customFormat="1" x14ac:dyDescent="0.3">
      <c r="A3" s="3" t="s">
        <v>0</v>
      </c>
      <c r="B3" s="8" t="s">
        <v>1</v>
      </c>
      <c r="C3" s="9" t="s">
        <v>2</v>
      </c>
      <c r="D3" s="14" t="s">
        <v>27</v>
      </c>
      <c r="E3" s="15" t="s">
        <v>28</v>
      </c>
      <c r="F3" s="9" t="s">
        <v>3</v>
      </c>
    </row>
    <row r="4" spans="1:6" s="6" customFormat="1" x14ac:dyDescent="0.3">
      <c r="A4" s="3">
        <v>1</v>
      </c>
      <c r="B4" s="3">
        <v>1</v>
      </c>
      <c r="C4" s="11" t="s">
        <v>9</v>
      </c>
      <c r="D4" s="16">
        <v>1</v>
      </c>
      <c r="E4" s="17">
        <f>Tabelle1[[#This Row],[Qty]]*Tabelle1[[#This Row],[€/ea]]</f>
        <v>1</v>
      </c>
      <c r="F4" s="11" t="s">
        <v>10</v>
      </c>
    </row>
    <row r="5" spans="1:6" s="6" customFormat="1" x14ac:dyDescent="0.3">
      <c r="A5" s="3"/>
      <c r="B5" s="3">
        <v>8</v>
      </c>
      <c r="C5" s="11" t="s">
        <v>4</v>
      </c>
      <c r="D5" s="16">
        <v>0.2</v>
      </c>
      <c r="E5" s="17">
        <f>Tabelle1[[#This Row],[Qty]]*Tabelle1[[#This Row],[€/ea]]</f>
        <v>1.6</v>
      </c>
      <c r="F5" s="11" t="s">
        <v>11</v>
      </c>
    </row>
    <row r="6" spans="1:6" s="6" customFormat="1" x14ac:dyDescent="0.3">
      <c r="A6" s="3"/>
      <c r="B6" s="3">
        <v>1</v>
      </c>
      <c r="C6" s="11" t="s">
        <v>5</v>
      </c>
      <c r="D6" s="16">
        <v>0.22</v>
      </c>
      <c r="E6" s="17">
        <f>Tabelle1[[#This Row],[Qty]]*Tabelle1[[#This Row],[€/ea]]</f>
        <v>0.22</v>
      </c>
      <c r="F6" s="11" t="s">
        <v>12</v>
      </c>
    </row>
    <row r="7" spans="1:6" s="6" customFormat="1" x14ac:dyDescent="0.3">
      <c r="A7" s="3"/>
      <c r="B7" s="3">
        <v>3</v>
      </c>
      <c r="C7" s="11" t="s">
        <v>6</v>
      </c>
      <c r="D7" s="16">
        <v>0.08</v>
      </c>
      <c r="E7" s="17">
        <f>Tabelle1[[#This Row],[Qty]]*Tabelle1[[#This Row],[€/ea]]</f>
        <v>0.24</v>
      </c>
      <c r="F7" s="11" t="s">
        <v>13</v>
      </c>
    </row>
    <row r="8" spans="1:6" s="6" customFormat="1" ht="41.4" x14ac:dyDescent="0.25">
      <c r="A8" s="12"/>
      <c r="B8" s="3">
        <v>6</v>
      </c>
      <c r="C8" s="13">
        <v>2114</v>
      </c>
      <c r="D8" s="16">
        <v>1.66</v>
      </c>
      <c r="E8" s="17">
        <f>Tabelle1[[#This Row],[Qty]]*Tabelle1[[#This Row],[€/ea]]</f>
        <v>9.9599999999999991</v>
      </c>
      <c r="F8" s="11" t="s">
        <v>14</v>
      </c>
    </row>
    <row r="9" spans="1:6" s="6" customFormat="1" x14ac:dyDescent="0.3">
      <c r="A9" s="11"/>
      <c r="B9" s="11">
        <v>6</v>
      </c>
      <c r="C9" s="13" t="s">
        <v>15</v>
      </c>
      <c r="D9" s="18">
        <v>0.32</v>
      </c>
      <c r="E9" s="19">
        <f>Tabelle1[[#This Row],[Qty]]*Tabelle1[[#This Row],[€/ea]]</f>
        <v>1.92</v>
      </c>
      <c r="F9" s="11" t="s">
        <v>16</v>
      </c>
    </row>
    <row r="10" spans="1:6" s="6" customFormat="1" ht="27.6" x14ac:dyDescent="0.3">
      <c r="A10" s="3"/>
      <c r="B10" s="3">
        <v>4</v>
      </c>
      <c r="C10" s="11" t="s">
        <v>17</v>
      </c>
      <c r="D10" s="16">
        <v>7.0000000000000007E-2</v>
      </c>
      <c r="E10" s="17">
        <f>Tabelle1[[#This Row],[Qty]]*Tabelle1[[#This Row],[€/ea]]</f>
        <v>0.28000000000000003</v>
      </c>
      <c r="F10" s="11" t="s">
        <v>21</v>
      </c>
    </row>
    <row r="11" spans="1:6" s="6" customFormat="1" ht="27.6" x14ac:dyDescent="0.3">
      <c r="A11" s="3"/>
      <c r="B11" s="3">
        <v>1</v>
      </c>
      <c r="C11" s="11" t="s">
        <v>18</v>
      </c>
      <c r="D11" s="16">
        <v>0.14000000000000001</v>
      </c>
      <c r="E11" s="17">
        <f>Tabelle1[[#This Row],[Qty]]*Tabelle1[[#This Row],[€/ea]]</f>
        <v>0.14000000000000001</v>
      </c>
      <c r="F11" s="11" t="s">
        <v>21</v>
      </c>
    </row>
    <row r="12" spans="1:6" s="6" customFormat="1" x14ac:dyDescent="0.3">
      <c r="A12" s="11"/>
      <c r="B12" s="11">
        <v>7</v>
      </c>
      <c r="C12" s="11" t="s">
        <v>20</v>
      </c>
      <c r="D12" s="18">
        <v>0.02</v>
      </c>
      <c r="E12" s="19">
        <f>Tabelle1[[#This Row],[Qty]]*Tabelle1[[#This Row],[€/ea]]</f>
        <v>0.14000000000000001</v>
      </c>
      <c r="F12" s="11" t="s">
        <v>22</v>
      </c>
    </row>
    <row r="13" spans="1:6" s="6" customFormat="1" x14ac:dyDescent="0.3">
      <c r="A13" s="3"/>
      <c r="B13" s="3">
        <v>1</v>
      </c>
      <c r="C13" s="11" t="s">
        <v>7</v>
      </c>
      <c r="D13" s="16">
        <v>0.15</v>
      </c>
      <c r="E13" s="17">
        <f>Tabelle1[[#This Row],[Qty]]*Tabelle1[[#This Row],[€/ea]]</f>
        <v>0.15</v>
      </c>
      <c r="F13" s="11" t="s">
        <v>19</v>
      </c>
    </row>
    <row r="14" spans="1:6" s="6" customFormat="1" ht="27.6" x14ac:dyDescent="0.3">
      <c r="A14" s="11"/>
      <c r="B14" s="11">
        <v>1</v>
      </c>
      <c r="C14" s="11" t="s">
        <v>8</v>
      </c>
      <c r="D14" s="16">
        <v>5.5</v>
      </c>
      <c r="E14" s="19">
        <f>Tabelle1[[#This Row],[Qty]]*Tabelle1[[#This Row],[€/ea]]</f>
        <v>5.5</v>
      </c>
      <c r="F14" s="11" t="s">
        <v>24</v>
      </c>
    </row>
    <row r="15" spans="1:6" s="6" customFormat="1" x14ac:dyDescent="0.3">
      <c r="A15" s="3"/>
      <c r="B15" s="3">
        <v>1</v>
      </c>
      <c r="C15" s="11" t="s">
        <v>8</v>
      </c>
      <c r="D15" s="16">
        <v>0</v>
      </c>
      <c r="E15" s="19">
        <f>Tabelle1[[#This Row],[Qty]]*Tabelle1[[#This Row],[€/ea]]</f>
        <v>0</v>
      </c>
      <c r="F15" s="11" t="s">
        <v>23</v>
      </c>
    </row>
    <row r="16" spans="1:6" s="6" customFormat="1" x14ac:dyDescent="0.3">
      <c r="A16" s="3"/>
      <c r="B16" s="3">
        <v>1</v>
      </c>
      <c r="C16" s="11" t="s">
        <v>25</v>
      </c>
      <c r="D16" s="16">
        <v>0.42</v>
      </c>
      <c r="E16" s="19">
        <f>Tabelle1[[#This Row],[Qty]]*Tabelle1[[#This Row],[€/ea]]</f>
        <v>0.42</v>
      </c>
      <c r="F16" s="11" t="s">
        <v>26</v>
      </c>
    </row>
    <row r="17" spans="1:6" s="6" customFormat="1" x14ac:dyDescent="0.3">
      <c r="A17" s="3"/>
      <c r="B17" s="3"/>
      <c r="C17" s="11"/>
      <c r="D17" s="10"/>
      <c r="E17" s="9"/>
      <c r="F17" s="3"/>
    </row>
    <row r="18" spans="1:6" s="6" customFormat="1" x14ac:dyDescent="0.3">
      <c r="A18" s="3"/>
      <c r="B18" s="3"/>
      <c r="C18" s="20" t="s">
        <v>29</v>
      </c>
      <c r="D18" s="4"/>
      <c r="E18" s="21">
        <f>SUM(Tabelle1[€])</f>
        <v>21.57</v>
      </c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A36" s="3"/>
      <c r="B36" s="3"/>
      <c r="C36" s="3"/>
      <c r="D36" s="4"/>
      <c r="E36" s="3"/>
      <c r="F36" s="3"/>
    </row>
    <row r="37" spans="1:6" s="6" customFormat="1" x14ac:dyDescent="0.3">
      <c r="A37" s="3"/>
      <c r="B37" s="3"/>
      <c r="C37" s="3"/>
      <c r="D37" s="4"/>
      <c r="E37" s="3"/>
      <c r="F37" s="3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s="6" customFormat="1" x14ac:dyDescent="0.3">
      <c r="D126" s="7"/>
    </row>
    <row r="127" spans="3:6" s="6" customFormat="1" x14ac:dyDescent="0.3">
      <c r="D127" s="7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  <row r="150" spans="3:6" x14ac:dyDescent="0.3">
      <c r="C150" s="2"/>
      <c r="D150" s="5"/>
      <c r="F150" s="2"/>
    </row>
    <row r="151" spans="3:6" x14ac:dyDescent="0.3">
      <c r="C151" s="2"/>
      <c r="D151" s="5"/>
      <c r="F151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157-5-01-01.0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2021-07-16T13:42:48Z</dcterms:modified>
</cp:coreProperties>
</file>