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64cart\Rev. 0\Excel\"/>
    </mc:Choice>
  </mc:AlternateContent>
  <xr:revisionPtr revIDLastSave="0" documentId="13_ncr:1_{715CB9E7-6684-434A-9303-8C0A689E74B3}" xr6:coauthVersionLast="45" xr6:coauthVersionMax="45" xr10:uidLastSave="{00000000-0000-0000-0000-000000000000}"/>
  <bookViews>
    <workbookView xWindow="1884" yWindow="1956" windowWidth="25968" windowHeight="14400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13" i="1" l="1"/>
  <c r="E4" i="1"/>
  <c r="E5" i="1"/>
  <c r="E6" i="1"/>
  <c r="E7" i="1"/>
  <c r="E8" i="1"/>
  <c r="E9" i="1"/>
  <c r="E10" i="1"/>
  <c r="E11" i="1"/>
  <c r="E12" i="1"/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<sst xmlns="http://schemas.openxmlformats.org/spreadsheetml/2006/main" count="29" uniqueCount="29">
  <si>
    <t>Pos.</t>
  </si>
  <si>
    <t>Qty</t>
  </si>
  <si>
    <t>Value</t>
  </si>
  <si>
    <t>Comment</t>
  </si>
  <si>
    <t>164-2-01-00</t>
  </si>
  <si>
    <t>2 layer, Cu 35µ, HASL, 66.0 x 63.3, 1.6mm FR4</t>
  </si>
  <si>
    <t>100n</t>
  </si>
  <si>
    <t>10k</t>
  </si>
  <si>
    <t>27C512-DIP28</t>
  </si>
  <si>
    <t>JTP-1130</t>
  </si>
  <si>
    <t>MSS22D18</t>
  </si>
  <si>
    <t>T217</t>
  </si>
  <si>
    <t>Commodore C64: Diag64cart Rev. 0</t>
  </si>
  <si>
    <t>ceramic capacitor, pitch 2.54</t>
  </si>
  <si>
    <t>metal film resistor, 10% or better</t>
  </si>
  <si>
    <t>EPROM. Also possible: 27C256, 27C128 and 27C64</t>
  </si>
  <si>
    <t>Standard 6x6mm tact switch, e.g. Namae JTP-1130 or any other</t>
  </si>
  <si>
    <t>alternative switch. AliExpress.</t>
  </si>
  <si>
    <t>Reichelt.de: T217 or AliExpress SS22F25-G7 (see Doc.-No. 164-6-01-**)</t>
  </si>
  <si>
    <t>KM-20</t>
  </si>
  <si>
    <t>Maszczyk. restore-store.de or tme.eu</t>
  </si>
  <si>
    <t>Z7</t>
  </si>
  <si>
    <t>Kradex. restore-store.de or tme.eu</t>
  </si>
  <si>
    <t>Calculation Rev. 0.0</t>
  </si>
  <si>
    <t>€/ea</t>
  </si>
  <si>
    <t>€</t>
  </si>
  <si>
    <t>0</t>
  </si>
  <si>
    <t>2,0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</si>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</sst>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0" fontId="23" fillId="0" borderId="0" xfId="0" applyFont="1" applyAlignment="1">
      <alignment vertical="top" wrapText="1"/>
    </xf>
    <xf numFmtId="164" fontId="23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29">
    <sortCondition ref="E3:E2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view="pageLayout" zoomScaleNormal="100" workbookViewId="0">
      <selection activeCell="E13" sqref="E1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12</v>
      </c>
      <c r="B1" s="11"/>
      <c r="C1" s="11"/>
      <c r="D1" s="11"/>
      <c r="E1" s="11"/>
      <c r="F1" s="11"/>
    </row>
    <row r="2" spans="1:6" ht="20.399999999999999" x14ac:dyDescent="0.35">
      <c r="A2" s="12" t="s">
        <v>23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3" t="s">
        <v>24</v>
      </c>
      <c r="E3" s="14" t="s">
        <v>25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4</v>
      </c>
      <c r="D4" s="15">
        <v>1</v>
      </c>
      <c r="E4" s="16">
        <f>Tabelle1[[#This Row],[Qty]]*Tabelle1[[#This Row],[€/ea]]</f>
        <v>1</v>
      </c>
      <c r="F4" s="10" t="s">
        <v>5</v>
      </c>
    </row>
    <row r="5" spans="1:6" s="6" customFormat="1" x14ac:dyDescent="0.3">
      <c r="A5" s="3">
        <f>A4+1</f>
        <v>2</v>
      </c>
      <c r="B5" s="3">
        <v>1</v>
      </c>
      <c r="C5" s="10" t="s">
        <v>6</v>
      </c>
      <c r="D5" s="15">
        <v>0.2</v>
      </c>
      <c r="E5" s="16">
        <f>Tabelle1[[#This Row],[Qty]]*Tabelle1[[#This Row],[€/ea]]</f>
        <v>0.2</v>
      </c>
      <c r="F5" s="10" t="s">
        <v>13</v>
      </c>
    </row>
    <row r="6" spans="1:6" s="6" customFormat="1" x14ac:dyDescent="0.3">
      <c r="A6" s="3">
        <f t="shared" ref="A6:A12" si="0">A5+1</f>
        <v>3</v>
      </c>
      <c r="B6" s="3">
        <v>3</v>
      </c>
      <c r="C6" s="10" t="s">
        <v>7</v>
      </c>
      <c r="D6" s="15">
        <v>0.08</v>
      </c>
      <c r="E6" s="16">
        <f>Tabelle1[[#This Row],[Qty]]*Tabelle1[[#This Row],[€/ea]]</f>
        <v>0.24</v>
      </c>
      <c r="F6" s="10" t="s">
        <v>14</v>
      </c>
    </row>
    <row r="7" spans="1:6" s="6" customFormat="1" x14ac:dyDescent="0.3">
      <c r="A7" s="3">
        <f t="shared" si="0"/>
        <v>4</v>
      </c>
      <c r="B7" s="3">
        <v>1</v>
      </c>
      <c r="C7" s="10" t="s">
        <v>8</v>
      </c>
      <c r="D7" s="15">
        <v>5.5</v>
      </c>
      <c r="E7" s="16">
        <f>Tabelle1[[#This Row],[Qty]]*Tabelle1[[#This Row],[€/ea]]</f>
        <v>5.5</v>
      </c>
      <c r="F7" s="10" t="s">
        <v>15</v>
      </c>
    </row>
    <row r="8" spans="1:6" s="6" customFormat="1" ht="27.6" x14ac:dyDescent="0.3">
      <c r="A8" s="3">
        <f t="shared" si="0"/>
        <v>5</v>
      </c>
      <c r="B8" s="3">
        <v>1</v>
      </c>
      <c r="C8" s="10" t="s">
        <v>9</v>
      </c>
      <c r="D8" s="15">
        <v>0.15</v>
      </c>
      <c r="E8" s="16">
        <f>Tabelle1[[#This Row],[Qty]]*Tabelle1[[#This Row],[€/ea]]</f>
        <v>0.15</v>
      </c>
      <c r="F8" s="10" t="s">
        <v>16</v>
      </c>
    </row>
    <row r="9" spans="1:6" s="6" customFormat="1" x14ac:dyDescent="0.3">
      <c r="A9" s="3">
        <f t="shared" si="0"/>
        <v>6</v>
      </c>
      <c r="B9" s="3">
        <v>0</v>
      </c>
      <c r="C9" s="10" t="s">
        <v>10</v>
      </c>
      <c r="D9" s="15">
        <v>0</v>
      </c>
      <c r="E9" s="16">
        <f>Tabelle1[[#This Row],[Qty]]*Tabelle1[[#This Row],[€/ea]]</f>
        <v>0</v>
      </c>
      <c r="F9" s="10" t="s">
        <v>17</v>
      </c>
    </row>
    <row r="10" spans="1:6" s="6" customFormat="1" ht="27.6" x14ac:dyDescent="0.3">
      <c r="A10" s="3">
        <f t="shared" si="0"/>
        <v>7</v>
      </c>
      <c r="B10" s="3">
        <v>2</v>
      </c>
      <c r="C10" s="10" t="s">
        <v>11</v>
      </c>
      <c r="D10" s="15">
        <v>0.35</v>
      </c>
      <c r="E10" s="16">
        <f>Tabelle1[[#This Row],[Qty]]*Tabelle1[[#This Row],[€/ea]]</f>
        <v>0.7</v>
      </c>
      <c r="F10" s="10" t="s">
        <v>18</v>
      </c>
    </row>
    <row r="11" spans="1:6" s="6" customFormat="1" x14ac:dyDescent="0.3">
      <c r="A11" s="3">
        <f t="shared" si="0"/>
        <v>8</v>
      </c>
      <c r="B11" s="10">
        <v>1</v>
      </c>
      <c r="C11" s="10" t="s">
        <v>19</v>
      </c>
      <c r="D11" s="17" t="s">
        <v>27</v>
      </c>
      <c r="E11" s="18">
        <f>Tabelle1[[#This Row],[Qty]]*Tabelle1[[#This Row],[€/ea]]</f>
        <v>2</v>
      </c>
      <c r="F11" s="10" t="s">
        <v>20</v>
      </c>
    </row>
    <row r="12" spans="1:6" s="6" customFormat="1" x14ac:dyDescent="0.3">
      <c r="A12" s="3">
        <f t="shared" si="0"/>
        <v>9</v>
      </c>
      <c r="B12" s="10">
        <v>0</v>
      </c>
      <c r="C12" s="10" t="s">
        <v>21</v>
      </c>
      <c r="D12" s="17" t="s">
        <v>26</v>
      </c>
      <c r="E12" s="18">
        <f>Tabelle1[[#This Row],[Qty]]*Tabelle1[[#This Row],[€/ea]]</f>
        <v>0</v>
      </c>
      <c r="F12" s="10" t="s">
        <v>22</v>
      </c>
    </row>
    <row r="13" spans="1:6" s="6" customFormat="1" x14ac:dyDescent="0.3">
      <c r="A13" s="14"/>
      <c r="B13" s="14"/>
      <c r="C13" s="19" t="s">
        <v>28</v>
      </c>
      <c r="D13" s="17"/>
      <c r="E13" s="20">
        <f>SUM(E4:E12)</f>
        <v>9.7899999999999991</v>
      </c>
      <c r="F13" s="14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D30" s="7"/>
    </row>
    <row r="31" spans="1:6" s="6" customFormat="1" x14ac:dyDescent="0.3">
      <c r="D31" s="7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x14ac:dyDescent="0.3">
      <c r="C120" s="2"/>
      <c r="D120" s="5"/>
      <c r="F120" s="2"/>
    </row>
    <row r="121" spans="3:6" x14ac:dyDescent="0.3">
      <c r="C121" s="2"/>
      <c r="D121" s="5"/>
      <c r="F121" s="2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164-5-01-00.0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2020-12-12T13:10:28Z</dcterms:modified>
</cp:coreProperties>
</file>