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_Hyper_Expander\Rev. 2\Excel\"/>
    </mc:Choice>
  </mc:AlternateContent>
  <xr:revisionPtr revIDLastSave="0" documentId="13_ncr:1_{8C8E7C80-C9BC-42B6-AF67-F4F32B2F4A5D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tückliste" sheetId="1" r:id="rId1"/>
  </sheets>
  <definedNames>
    <definedName name="_xlnm.Print_Area" localSheetId="0">Stückliste!$A$1:$F$16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 l="1"/>
  <c r="A5" i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<sst xmlns="http://schemas.openxmlformats.org/spreadsheetml/2006/main" count="36" uniqueCount="34">
  <si>
    <t>Pos.</t>
  </si>
  <si>
    <t>Qty</t>
  </si>
  <si>
    <t>Value</t>
  </si>
  <si>
    <t>Comment</t>
  </si>
  <si>
    <t>2 layer, Cu 35µ, HASL, 102.0mm x 75.0mm, 1.6mm FR4</t>
  </si>
  <si>
    <t>100n</t>
  </si>
  <si>
    <t>100u/16V</t>
  </si>
  <si>
    <t>10k</t>
  </si>
  <si>
    <t>1N4148</t>
  </si>
  <si>
    <t>74LS148</t>
  </si>
  <si>
    <t>HM62256</t>
  </si>
  <si>
    <t>JPT1236HB</t>
  </si>
  <si>
    <t>M27C512-DIP28</t>
  </si>
  <si>
    <t>Ceramic capacitor, pitch 2.5mm (25V or 50V)</t>
  </si>
  <si>
    <t>Diode</t>
  </si>
  <si>
    <t>standard pin header (option, can be configured with solder bridge)</t>
  </si>
  <si>
    <t>DIP28-Sockets</t>
  </si>
  <si>
    <t>option, refer to IC1, IC2 and IC3</t>
  </si>
  <si>
    <t>option, not required for super expander</t>
  </si>
  <si>
    <t>EPROM: 27C64, 27C128, 27C256 possible. Refere to document 172-6-01-**</t>
  </si>
  <si>
    <t>Namae Electronics, e.g. Reichelt TASTER 3305B, tme.eu:   TACTA-68N-F</t>
  </si>
  <si>
    <t xml:space="preserve">TI or other </t>
  </si>
  <si>
    <t>Electrolytic cap, pitch 2.5mm, Ø 7mm</t>
  </si>
  <si>
    <t>Metal film resistor, 10% or better</t>
  </si>
  <si>
    <t>Hitachi SRAM, 32k or compatible. E.G. AliExpress https://www.aliexpress.com/item/4001203718996.html?spm=a2g0s.9042311.0.0.22cb4c4dLFzppg</t>
  </si>
  <si>
    <t>€/ea</t>
  </si>
  <si>
    <t>€</t>
  </si>
  <si>
    <t>Jumper 2.54mm)</t>
  </si>
  <si>
    <t>Total</t>
  </si>
  <si>
    <t>172-2-01-01</t>
  </si>
  <si>
    <t>DIP-SW8</t>
  </si>
  <si>
    <t>1X2 pin header (2.54mm pitch)</t>
  </si>
  <si>
    <t>Commodore VIC-20: Hyper Expander Rev. 2</t>
  </si>
  <si>
    <t>Calculation Rev.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</si>
</sst>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164" fontId="4" fillId="0" borderId="0" xfId="0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0" fontId="24" fillId="0" borderId="0" xfId="0" applyFont="1" applyAlignment="1">
      <alignment vertical="top" wrapText="1"/>
    </xf>
    <xf numFmtId="164" fontId="24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8" totalsRowShown="0" headerRowDxfId="7" dataDxfId="6">
  <autoFilter ref="A3:F18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" dataDxfId="1">
      <calculatedColumnFormula>Tabelle1[[#This Row],[Qty]]*Tabelle1[[#This Row],[€/ea]]</calculatedColumnFormula>
    </tableColumn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E17" sqref="E17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7" t="s">
        <v>32</v>
      </c>
      <c r="B1" s="17"/>
      <c r="C1" s="17"/>
      <c r="D1" s="17"/>
      <c r="E1" s="17"/>
      <c r="F1" s="17"/>
    </row>
    <row r="2" spans="1:6" ht="20.399999999999999" x14ac:dyDescent="0.35">
      <c r="A2" s="18" t="s">
        <v>33</v>
      </c>
      <c r="B2" s="18"/>
      <c r="C2" s="18"/>
      <c r="D2" s="18"/>
      <c r="E2" s="18"/>
      <c r="F2" s="18"/>
    </row>
    <row r="3" spans="1:6" s="6" customFormat="1" x14ac:dyDescent="0.3">
      <c r="A3" s="3" t="s">
        <v>0</v>
      </c>
      <c r="B3" s="8" t="s">
        <v>1</v>
      </c>
      <c r="C3" s="9" t="s">
        <v>2</v>
      </c>
      <c r="D3" s="11" t="s">
        <v>25</v>
      </c>
      <c r="E3" s="11" t="s">
        <v>26</v>
      </c>
      <c r="F3" s="9" t="s">
        <v>3</v>
      </c>
    </row>
    <row r="4" spans="1:6" s="6" customFormat="1" x14ac:dyDescent="0.3">
      <c r="A4" s="3">
        <v>1</v>
      </c>
      <c r="B4" s="3">
        <v>1</v>
      </c>
      <c r="C4" s="16" t="s">
        <v>29</v>
      </c>
      <c r="D4" s="12">
        <v>1</v>
      </c>
      <c r="E4" s="12">
        <f>Tabelle1[[#This Row],[Qty]]*Tabelle1[[#This Row],[€/ea]]</f>
        <v>1</v>
      </c>
      <c r="F4" s="9" t="s">
        <v>4</v>
      </c>
    </row>
    <row r="5" spans="1:6" s="6" customFormat="1" x14ac:dyDescent="0.3">
      <c r="A5" s="3">
        <f>A4+1</f>
        <v>2</v>
      </c>
      <c r="B5" s="3">
        <v>5</v>
      </c>
      <c r="C5" s="9" t="s">
        <v>5</v>
      </c>
      <c r="D5" s="12">
        <v>0.2</v>
      </c>
      <c r="E5" s="12">
        <f>Tabelle1[[#This Row],[Qty]]*Tabelle1[[#This Row],[€/ea]]</f>
        <v>1</v>
      </c>
      <c r="F5" s="9" t="s">
        <v>13</v>
      </c>
    </row>
    <row r="6" spans="1:6" s="6" customFormat="1" x14ac:dyDescent="0.3">
      <c r="A6" s="3">
        <f t="shared" ref="A6:A17" si="0">A5+1</f>
        <v>3</v>
      </c>
      <c r="B6" s="3">
        <v>1</v>
      </c>
      <c r="C6" s="9" t="s">
        <v>6</v>
      </c>
      <c r="D6" s="12">
        <v>0.22</v>
      </c>
      <c r="E6" s="12">
        <f>Tabelle1[[#This Row],[Qty]]*Tabelle1[[#This Row],[€/ea]]</f>
        <v>0.22</v>
      </c>
      <c r="F6" s="9" t="s">
        <v>22</v>
      </c>
    </row>
    <row r="7" spans="1:6" s="6" customFormat="1" x14ac:dyDescent="0.3">
      <c r="A7" s="3">
        <f t="shared" si="0"/>
        <v>4</v>
      </c>
      <c r="B7" s="3">
        <v>1</v>
      </c>
      <c r="C7" s="9" t="s">
        <v>7</v>
      </c>
      <c r="D7" s="12">
        <v>0.08</v>
      </c>
      <c r="E7" s="12">
        <f>Tabelle1[[#This Row],[Qty]]*Tabelle1[[#This Row],[€/ea]]</f>
        <v>0.08</v>
      </c>
      <c r="F7" s="9" t="s">
        <v>23</v>
      </c>
    </row>
    <row r="8" spans="1:6" s="6" customFormat="1" x14ac:dyDescent="0.3">
      <c r="A8" s="3">
        <f t="shared" si="0"/>
        <v>5</v>
      </c>
      <c r="B8" s="3">
        <v>3</v>
      </c>
      <c r="C8" s="9" t="s">
        <v>8</v>
      </c>
      <c r="D8" s="12">
        <v>0.02</v>
      </c>
      <c r="E8" s="12">
        <f>Tabelle1[[#This Row],[Qty]]*Tabelle1[[#This Row],[€/ea]]</f>
        <v>0.06</v>
      </c>
      <c r="F8" s="9" t="s">
        <v>14</v>
      </c>
    </row>
    <row r="9" spans="1:6" s="6" customFormat="1" x14ac:dyDescent="0.3">
      <c r="A9" s="3">
        <f t="shared" si="0"/>
        <v>6</v>
      </c>
      <c r="B9" s="3">
        <v>2</v>
      </c>
      <c r="C9" s="9" t="s">
        <v>9</v>
      </c>
      <c r="D9" s="12">
        <v>0.97</v>
      </c>
      <c r="E9" s="12">
        <f>Tabelle1[[#This Row],[Qty]]*Tabelle1[[#This Row],[€/ea]]</f>
        <v>1.94</v>
      </c>
      <c r="F9" s="9" t="s">
        <v>21</v>
      </c>
    </row>
    <row r="10" spans="1:6" s="6" customFormat="1" ht="27.6" x14ac:dyDescent="0.3">
      <c r="A10" s="3">
        <f t="shared" si="0"/>
        <v>7</v>
      </c>
      <c r="B10" s="3">
        <v>2</v>
      </c>
      <c r="C10" s="19" t="s">
        <v>30</v>
      </c>
      <c r="D10" s="12">
        <v>0.8</v>
      </c>
      <c r="E10" s="12">
        <f>Tabelle1[[#This Row],[Qty]]*Tabelle1[[#This Row],[€/ea]]</f>
        <v>1.6</v>
      </c>
      <c r="F10" s="9" t="s">
        <v>15</v>
      </c>
    </row>
    <row r="11" spans="1:6" s="6" customFormat="1" ht="27.6" x14ac:dyDescent="0.3">
      <c r="A11" s="3">
        <f t="shared" si="0"/>
        <v>8</v>
      </c>
      <c r="B11" s="3">
        <v>1</v>
      </c>
      <c r="C11" s="19" t="s">
        <v>31</v>
      </c>
      <c r="D11" s="12">
        <v>0.14000000000000001</v>
      </c>
      <c r="E11" s="12">
        <f>Tabelle1[[#This Row],[Qty]]*Tabelle1[[#This Row],[€/ea]]</f>
        <v>0.14000000000000001</v>
      </c>
      <c r="F11" s="9" t="s">
        <v>15</v>
      </c>
    </row>
    <row r="12" spans="1:6" s="6" customFormat="1" ht="41.4" x14ac:dyDescent="0.3">
      <c r="A12" s="3">
        <f t="shared" si="0"/>
        <v>9</v>
      </c>
      <c r="B12" s="3">
        <v>2</v>
      </c>
      <c r="C12" s="9" t="s">
        <v>10</v>
      </c>
      <c r="D12" s="12">
        <v>1.6</v>
      </c>
      <c r="E12" s="12">
        <f>Tabelle1[[#This Row],[Qty]]*Tabelle1[[#This Row],[€/ea]]</f>
        <v>3.2</v>
      </c>
      <c r="F12" s="9" t="s">
        <v>24</v>
      </c>
    </row>
    <row r="13" spans="1:6" s="6" customFormat="1" ht="27.6" x14ac:dyDescent="0.3">
      <c r="A13" s="3">
        <f t="shared" si="0"/>
        <v>10</v>
      </c>
      <c r="B13" s="3">
        <v>1</v>
      </c>
      <c r="C13" s="9" t="s">
        <v>11</v>
      </c>
      <c r="D13" s="12">
        <v>0.15</v>
      </c>
      <c r="E13" s="12">
        <f>Tabelle1[[#This Row],[Qty]]*Tabelle1[[#This Row],[€/ea]]</f>
        <v>0.15</v>
      </c>
      <c r="F13" s="9" t="s">
        <v>20</v>
      </c>
    </row>
    <row r="14" spans="1:6" s="6" customFormat="1" ht="27.6" x14ac:dyDescent="0.3">
      <c r="A14" s="3">
        <f t="shared" si="0"/>
        <v>11</v>
      </c>
      <c r="B14" s="3">
        <v>1</v>
      </c>
      <c r="C14" s="9" t="s">
        <v>12</v>
      </c>
      <c r="D14" s="12">
        <v>5.5</v>
      </c>
      <c r="E14" s="12">
        <f>Tabelle1[[#This Row],[Qty]]*Tabelle1[[#This Row],[€/ea]]</f>
        <v>5.5</v>
      </c>
      <c r="F14" s="9" t="s">
        <v>19</v>
      </c>
    </row>
    <row r="15" spans="1:6" s="6" customFormat="1" x14ac:dyDescent="0.3">
      <c r="A15" s="3">
        <f t="shared" si="0"/>
        <v>12</v>
      </c>
      <c r="B15" s="3">
        <v>1</v>
      </c>
      <c r="C15" s="9" t="s">
        <v>12</v>
      </c>
      <c r="D15" s="12">
        <v>0</v>
      </c>
      <c r="E15" s="12">
        <f>Tabelle1[[#This Row],[Qty]]*Tabelle1[[#This Row],[€/ea]]</f>
        <v>0</v>
      </c>
      <c r="F15" s="9" t="s">
        <v>18</v>
      </c>
    </row>
    <row r="16" spans="1:6" s="6" customFormat="1" x14ac:dyDescent="0.3">
      <c r="A16" s="3">
        <f t="shared" si="0"/>
        <v>13</v>
      </c>
      <c r="B16" s="3">
        <v>3</v>
      </c>
      <c r="C16" s="9" t="s">
        <v>16</v>
      </c>
      <c r="D16" s="12">
        <v>0.42</v>
      </c>
      <c r="E16" s="12">
        <f>Tabelle1[[#This Row],[Qty]]*Tabelle1[[#This Row],[€/ea]]</f>
        <v>1.26</v>
      </c>
      <c r="F16" s="9" t="s">
        <v>17</v>
      </c>
    </row>
    <row r="17" spans="1:6" s="6" customFormat="1" x14ac:dyDescent="0.3">
      <c r="A17" s="3">
        <f t="shared" si="0"/>
        <v>14</v>
      </c>
      <c r="B17" s="10">
        <v>1</v>
      </c>
      <c r="C17" s="10" t="s">
        <v>27</v>
      </c>
      <c r="D17" s="13">
        <v>0.02</v>
      </c>
      <c r="E17" s="13">
        <f>Tabelle1[[#This Row],[Qty]]*Tabelle1[[#This Row],[€/ea]]</f>
        <v>0.02</v>
      </c>
      <c r="F17" s="10"/>
    </row>
    <row r="18" spans="1:6" s="6" customFormat="1" x14ac:dyDescent="0.3">
      <c r="A18" s="10"/>
      <c r="B18" s="10"/>
      <c r="C18" s="14" t="s">
        <v>28</v>
      </c>
      <c r="D18" s="13"/>
      <c r="E18" s="15">
        <f>SUM(E4:E17)</f>
        <v>16.170000000000002</v>
      </c>
      <c r="F18" s="10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172-5-01-02.0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2021-11-02T16:04:37Z</dcterms:modified>
</cp:coreProperties>
</file>