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IH data outputs" sheetId="1" r:id="rId4"/>
    <sheet state="visible" name="Praisemageddon" sheetId="2" r:id="rId5"/>
    <sheet state="visible" name="BUCKETS" sheetId="3" r:id="rId6"/>
    <sheet state="visible" name="Copy of Rewrite" sheetId="4" r:id="rId7"/>
    <sheet state="visible" name="Buckets (TE)" sheetId="5" r:id="rId8"/>
    <sheet state="visible" name="% relative" sheetId="6" r:id="rId9"/>
    <sheet state="visible" name="Intervention 1 +100 IH &quot;UBI&quot;" sheetId="7" r:id="rId10"/>
    <sheet state="visible" name="Intervention 2 " sheetId="8" r:id="rId11"/>
    <sheet state="visible" name="Intervention 3 Quadratic Distri" sheetId="9" r:id="rId12"/>
    <sheet state="visible" name="Intervation 4 Max-Log Distribut" sheetId="10" r:id="rId13"/>
    <sheet state="visible" name="Intervetion 5 Exponential Resid" sheetId="11" r:id="rId14"/>
    <sheet state="visible" name="Intervention 6 Gaussian" sheetId="12" r:id="rId15"/>
    <sheet state="visible" name="Notes from Z" sheetId="13" r:id="rId16"/>
    <sheet state="visible" name="Sheet3" sheetId="14" r:id="rId17"/>
  </sheets>
  <definedNames>
    <definedName hidden="1" localSheetId="1" name="_xlnm._FilterDatabase">Praisemageddon!$A$1:$AN$847</definedName>
    <definedName hidden="1" localSheetId="2" name="_xlnm._FilterDatabase">BUCKETS!$A$1:$AN$387</definedName>
    <definedName hidden="1" localSheetId="4" name="_xlnm._FilterDatabase">'Buckets (TE)'!$C$1:$C$1000</definedName>
    <definedName hidden="1" localSheetId="5" name="_xlnm._FilterDatabase">'% relative'!$C$1:$C$1000</definedName>
  </definedNames>
  <calcPr/>
</workbook>
</file>

<file path=xl/sharedStrings.xml><?xml version="1.0" encoding="utf-8"?>
<sst xmlns="http://schemas.openxmlformats.org/spreadsheetml/2006/main" count="9872" uniqueCount="637">
  <si>
    <t>Name</t>
  </si>
  <si>
    <t>Impact Hours</t>
  </si>
  <si>
    <t>% of distribution</t>
  </si>
  <si>
    <t>Voting power (cumm)</t>
  </si>
  <si>
    <t>Voting power (reverse cumm)</t>
  </si>
  <si>
    <t>TOTAL IH</t>
  </si>
  <si>
    <t xml:space="preserve">Total </t>
  </si>
  <si>
    <t>Median IH</t>
  </si>
  <si>
    <t>5% Percentile</t>
  </si>
  <si>
    <t>1% Percentile</t>
  </si>
  <si>
    <t>Gini</t>
  </si>
  <si>
    <t>zeptimusq</t>
  </si>
  <si>
    <t>santigs67</t>
  </si>
  <si>
    <t>cranders71</t>
  </si>
  <si>
    <t>sembrestels</t>
  </si>
  <si>
    <t>ygganderson</t>
  </si>
  <si>
    <t>solsista</t>
  </si>
  <si>
    <t>akrtws</t>
  </si>
  <si>
    <t>iviangita</t>
  </si>
  <si>
    <t>mateodaza</t>
  </si>
  <si>
    <t>metaverde</t>
  </si>
  <si>
    <t>durgadasji</t>
  </si>
  <si>
    <t>pop held by</t>
  </si>
  <si>
    <t>jessicazartler</t>
  </si>
  <si>
    <t>juankbell</t>
  </si>
  <si>
    <t>griffgreen</t>
  </si>
  <si>
    <t>tonga2020</t>
  </si>
  <si>
    <t>MEAN IH:</t>
  </si>
  <si>
    <r>
      <rPr>
        <rFont val="Arial"/>
        <b/>
        <color theme="1"/>
      </rPr>
      <t xml:space="preserve">Conjecture: </t>
    </r>
    <r>
      <rPr>
        <rFont val="Arial"/>
        <color theme="1"/>
      </rPr>
      <t xml:space="preserve">The pool of funds allocated to builders is zero sum. </t>
    </r>
    <r>
      <rPr>
        <rFont val="Arial"/>
        <b/>
        <color theme="1"/>
      </rPr>
      <t>i.e. any IH imbalance is taking voice from those with less IH to give to those with more IH.</t>
    </r>
  </si>
  <si>
    <t>liviade</t>
  </si>
  <si>
    <t>MEDIAN IH:</t>
  </si>
  <si>
    <t>Taking from Peter to pay Paul becomes a systemic issue when the majority of participants are Peter.</t>
  </si>
  <si>
    <t>mzargham</t>
  </si>
  <si>
    <t>Vyvy-vi#5040</t>
  </si>
  <si>
    <t>shawn_westrick</t>
  </si>
  <si>
    <t>Examples where using the raw IH data is dangerous:</t>
  </si>
  <si>
    <t>naynaysoo</t>
  </si>
  <si>
    <r>
      <rPr>
        <rFont val="Arial"/>
        <color theme="1"/>
      </rPr>
      <t xml:space="preserve">- Do we feel that it is fair that some TEC members who </t>
    </r>
    <r>
      <rPr>
        <rFont val="Arial"/>
        <b/>
        <color theme="1"/>
      </rPr>
      <t>showed up for meetings for a few months, accumulated more IH than Dr. Michael Zargham?</t>
    </r>
  </si>
  <si>
    <t>laurenluz</t>
  </si>
  <si>
    <r>
      <rPr>
        <rFont val="Arial"/>
        <color theme="1"/>
      </rPr>
      <t xml:space="preserve">- Do we feel that it is fair that </t>
    </r>
    <r>
      <rPr>
        <rFont val="Arial"/>
        <b/>
        <color theme="1"/>
      </rPr>
      <t>one of the primary driving members of the TEC has to spend $60,000 to have equivalent voice in this new economy</t>
    </r>
    <r>
      <rPr>
        <rFont val="Arial"/>
        <color theme="1"/>
      </rPr>
      <t xml:space="preserve"> as other members whose tasks were disproportionately rewarded by the praise process?</t>
    </r>
  </si>
  <si>
    <t>danlessa</t>
  </si>
  <si>
    <r>
      <rPr>
        <rFont val="Arial"/>
        <color theme="1"/>
      </rPr>
      <t>- Is it fair that</t>
    </r>
    <r>
      <rPr>
        <rFont val="Arial"/>
        <b/>
        <color theme="1"/>
      </rPr>
      <t xml:space="preserve"> contributors who have been building deep infrastructure for the TEC for years have 50-90% LESS VOICE in this economy</t>
    </r>
    <r>
      <rPr>
        <rFont val="Arial"/>
        <color theme="1"/>
      </rPr>
      <t xml:space="preserve"> than contributors who have been active in admin duties for the past 3-6 months?</t>
    </r>
  </si>
  <si>
    <t>freedumbs00</t>
  </si>
  <si>
    <t>sgonzt</t>
  </si>
  <si>
    <t xml:space="preserve">% of Builders </t>
  </si>
  <si>
    <t xml:space="preserve">% governance held </t>
  </si>
  <si>
    <t>merlinegalite</t>
  </si>
  <si>
    <t>Top 5%</t>
  </si>
  <si>
    <t>tam2140</t>
  </si>
  <si>
    <t>Bottom 95%</t>
  </si>
  <si>
    <t>jeffemmett</t>
  </si>
  <si>
    <t>paulo_c2d</t>
  </si>
  <si>
    <t>sponnet2</t>
  </si>
  <si>
    <t>Mount Manu#3530</t>
  </si>
  <si>
    <t>vegayp</t>
  </si>
  <si>
    <t>xgabi</t>
  </si>
  <si>
    <t>vitormarthendal</t>
  </si>
  <si>
    <t>wslyvh</t>
  </si>
  <si>
    <t>simondlr</t>
  </si>
  <si>
    <t>danibelle</t>
  </si>
  <si>
    <t>manualzuru</t>
  </si>
  <si>
    <t>lkngtn</t>
  </si>
  <si>
    <t xml:space="preserve">Original intents (?): </t>
  </si>
  <si>
    <t>blairv</t>
  </si>
  <si>
    <t>gratitude culture</t>
  </si>
  <si>
    <t>tannra</t>
  </si>
  <si>
    <t>volunteer</t>
  </si>
  <si>
    <t>markop</t>
  </si>
  <si>
    <t>acknowledge general contributions</t>
  </si>
  <si>
    <t>kristoferkristofer</t>
  </si>
  <si>
    <t>feedback mechanism for community members</t>
  </si>
  <si>
    <t>Suga#8514</t>
  </si>
  <si>
    <t>distributing governance power to ppl with skin in the game</t>
  </si>
  <si>
    <t>ddan#2489</t>
  </si>
  <si>
    <t>benjaminscholtz</t>
  </si>
  <si>
    <t>divine_comedian</t>
  </si>
  <si>
    <t>knobsdao</t>
  </si>
  <si>
    <t>geleeroyale</t>
  </si>
  <si>
    <t>rdfbbx#6437</t>
  </si>
  <si>
    <t>randomshinichi</t>
  </si>
  <si>
    <t>vntrp</t>
  </si>
  <si>
    <t>hbesso31</t>
  </si>
  <si>
    <t>atacas</t>
  </si>
  <si>
    <t>rosamoc</t>
  </si>
  <si>
    <t>fabiosmendes</t>
  </si>
  <si>
    <t>heater03</t>
  </si>
  <si>
    <t>krisjones</t>
  </si>
  <si>
    <t>niranb</t>
  </si>
  <si>
    <t>fabimol</t>
  </si>
  <si>
    <t>fiorebotta</t>
  </si>
  <si>
    <t>chuygarcia92</t>
  </si>
  <si>
    <t>trentmc0</t>
  </si>
  <si>
    <t>loie_giveth</t>
  </si>
  <si>
    <t>willjgriff</t>
  </si>
  <si>
    <t>AnnaMarieSwan#8824</t>
  </si>
  <si>
    <t>tylerdmace</t>
  </si>
  <si>
    <t>owocki</t>
  </si>
  <si>
    <t>rubenrussel7</t>
  </si>
  <si>
    <t>quartagiulio</t>
  </si>
  <si>
    <t>daithic</t>
  </si>
  <si>
    <t>aminlatifi</t>
  </si>
  <si>
    <t>fvigevani</t>
  </si>
  <si>
    <t>Letty#5399</t>
  </si>
  <si>
    <t>fabianvb</t>
  </si>
  <si>
    <t>krrisis</t>
  </si>
  <si>
    <t>jonathanbsci</t>
  </si>
  <si>
    <t>burrrata</t>
  </si>
  <si>
    <t>rodrigouy</t>
  </si>
  <si>
    <t>felixfalafel</t>
  </si>
  <si>
    <t>elihanover</t>
  </si>
  <si>
    <t>anjablaj</t>
  </si>
  <si>
    <t>gracerachmany</t>
  </si>
  <si>
    <t>vivszaid</t>
  </si>
  <si>
    <t>misterboyfriend</t>
  </si>
  <si>
    <t>abchewey</t>
  </si>
  <si>
    <t>phil_h</t>
  </si>
  <si>
    <t>upaul</t>
  </si>
  <si>
    <t>baartch#5796</t>
  </si>
  <si>
    <t>ludo_lb</t>
  </si>
  <si>
    <t>jameszaki</t>
  </si>
  <si>
    <t>Nuggan#5183</t>
  </si>
  <si>
    <t>T Wells#9070</t>
  </si>
  <si>
    <t>aidanbrodieo</t>
  </si>
  <si>
    <t>pacobacpac</t>
  </si>
  <si>
    <t>jwaup</t>
  </si>
  <si>
    <t>pehkah</t>
  </si>
  <si>
    <t>mehigher</t>
  </si>
  <si>
    <t>nikoline_nik</t>
  </si>
  <si>
    <t>moritzfelipe#9923</t>
  </si>
  <si>
    <t>sjdthree#8498</t>
  </si>
  <si>
    <t>dulcedu</t>
  </si>
  <si>
    <t>coachb</t>
  </si>
  <si>
    <t>marinam00</t>
  </si>
  <si>
    <t>jamessimbouras</t>
  </si>
  <si>
    <t>papa_raw</t>
  </si>
  <si>
    <t>gyalbo</t>
  </si>
  <si>
    <t>chriscyber</t>
  </si>
  <si>
    <t>jonassft</t>
  </si>
  <si>
    <t>simunstrukan</t>
  </si>
  <si>
    <t>paxthemax</t>
  </si>
  <si>
    <t>luukweber</t>
  </si>
  <si>
    <t>existenialstoic</t>
  </si>
  <si>
    <t>freddbomba</t>
  </si>
  <si>
    <t>d8n13l</t>
  </si>
  <si>
    <t>gfriis</t>
  </si>
  <si>
    <t>katalenacaban</t>
  </si>
  <si>
    <t>sergei_tran</t>
  </si>
  <si>
    <t>sepu85</t>
  </si>
  <si>
    <t>sherminv</t>
  </si>
  <si>
    <t>anthonyoliai</t>
  </si>
  <si>
    <t>lbagic</t>
  </si>
  <si>
    <t>juliet_myea</t>
  </si>
  <si>
    <t>josevicente1</t>
  </si>
  <si>
    <t>auryn_macmillan</t>
  </si>
  <si>
    <t>crypt0dawg</t>
  </si>
  <si>
    <t>markusbkoch#6770</t>
  </si>
  <si>
    <t>rogervs</t>
  </si>
  <si>
    <t>Lydia#2825</t>
  </si>
  <si>
    <t>unquale</t>
  </si>
  <si>
    <t>aaron_soskin</t>
  </si>
  <si>
    <t>sbilbao</t>
  </si>
  <si>
    <t>katebee</t>
  </si>
  <si>
    <t>boring877</t>
  </si>
  <si>
    <t>KZ Flyer#0926</t>
  </si>
  <si>
    <t>nelsonm</t>
  </si>
  <si>
    <t>petheth</t>
  </si>
  <si>
    <t>tjayrush</t>
  </si>
  <si>
    <t>krisparuch</t>
  </si>
  <si>
    <t>PaulaBerman#9915</t>
  </si>
  <si>
    <t>josiprajevic</t>
  </si>
  <si>
    <t>rpp63</t>
  </si>
  <si>
    <t>cpt_grog</t>
  </si>
  <si>
    <t>brutalfluffy</t>
  </si>
  <si>
    <t>jakublanc</t>
  </si>
  <si>
    <t>castall</t>
  </si>
  <si>
    <t>andfletcher</t>
  </si>
  <si>
    <t>thebeautyway</t>
  </si>
  <si>
    <t>glefevre</t>
  </si>
  <si>
    <t>antoniopaglino</t>
  </si>
  <si>
    <t>stephen_yo</t>
  </si>
  <si>
    <t>xlcrr</t>
  </si>
  <si>
    <t>morgangr</t>
  </si>
  <si>
    <t>nukemandan</t>
  </si>
  <si>
    <t>solarpunk_girl</t>
  </si>
  <si>
    <t>celineflash</t>
  </si>
  <si>
    <t>melvera</t>
  </si>
  <si>
    <t>positonic</t>
  </si>
  <si>
    <t>tokenbrice</t>
  </si>
  <si>
    <t>kaikai520#0224</t>
  </si>
  <si>
    <t>rafaelcalcada#1402</t>
  </si>
  <si>
    <t>maxsong123</t>
  </si>
  <si>
    <t>decentralizesdgs</t>
  </si>
  <si>
    <t>Typto</t>
  </si>
  <si>
    <t>renzod5</t>
  </si>
  <si>
    <t>ryanchrypto</t>
  </si>
  <si>
    <t>magentaceiba</t>
  </si>
  <si>
    <t>officialnico</t>
  </si>
  <si>
    <t>willruddick</t>
  </si>
  <si>
    <t>mercedesrodsim</t>
  </si>
  <si>
    <t>adriamb</t>
  </si>
  <si>
    <t>Michal#7390</t>
  </si>
  <si>
    <t>chanate91</t>
  </si>
  <si>
    <t>exiledsurfer</t>
  </si>
  <si>
    <t>davidhq</t>
  </si>
  <si>
    <t>hxrts</t>
  </si>
  <si>
    <t>pkk777</t>
  </si>
  <si>
    <t>Ermini0#7687</t>
  </si>
  <si>
    <t>bierlingm</t>
  </si>
  <si>
    <t>gagarine#9410</t>
  </si>
  <si>
    <t>bends#3537</t>
  </si>
  <si>
    <t>lescanore</t>
  </si>
  <si>
    <t>REOS#2250</t>
  </si>
  <si>
    <t>adaptdao</t>
  </si>
  <si>
    <t>gcrewe</t>
  </si>
  <si>
    <t>aleezagroks</t>
  </si>
  <si>
    <t>codersinblack</t>
  </si>
  <si>
    <t>smokyish</t>
  </si>
  <si>
    <t>alexholman</t>
  </si>
  <si>
    <t>monstros1ty</t>
  </si>
  <si>
    <t>LeonS#5914</t>
  </si>
  <si>
    <t>thelastjosh</t>
  </si>
  <si>
    <t>lanski13</t>
  </si>
  <si>
    <t>WhyldWanderer#7002</t>
  </si>
  <si>
    <t>staccop2p</t>
  </si>
  <si>
    <t>tawhuac</t>
  </si>
  <si>
    <t>nyanncatt</t>
  </si>
  <si>
    <t>jodisattva</t>
  </si>
  <si>
    <t>tze42</t>
  </si>
  <si>
    <t>orishim</t>
  </si>
  <si>
    <t>jelena_dragovic</t>
  </si>
  <si>
    <t>johann#1308</t>
  </si>
  <si>
    <t>BK#7471</t>
  </si>
  <si>
    <t>The Blockchain Socialist#5005</t>
  </si>
  <si>
    <t>cemfd</t>
  </si>
  <si>
    <t>edendh</t>
  </si>
  <si>
    <t>blackboxdotart</t>
  </si>
  <si>
    <t>oedth</t>
  </si>
  <si>
    <t>barnabemonnot</t>
  </si>
  <si>
    <t>xqtstrategy</t>
  </si>
  <si>
    <t>ivanthinking</t>
  </si>
  <si>
    <t>tech_digger</t>
  </si>
  <si>
    <t>Rex#1134</t>
  </si>
  <si>
    <t>ComandoBurrito</t>
  </si>
  <si>
    <t>terry#6288</t>
  </si>
  <si>
    <t>🐙 octopus#5508</t>
  </si>
  <si>
    <t>Mike Elias#4724</t>
  </si>
  <si>
    <t>CJ_33Logic#3171</t>
  </si>
  <si>
    <t>Pronoia🐙#2154</t>
  </si>
  <si>
    <t>pprhsk</t>
  </si>
  <si>
    <t>jantinine</t>
  </si>
  <si>
    <t>seedsalchemist</t>
  </si>
  <si>
    <t>wertuals</t>
  </si>
  <si>
    <t>tommy,🐙#3630</t>
  </si>
  <si>
    <t>kalesalad#3511</t>
  </si>
  <si>
    <t>yalormewn</t>
  </si>
  <si>
    <t>flakoubay</t>
  </si>
  <si>
    <t>michaelr10</t>
  </si>
  <si>
    <t>andythegreenie#7463</t>
  </si>
  <si>
    <t>ubipromoter</t>
  </si>
  <si>
    <t>ferdinandrg</t>
  </si>
  <si>
    <t>BlockEnthusiast</t>
  </si>
  <si>
    <t>davidkish</t>
  </si>
  <si>
    <t>witwiki3</t>
  </si>
  <si>
    <t>ontologymachine</t>
  </si>
  <si>
    <t>Mettodo#7010</t>
  </si>
  <si>
    <t>willyogo</t>
  </si>
  <si>
    <t>Michel Bauwens#1511</t>
  </si>
  <si>
    <t>adnfx2#9648</t>
  </si>
  <si>
    <t>decap#9400</t>
  </si>
  <si>
    <t>victorid</t>
  </si>
  <si>
    <t>kei#9866</t>
  </si>
  <si>
    <t>Kike Bell#8265</t>
  </si>
  <si>
    <t>zeroknowledge#8287</t>
  </si>
  <si>
    <t>rokkranjc</t>
  </si>
  <si>
    <t>ollitiainen</t>
  </si>
  <si>
    <t>emalinus</t>
  </si>
  <si>
    <t>hanna_nevermind</t>
  </si>
  <si>
    <t>johnkellden</t>
  </si>
  <si>
    <t>Mayu ☪Dev Protocol🌟#8814</t>
  </si>
  <si>
    <t>dysbulic 🐙#3391</t>
  </si>
  <si>
    <t>matslats</t>
  </si>
  <si>
    <t>tunoncedemalis</t>
  </si>
  <si>
    <t>nic#9212</t>
  </si>
  <si>
    <t>Si Chen#0557</t>
  </si>
  <si>
    <t>proofoftom</t>
  </si>
  <si>
    <t>Lin#3884</t>
  </si>
  <si>
    <t>hypereum</t>
  </si>
  <si>
    <t>wipabramson</t>
  </si>
  <si>
    <t>jasselnorm</t>
  </si>
  <si>
    <t>shrutiappiah1</t>
  </si>
  <si>
    <t>willszal#6405</t>
  </si>
  <si>
    <t>rogervs#1094</t>
  </si>
  <si>
    <t>meedabyte</t>
  </si>
  <si>
    <t>ZoushHoang#2376</t>
  </si>
  <si>
    <t>maghaali#6154</t>
  </si>
  <si>
    <t>cyotee</t>
  </si>
  <si>
    <t>ajmaq</t>
  </si>
  <si>
    <t>francescovaub</t>
  </si>
  <si>
    <t>meta_dreamer</t>
  </si>
  <si>
    <t>lalogarza</t>
  </si>
  <si>
    <t>cannabiscommunitycare</t>
  </si>
  <si>
    <t>Aggre 🗾🗼 Dev Protocol#3446</t>
  </si>
  <si>
    <t>Thales#8858</t>
  </si>
  <si>
    <t>paul2#3057</t>
  </si>
  <si>
    <t>JoeEchidna</t>
  </si>
  <si>
    <t>rod266#3161</t>
  </si>
  <si>
    <t>enti#1546</t>
  </si>
  <si>
    <t>DW#5584</t>
  </si>
  <si>
    <t>CurlyBracketEffect#5572</t>
  </si>
  <si>
    <t>DeepTroop#4783</t>
  </si>
  <si>
    <t>macerer</t>
  </si>
  <si>
    <t>vasileios_panagiotidis</t>
  </si>
  <si>
    <t>Christian_RegenNetwork#5044</t>
  </si>
  <si>
    <t>BadJuju#1050</t>
  </si>
  <si>
    <t>Miles#9305</t>
  </si>
  <si>
    <t>NirV#4850</t>
  </si>
  <si>
    <t>sinsan#3757</t>
  </si>
  <si>
    <t>revxzx</t>
  </si>
  <si>
    <t>kentphilly</t>
  </si>
  <si>
    <t>dunks411 | Adept Camp#2178</t>
  </si>
  <si>
    <t>CaseyR#2795</t>
  </si>
  <si>
    <t>viken33</t>
  </si>
  <si>
    <t>jakubgregus</t>
  </si>
  <si>
    <t>atitcomb</t>
  </si>
  <si>
    <t>graven#6675</t>
  </si>
  <si>
    <t>igorline</t>
  </si>
  <si>
    <t>edapt</t>
  </si>
  <si>
    <t>Wright#9119</t>
  </si>
  <si>
    <t>tomerba</t>
  </si>
  <si>
    <t>Revathi#5324</t>
  </si>
  <si>
    <t>JoeZ#9988</t>
  </si>
  <si>
    <t>joaonit#7081</t>
  </si>
  <si>
    <t>davidking 🐝#0780</t>
  </si>
  <si>
    <t>dahlberry</t>
  </si>
  <si>
    <t>eskalexia</t>
  </si>
  <si>
    <t>eeeit</t>
  </si>
  <si>
    <t>santosthegreat</t>
  </si>
  <si>
    <t>rad casale#6107</t>
  </si>
  <si>
    <t>Tyler Golato#5399</t>
  </si>
  <si>
    <t>wunluv</t>
  </si>
  <si>
    <t>stan#3519</t>
  </si>
  <si>
    <t>blockchainberlin</t>
  </si>
  <si>
    <t>monsterplayaus</t>
  </si>
  <si>
    <t>fahern#7639</t>
  </si>
  <si>
    <t>D8N1#8408</t>
  </si>
  <si>
    <t>cryptononymouseconomist</t>
  </si>
  <si>
    <t>Elementarycomplexity</t>
  </si>
  <si>
    <t>charingane</t>
  </si>
  <si>
    <t>rodbot2#3621</t>
  </si>
  <si>
    <t>patogit#7853</t>
  </si>
  <si>
    <t>EFRA#7972</t>
  </si>
  <si>
    <t>supernova_labs</t>
  </si>
  <si>
    <t>fenjamin</t>
  </si>
  <si>
    <t>TamedImpala#7142</t>
  </si>
  <si>
    <t>Shaila#4348</t>
  </si>
  <si>
    <t>JoaoEstellita#3866</t>
  </si>
  <si>
    <t>itiszacs#2501</t>
  </si>
  <si>
    <t>HazardJ#9101</t>
  </si>
  <si>
    <t>Ezra#7391</t>
  </si>
  <si>
    <t>emmy#1303</t>
  </si>
  <si>
    <t>alex.v | Gnosis#4495</t>
  </si>
  <si>
    <t>0xJoshua#0888</t>
  </si>
  <si>
    <t>prasad_h#9454</t>
  </si>
  <si>
    <t>OK#8891</t>
  </si>
  <si>
    <t>jpaulet#3269</t>
  </si>
  <si>
    <t>deepcryptodive</t>
  </si>
  <si>
    <t>bimboom66#4846</t>
  </si>
  <si>
    <t>sknuth#9426</t>
  </si>
  <si>
    <t>wildpau</t>
  </si>
  <si>
    <t>jimbobbins</t>
  </si>
  <si>
    <t>jamiepitts</t>
  </si>
  <si>
    <t>erikbjare</t>
  </si>
  <si>
    <t>eduadiez</t>
  </si>
  <si>
    <t>dazuck</t>
  </si>
  <si>
    <t>bradym</t>
  </si>
  <si>
    <t>benjaminaaron</t>
  </si>
  <si>
    <t>Xlebushek#6643</t>
  </si>
  <si>
    <t>tian#6241</t>
  </si>
  <si>
    <t>kaptan48#3044</t>
  </si>
  <si>
    <t>jantanner#2104</t>
  </si>
  <si>
    <t>jahed#1529</t>
  </si>
  <si>
    <t>GOOMBZ#3280</t>
  </si>
  <si>
    <t>fakepixels#6258</t>
  </si>
  <si>
    <t>sethfork</t>
  </si>
  <si>
    <t>OKDuncan</t>
  </si>
  <si>
    <t>Leanne#9678</t>
  </si>
  <si>
    <t>arcorren</t>
  </si>
  <si>
    <t>acryptomuppet</t>
  </si>
  <si>
    <t>a_bornstein</t>
  </si>
  <si>
    <t>yangwao</t>
  </si>
  <si>
    <t>sanolution</t>
  </si>
  <si>
    <t>quentin_hb</t>
  </si>
  <si>
    <t>matiasbd</t>
  </si>
  <si>
    <t>lefterisjp</t>
  </si>
  <si>
    <t>irenioskamoska#7519</t>
  </si>
  <si>
    <t>CleanApp</t>
  </si>
  <si>
    <t>fatrui</t>
  </si>
  <si>
    <t>youngkidwarrior</t>
  </si>
  <si>
    <t>econaut6</t>
  </si>
  <si>
    <t>scupytrooples</t>
  </si>
  <si>
    <t>paulsalis</t>
  </si>
  <si>
    <t>ethicraul</t>
  </si>
  <si>
    <t>hubway</t>
  </si>
  <si>
    <t>gijsspoor</t>
  </si>
  <si>
    <t>marveloushelper</t>
  </si>
  <si>
    <t>denissrgn</t>
  </si>
  <si>
    <t>robinwhitney</t>
  </si>
  <si>
    <t>pimpmypeon</t>
  </si>
  <si>
    <t>cryptonian_z</t>
  </si>
  <si>
    <t>asalemalawi</t>
  </si>
  <si>
    <t>wolfofcurrency</t>
  </si>
  <si>
    <t>llll79</t>
  </si>
  <si>
    <t>immortaz</t>
  </si>
  <si>
    <t>burningfiat</t>
  </si>
  <si>
    <t>FINAL CONTRIB LEVEL</t>
  </si>
  <si>
    <t>Livi's Level</t>
  </si>
  <si>
    <t>Griff Level</t>
  </si>
  <si>
    <t>Level (Jeff's guess)</t>
  </si>
  <si>
    <t>IH held</t>
  </si>
  <si>
    <t>% of total IH</t>
  </si>
  <si>
    <t>% of orig dist</t>
  </si>
  <si>
    <t>DIFFERENCE</t>
  </si>
  <si>
    <t>Total IH</t>
  </si>
  <si>
    <t>set to raw distribution amt</t>
  </si>
  <si>
    <t># people</t>
  </si>
  <si>
    <t>:</t>
  </si>
  <si>
    <t>high</t>
  </si>
  <si>
    <t>High</t>
  </si>
  <si>
    <t>Unpaid premium</t>
  </si>
  <si>
    <t>High activity</t>
  </si>
  <si>
    <t>With 10,000 tokens, here's how that would pan out</t>
  </si>
  <si>
    <t>Total tokens</t>
  </si>
  <si>
    <t>Partly unpaid premium</t>
  </si>
  <si>
    <t>Mid activity</t>
  </si>
  <si>
    <t>FINAL LEVEL</t>
  </si>
  <si>
    <t>Low activity</t>
  </si>
  <si>
    <r>
      <rPr>
        <rFont val="Arial"/>
        <color theme="1"/>
      </rPr>
      <t xml:space="preserve">per high activity </t>
    </r>
    <r>
      <rPr>
        <rFont val="Arial"/>
        <b/>
        <color theme="1"/>
      </rPr>
      <t>paid contributor</t>
    </r>
  </si>
  <si>
    <t>HIGH (ppl per bucket)</t>
  </si>
  <si>
    <t>Long Tail</t>
  </si>
  <si>
    <r>
      <rPr>
        <rFont val="Arial"/>
        <color theme="1"/>
      </rPr>
      <t xml:space="preserve">per mid activity </t>
    </r>
    <r>
      <rPr>
        <rFont val="Arial"/>
        <b/>
        <color theme="1"/>
      </rPr>
      <t>paid contributor</t>
    </r>
  </si>
  <si>
    <r>
      <rPr>
        <rFont val="Arial"/>
        <color theme="1"/>
      </rPr>
      <t>per low activity</t>
    </r>
    <r>
      <rPr>
        <rFont val="Arial"/>
        <b/>
        <color theme="1"/>
      </rPr>
      <t xml:space="preserve"> paid contributor</t>
    </r>
  </si>
  <si>
    <t># IH per HIGH contrib</t>
  </si>
  <si>
    <t>Long tail</t>
  </si>
  <si>
    <r>
      <rPr>
        <rFont val="Arial"/>
        <color theme="1"/>
      </rPr>
      <t xml:space="preserve">per long tail </t>
    </r>
    <r>
      <rPr>
        <rFont val="Arial"/>
        <b/>
        <color theme="1"/>
      </rPr>
      <t>paid contributor</t>
    </r>
  </si>
  <si>
    <t>MID</t>
  </si>
  <si>
    <t>high to mid</t>
  </si>
  <si>
    <t>mid high</t>
  </si>
  <si>
    <t>mid</t>
  </si>
  <si>
    <t># IH per MID contrib</t>
  </si>
  <si>
    <t>mid to low</t>
  </si>
  <si>
    <r>
      <rPr>
        <rFont val="Arial"/>
        <color theme="1"/>
      </rPr>
      <t xml:space="preserve">per high active </t>
    </r>
    <r>
      <rPr>
        <rFont val="Arial"/>
        <b/>
        <color theme="1"/>
      </rPr>
      <t>unpaid contributor</t>
    </r>
  </si>
  <si>
    <t>mid low</t>
  </si>
  <si>
    <t>LOW</t>
  </si>
  <si>
    <t>low to long tail</t>
  </si>
  <si>
    <r>
      <rPr>
        <rFont val="Arial"/>
        <color theme="1"/>
      </rPr>
      <t xml:space="preserve">per mid active </t>
    </r>
    <r>
      <rPr>
        <rFont val="Arial"/>
        <b/>
        <color theme="1"/>
      </rPr>
      <t>unpaid contributor</t>
    </r>
  </si>
  <si>
    <r>
      <rPr>
        <rFont val="Arial"/>
        <color theme="1"/>
      </rPr>
      <t xml:space="preserve">per low active </t>
    </r>
    <r>
      <rPr>
        <rFont val="Arial"/>
        <b/>
        <color theme="1"/>
      </rPr>
      <t>unpaid contributor</t>
    </r>
  </si>
  <si>
    <t># IH per LOW contrib</t>
  </si>
  <si>
    <r>
      <rPr>
        <rFont val="Arial"/>
        <color theme="1"/>
      </rPr>
      <t xml:space="preserve">per long tail </t>
    </r>
    <r>
      <rPr>
        <rFont val="Arial"/>
        <b/>
        <color theme="1"/>
      </rPr>
      <t>unpaid contributor</t>
    </r>
  </si>
  <si>
    <t>LONG TAIL</t>
  </si>
  <si>
    <t>low</t>
  </si>
  <si>
    <t># IH per LT contrib</t>
  </si>
  <si>
    <t>Griff</t>
  </si>
  <si>
    <t>Simondlr</t>
  </si>
  <si>
    <t xml:space="preserve">mid </t>
  </si>
  <si>
    <t>Livia</t>
  </si>
  <si>
    <t>no abnormal intervention (A)</t>
  </si>
  <si>
    <t>praisemageddon (B)</t>
  </si>
  <si>
    <t>Griff:</t>
  </si>
  <si>
    <t xml:space="preserve">Score vs bucket for contribs, ordering </t>
  </si>
  <si>
    <t>ygg gradual line vs bucket drop</t>
  </si>
  <si>
    <t>if no deductions chart from ygg</t>
  </si>
  <si>
    <t>maintain ordering of list from raw distribution (w/o deductions)</t>
  </si>
  <si>
    <t>75% of deducted IH returned via infinite vesting (but perhaps only 52% of that?)</t>
  </si>
  <si>
    <t>Jeff</t>
  </si>
  <si>
    <t>Praisemageddon:</t>
  </si>
  <si>
    <t xml:space="preserve">33% deduction for paid contributors </t>
  </si>
  <si>
    <t>Qualifiers for buckets</t>
  </si>
  <si>
    <t>heavy participation in TEC</t>
  </si>
  <si>
    <t>heavily TE related work w/ some integration with TEC community</t>
  </si>
  <si>
    <t>associated TE work, low integration with community</t>
  </si>
  <si>
    <t>long tail</t>
  </si>
  <si>
    <t>got praised, etc</t>
  </si>
  <si>
    <t>Action steps:</t>
  </si>
  <si>
    <t>Jeff to share sheet</t>
  </si>
  <si>
    <t>Griff &amp; Livi to bucket contribs</t>
  </si>
  <si>
    <t>TEC Labs discussion (now / Sunday) to smooth out buckets</t>
  </si>
  <si>
    <t>Griff will provide % paid for contribs</t>
  </si>
  <si>
    <t>Shawn:</t>
  </si>
  <si>
    <t>sigmoid function for smoothing steps between</t>
  </si>
  <si>
    <t>intrabucket sorting provided by raw IH distribution</t>
  </si>
  <si>
    <t>apply the deduction for paid contribs after smoothing, but we will see how the results look</t>
  </si>
  <si>
    <t>apply sigmoid and then merge</t>
  </si>
  <si>
    <t xml:space="preserve">don't know </t>
  </si>
  <si>
    <t xml:space="preserve">low </t>
  </si>
  <si>
    <t xml:space="preserve">mid low </t>
  </si>
  <si>
    <t>longtail</t>
  </si>
  <si>
    <t>of the bottom of the list holds as much gov power as Zepti</t>
  </si>
  <si>
    <t xml:space="preserve">long tail </t>
  </si>
  <si>
    <t>David (please DYOR...)#4116</t>
  </si>
  <si>
    <t>nathalia#0926</t>
  </si>
  <si>
    <t>pavl#1561</t>
  </si>
  <si>
    <t>acidlazzer#5796</t>
  </si>
  <si>
    <t>danielo#2815</t>
  </si>
  <si>
    <t>ActiveInferenceLab#3629</t>
  </si>
  <si>
    <t>jukren#8803</t>
  </si>
  <si>
    <t>xibot0x</t>
  </si>
  <si>
    <t>Peter (porobov.eth) 🤖#3488</t>
  </si>
  <si>
    <t>ferranrego</t>
  </si>
  <si>
    <t>kelsiemvn</t>
  </si>
  <si>
    <t>hanners717</t>
  </si>
  <si>
    <t>deam123</t>
  </si>
  <si>
    <t>harithk17</t>
  </si>
  <si>
    <t>🐙Musashi13#5579</t>
  </si>
  <si>
    <t>eugene#1706</t>
  </si>
  <si>
    <t>ZER8🧠#9093</t>
  </si>
  <si>
    <t>bradleyc#1813</t>
  </si>
  <si>
    <t>Ekeneodigwe#1502</t>
  </si>
  <si>
    <t>A Mensch#5604</t>
  </si>
  <si>
    <t>freshelle</t>
  </si>
  <si>
    <t>Julio Holon#2942</t>
  </si>
  <si>
    <t>adriazero</t>
  </si>
  <si>
    <t>penguin#5853</t>
  </si>
  <si>
    <t>JohnPaller#2670</t>
  </si>
  <si>
    <t>innov8tor3#3988</t>
  </si>
  <si>
    <t>taxil#8577</t>
  </si>
  <si>
    <t>airnova#1324</t>
  </si>
  <si>
    <t>Atotsm#5719</t>
  </si>
  <si>
    <t>Pineapple#7041</t>
  </si>
  <si>
    <t>independentcurrencies</t>
  </si>
  <si>
    <t>barlin#4926</t>
  </si>
  <si>
    <t>Mateo#5403</t>
  </si>
  <si>
    <t>Tyrannosaurus#3104</t>
  </si>
  <si>
    <t>MikeGilliland#3316</t>
  </si>
  <si>
    <t>CryptoDude#5999</t>
  </si>
  <si>
    <t>Bagholder McFomo III 🐙#9024</t>
  </si>
  <si>
    <t>harsh24#4473</t>
  </si>
  <si>
    <t>FutureMike#3316</t>
  </si>
  <si>
    <t>Andeh#4874</t>
  </si>
  <si>
    <t>Liam ¬ LTF#1024</t>
  </si>
  <si>
    <t>Guy James#3266</t>
  </si>
  <si>
    <t>notsure1#0821</t>
  </si>
  <si>
    <t>Will | Regen Foundation#6405</t>
  </si>
  <si>
    <t>gruad#1079</t>
  </si>
  <si>
    <t>mikaelseppala#6132</t>
  </si>
  <si>
    <t>NorthQuotient#9402</t>
  </si>
  <si>
    <t>Parsley_3D#3854</t>
  </si>
  <si>
    <t>maZed#4761</t>
  </si>
  <si>
    <t>Michiel 🐙#0195</t>
  </si>
  <si>
    <t>SweptbackCat#9656</t>
  </si>
  <si>
    <t>kyle_stargarden</t>
  </si>
  <si>
    <t>Christel#2333</t>
  </si>
  <si>
    <t>hernandoagf#3014</t>
  </si>
  <si>
    <t>Marc#9662</t>
  </si>
  <si>
    <t>🐙 Misanth 🐙#7407</t>
  </si>
  <si>
    <t>keepitsane#8407</t>
  </si>
  <si>
    <t>Nestor#8357</t>
  </si>
  <si>
    <t>arrow#5491</t>
  </si>
  <si>
    <t>cryptainist</t>
  </si>
  <si>
    <t>stefdelev#6019</t>
  </si>
  <si>
    <t>Darren432</t>
  </si>
  <si>
    <t>SteffClearTeam#6495</t>
  </si>
  <si>
    <t>JohnnyPedala#5454</t>
  </si>
  <si>
    <t>ejlsh-dt#8607</t>
  </si>
  <si>
    <t>W A L Y D#4325</t>
  </si>
  <si>
    <t>vanjeer#1629</t>
  </si>
  <si>
    <t>byzzyy</t>
  </si>
  <si>
    <t>evaninsky#4772</t>
  </si>
  <si>
    <t>shawn#7046</t>
  </si>
  <si>
    <t>OddName#8763</t>
  </si>
  <si>
    <t>AnnAnna#4694</t>
  </si>
  <si>
    <t>mratsim#9204</t>
  </si>
  <si>
    <t>nickjplace</t>
  </si>
  <si>
    <t>MonetaryPlurality#6033</t>
  </si>
  <si>
    <t>mindmonkey#3630</t>
  </si>
  <si>
    <r>
      <rPr>
        <rFont val="Arial"/>
        <color theme="1"/>
      </rPr>
      <t xml:space="preserve">per high active </t>
    </r>
    <r>
      <rPr>
        <rFont val="Arial"/>
        <b/>
        <color theme="1"/>
      </rPr>
      <t>unpaid contributor</t>
    </r>
  </si>
  <si>
    <r>
      <rPr>
        <rFont val="Arial"/>
        <color theme="1"/>
      </rPr>
      <t xml:space="preserve">per low active </t>
    </r>
    <r>
      <rPr>
        <rFont val="Arial"/>
        <b/>
        <color theme="1"/>
      </rPr>
      <t>unpaid contributor</t>
    </r>
  </si>
  <si>
    <t>Mid</t>
  </si>
  <si>
    <r>
      <rPr>
        <rFont val="Arial"/>
        <color theme="1"/>
      </rPr>
      <t xml:space="preserve">per mid active </t>
    </r>
    <r>
      <rPr>
        <rFont val="Arial"/>
        <b/>
        <color theme="1"/>
      </rPr>
      <t>unpaid contributor</t>
    </r>
  </si>
  <si>
    <t>% of total</t>
  </si>
  <si>
    <t>Praise audit doc</t>
  </si>
  <si>
    <r>
      <rPr>
        <rFont val="Arial"/>
        <color theme="1"/>
      </rPr>
      <t xml:space="preserve">per high activity </t>
    </r>
    <r>
      <rPr>
        <rFont val="Arial"/>
        <b/>
        <color theme="1"/>
      </rPr>
      <t>paid contributor</t>
    </r>
  </si>
  <si>
    <t>HIGH</t>
  </si>
  <si>
    <r>
      <rPr>
        <rFont val="Arial"/>
        <color theme="1"/>
      </rPr>
      <t xml:space="preserve">per mid activity </t>
    </r>
    <r>
      <rPr>
        <rFont val="Arial"/>
        <b/>
        <color theme="1"/>
      </rPr>
      <t>paid contributor</t>
    </r>
  </si>
  <si>
    <r>
      <rPr>
        <rFont val="Arial"/>
        <color theme="1"/>
      </rPr>
      <t>per low activity</t>
    </r>
    <r>
      <rPr>
        <rFont val="Arial"/>
        <b/>
        <color theme="1"/>
      </rPr>
      <t xml:space="preserve"> paid contributor</t>
    </r>
  </si>
  <si>
    <r>
      <rPr>
        <rFont val="Arial"/>
        <color theme="1"/>
      </rPr>
      <t xml:space="preserve">per long tail </t>
    </r>
    <r>
      <rPr>
        <rFont val="Arial"/>
        <b/>
        <color theme="1"/>
      </rPr>
      <t>paid contributor</t>
    </r>
  </si>
  <si>
    <r>
      <rPr>
        <rFont val="Arial"/>
        <color theme="1"/>
      </rPr>
      <t xml:space="preserve">per high active </t>
    </r>
    <r>
      <rPr>
        <rFont val="Arial"/>
        <b/>
        <color theme="1"/>
      </rPr>
      <t>unpaid contributor</t>
    </r>
  </si>
  <si>
    <r>
      <rPr>
        <rFont val="Arial"/>
        <color theme="1"/>
      </rPr>
      <t xml:space="preserve">per mid active </t>
    </r>
    <r>
      <rPr>
        <rFont val="Arial"/>
        <b/>
        <color theme="1"/>
      </rPr>
      <t>unpaid contributor</t>
    </r>
  </si>
  <si>
    <r>
      <rPr>
        <rFont val="Arial"/>
        <color theme="1"/>
      </rPr>
      <t xml:space="preserve">per low active </t>
    </r>
    <r>
      <rPr>
        <rFont val="Arial"/>
        <b/>
        <color theme="1"/>
      </rPr>
      <t>unpaid contributor</t>
    </r>
  </si>
  <si>
    <r>
      <rPr>
        <rFont val="Arial"/>
        <color theme="1"/>
      </rPr>
      <t xml:space="preserve">per long tail </t>
    </r>
    <r>
      <rPr>
        <rFont val="Arial"/>
        <b/>
        <color theme="1"/>
      </rPr>
      <t>unpaid contributor</t>
    </r>
  </si>
  <si>
    <t>term (months)</t>
  </si>
  <si>
    <t>Participate in TE initiatives</t>
  </si>
  <si>
    <t>TE Allocation:</t>
  </si>
  <si>
    <t>n</t>
  </si>
  <si>
    <t>y</t>
  </si>
  <si>
    <t>voting power</t>
  </si>
  <si>
    <r>
      <rPr>
        <rFont val="Arial"/>
        <b/>
        <color theme="1"/>
      </rPr>
      <t xml:space="preserve">Conjecture: </t>
    </r>
    <r>
      <rPr>
        <rFont val="Arial"/>
        <color theme="1"/>
      </rPr>
      <t xml:space="preserve">The pool of funds allocated to builders is zero sum. </t>
    </r>
    <r>
      <rPr>
        <rFont val="Arial"/>
        <b/>
        <color theme="1"/>
      </rPr>
      <t>i.e. any IH imbalance is taking voice from those with less IH to give to those with more IH.</t>
    </r>
  </si>
  <si>
    <r>
      <rPr>
        <rFont val="Arial"/>
        <color theme="1"/>
      </rPr>
      <t xml:space="preserve">- Do we feel that it is fair that some TEC members who </t>
    </r>
    <r>
      <rPr>
        <rFont val="Arial"/>
        <b/>
        <color theme="1"/>
      </rPr>
      <t>showed up for meetings for a few months, accumulated more IH than Dr. Michael Zargham?</t>
    </r>
  </si>
  <si>
    <r>
      <rPr>
        <rFont val="Arial"/>
        <color theme="1"/>
      </rPr>
      <t xml:space="preserve">- Do we feel that it is fair that </t>
    </r>
    <r>
      <rPr>
        <rFont val="Arial"/>
        <b/>
        <color theme="1"/>
      </rPr>
      <t>one of the primary driving members of the TEC has to spend $60,000 to have equivalent voice in this new economy</t>
    </r>
    <r>
      <rPr>
        <rFont val="Arial"/>
        <color theme="1"/>
      </rPr>
      <t xml:space="preserve"> as other members whose tasks were disproportionately rewarded by the praise process?</t>
    </r>
  </si>
  <si>
    <r>
      <rPr>
        <rFont val="Arial"/>
        <color theme="1"/>
      </rPr>
      <t>- Is it fair that</t>
    </r>
    <r>
      <rPr>
        <rFont val="Arial"/>
        <b/>
        <color theme="1"/>
      </rPr>
      <t xml:space="preserve"> contributors who have been building deep infrastructure for the TEC for years have 50-90% less voice in this economy</t>
    </r>
    <r>
      <rPr>
        <rFont val="Arial"/>
        <color theme="1"/>
      </rPr>
      <t xml:space="preserve"> than contributors who have been active in admin duties for the past 3-6 months?</t>
    </r>
  </si>
  <si>
    <t>Participate in TE initiatives?</t>
  </si>
  <si>
    <t>% governance</t>
  </si>
  <si>
    <t>% TEs</t>
  </si>
  <si>
    <t>TEs</t>
  </si>
  <si>
    <t>non-TEs</t>
  </si>
  <si>
    <r>
      <rPr>
        <rFont val="Arial"/>
        <b/>
        <color theme="1"/>
      </rPr>
      <t xml:space="preserve">Conjecture: </t>
    </r>
    <r>
      <rPr>
        <rFont val="Arial"/>
        <color theme="1"/>
      </rPr>
      <t xml:space="preserve">The pool of funds allocated to builders is zero sum. </t>
    </r>
    <r>
      <rPr>
        <rFont val="Arial"/>
        <b/>
        <color theme="1"/>
      </rPr>
      <t>i.e. any IH imbalance is taking voice from those with less IH to give to those with more IH.</t>
    </r>
  </si>
  <si>
    <r>
      <rPr>
        <rFont val="Arial"/>
        <color theme="1"/>
      </rPr>
      <t xml:space="preserve">- Do we feel that it is fair that some TEC members who </t>
    </r>
    <r>
      <rPr>
        <rFont val="Arial"/>
        <b/>
        <color theme="1"/>
      </rPr>
      <t>showed up for meetings for a few months, accumulated more IH than Dr. Michael Zargham?</t>
    </r>
  </si>
  <si>
    <r>
      <rPr>
        <rFont val="Arial"/>
        <color theme="1"/>
      </rPr>
      <t xml:space="preserve">- Do we feel that it is fair that </t>
    </r>
    <r>
      <rPr>
        <rFont val="Arial"/>
        <b/>
        <color theme="1"/>
      </rPr>
      <t>one of the primary driving members of the TEC has to spend $60,000 to have equivalent voice in this new economy</t>
    </r>
    <r>
      <rPr>
        <rFont val="Arial"/>
        <color theme="1"/>
      </rPr>
      <t xml:space="preserve"> as other members whose tasks were disproportionately rewarded by the praise process?</t>
    </r>
  </si>
  <si>
    <t>IH + 100</t>
  </si>
  <si>
    <t>% + intervention</t>
  </si>
  <si>
    <t>% voting change</t>
  </si>
  <si>
    <t>ORIGINAL IH</t>
  </si>
  <si>
    <t>TOTAL IH (+ UBI)</t>
  </si>
  <si>
    <t>Scaled Variance After</t>
  </si>
  <si>
    <t>ORIGINAL</t>
  </si>
  <si>
    <t>W/ +100 IH UBI</t>
  </si>
  <si>
    <t>First intervention experiment:</t>
  </si>
  <si>
    <t>- Give EVERYONE +100 IH just for contributing, and see what that does to the distribution of IH</t>
  </si>
  <si>
    <t>IH + 50</t>
  </si>
  <si>
    <t>Bottom share</t>
  </si>
  <si>
    <t>Weight</t>
  </si>
  <si>
    <t>Weight Share</t>
  </si>
  <si>
    <t>TOTAL IH + QF</t>
  </si>
  <si>
    <t>Scaled Variance Before</t>
  </si>
  <si>
    <t>Budget</t>
  </si>
  <si>
    <t>- label TEs and analyse distributions</t>
  </si>
  <si>
    <t>- label by primary mode of contribution and divy up the tokens acordingly (balance across budgets)</t>
  </si>
  <si>
    <t>- gini coefficient</t>
  </si>
  <si>
    <t>- identify metrics which we are basing "fairness" on</t>
  </si>
  <si>
    <t>- what does "ready to hatch" mean?</t>
  </si>
  <si>
    <t>- leadership should WALK the TALK of the community by expressly stopping to think about how we're doing things</t>
  </si>
  <si>
    <t>Never paid</t>
  </si>
  <si>
    <t>Sometimes paid</t>
  </si>
  <si>
    <t>Always paid</t>
  </si>
  <si>
    <t>Zepti</t>
  </si>
  <si>
    <t>Sem</t>
  </si>
  <si>
    <t>Santi</t>
  </si>
  <si>
    <t>Shawn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</si>
</sst>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0.0"/>
    <numFmt numFmtId="166" formatCode="0.0%"/>
    <numFmt numFmtId="167" formatCode="0.0000%"/>
  </numFmts>
  <fonts count="1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FF0000"/>
      <name val="Arial"/>
    </font>
    <font>
      <b/>
    </font>
    <font/>
    <font>
      <b/>
      <sz val="11.0"/>
      <color rgb="FF000000"/>
      <name val="Inconsolata"/>
    </font>
    <font>
      <b/>
      <color rgb="FF000000"/>
      <name val="Arial"/>
    </font>
    <font>
      <color rgb="FF000000"/>
    </font>
    <font>
      <color rgb="FF000000"/>
      <name val="Arial"/>
    </font>
    <font>
      <sz val="11.0"/>
      <color rgb="FF000000"/>
      <name val="Inconsolata"/>
    </font>
    <font>
      <b/>
      <strike/>
      <color theme="1"/>
      <name val="Arial"/>
    </font>
    <font>
      <color rgb="FF212529"/>
      <name val="&quot;Roboto Mono&quot;"/>
    </font>
    <font>
      <sz val="11.0"/>
      <color rgb="FF11A9CC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Font="1"/>
    <xf borderId="0" fillId="0" fontId="1" numFmtId="10" xfId="0" applyFont="1" applyNumberFormat="1"/>
    <xf borderId="0" fillId="0" fontId="2" numFmtId="2" xfId="0" applyFont="1" applyNumberFormat="1"/>
    <xf borderId="0" fillId="2" fontId="2" numFmtId="0" xfId="0" applyAlignment="1" applyFill="1" applyFont="1">
      <alignment readingOrder="0" shrinkToFit="0" wrapText="1"/>
    </xf>
    <xf borderId="0" fillId="0" fontId="1" numFmtId="0" xfId="0" applyFont="1"/>
    <xf borderId="0" fillId="2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3" fontId="4" numFmtId="1" xfId="0" applyAlignment="1" applyFill="1" applyFont="1" applyNumberFormat="1">
      <alignment readingOrder="0"/>
    </xf>
    <xf borderId="0" fillId="4" fontId="1" numFmtId="164" xfId="0" applyAlignment="1" applyFill="1" applyFont="1" applyNumberFormat="1">
      <alignment readingOrder="0"/>
    </xf>
    <xf borderId="0" fillId="5" fontId="1" numFmtId="10" xfId="0" applyAlignment="1" applyFill="1" applyFont="1" applyNumberFormat="1">
      <alignment readingOrder="0"/>
    </xf>
    <xf borderId="0" fillId="6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3" fontId="5" numFmtId="0" xfId="0" applyAlignment="1" applyFont="1">
      <alignment readingOrder="0"/>
    </xf>
    <xf borderId="0" fillId="4" fontId="2" numFmtId="164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5" fontId="2" numFmtId="10" xfId="0" applyFont="1" applyNumberFormat="1"/>
    <xf borderId="0" fillId="3" fontId="5" numFmtId="1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5" fontId="1" numFmtId="10" xfId="0" applyFont="1" applyNumberFormat="1"/>
    <xf borderId="0" fillId="3" fontId="1" numFmtId="1" xfId="0" applyAlignment="1" applyFont="1" applyNumberFormat="1">
      <alignment readingOrder="0"/>
    </xf>
    <xf borderId="0" fillId="3" fontId="4" numFmtId="10" xfId="0" applyAlignment="1" applyFont="1" applyNumberFormat="1">
      <alignment readingOrder="0"/>
    </xf>
    <xf borderId="0" fillId="3" fontId="6" numFmtId="0" xfId="0" applyAlignment="1" applyFont="1">
      <alignment readingOrder="0"/>
    </xf>
    <xf borderId="0" fillId="3" fontId="2" numFmtId="1" xfId="0" applyAlignment="1" applyFont="1" applyNumberFormat="1">
      <alignment readingOrder="0"/>
    </xf>
    <xf borderId="0" fillId="3" fontId="7" numFmtId="0" xfId="0" applyAlignment="1" applyFont="1">
      <alignment readingOrder="0"/>
    </xf>
    <xf borderId="0" fillId="3" fontId="8" numFmtId="10" xfId="0" applyAlignment="1" applyFont="1" applyNumberFormat="1">
      <alignment readingOrder="0"/>
    </xf>
    <xf borderId="0" fillId="0" fontId="1" numFmtId="165" xfId="0" applyFont="1" applyNumberFormat="1"/>
    <xf borderId="0" fillId="3" fontId="6" numFmtId="0" xfId="0" applyFont="1"/>
    <xf borderId="0" fillId="3" fontId="9" numFmtId="0" xfId="0" applyAlignment="1" applyFont="1">
      <alignment readingOrder="0"/>
    </xf>
    <xf borderId="0" fillId="5" fontId="10" numFmtId="10" xfId="0" applyFont="1" applyNumberFormat="1"/>
    <xf borderId="0" fillId="7" fontId="10" numFmtId="0" xfId="0" applyFill="1" applyFont="1"/>
    <xf borderId="0" fillId="0" fontId="2" numFmtId="0" xfId="0" applyAlignment="1" applyFont="1">
      <alignment readingOrder="0" shrinkToFit="0" wrapText="1"/>
    </xf>
    <xf borderId="0" fillId="6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2" numFmtId="10" xfId="0" applyAlignment="1" applyFont="1" applyNumberFormat="1">
      <alignment readingOrder="0"/>
    </xf>
    <xf borderId="0" fillId="0" fontId="3" numFmtId="0" xfId="0" applyAlignment="1" applyFont="1">
      <alignment readingOrder="0" shrinkToFit="0" wrapText="1"/>
    </xf>
    <xf borderId="0" fillId="0" fontId="2" numFmtId="166" xfId="0" applyFont="1" applyNumberFormat="1"/>
    <xf borderId="0" fillId="5" fontId="2" numFmtId="0" xfId="0" applyFont="1"/>
    <xf borderId="0" fillId="2" fontId="5" numFmtId="1" xfId="0" applyAlignment="1" applyFont="1" applyNumberFormat="1">
      <alignment readingOrder="0"/>
    </xf>
    <xf borderId="0" fillId="5" fontId="10" numFmtId="0" xfId="0" applyFont="1"/>
    <xf borderId="0" fillId="8" fontId="5" numFmtId="1" xfId="0" applyAlignment="1" applyFill="1" applyFont="1" applyNumberFormat="1">
      <alignment readingOrder="0"/>
    </xf>
    <xf borderId="1" fillId="0" fontId="5" numFmtId="0" xfId="0" applyAlignment="1" applyBorder="1" applyFont="1">
      <alignment readingOrder="0"/>
    </xf>
    <xf borderId="1" fillId="8" fontId="5" numFmtId="1" xfId="0" applyAlignment="1" applyBorder="1" applyFont="1" applyNumberFormat="1">
      <alignment readingOrder="0"/>
    </xf>
    <xf borderId="0" fillId="0" fontId="2" numFmtId="167" xfId="0" applyFont="1" applyNumberFormat="1"/>
    <xf borderId="0" fillId="6" fontId="2" numFmtId="0" xfId="0" applyFont="1"/>
    <xf borderId="0" fillId="0" fontId="11" numFmtId="0" xfId="0" applyAlignment="1" applyFont="1">
      <alignment readingOrder="0"/>
    </xf>
    <xf borderId="0" fillId="2" fontId="5" numFmtId="0" xfId="0" applyAlignment="1" applyFont="1">
      <alignment readingOrder="0"/>
    </xf>
    <xf borderId="2" fillId="0" fontId="5" numFmtId="0" xfId="0" applyAlignment="1" applyBorder="1" applyFont="1">
      <alignment readingOrder="0"/>
    </xf>
    <xf borderId="2" fillId="8" fontId="5" numFmtId="1" xfId="0" applyAlignment="1" applyBorder="1" applyFont="1" applyNumberFormat="1">
      <alignment readingOrder="0"/>
    </xf>
    <xf borderId="0" fillId="8" fontId="5" numFmtId="0" xfId="0" applyAlignment="1" applyFont="1">
      <alignment readingOrder="0"/>
    </xf>
    <xf borderId="0" fillId="6" fontId="2" numFmtId="10" xfId="0" applyFont="1" applyNumberFormat="1"/>
    <xf borderId="2" fillId="8" fontId="5" numFmtId="0" xfId="0" applyAlignment="1" applyBorder="1" applyFont="1">
      <alignment readingOrder="0"/>
    </xf>
    <xf borderId="0" fillId="3" fontId="5" numFmtId="1" xfId="0" applyFont="1" applyNumberFormat="1"/>
    <xf borderId="0" fillId="9" fontId="12" numFmtId="1" xfId="0" applyAlignment="1" applyFill="1" applyFont="1" applyNumberFormat="1">
      <alignment horizontal="left" readingOrder="0"/>
    </xf>
    <xf borderId="0" fillId="7" fontId="12" numFmtId="10" xfId="0" applyAlignment="1" applyFont="1" applyNumberFormat="1">
      <alignment horizontal="left" readingOrder="0"/>
    </xf>
    <xf borderId="0" fillId="5" fontId="12" numFmtId="10" xfId="0" applyAlignment="1" applyFont="1" applyNumberFormat="1">
      <alignment horizontal="left"/>
    </xf>
    <xf borderId="0" fillId="7" fontId="12" numFmtId="0" xfId="0" applyAlignment="1" applyFont="1">
      <alignment horizontal="left" readingOrder="0"/>
    </xf>
    <xf borderId="0" fillId="9" fontId="2" numFmtId="1" xfId="0" applyAlignment="1" applyFont="1" applyNumberFormat="1">
      <alignment readingOrder="0"/>
    </xf>
    <xf borderId="0" fillId="0" fontId="2" numFmtId="10" xfId="0" applyAlignment="1" applyFont="1" applyNumberFormat="1">
      <alignment vertical="bottom"/>
    </xf>
    <xf borderId="0" fillId="5" fontId="2" numFmtId="10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9" fontId="5" numFmtId="1" xfId="0" applyAlignment="1" applyFont="1" applyNumberFormat="1">
      <alignment readingOrder="0"/>
    </xf>
    <xf borderId="2" fillId="6" fontId="2" numFmtId="0" xfId="0" applyBorder="1" applyFont="1"/>
    <xf borderId="2" fillId="0" fontId="2" numFmtId="0" xfId="0" applyBorder="1" applyFont="1"/>
    <xf borderId="1" fillId="0" fontId="2" numFmtId="0" xfId="0" applyAlignment="1" applyBorder="1" applyFont="1">
      <alignment vertical="bottom"/>
    </xf>
    <xf borderId="0" fillId="4" fontId="2" numFmtId="164" xfId="0" applyFont="1" applyNumberFormat="1"/>
    <xf borderId="0" fillId="5" fontId="2" numFmtId="10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5" fontId="1" numFmtId="1" xfId="0" applyAlignment="1" applyFont="1" applyNumberFormat="1">
      <alignment readingOrder="0"/>
    </xf>
    <xf borderId="0" fillId="7" fontId="13" numFmtId="0" xfId="0" applyAlignment="1" applyFont="1">
      <alignment readingOrder="0"/>
    </xf>
    <xf borderId="0" fillId="5" fontId="2" numFmtId="1" xfId="0" applyAlignment="1" applyFont="1" applyNumberFormat="1">
      <alignment readingOrder="0"/>
    </xf>
    <xf borderId="0" fillId="7" fontId="13" numFmtId="0" xfId="0" applyFont="1"/>
    <xf borderId="0" fillId="2" fontId="2" numFmtId="1" xfId="0" applyAlignment="1" applyFont="1" applyNumberFormat="1">
      <alignment readingOrder="0"/>
    </xf>
    <xf borderId="0" fillId="8" fontId="2" numFmtId="1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8" fontId="2" numFmtId="1" xfId="0" applyAlignment="1" applyBorder="1" applyFont="1" applyNumberFormat="1">
      <alignment readingOrder="0"/>
    </xf>
    <xf borderId="1" fillId="4" fontId="2" numFmtId="164" xfId="0" applyAlignment="1" applyBorder="1" applyFont="1" applyNumberFormat="1">
      <alignment readingOrder="0"/>
    </xf>
    <xf borderId="1" fillId="0" fontId="2" numFmtId="10" xfId="0" applyAlignment="1" applyBorder="1" applyFont="1" applyNumberFormat="1">
      <alignment readingOrder="0"/>
    </xf>
    <xf borderId="1" fillId="5" fontId="2" numFmtId="10" xfId="0" applyBorder="1" applyFont="1" applyNumberFormat="1"/>
    <xf borderId="1" fillId="5" fontId="1" numFmtId="0" xfId="0" applyAlignment="1" applyBorder="1" applyFont="1">
      <alignment readingOrder="0"/>
    </xf>
    <xf borderId="1" fillId="6" fontId="2" numFmtId="0" xfId="0" applyAlignment="1" applyBorder="1" applyFont="1">
      <alignment readingOrder="0"/>
    </xf>
    <xf borderId="1" fillId="0" fontId="2" numFmtId="10" xfId="0" applyBorder="1" applyFont="1" applyNumberFormat="1"/>
    <xf borderId="1" fillId="0" fontId="2" numFmtId="0" xfId="0" applyBorder="1" applyFont="1"/>
    <xf borderId="1" fillId="0" fontId="2" numFmtId="167" xfId="0" applyBorder="1" applyFont="1" applyNumberFormat="1"/>
    <xf borderId="0" fillId="2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2" fillId="8" fontId="2" numFmtId="1" xfId="0" applyAlignment="1" applyBorder="1" applyFont="1" applyNumberFormat="1">
      <alignment readingOrder="0"/>
    </xf>
    <xf borderId="2" fillId="4" fontId="2" numFmtId="164" xfId="0" applyAlignment="1" applyBorder="1" applyFont="1" applyNumberFormat="1">
      <alignment readingOrder="0"/>
    </xf>
    <xf borderId="2" fillId="0" fontId="2" numFmtId="10" xfId="0" applyAlignment="1" applyBorder="1" applyFont="1" applyNumberFormat="1">
      <alignment readingOrder="0"/>
    </xf>
    <xf borderId="2" fillId="5" fontId="2" numFmtId="10" xfId="0" applyBorder="1" applyFont="1" applyNumberFormat="1"/>
    <xf borderId="2" fillId="0" fontId="2" numFmtId="10" xfId="0" applyBorder="1" applyFont="1" applyNumberFormat="1"/>
    <xf borderId="0" fillId="8" fontId="2" numFmtId="0" xfId="0" applyAlignment="1" applyFont="1">
      <alignment readingOrder="0"/>
    </xf>
    <xf borderId="2" fillId="8" fontId="2" numFmtId="0" xfId="0" applyAlignment="1" applyBorder="1" applyFont="1">
      <alignment readingOrder="0"/>
    </xf>
    <xf borderId="0" fillId="3" fontId="2" numFmtId="1" xfId="0" applyFont="1" applyNumberFormat="1"/>
    <xf borderId="0" fillId="3" fontId="12" numFmtId="1" xfId="0" applyAlignment="1" applyFont="1" applyNumberFormat="1">
      <alignment horizontal="left" readingOrder="0"/>
    </xf>
    <xf borderId="0" fillId="4" fontId="12" numFmtId="164" xfId="0" applyAlignment="1" applyFont="1" applyNumberFormat="1">
      <alignment horizontal="left" readingOrder="0"/>
    </xf>
    <xf borderId="0" fillId="3" fontId="2" numFmtId="1" xfId="0" applyAlignment="1" applyFont="1" applyNumberFormat="1">
      <alignment vertical="bottom"/>
    </xf>
    <xf borderId="0" fillId="4" fontId="2" numFmtId="164" xfId="0" applyAlignment="1" applyFont="1" applyNumberFormat="1">
      <alignment vertical="bottom"/>
    </xf>
    <xf borderId="0" fillId="0" fontId="1" numFmtId="1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10" fontId="1" numFmtId="10" xfId="0" applyAlignment="1" applyFill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10" fontId="2" numFmtId="10" xfId="0" applyFont="1" applyNumberFormat="1"/>
    <xf borderId="0" fillId="10" fontId="1" numFmtId="10" xfId="0" applyFont="1" applyNumberFormat="1"/>
    <xf borderId="0" fillId="10" fontId="10" numFmtId="10" xfId="0" applyFont="1" applyNumberFormat="1"/>
    <xf borderId="0" fillId="0" fontId="2" numFmtId="1" xfId="0" applyFont="1" applyNumberFormat="1"/>
    <xf borderId="0" fillId="7" fontId="12" numFmtId="1" xfId="0" applyAlignment="1" applyFont="1" applyNumberFormat="1">
      <alignment horizontal="left" readingOrder="0"/>
    </xf>
    <xf borderId="0" fillId="10" fontId="12" numFmtId="10" xfId="0" applyAlignment="1" applyFont="1" applyNumberFormat="1">
      <alignment horizontal="left"/>
    </xf>
    <xf borderId="0" fillId="0" fontId="2" numFmtId="1" xfId="0" applyAlignment="1" applyFont="1" applyNumberFormat="1">
      <alignment vertical="bottom"/>
    </xf>
    <xf borderId="0" fillId="10" fontId="2" numFmtId="10" xfId="0" applyAlignment="1" applyFont="1" applyNumberFormat="1">
      <alignment vertical="bottom"/>
    </xf>
    <xf borderId="0" fillId="10" fontId="2" numFmtId="10" xfId="0" applyAlignment="1" applyFont="1" applyNumberFormat="1">
      <alignment readingOrder="0"/>
    </xf>
    <xf borderId="0" fillId="6" fontId="1" numFmtId="0" xfId="0" applyAlignment="1" applyFont="1">
      <alignment readingOrder="0" shrinkToFit="0" wrapText="1"/>
    </xf>
    <xf borderId="0" fillId="6" fontId="1" numFmtId="10" xfId="0" applyFont="1" applyNumberFormat="1"/>
    <xf borderId="0" fillId="7" fontId="6" numFmtId="10" xfId="0" applyAlignment="1" applyFont="1" applyNumberFormat="1">
      <alignment horizontal="left"/>
    </xf>
    <xf borderId="0" fillId="0" fontId="2" numFmtId="0" xfId="0" applyFont="1"/>
    <xf borderId="0" fillId="2" fontId="1" numFmtId="0" xfId="0" applyAlignment="1" applyFont="1">
      <alignment readingOrder="0"/>
    </xf>
    <xf borderId="0" fillId="2" fontId="2" numFmtId="4" xfId="0" applyFont="1" applyNumberFormat="1"/>
    <xf borderId="0" fillId="2" fontId="2" numFmtId="10" xfId="0" applyFont="1" applyNumberFormat="1"/>
    <xf borderId="0" fillId="0" fontId="2" numFmtId="4" xfId="0" applyFont="1" applyNumberFormat="1"/>
    <xf borderId="0" fillId="2" fontId="2" numFmtId="2" xfId="0" applyFont="1" applyNumberFormat="1"/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Impact Hours and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'Raw IH data outputs'!$B$1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'Raw IH data outputs'!$A$2:$A$385</c:f>
            </c:strRef>
          </c:cat>
          <c:val>
            <c:numRef>
              <c:f>'Raw IH data outputs'!$B$2:$B$385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IH by contributor activity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'Copy of Rewrite'!$J$2:$J$5</c:f>
            </c:strRef>
          </c:cat>
          <c:val>
            <c:numRef>
              <c:f>'Copy of Rewrite'!$K$2:$K$5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Impact Hours and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'Buckets (TE)'!$E$1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'Buckets (TE)'!$D$2:$D$1000</c:f>
            </c:strRef>
          </c:cat>
          <c:val>
            <c:numRef>
              <c:f>'Buckets (TE)'!$E$2:$E$1000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Impact Hours Distribution (anonymized)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'Buckets (TE)'!$A$2:$A$385</c:f>
            </c:strRef>
          </c:cat>
          <c:val>
            <c:numRef>
              <c:f>'Buckets (TE)'!$D$2:$D$385</c:f>
              <c:numCache/>
            </c:numRef>
          </c:val>
          <c:smooth val="0"/>
        </c:ser>
        <c:axId val="306467350"/>
        <c:axId val="981597702"/>
      </c:lineChart>
      <c:catAx>
        <c:axId val="306467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597702"/>
      </c:catAx>
      <c:valAx>
        <c:axId val="981597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467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Governance Held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'Buckets (TE)'!$J$25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'Buckets (TE)'!$J$26:$J$28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Builders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'Buckets (TE)'!$H$26:$H$27</c:f>
            </c:strRef>
          </c:cat>
          <c:val>
            <c:numRef>
              <c:f>'Buckets (TE)'!$I$26:$I$27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Builders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</c:dPt>
          <c:dPt>
            <c:idx val="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'% relative'!$H$26:$H$27</c:f>
            </c:strRef>
          </c:cat>
          <c:val>
            <c:numRef>
              <c:f>'% relative'!$I$26:$I$27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Weight Held by Active TEs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'% relative'!$G$5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'% relative'!$G$6:$G$7</c:f>
            </c:strRef>
          </c:cat>
          <c:val>
            <c:numRef>
              <c:f>'% relative'!$G$6:$G$7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TEC made up of TEs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'% relative'!$H$5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'% relative'!$F$6:$F$7</c:f>
            </c:strRef>
          </c:cat>
          <c:val>
            <c:numRef>
              <c:f>'% relative'!$H$6:$H$7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Raw IH data: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'Intervention 1 +100 IH "UBI"'!$B$1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1 +100 IH "UBI"'!$A$2:$A$1000</c:f>
            </c:strRef>
          </c:cat>
          <c:val>
            <c:numRef>
              <c:f>'Intervention 1 +100 IH "UBI"'!$B$2:$B$1000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1 +100 IH "UBI"'!$A$2:$A$385</c:f>
            </c:strRef>
          </c:cat>
          <c:val>
            <c:numRef>
              <c:f>'Intervention 1 +100 IH "UBI"'!$B$2:$B$385</c:f>
              <c:numCache/>
            </c:numRef>
          </c:val>
          <c:smooth val="0"/>
        </c:ser>
        <c:axId val="1883818467"/>
        <c:axId val="214657526"/>
      </c:lineChart>
      <c:catAx>
        <c:axId val="1883818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57526"/>
      </c:catAx>
      <c:valAx>
        <c:axId val="214657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818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'Raw IH data outputs'!$A$2:$A$385</c:f>
            </c:strRef>
          </c:cat>
          <c:val>
            <c:numRef>
              <c:f>'Raw IH data outputs'!$B$2:$B$385</c:f>
              <c:numCache/>
            </c:numRef>
          </c:val>
          <c:smooth val="0"/>
        </c:ser>
        <c:axId val="1547969155"/>
        <c:axId val="24573593"/>
      </c:lineChart>
      <c:catAx>
        <c:axId val="1547969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73593"/>
      </c:catAx>
      <c:valAx>
        <c:axId val="24573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969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IH Intervention 1: +100 IH UBI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1 +100 IH "UBI"'!$A$2:$A$385</c:f>
            </c:strRef>
          </c:cat>
          <c:val>
            <c:numRef>
              <c:f>'Intervention 1 +100 IH "UBI"'!$D$2:$D$385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'Intervention 1 +100 IH "UBI"'!$D$1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1 +100 IH "UBI"'!$A$2:$A$1000</c:f>
            </c:strRef>
          </c:cat>
          <c:val>
            <c:numRef>
              <c:f>'Intervention 1 +100 IH "UBI"'!$D$2:$D$1000</c:f>
              <c:numCache/>
            </c:numRef>
          </c:val>
          <c:smooth val="0"/>
        </c:ser>
        <c:axId val="1891266626"/>
        <c:axId val="208581991"/>
      </c:lineChart>
      <c:catAx>
        <c:axId val="1891266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81991"/>
      </c:catAx>
      <c:valAx>
        <c:axId val="208581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266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Raw IH data: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'Intervention 2 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2 '!$A$2:$A$1000</c:f>
            </c:strRef>
          </c:cat>
          <c:val>
            <c:numRef>
              <c:f>'Intervention 2 '!$B$2:$B$1000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2 '!$A$2:$A$385</c:f>
            </c:strRef>
          </c:cat>
          <c:val>
            <c:numRef>
              <c:f>'Intervention 2 '!$B$2:$B$385</c:f>
              <c:numCache/>
            </c:numRef>
          </c:val>
          <c:smooth val="0"/>
        </c:ser>
        <c:axId val="1517010043"/>
        <c:axId val="924238980"/>
      </c:lineChart>
      <c:catAx>
        <c:axId val="1517010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238980"/>
      </c:catAx>
      <c:valAx>
        <c:axId val="924238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010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IH Intervention 1: +100 IH UBI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2 '!$A$2:$A$385</c:f>
            </c:strRef>
          </c:cat>
          <c:val>
            <c:numRef>
              <c:f>'Intervention 2 '!$D$2:$D$385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'Intervention 2 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2 '!$A$2:$A$1000</c:f>
            </c:strRef>
          </c:cat>
          <c:val>
            <c:numRef>
              <c:f>'Intervention 2 '!$D$2:$D$1000</c:f>
              <c:numCache/>
            </c:numRef>
          </c:val>
          <c:smooth val="0"/>
        </c:ser>
        <c:axId val="317882970"/>
        <c:axId val="298558656"/>
      </c:lineChart>
      <c:catAx>
        <c:axId val="317882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558656"/>
      </c:catAx>
      <c:valAx>
        <c:axId val="298558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8829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Raw IH data: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'Intervention 3 Quadratic Distri'!$B$1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3 Quadratic Distri'!$A$2:$A$1000</c:f>
            </c:strRef>
          </c:cat>
          <c:val>
            <c:numRef>
              <c:f>'Intervention 3 Quadratic Distri'!$B$2:$B$1000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3 Quadratic Distri'!$A$2:$A$385</c:f>
            </c:strRef>
          </c:cat>
          <c:val>
            <c:numRef>
              <c:f>'Intervention 3 Quadratic Distri'!$B$2:$B$385</c:f>
              <c:numCache/>
            </c:numRef>
          </c:val>
          <c:smooth val="0"/>
        </c:ser>
        <c:axId val="1619903904"/>
        <c:axId val="638197846"/>
      </c:lineChart>
      <c:catAx>
        <c:axId val="161990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197846"/>
      </c:catAx>
      <c:valAx>
        <c:axId val="638197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903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IH Intervention 1: +100 IH UBI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3 Quadratic Distri'!$A$2:$A$385</c:f>
            </c:strRef>
          </c:cat>
          <c:val>
            <c:numRef>
              <c:f>'Intervention 3 Quadratic Distri'!$G$2:$G$385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'Intervention 3 Quadratic Distri'!$G$1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3 Quadratic Distri'!$A$2:$A$1000</c:f>
            </c:strRef>
          </c:cat>
          <c:val>
            <c:numRef>
              <c:f>'Intervention 3 Quadratic Distri'!$G$2:$G$1000</c:f>
              <c:numCache/>
            </c:numRef>
          </c:val>
          <c:smooth val="0"/>
        </c:ser>
        <c:axId val="280573656"/>
        <c:axId val="823029602"/>
      </c:lineChart>
      <c:catAx>
        <c:axId val="28057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029602"/>
      </c:catAx>
      <c:valAx>
        <c:axId val="823029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573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% Governance Held of Builder Pool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'Raw IH data outputs'!$J$25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'Raw IH data outputs'!$H$26:$H$28</c:f>
            </c:strRef>
          </c:cat>
          <c:val>
            <c:numRef>
              <c:f>'Raw IH data outputs'!$J$26:$J$28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Raw IH data: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'Intervation 4 Max-Log Distribut'!$B$1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'Intervation 4 Max-Log Distribut'!$A$2:$A$1000</c:f>
            </c:strRef>
          </c:cat>
          <c:val>
            <c:numRef>
              <c:f>'Intervation 4 Max-Log Distribut'!$B$2:$B$1000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'Intervation 4 Max-Log Distribut'!$A$2:$A$385</c:f>
            </c:strRef>
          </c:cat>
          <c:val>
            <c:numRef>
              <c:f>'Intervation 4 Max-Log Distribut'!$B$2:$B$385</c:f>
              <c:numCache/>
            </c:numRef>
          </c:val>
          <c:smooth val="0"/>
        </c:ser>
        <c:axId val="1572420710"/>
        <c:axId val="1034466812"/>
      </c:lineChart>
      <c:catAx>
        <c:axId val="1572420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466812"/>
      </c:catAx>
      <c:valAx>
        <c:axId val="1034466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420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IH Intervention 1: +100 IH UBI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'Intervation 4 Max-Log Distribut'!$A$2:$A$385</c:f>
            </c:strRef>
          </c:cat>
          <c:val>
            <c:numRef>
              <c:f>'Intervation 4 Max-Log Distribut'!$G$2:$G$385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'Intervation 4 Max-Log Distribut'!$G$1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'Intervation 4 Max-Log Distribut'!$A$2:$A$1000</c:f>
            </c:strRef>
          </c:cat>
          <c:val>
            <c:numRef>
              <c:f>'Intervation 4 Max-Log Distribut'!$G$2:$G$1000</c:f>
              <c:numCache/>
            </c:numRef>
          </c:val>
          <c:smooth val="0"/>
        </c:ser>
        <c:axId val="2038354289"/>
        <c:axId val="1580190913"/>
      </c:lineChart>
      <c:catAx>
        <c:axId val="2038354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190913"/>
      </c:catAx>
      <c:valAx>
        <c:axId val="1580190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354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Raw IH data: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'Intervetion 5 Exponential Resid'!$B$1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'Intervetion 5 Exponential Resid'!$A$2:$A$1000</c:f>
            </c:strRef>
          </c:cat>
          <c:val>
            <c:numRef>
              <c:f>'Intervetion 5 Exponential Resid'!$B$2:$B$1000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'Intervetion 5 Exponential Resid'!$A$2:$A$385</c:f>
            </c:strRef>
          </c:cat>
          <c:val>
            <c:numRef>
              <c:f>'Intervetion 5 Exponential Resid'!$B$2:$B$385</c:f>
              <c:numCache/>
            </c:numRef>
          </c:val>
          <c:smooth val="0"/>
        </c:ser>
        <c:axId val="496017510"/>
        <c:axId val="1354267050"/>
      </c:lineChart>
      <c:catAx>
        <c:axId val="496017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267050"/>
      </c:catAx>
      <c:valAx>
        <c:axId val="1354267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017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IH Intervention 1: +100 IH UBI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'Intervetion 5 Exponential Resid'!$A$2:$A$385</c:f>
            </c:strRef>
          </c:cat>
          <c:val>
            <c:numRef>
              <c:f>'Intervetion 5 Exponential Resid'!$G$2:$G$385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'Intervetion 5 Exponential Resid'!$G$1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'Intervetion 5 Exponential Resid'!$A$2:$A$1000</c:f>
            </c:strRef>
          </c:cat>
          <c:val>
            <c:numRef>
              <c:f>'Intervetion 5 Exponential Resid'!$G$2:$G$1000</c:f>
              <c:numCache/>
            </c:numRef>
          </c:val>
          <c:smooth val="0"/>
        </c:ser>
        <c:axId val="1056513421"/>
        <c:axId val="335230855"/>
      </c:lineChart>
      <c:catAx>
        <c:axId val="1056513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230855"/>
      </c:catAx>
      <c:valAx>
        <c:axId val="335230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513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Raw IH data: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'Intervention 6 Gaussian'!$B$1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6 Gaussian'!$A$2:$A$1000</c:f>
            </c:strRef>
          </c:cat>
          <c:val>
            <c:numRef>
              <c:f>'Intervention 6 Gaussian'!$B$2:$B$1000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6 Gaussian'!$A$2:$A$385</c:f>
            </c:strRef>
          </c:cat>
          <c:val>
            <c:numRef>
              <c:f>'Intervention 6 Gaussian'!$B$2:$B$385</c:f>
              <c:numCache/>
            </c:numRef>
          </c:val>
          <c:smooth val="0"/>
        </c:ser>
        <c:axId val="518055920"/>
        <c:axId val="591386572"/>
      </c:lineChart>
      <c:catAx>
        <c:axId val="51805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386572"/>
      </c:catAx>
      <c:valAx>
        <c:axId val="591386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055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Builders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'Raw IH data outputs'!$H$26:$H$27</c:f>
            </c:strRef>
          </c:cat>
          <c:val>
            <c:numRef>
              <c:f>'Raw IH data outputs'!$I$26:$I$27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IH Intervention 1: +100 IH UBI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6 Gaussian'!$A$2:$A$385</c:f>
            </c:strRef>
          </c:cat>
          <c:val>
            <c:numRef>
              <c:f>'Intervention 6 Gaussian'!$G$2:$G$385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'Intervention 6 Gaussian'!$G$1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6 Gaussian'!$A$2:$A$1000</c:f>
            </c:strRef>
          </c:cat>
          <c:val>
            <c:numRef>
              <c:f>'Intervention 6 Gaussian'!$G$2:$G$1000</c:f>
              <c:numCache/>
            </c:numRef>
          </c:val>
          <c:smooth val="0"/>
        </c:ser>
        <c:axId val="371273925"/>
        <c:axId val="1072589433"/>
      </c:lineChart>
      <c:catAx>
        <c:axId val="371273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589433"/>
      </c:catAx>
      <c:valAx>
        <c:axId val="1072589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273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Praisemageddon!$M$10:$M$94</c:f>
            </c:strRef>
          </c:cat>
          <c:val>
            <c:numRef>
              <c:f>Praisemageddon!$N$10:$N$94</c:f>
              <c:numCache/>
            </c:numRef>
          </c:val>
        </c:ser>
        <c:axId val="1671551018"/>
        <c:axId val="137667464"/>
      </c:barChart>
      <c:catAx>
        <c:axId val="1671551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67464"/>
      </c:catAx>
      <c:valAx>
        <c:axId val="137667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551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IH by contributor activity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Praisemageddon!$M$2:$M$5</c:f>
            </c:strRef>
          </c:cat>
          <c:val>
            <c:numRef>
              <c:f>Praisemageddon!$N$2:$N$5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BUCKETS!$M$38:$M$123</c:f>
            </c:strRef>
          </c:cat>
          <c:val>
            <c:numRef>
              <c:f>BUCKETS!$N$38:$N$123</c:f>
              <c:numCache/>
            </c:numRef>
          </c:val>
        </c:ser>
        <c:axId val="615967752"/>
        <c:axId val="179457701"/>
      </c:barChart>
      <c:catAx>
        <c:axId val="61596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57701"/>
      </c:catAx>
      <c:valAx>
        <c:axId val="179457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967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IH by contributor activity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BUCKETS!$M$32:$M$34</c:f>
            </c:strRef>
          </c:cat>
          <c:val>
            <c:numRef>
              <c:f>BUCKETS!$N$32:$N$34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Rewrite'!$J$10:$J$94</c:f>
            </c:strRef>
          </c:cat>
          <c:val>
            <c:numRef>
              <c:f>'Copy of Rewrite'!$K$10:$K$94</c:f>
              <c:numCache/>
            </c:numRef>
          </c:val>
        </c:ser>
        <c:axId val="897319561"/>
        <c:axId val="450333548"/>
      </c:barChart>
      <c:catAx>
        <c:axId val="897319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333548"/>
      </c:catAx>
      <c:valAx>
        <c:axId val="450333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3195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257175</xdr:colOff>
      <xdr:row>3</xdr:row>
      <xdr:rowOff>171450</xdr:rowOff>
    </xdr:from>
    <xdr:ext cx="3895725" cy="2409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457200</xdr:colOff>
      <xdr:row>2</xdr:row>
      <xdr:rowOff>28575</xdr:rowOff>
    </xdr:from>
    <xdr:ext cx="3952875" cy="2409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666750</xdr:colOff>
      <xdr:row>27</xdr:row>
      <xdr:rowOff>180975</xdr:rowOff>
    </xdr:from>
    <xdr:ext cx="2428875" cy="1495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38100</xdr:colOff>
      <xdr:row>27</xdr:row>
      <xdr:rowOff>180975</xdr:rowOff>
    </xdr:from>
    <xdr:ext cx="2428875" cy="1495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38100</xdr:colOff>
      <xdr:row>19</xdr:row>
      <xdr:rowOff>133350</xdr:rowOff>
    </xdr:from>
    <xdr:ext cx="3552825" cy="138112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238125</xdr:colOff>
      <xdr:row>0</xdr:row>
      <xdr:rowOff>161925</xdr:rowOff>
    </xdr:from>
    <xdr:ext cx="3895725" cy="240982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409575</xdr:colOff>
      <xdr:row>0</xdr:row>
      <xdr:rowOff>161925</xdr:rowOff>
    </xdr:from>
    <xdr:ext cx="3895725" cy="240982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238125</xdr:colOff>
      <xdr:row>13</xdr:row>
      <xdr:rowOff>114300</xdr:rowOff>
    </xdr:from>
    <xdr:ext cx="3895725" cy="240982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409575</xdr:colOff>
      <xdr:row>13</xdr:row>
      <xdr:rowOff>114300</xdr:rowOff>
    </xdr:from>
    <xdr:ext cx="3895725" cy="240982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238125</xdr:colOff>
      <xdr:row>0</xdr:row>
      <xdr:rowOff>161925</xdr:rowOff>
    </xdr:from>
    <xdr:ext cx="3895725" cy="240982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409575</xdr:colOff>
      <xdr:row>0</xdr:row>
      <xdr:rowOff>161925</xdr:rowOff>
    </xdr:from>
    <xdr:ext cx="3895725" cy="240982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238125</xdr:colOff>
      <xdr:row>13</xdr:row>
      <xdr:rowOff>114300</xdr:rowOff>
    </xdr:from>
    <xdr:ext cx="3895725" cy="240982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409575</xdr:colOff>
      <xdr:row>13</xdr:row>
      <xdr:rowOff>114300</xdr:rowOff>
    </xdr:from>
    <xdr:ext cx="3895725" cy="240982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238125</xdr:colOff>
      <xdr:row>0</xdr:row>
      <xdr:rowOff>161925</xdr:rowOff>
    </xdr:from>
    <xdr:ext cx="3895725" cy="240982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409575</xdr:colOff>
      <xdr:row>0</xdr:row>
      <xdr:rowOff>161925</xdr:rowOff>
    </xdr:from>
    <xdr:ext cx="3895725" cy="240982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238125</xdr:colOff>
      <xdr:row>13</xdr:row>
      <xdr:rowOff>114300</xdr:rowOff>
    </xdr:from>
    <xdr:ext cx="3895725" cy="240982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409575</xdr:colOff>
      <xdr:row>13</xdr:row>
      <xdr:rowOff>114300</xdr:rowOff>
    </xdr:from>
    <xdr:ext cx="3895725" cy="240982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876300</xdr:colOff>
      <xdr:row>16</xdr:row>
      <xdr:rowOff>114300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409575</xdr:colOff>
      <xdr:row>1</xdr:row>
      <xdr:rowOff>123825</xdr:rowOff>
    </xdr:from>
    <xdr:ext cx="3790950" cy="23526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828675</xdr:colOff>
      <xdr:row>15</xdr:row>
      <xdr:rowOff>-190500</xdr:rowOff>
    </xdr:from>
    <xdr:ext cx="4371975" cy="39814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876300</xdr:colOff>
      <xdr:row>42</xdr:row>
      <xdr:rowOff>114300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409575</xdr:colOff>
      <xdr:row>31</xdr:row>
      <xdr:rowOff>123825</xdr:rowOff>
    </xdr:from>
    <xdr:ext cx="3790950" cy="23526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828675</xdr:colOff>
      <xdr:row>41</xdr:row>
      <xdr:rowOff>-190500</xdr:rowOff>
    </xdr:from>
    <xdr:ext cx="4371975" cy="39814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876300</xdr:colOff>
      <xdr:row>16</xdr:row>
      <xdr:rowOff>114300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409575</xdr:colOff>
      <xdr:row>1</xdr:row>
      <xdr:rowOff>123825</xdr:rowOff>
    </xdr:from>
    <xdr:ext cx="3790950" cy="23526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828675</xdr:colOff>
      <xdr:row>15</xdr:row>
      <xdr:rowOff>-190500</xdr:rowOff>
    </xdr:from>
    <xdr:ext cx="4371975" cy="39814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</xdr:colOff>
      <xdr:row>2</xdr:row>
      <xdr:rowOff>57150</xdr:rowOff>
    </xdr:from>
    <xdr:ext cx="3895725" cy="24098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238125</xdr:colOff>
      <xdr:row>2</xdr:row>
      <xdr:rowOff>57150</xdr:rowOff>
    </xdr:from>
    <xdr:ext cx="3952875" cy="24098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666750</xdr:colOff>
      <xdr:row>27</xdr:row>
      <xdr:rowOff>180975</xdr:rowOff>
    </xdr:from>
    <xdr:ext cx="2428875" cy="14954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38100</xdr:colOff>
      <xdr:row>27</xdr:row>
      <xdr:rowOff>180975</xdr:rowOff>
    </xdr:from>
    <xdr:ext cx="2428875" cy="14954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95250</xdr:colOff>
      <xdr:row>17</xdr:row>
      <xdr:rowOff>76200</xdr:rowOff>
    </xdr:from>
    <xdr:ext cx="3552825" cy="138112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</xdr:colOff>
      <xdr:row>27</xdr:row>
      <xdr:rowOff>180975</xdr:rowOff>
    </xdr:from>
    <xdr:ext cx="2428875" cy="14954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323850</xdr:colOff>
      <xdr:row>11</xdr:row>
      <xdr:rowOff>180975</xdr:rowOff>
    </xdr:from>
    <xdr:ext cx="3343275" cy="20859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504825</xdr:colOff>
      <xdr:row>11</xdr:row>
      <xdr:rowOff>180975</xdr:rowOff>
    </xdr:from>
    <xdr:ext cx="3409950" cy="20859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161925</xdr:rowOff>
    </xdr:from>
    <xdr:ext cx="3895725" cy="240982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1362075</xdr:colOff>
      <xdr:row>0</xdr:row>
      <xdr:rowOff>161925</xdr:rowOff>
    </xdr:from>
    <xdr:ext cx="3895725" cy="240982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238125</xdr:colOff>
      <xdr:row>13</xdr:row>
      <xdr:rowOff>114300</xdr:rowOff>
    </xdr:from>
    <xdr:ext cx="3895725" cy="240982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1362075</xdr:colOff>
      <xdr:row>13</xdr:row>
      <xdr:rowOff>114300</xdr:rowOff>
    </xdr:from>
    <xdr:ext cx="3895725" cy="240982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161925</xdr:rowOff>
    </xdr:from>
    <xdr:ext cx="3895725" cy="240982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409575</xdr:colOff>
      <xdr:row>0</xdr:row>
      <xdr:rowOff>161925</xdr:rowOff>
    </xdr:from>
    <xdr:ext cx="3895725" cy="240982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238125</xdr:colOff>
      <xdr:row>13</xdr:row>
      <xdr:rowOff>114300</xdr:rowOff>
    </xdr:from>
    <xdr:ext cx="3895725" cy="240982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409575</xdr:colOff>
      <xdr:row>13</xdr:row>
      <xdr:rowOff>114300</xdr:rowOff>
    </xdr:from>
    <xdr:ext cx="3895725" cy="240982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238125</xdr:colOff>
      <xdr:row>0</xdr:row>
      <xdr:rowOff>161925</xdr:rowOff>
    </xdr:from>
    <xdr:ext cx="3895725" cy="240982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409575</xdr:colOff>
      <xdr:row>0</xdr:row>
      <xdr:rowOff>161925</xdr:rowOff>
    </xdr:from>
    <xdr:ext cx="3895725" cy="240982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238125</xdr:colOff>
      <xdr:row>13</xdr:row>
      <xdr:rowOff>114300</xdr:rowOff>
    </xdr:from>
    <xdr:ext cx="3895725" cy="240982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409575</xdr:colOff>
      <xdr:row>13</xdr:row>
      <xdr:rowOff>114300</xdr:rowOff>
    </xdr:from>
    <xdr:ext cx="3895725" cy="240982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2.29"/>
    <col customWidth="1" min="5" max="5" width="30.86"/>
    <col customWidth="1" min="12" max="12" width="61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2" t="s">
        <v>11</v>
      </c>
      <c r="B2" s="2">
        <v>598.058</v>
      </c>
      <c r="C2" s="3">
        <f t="shared" ref="C2:C385" si="1">B2/F$2</f>
        <v>0.07002286411</v>
      </c>
      <c r="D2" s="3">
        <f>C2</f>
        <v>0.07002286411</v>
      </c>
      <c r="E2" s="3">
        <f t="shared" ref="E2:E39" si="2">sum(C2:C1000)</f>
        <v>1</v>
      </c>
      <c r="F2" s="4">
        <f>sum(B2:B385)</f>
        <v>8540.896</v>
      </c>
      <c r="G2" s="4">
        <f>count(B:B)</f>
        <v>384</v>
      </c>
      <c r="H2" s="4">
        <f>median(B:B)</f>
        <v>3.2965</v>
      </c>
      <c r="I2" s="4">
        <f>PERCENTILE(B:B, 0.95)</f>
        <v>95.6658</v>
      </c>
      <c r="J2" s="4">
        <f>PERCENTILE(B:B, 0.99)</f>
        <v>252.09789</v>
      </c>
    </row>
    <row r="3">
      <c r="A3" s="2" t="s">
        <v>12</v>
      </c>
      <c r="B3" s="2">
        <v>526.136</v>
      </c>
      <c r="C3" s="3">
        <f t="shared" si="1"/>
        <v>0.06160196776</v>
      </c>
      <c r="D3" s="3">
        <f t="shared" ref="D3:D88" si="3">C3+D2</f>
        <v>0.1316248319</v>
      </c>
      <c r="E3" s="3">
        <f t="shared" si="2"/>
        <v>0.9299771359</v>
      </c>
    </row>
    <row r="4">
      <c r="A4" s="2" t="s">
        <v>13</v>
      </c>
      <c r="B4" s="2">
        <v>341.226</v>
      </c>
      <c r="C4" s="3">
        <f t="shared" si="1"/>
        <v>0.0399520144</v>
      </c>
      <c r="D4" s="3">
        <f t="shared" si="3"/>
        <v>0.1715768463</v>
      </c>
      <c r="E4" s="3">
        <f t="shared" si="2"/>
        <v>0.8683751681</v>
      </c>
    </row>
    <row r="5">
      <c r="A5" s="1" t="s">
        <v>14</v>
      </c>
      <c r="B5" s="2">
        <v>320.919</v>
      </c>
      <c r="C5" s="3">
        <f t="shared" si="1"/>
        <v>0.037574395</v>
      </c>
      <c r="D5" s="3">
        <f t="shared" si="3"/>
        <v>0.2091512413</v>
      </c>
      <c r="E5" s="3">
        <f t="shared" si="2"/>
        <v>0.8284231537</v>
      </c>
    </row>
    <row r="6">
      <c r="A6" s="1" t="s">
        <v>15</v>
      </c>
      <c r="B6" s="2">
        <v>238.002</v>
      </c>
      <c r="C6" s="3">
        <f t="shared" si="1"/>
        <v>0.02786616299</v>
      </c>
      <c r="D6" s="3">
        <f t="shared" si="3"/>
        <v>0.2370174043</v>
      </c>
      <c r="E6" s="3">
        <f t="shared" si="2"/>
        <v>0.7908487587</v>
      </c>
    </row>
    <row r="7">
      <c r="A7" s="1" t="s">
        <v>16</v>
      </c>
      <c r="B7" s="2">
        <v>235.952</v>
      </c>
      <c r="C7" s="3">
        <f t="shared" si="1"/>
        <v>0.02762614133</v>
      </c>
      <c r="D7" s="3">
        <f t="shared" si="3"/>
        <v>0.2646435456</v>
      </c>
      <c r="E7" s="3">
        <f t="shared" si="2"/>
        <v>0.7629825957</v>
      </c>
    </row>
    <row r="8">
      <c r="A8" s="1" t="s">
        <v>17</v>
      </c>
      <c r="B8" s="2">
        <v>204.097</v>
      </c>
      <c r="C8" s="3">
        <f t="shared" si="1"/>
        <v>0.02389643897</v>
      </c>
      <c r="D8" s="3">
        <f t="shared" si="3"/>
        <v>0.2885399846</v>
      </c>
      <c r="E8" s="3">
        <f t="shared" si="2"/>
        <v>0.7353564544</v>
      </c>
    </row>
    <row r="9">
      <c r="A9" s="2" t="s">
        <v>18</v>
      </c>
      <c r="B9" s="2">
        <v>198.837</v>
      </c>
      <c r="C9" s="3">
        <f t="shared" si="1"/>
        <v>0.02328057852</v>
      </c>
      <c r="D9" s="3">
        <f t="shared" si="3"/>
        <v>0.3118205631</v>
      </c>
      <c r="E9" s="3">
        <f t="shared" si="2"/>
        <v>0.7114600154</v>
      </c>
    </row>
    <row r="10">
      <c r="A10" s="2" t="s">
        <v>19</v>
      </c>
      <c r="B10" s="2">
        <v>198.73</v>
      </c>
      <c r="C10" s="3">
        <f t="shared" si="1"/>
        <v>0.02326805057</v>
      </c>
      <c r="D10" s="3">
        <f t="shared" si="3"/>
        <v>0.3350886137</v>
      </c>
      <c r="E10" s="3">
        <f t="shared" si="2"/>
        <v>0.6881794369</v>
      </c>
    </row>
    <row r="11">
      <c r="A11" s="2" t="s">
        <v>20</v>
      </c>
      <c r="B11" s="2">
        <v>165.344</v>
      </c>
      <c r="C11" s="3">
        <f t="shared" si="1"/>
        <v>0.019359093</v>
      </c>
      <c r="D11" s="3">
        <f t="shared" si="3"/>
        <v>0.3544477067</v>
      </c>
      <c r="E11" s="3">
        <f t="shared" si="2"/>
        <v>0.6649113863</v>
      </c>
      <c r="F11" s="5">
        <f>10/384</f>
        <v>0.02604166667</v>
      </c>
      <c r="G11" s="5"/>
    </row>
    <row r="12">
      <c r="A12" s="2" t="s">
        <v>21</v>
      </c>
      <c r="B12" s="2">
        <v>164.674</v>
      </c>
      <c r="C12" s="3">
        <f t="shared" si="1"/>
        <v>0.0192806469</v>
      </c>
      <c r="D12" s="3">
        <f t="shared" si="3"/>
        <v>0.3737283536</v>
      </c>
      <c r="E12" s="3">
        <f t="shared" si="2"/>
        <v>0.6455522933</v>
      </c>
      <c r="F12" s="2" t="s">
        <v>22</v>
      </c>
      <c r="G12" s="2"/>
    </row>
    <row r="13">
      <c r="A13" s="2" t="s">
        <v>23</v>
      </c>
      <c r="B13" s="2">
        <v>150.408</v>
      </c>
      <c r="C13" s="3">
        <f t="shared" si="1"/>
        <v>0.01761033034</v>
      </c>
      <c r="D13" s="3">
        <f t="shared" si="3"/>
        <v>0.3913386839</v>
      </c>
      <c r="E13" s="3">
        <f t="shared" si="2"/>
        <v>0.6262716464</v>
      </c>
    </row>
    <row r="14">
      <c r="A14" s="2" t="s">
        <v>24</v>
      </c>
      <c r="B14" s="2">
        <v>146.006</v>
      </c>
      <c r="C14" s="3">
        <f t="shared" si="1"/>
        <v>0.01709492775</v>
      </c>
      <c r="D14" s="3">
        <f t="shared" si="3"/>
        <v>0.4084336116</v>
      </c>
      <c r="E14" s="3">
        <f t="shared" si="2"/>
        <v>0.6086613161</v>
      </c>
    </row>
    <row r="15">
      <c r="A15" s="2" t="s">
        <v>25</v>
      </c>
      <c r="B15" s="2">
        <v>120.028</v>
      </c>
      <c r="C15" s="3">
        <f t="shared" si="1"/>
        <v>0.01405332649</v>
      </c>
      <c r="D15" s="3">
        <f t="shared" si="3"/>
        <v>0.4224869381</v>
      </c>
      <c r="E15" s="3">
        <f t="shared" si="2"/>
        <v>0.5915663884</v>
      </c>
    </row>
    <row r="16">
      <c r="A16" s="2" t="s">
        <v>26</v>
      </c>
      <c r="B16" s="2">
        <v>115.655</v>
      </c>
      <c r="C16" s="3">
        <f t="shared" si="1"/>
        <v>0.01354131932</v>
      </c>
      <c r="D16" s="3">
        <f t="shared" si="3"/>
        <v>0.4360282575</v>
      </c>
      <c r="E16" s="3">
        <f t="shared" si="2"/>
        <v>0.5775130619</v>
      </c>
      <c r="H16" s="1" t="s">
        <v>27</v>
      </c>
      <c r="I16" s="6">
        <f>SUM(B2:B385)/384</f>
        <v>22.24191667</v>
      </c>
      <c r="L16" s="7" t="s">
        <v>28</v>
      </c>
    </row>
    <row r="17">
      <c r="A17" s="2" t="s">
        <v>29</v>
      </c>
      <c r="B17" s="2">
        <v>114.166</v>
      </c>
      <c r="C17" s="3">
        <f t="shared" si="1"/>
        <v>0.01336698164</v>
      </c>
      <c r="D17" s="3">
        <f t="shared" si="3"/>
        <v>0.4493952391</v>
      </c>
      <c r="E17" s="3">
        <f t="shared" si="2"/>
        <v>0.5639717425</v>
      </c>
      <c r="H17" s="1" t="s">
        <v>30</v>
      </c>
      <c r="I17" s="6">
        <f>MEDIAN(B2:B385)</f>
        <v>3.2965</v>
      </c>
      <c r="L17" s="7" t="s">
        <v>31</v>
      </c>
    </row>
    <row r="18">
      <c r="A18" s="1" t="s">
        <v>32</v>
      </c>
      <c r="B18" s="2">
        <v>106.235</v>
      </c>
      <c r="C18" s="3">
        <f t="shared" si="1"/>
        <v>0.01243839054</v>
      </c>
      <c r="D18" s="3">
        <f t="shared" si="3"/>
        <v>0.4618336296</v>
      </c>
      <c r="E18" s="3">
        <f t="shared" si="2"/>
        <v>0.5506047609</v>
      </c>
    </row>
    <row r="19">
      <c r="A19" s="2" t="s">
        <v>33</v>
      </c>
      <c r="B19" s="2">
        <v>104.858</v>
      </c>
      <c r="C19" s="3">
        <f t="shared" si="1"/>
        <v>0.01227716624</v>
      </c>
      <c r="D19" s="3">
        <f t="shared" si="3"/>
        <v>0.4741107959</v>
      </c>
      <c r="E19" s="3">
        <f t="shared" si="2"/>
        <v>0.5381663704</v>
      </c>
      <c r="H19" s="8"/>
    </row>
    <row r="20">
      <c r="A20" s="2" t="s">
        <v>34</v>
      </c>
      <c r="B20" s="2">
        <v>97.035</v>
      </c>
      <c r="C20" s="3">
        <f t="shared" si="1"/>
        <v>0.01136122018</v>
      </c>
      <c r="D20" s="3">
        <f t="shared" si="3"/>
        <v>0.4854720161</v>
      </c>
      <c r="E20" s="3">
        <f t="shared" si="2"/>
        <v>0.5258892041</v>
      </c>
      <c r="F20" s="2" t="s">
        <v>22</v>
      </c>
      <c r="G20" s="2"/>
      <c r="L20" s="9" t="s">
        <v>35</v>
      </c>
    </row>
    <row r="21">
      <c r="A21" s="2" t="s">
        <v>36</v>
      </c>
      <c r="B21" s="2">
        <v>95.883</v>
      </c>
      <c r="C21" s="3">
        <f t="shared" si="1"/>
        <v>0.01122633972</v>
      </c>
      <c r="D21" s="3">
        <f t="shared" si="3"/>
        <v>0.4966983558</v>
      </c>
      <c r="E21" s="3">
        <f t="shared" si="2"/>
        <v>0.5145279839</v>
      </c>
      <c r="F21" s="5">
        <f>20/384</f>
        <v>0.05208333333</v>
      </c>
      <c r="G21" s="5"/>
      <c r="L21" s="7" t="s">
        <v>37</v>
      </c>
    </row>
    <row r="22">
      <c r="A22" s="2" t="s">
        <v>38</v>
      </c>
      <c r="B22" s="2">
        <v>94.435</v>
      </c>
      <c r="C22" s="3">
        <f t="shared" si="1"/>
        <v>0.01105680247</v>
      </c>
      <c r="D22" s="3">
        <f t="shared" si="3"/>
        <v>0.5077551582</v>
      </c>
      <c r="E22" s="3">
        <f t="shared" si="2"/>
        <v>0.5033016442</v>
      </c>
      <c r="L22" s="7" t="s">
        <v>39</v>
      </c>
    </row>
    <row r="23">
      <c r="A23" s="1" t="s">
        <v>40</v>
      </c>
      <c r="B23" s="2">
        <v>94.033</v>
      </c>
      <c r="C23" s="3">
        <f t="shared" si="1"/>
        <v>0.01100973481</v>
      </c>
      <c r="D23" s="3">
        <f t="shared" si="3"/>
        <v>0.5187648931</v>
      </c>
      <c r="E23" s="3">
        <f t="shared" si="2"/>
        <v>0.4922448418</v>
      </c>
      <c r="L23" s="7" t="s">
        <v>41</v>
      </c>
    </row>
    <row r="24">
      <c r="A24" s="2" t="s">
        <v>42</v>
      </c>
      <c r="B24" s="2">
        <v>87.46</v>
      </c>
      <c r="C24" s="3">
        <f t="shared" si="1"/>
        <v>0.01024014342</v>
      </c>
      <c r="D24" s="3">
        <f t="shared" si="3"/>
        <v>0.5290050365</v>
      </c>
      <c r="E24" s="3">
        <f t="shared" si="2"/>
        <v>0.4812351069</v>
      </c>
    </row>
    <row r="25">
      <c r="A25" s="2" t="s">
        <v>43</v>
      </c>
      <c r="B25" s="2">
        <v>80.732</v>
      </c>
      <c r="C25" s="3">
        <f t="shared" si="1"/>
        <v>0.009452404057</v>
      </c>
      <c r="D25" s="3">
        <f t="shared" si="3"/>
        <v>0.5384574405</v>
      </c>
      <c r="E25" s="3">
        <f t="shared" si="2"/>
        <v>0.4709949635</v>
      </c>
      <c r="I25" s="2" t="s">
        <v>44</v>
      </c>
      <c r="J25" s="2" t="s">
        <v>45</v>
      </c>
    </row>
    <row r="26">
      <c r="A26" s="2" t="s">
        <v>46</v>
      </c>
      <c r="B26" s="2">
        <v>78.463</v>
      </c>
      <c r="C26" s="3">
        <f t="shared" si="1"/>
        <v>0.009186741063</v>
      </c>
      <c r="D26" s="3">
        <f t="shared" si="3"/>
        <v>0.5476441816</v>
      </c>
      <c r="E26" s="3">
        <f t="shared" si="2"/>
        <v>0.4615425595</v>
      </c>
      <c r="H26" s="2" t="s">
        <v>47</v>
      </c>
      <c r="I26" s="2">
        <v>5.21</v>
      </c>
      <c r="J26" s="3">
        <v>0.49669835576969934</v>
      </c>
    </row>
    <row r="27">
      <c r="A27" s="2" t="s">
        <v>48</v>
      </c>
      <c r="B27" s="2">
        <v>77.334</v>
      </c>
      <c r="C27" s="3">
        <f t="shared" si="1"/>
        <v>0.009054553527</v>
      </c>
      <c r="D27" s="3">
        <f t="shared" si="3"/>
        <v>0.5566987351</v>
      </c>
      <c r="E27" s="3">
        <f t="shared" si="2"/>
        <v>0.4523558184</v>
      </c>
      <c r="H27" s="2" t="s">
        <v>49</v>
      </c>
      <c r="I27" s="4">
        <f>100-I26</f>
        <v>94.79</v>
      </c>
      <c r="J27" s="3">
        <f>1-J26</f>
        <v>0.5033016442</v>
      </c>
    </row>
    <row r="28">
      <c r="A28" s="1" t="s">
        <v>50</v>
      </c>
      <c r="B28" s="2">
        <v>76.567</v>
      </c>
      <c r="C28" s="3">
        <f t="shared" si="1"/>
        <v>0.008964750303</v>
      </c>
      <c r="D28" s="3">
        <f t="shared" si="3"/>
        <v>0.5656634854</v>
      </c>
      <c r="E28" s="3">
        <f t="shared" si="2"/>
        <v>0.4433012649</v>
      </c>
    </row>
    <row r="29">
      <c r="A29" s="2" t="s">
        <v>51</v>
      </c>
      <c r="B29" s="2">
        <v>74.415</v>
      </c>
      <c r="C29" s="3">
        <f t="shared" si="1"/>
        <v>0.008712786106</v>
      </c>
      <c r="D29" s="3">
        <f t="shared" si="3"/>
        <v>0.5743762715</v>
      </c>
      <c r="E29" s="3">
        <f t="shared" si="2"/>
        <v>0.4343365146</v>
      </c>
    </row>
    <row r="30">
      <c r="A30" s="2" t="s">
        <v>52</v>
      </c>
      <c r="B30" s="2">
        <v>70.663</v>
      </c>
      <c r="C30" s="3">
        <f t="shared" si="1"/>
        <v>0.008273487934</v>
      </c>
      <c r="D30" s="3">
        <f t="shared" si="3"/>
        <v>0.5826497595</v>
      </c>
      <c r="E30" s="3">
        <f t="shared" si="2"/>
        <v>0.4256237285</v>
      </c>
    </row>
    <row r="31">
      <c r="A31" s="2" t="s">
        <v>53</v>
      </c>
      <c r="B31" s="2">
        <v>69.654</v>
      </c>
      <c r="C31" s="3">
        <f t="shared" si="1"/>
        <v>0.008155350446</v>
      </c>
      <c r="D31" s="3">
        <f t="shared" si="3"/>
        <v>0.5908051099</v>
      </c>
      <c r="E31" s="3">
        <f t="shared" si="2"/>
        <v>0.4173502405</v>
      </c>
    </row>
    <row r="32">
      <c r="A32" s="2" t="s">
        <v>54</v>
      </c>
      <c r="B32" s="2">
        <v>69.598</v>
      </c>
      <c r="C32" s="3">
        <f t="shared" si="1"/>
        <v>0.008148793757</v>
      </c>
      <c r="D32" s="3">
        <f t="shared" si="3"/>
        <v>0.5989539037</v>
      </c>
      <c r="E32" s="3">
        <f t="shared" si="2"/>
        <v>0.4091948901</v>
      </c>
    </row>
    <row r="33">
      <c r="A33" s="2" t="s">
        <v>55</v>
      </c>
      <c r="B33" s="2">
        <v>68.061</v>
      </c>
      <c r="C33" s="3">
        <f t="shared" si="1"/>
        <v>0.007968836057</v>
      </c>
      <c r="D33" s="3">
        <f t="shared" si="3"/>
        <v>0.6069227397</v>
      </c>
      <c r="E33" s="3">
        <f t="shared" si="2"/>
        <v>0.4010460963</v>
      </c>
    </row>
    <row r="34">
      <c r="A34" s="2" t="s">
        <v>56</v>
      </c>
      <c r="B34" s="2">
        <v>68.02</v>
      </c>
      <c r="C34" s="3">
        <f t="shared" si="1"/>
        <v>0.007964035623</v>
      </c>
      <c r="D34" s="3">
        <f t="shared" si="3"/>
        <v>0.6148867753</v>
      </c>
      <c r="E34" s="3">
        <f t="shared" si="2"/>
        <v>0.3930772603</v>
      </c>
    </row>
    <row r="35">
      <c r="A35" s="2" t="s">
        <v>57</v>
      </c>
      <c r="B35" s="2">
        <v>67.283</v>
      </c>
      <c r="C35" s="3">
        <f t="shared" si="1"/>
        <v>0.007877744911</v>
      </c>
      <c r="D35" s="3">
        <f t="shared" si="3"/>
        <v>0.6227645203</v>
      </c>
      <c r="E35" s="3">
        <f t="shared" si="2"/>
        <v>0.3851132247</v>
      </c>
    </row>
    <row r="36">
      <c r="A36" s="2" t="s">
        <v>58</v>
      </c>
      <c r="B36" s="2">
        <v>67.259</v>
      </c>
      <c r="C36" s="3">
        <f t="shared" si="1"/>
        <v>0.007874934901</v>
      </c>
      <c r="D36" s="3">
        <f t="shared" si="3"/>
        <v>0.6306394552</v>
      </c>
      <c r="E36" s="3">
        <f t="shared" si="2"/>
        <v>0.3772354797</v>
      </c>
    </row>
    <row r="37">
      <c r="A37" s="2" t="s">
        <v>59</v>
      </c>
      <c r="B37" s="2">
        <v>66.176</v>
      </c>
      <c r="C37" s="3">
        <f t="shared" si="1"/>
        <v>0.007748133217</v>
      </c>
      <c r="D37" s="3">
        <f t="shared" si="3"/>
        <v>0.6383875884</v>
      </c>
      <c r="E37" s="3">
        <f t="shared" si="2"/>
        <v>0.3693605448</v>
      </c>
    </row>
    <row r="38">
      <c r="A38" s="2" t="s">
        <v>60</v>
      </c>
      <c r="B38" s="2">
        <v>65.871</v>
      </c>
      <c r="C38" s="3">
        <f t="shared" si="1"/>
        <v>0.007712422678</v>
      </c>
      <c r="D38" s="3">
        <f t="shared" si="3"/>
        <v>0.6461000111</v>
      </c>
      <c r="E38" s="3">
        <f t="shared" si="2"/>
        <v>0.3616124116</v>
      </c>
    </row>
    <row r="39">
      <c r="A39" s="1" t="s">
        <v>61</v>
      </c>
      <c r="B39" s="2">
        <v>65.579</v>
      </c>
      <c r="C39" s="3">
        <f t="shared" si="1"/>
        <v>0.007678234227</v>
      </c>
      <c r="D39" s="3">
        <f t="shared" si="3"/>
        <v>0.6537782453</v>
      </c>
      <c r="E39" s="3">
        <f t="shared" si="2"/>
        <v>0.3538999889</v>
      </c>
      <c r="L39" s="1" t="s">
        <v>62</v>
      </c>
    </row>
    <row r="40">
      <c r="A40" s="1" t="s">
        <v>63</v>
      </c>
      <c r="B40" s="2">
        <v>63.844</v>
      </c>
      <c r="C40" s="3">
        <f t="shared" si="1"/>
        <v>0.007475093948</v>
      </c>
      <c r="D40" s="3">
        <f t="shared" si="3"/>
        <v>0.6612533392</v>
      </c>
      <c r="L40" s="2" t="s">
        <v>64</v>
      </c>
    </row>
    <row r="41">
      <c r="A41" s="2" t="s">
        <v>65</v>
      </c>
      <c r="B41" s="2">
        <v>63.372</v>
      </c>
      <c r="C41" s="3">
        <f t="shared" si="1"/>
        <v>0.007419830425</v>
      </c>
      <c r="D41" s="3">
        <f t="shared" si="3"/>
        <v>0.6686731697</v>
      </c>
      <c r="L41" s="2" t="s">
        <v>66</v>
      </c>
    </row>
    <row r="42">
      <c r="A42" s="2" t="s">
        <v>67</v>
      </c>
      <c r="B42" s="2">
        <v>63.19</v>
      </c>
      <c r="C42" s="3">
        <f t="shared" si="1"/>
        <v>0.007398521186</v>
      </c>
      <c r="D42" s="3">
        <f t="shared" si="3"/>
        <v>0.6760716908</v>
      </c>
      <c r="L42" s="2" t="s">
        <v>68</v>
      </c>
    </row>
    <row r="43">
      <c r="A43" s="2" t="s">
        <v>69</v>
      </c>
      <c r="B43" s="2">
        <v>62.579</v>
      </c>
      <c r="C43" s="3">
        <f t="shared" si="1"/>
        <v>0.007326983024</v>
      </c>
      <c r="D43" s="3">
        <f t="shared" si="3"/>
        <v>0.6833986739</v>
      </c>
      <c r="L43" s="2" t="s">
        <v>70</v>
      </c>
    </row>
    <row r="44">
      <c r="A44" s="2" t="s">
        <v>71</v>
      </c>
      <c r="B44" s="2">
        <v>57.641</v>
      </c>
      <c r="C44" s="3">
        <f t="shared" si="1"/>
        <v>0.006748823543</v>
      </c>
      <c r="D44" s="3">
        <f t="shared" si="3"/>
        <v>0.6901474974</v>
      </c>
      <c r="L44" s="2" t="s">
        <v>72</v>
      </c>
    </row>
    <row r="45">
      <c r="A45" s="2" t="s">
        <v>73</v>
      </c>
      <c r="B45" s="2">
        <v>55.432</v>
      </c>
      <c r="C45" s="3">
        <f t="shared" si="1"/>
        <v>0.006490185573</v>
      </c>
      <c r="D45" s="3">
        <f t="shared" si="3"/>
        <v>0.696637683</v>
      </c>
    </row>
    <row r="46">
      <c r="A46" s="2" t="s">
        <v>74</v>
      </c>
      <c r="B46" s="2">
        <v>53.114</v>
      </c>
      <c r="C46" s="3">
        <f t="shared" si="1"/>
        <v>0.006218785476</v>
      </c>
      <c r="D46" s="3">
        <f t="shared" si="3"/>
        <v>0.7028564685</v>
      </c>
    </row>
    <row r="47">
      <c r="A47" s="2" t="s">
        <v>75</v>
      </c>
      <c r="B47" s="2">
        <v>52.568</v>
      </c>
      <c r="C47" s="3">
        <f t="shared" si="1"/>
        <v>0.006154857757</v>
      </c>
      <c r="D47" s="3">
        <f t="shared" si="3"/>
        <v>0.7090113262</v>
      </c>
    </row>
    <row r="48">
      <c r="A48" s="2" t="s">
        <v>76</v>
      </c>
      <c r="B48" s="2">
        <v>47.85</v>
      </c>
      <c r="C48" s="3">
        <f t="shared" si="1"/>
        <v>0.005602456698</v>
      </c>
      <c r="D48" s="3">
        <f t="shared" si="3"/>
        <v>0.7146137829</v>
      </c>
    </row>
    <row r="49">
      <c r="A49" s="2" t="s">
        <v>77</v>
      </c>
      <c r="B49" s="2">
        <v>46.741</v>
      </c>
      <c r="C49" s="3">
        <f t="shared" si="1"/>
        <v>0.005472610836</v>
      </c>
      <c r="D49" s="3">
        <f t="shared" si="3"/>
        <v>0.7200863937</v>
      </c>
    </row>
    <row r="50">
      <c r="A50" s="2" t="s">
        <v>78</v>
      </c>
      <c r="B50" s="2">
        <v>45.587</v>
      </c>
      <c r="C50" s="3">
        <f t="shared" si="1"/>
        <v>0.005337496206</v>
      </c>
      <c r="D50" s="3">
        <f t="shared" si="3"/>
        <v>0.72542389</v>
      </c>
    </row>
    <row r="51">
      <c r="A51" s="2" t="s">
        <v>79</v>
      </c>
      <c r="B51" s="2">
        <v>45.312</v>
      </c>
      <c r="C51" s="3">
        <f t="shared" si="1"/>
        <v>0.005305298179</v>
      </c>
      <c r="D51" s="3">
        <f t="shared" si="3"/>
        <v>0.7307291881</v>
      </c>
    </row>
    <row r="52">
      <c r="A52" s="2" t="s">
        <v>80</v>
      </c>
      <c r="B52" s="2">
        <v>44.319</v>
      </c>
      <c r="C52" s="3">
        <f t="shared" si="1"/>
        <v>0.005189034031</v>
      </c>
      <c r="D52" s="3">
        <f t="shared" si="3"/>
        <v>0.7359182222</v>
      </c>
    </row>
    <row r="53">
      <c r="A53" s="2" t="s">
        <v>81</v>
      </c>
      <c r="B53" s="2">
        <v>42.61</v>
      </c>
      <c r="C53" s="3">
        <f t="shared" si="1"/>
        <v>0.004988937929</v>
      </c>
      <c r="D53" s="3">
        <f t="shared" si="3"/>
        <v>0.7409071601</v>
      </c>
    </row>
    <row r="54">
      <c r="A54" s="2" t="s">
        <v>82</v>
      </c>
      <c r="B54" s="2">
        <v>41.69</v>
      </c>
      <c r="C54" s="3">
        <f t="shared" si="1"/>
        <v>0.004881220893</v>
      </c>
      <c r="D54" s="3">
        <f t="shared" si="3"/>
        <v>0.745788381</v>
      </c>
    </row>
    <row r="55">
      <c r="A55" s="2" t="s">
        <v>83</v>
      </c>
      <c r="B55" s="2">
        <v>41.275</v>
      </c>
      <c r="C55" s="3">
        <f t="shared" si="1"/>
        <v>0.004832631143</v>
      </c>
      <c r="D55" s="3">
        <f t="shared" si="3"/>
        <v>0.7506210121</v>
      </c>
    </row>
    <row r="56">
      <c r="A56" s="2" t="s">
        <v>84</v>
      </c>
      <c r="B56" s="2">
        <v>39.853</v>
      </c>
      <c r="C56" s="3">
        <f t="shared" si="1"/>
        <v>0.004666138073</v>
      </c>
      <c r="D56" s="3">
        <f t="shared" si="3"/>
        <v>0.7552871502</v>
      </c>
    </row>
    <row r="57">
      <c r="A57" s="2" t="s">
        <v>85</v>
      </c>
      <c r="B57" s="2">
        <v>39.589</v>
      </c>
      <c r="C57" s="3">
        <f t="shared" si="1"/>
        <v>0.004635227967</v>
      </c>
      <c r="D57" s="3">
        <f t="shared" si="3"/>
        <v>0.7599223782</v>
      </c>
    </row>
    <row r="58">
      <c r="A58" s="2" t="s">
        <v>86</v>
      </c>
      <c r="B58" s="2">
        <v>38.791</v>
      </c>
      <c r="C58" s="3">
        <f t="shared" si="1"/>
        <v>0.004541795147</v>
      </c>
      <c r="D58" s="3">
        <f t="shared" si="3"/>
        <v>0.7644641733</v>
      </c>
    </row>
    <row r="59">
      <c r="A59" s="2" t="s">
        <v>87</v>
      </c>
      <c r="B59" s="2">
        <v>38.653</v>
      </c>
      <c r="C59" s="3">
        <f t="shared" si="1"/>
        <v>0.004525637591</v>
      </c>
      <c r="D59" s="3">
        <f t="shared" si="3"/>
        <v>0.7689898109</v>
      </c>
    </row>
    <row r="60">
      <c r="A60" s="2" t="s">
        <v>88</v>
      </c>
      <c r="B60" s="2">
        <v>37.808</v>
      </c>
      <c r="C60" s="3">
        <f t="shared" si="1"/>
        <v>0.004426701835</v>
      </c>
      <c r="D60" s="3">
        <f t="shared" si="3"/>
        <v>0.7734165127</v>
      </c>
    </row>
    <row r="61">
      <c r="A61" s="2" t="s">
        <v>89</v>
      </c>
      <c r="B61" s="2">
        <v>37.697</v>
      </c>
      <c r="C61" s="3">
        <f t="shared" si="1"/>
        <v>0.004413705541</v>
      </c>
      <c r="D61" s="3">
        <f t="shared" si="3"/>
        <v>0.7778302183</v>
      </c>
    </row>
    <row r="62">
      <c r="A62" s="2" t="s">
        <v>90</v>
      </c>
      <c r="B62" s="2">
        <v>37.188</v>
      </c>
      <c r="C62" s="3">
        <f t="shared" si="1"/>
        <v>0.00435410992</v>
      </c>
      <c r="D62" s="3">
        <f t="shared" si="3"/>
        <v>0.7821843282</v>
      </c>
    </row>
    <row r="63">
      <c r="A63" s="1" t="s">
        <v>91</v>
      </c>
      <c r="B63" s="2">
        <v>35.911</v>
      </c>
      <c r="C63" s="3">
        <f t="shared" si="1"/>
        <v>0.004204593991</v>
      </c>
      <c r="D63" s="3">
        <f t="shared" si="3"/>
        <v>0.7863889222</v>
      </c>
    </row>
    <row r="64">
      <c r="A64" s="2" t="s">
        <v>92</v>
      </c>
      <c r="B64" s="2">
        <v>35.259</v>
      </c>
      <c r="C64" s="3">
        <f t="shared" si="1"/>
        <v>0.004128255396</v>
      </c>
      <c r="D64" s="3">
        <f t="shared" si="3"/>
        <v>0.7905171776</v>
      </c>
    </row>
    <row r="65">
      <c r="A65" s="2" t="s">
        <v>93</v>
      </c>
      <c r="B65" s="2">
        <v>35.074</v>
      </c>
      <c r="C65" s="3">
        <f t="shared" si="1"/>
        <v>0.004106594905</v>
      </c>
      <c r="D65" s="3">
        <f t="shared" si="3"/>
        <v>0.7946237725</v>
      </c>
    </row>
    <row r="66">
      <c r="A66" s="2" t="s">
        <v>94</v>
      </c>
      <c r="B66" s="2">
        <v>33.021</v>
      </c>
      <c r="C66" s="3">
        <f t="shared" si="1"/>
        <v>0.003866221998</v>
      </c>
      <c r="D66" s="3">
        <f t="shared" si="3"/>
        <v>0.7984899945</v>
      </c>
    </row>
    <row r="67">
      <c r="A67" s="2" t="s">
        <v>95</v>
      </c>
      <c r="B67" s="2">
        <v>32.961</v>
      </c>
      <c r="C67" s="3">
        <f t="shared" si="1"/>
        <v>0.003859196974</v>
      </c>
      <c r="D67" s="3">
        <f t="shared" si="3"/>
        <v>0.8023491915</v>
      </c>
    </row>
    <row r="68">
      <c r="A68" s="2" t="s">
        <v>96</v>
      </c>
      <c r="B68" s="2">
        <v>32.893</v>
      </c>
      <c r="C68" s="3">
        <f t="shared" si="1"/>
        <v>0.00385123528</v>
      </c>
      <c r="D68" s="3">
        <f t="shared" si="3"/>
        <v>0.8062004267</v>
      </c>
    </row>
    <row r="69">
      <c r="A69" s="2" t="s">
        <v>97</v>
      </c>
      <c r="B69" s="2">
        <v>32.476</v>
      </c>
      <c r="C69" s="3">
        <f t="shared" si="1"/>
        <v>0.003802411363</v>
      </c>
      <c r="D69" s="3">
        <f t="shared" si="3"/>
        <v>0.8100028381</v>
      </c>
    </row>
    <row r="70">
      <c r="A70" s="2" t="s">
        <v>98</v>
      </c>
      <c r="B70" s="2">
        <v>31.218</v>
      </c>
      <c r="C70" s="3">
        <f t="shared" si="1"/>
        <v>0.003655120025</v>
      </c>
      <c r="D70" s="3">
        <f t="shared" si="3"/>
        <v>0.8136579581</v>
      </c>
    </row>
    <row r="71">
      <c r="A71" s="2" t="s">
        <v>99</v>
      </c>
      <c r="B71" s="2">
        <v>30.503</v>
      </c>
      <c r="C71" s="3">
        <f t="shared" si="1"/>
        <v>0.003571405155</v>
      </c>
      <c r="D71" s="3">
        <f t="shared" si="3"/>
        <v>0.8172293633</v>
      </c>
    </row>
    <row r="72">
      <c r="A72" s="2" t="s">
        <v>100</v>
      </c>
      <c r="B72" s="2">
        <v>30.452</v>
      </c>
      <c r="C72" s="3">
        <f t="shared" si="1"/>
        <v>0.003565433884</v>
      </c>
      <c r="D72" s="3">
        <f t="shared" si="3"/>
        <v>0.8207947972</v>
      </c>
    </row>
    <row r="73">
      <c r="A73" s="2" t="s">
        <v>101</v>
      </c>
      <c r="B73" s="2">
        <v>29.951</v>
      </c>
      <c r="C73" s="3">
        <f t="shared" si="1"/>
        <v>0.003506774933</v>
      </c>
      <c r="D73" s="3">
        <f t="shared" si="3"/>
        <v>0.8243015721</v>
      </c>
    </row>
    <row r="74">
      <c r="A74" s="2" t="s">
        <v>102</v>
      </c>
      <c r="B74" s="2">
        <v>27.435</v>
      </c>
      <c r="C74" s="3">
        <f t="shared" si="1"/>
        <v>0.003212192257</v>
      </c>
      <c r="D74" s="3">
        <f t="shared" si="3"/>
        <v>0.8275137644</v>
      </c>
    </row>
    <row r="75">
      <c r="A75" s="2" t="s">
        <v>103</v>
      </c>
      <c r="B75" s="2">
        <v>26.6</v>
      </c>
      <c r="C75" s="3">
        <f t="shared" si="1"/>
        <v>0.003114427339</v>
      </c>
      <c r="D75" s="3">
        <f t="shared" si="3"/>
        <v>0.8306281917</v>
      </c>
    </row>
    <row r="76">
      <c r="A76" s="2" t="s">
        <v>104</v>
      </c>
      <c r="B76" s="2">
        <v>26.035</v>
      </c>
      <c r="C76" s="3">
        <f t="shared" si="1"/>
        <v>0.003048275029</v>
      </c>
      <c r="D76" s="3">
        <f t="shared" si="3"/>
        <v>0.8336764667</v>
      </c>
    </row>
    <row r="77">
      <c r="A77" s="2" t="s">
        <v>105</v>
      </c>
      <c r="B77" s="2">
        <v>24.705</v>
      </c>
      <c r="C77" s="3">
        <f t="shared" si="1"/>
        <v>0.002892553662</v>
      </c>
      <c r="D77" s="3">
        <f t="shared" si="3"/>
        <v>0.8365690204</v>
      </c>
    </row>
    <row r="78">
      <c r="A78" s="2" t="s">
        <v>106</v>
      </c>
      <c r="B78" s="2">
        <v>23.532</v>
      </c>
      <c r="C78" s="3">
        <f t="shared" si="1"/>
        <v>0.002755214441</v>
      </c>
      <c r="D78" s="3">
        <f t="shared" si="3"/>
        <v>0.8393242348</v>
      </c>
    </row>
    <row r="79">
      <c r="A79" s="2" t="s">
        <v>107</v>
      </c>
      <c r="B79" s="2">
        <v>23.53</v>
      </c>
      <c r="C79" s="3">
        <f t="shared" si="1"/>
        <v>0.002754980274</v>
      </c>
      <c r="D79" s="3">
        <f t="shared" si="3"/>
        <v>0.8420792151</v>
      </c>
    </row>
    <row r="80">
      <c r="A80" s="2" t="s">
        <v>108</v>
      </c>
      <c r="B80" s="2">
        <v>22.965</v>
      </c>
      <c r="C80" s="3">
        <f t="shared" si="1"/>
        <v>0.002688827964</v>
      </c>
      <c r="D80" s="3">
        <f t="shared" si="3"/>
        <v>0.8447680431</v>
      </c>
    </row>
    <row r="81">
      <c r="A81" s="2" t="s">
        <v>109</v>
      </c>
      <c r="B81" s="2">
        <v>22.64</v>
      </c>
      <c r="C81" s="3">
        <f t="shared" si="1"/>
        <v>0.00265077575</v>
      </c>
      <c r="D81" s="3">
        <f t="shared" si="3"/>
        <v>0.8474188188</v>
      </c>
    </row>
    <row r="82">
      <c r="A82" s="2" t="s">
        <v>110</v>
      </c>
      <c r="B82" s="2">
        <v>22.087</v>
      </c>
      <c r="C82" s="3">
        <f t="shared" si="1"/>
        <v>0.002586028445</v>
      </c>
      <c r="D82" s="3">
        <f t="shared" si="3"/>
        <v>0.8500048473</v>
      </c>
    </row>
    <row r="83">
      <c r="A83" s="2" t="s">
        <v>111</v>
      </c>
      <c r="B83" s="2">
        <v>22.014</v>
      </c>
      <c r="C83" s="3">
        <f t="shared" si="1"/>
        <v>0.002577481332</v>
      </c>
      <c r="D83" s="3">
        <f t="shared" si="3"/>
        <v>0.8525823286</v>
      </c>
    </row>
    <row r="84">
      <c r="A84" s="2" t="s">
        <v>112</v>
      </c>
      <c r="B84" s="2">
        <v>19.597</v>
      </c>
      <c r="C84" s="3">
        <f t="shared" si="1"/>
        <v>0.002294489946</v>
      </c>
      <c r="D84" s="3">
        <f t="shared" si="3"/>
        <v>0.8548768185</v>
      </c>
    </row>
    <row r="85">
      <c r="A85" s="2" t="s">
        <v>113</v>
      </c>
      <c r="B85" s="2">
        <v>19.501</v>
      </c>
      <c r="C85" s="3">
        <f t="shared" si="1"/>
        <v>0.002283249907</v>
      </c>
      <c r="D85" s="3">
        <f t="shared" si="3"/>
        <v>0.8571600685</v>
      </c>
    </row>
    <row r="86">
      <c r="A86" s="2" t="s">
        <v>114</v>
      </c>
      <c r="B86" s="2">
        <v>19.058</v>
      </c>
      <c r="C86" s="3">
        <f t="shared" si="1"/>
        <v>0.002231381813</v>
      </c>
      <c r="D86" s="3">
        <f t="shared" si="3"/>
        <v>0.8593914503</v>
      </c>
    </row>
    <row r="87">
      <c r="A87" s="2" t="s">
        <v>115</v>
      </c>
      <c r="B87" s="2">
        <v>18.883</v>
      </c>
      <c r="C87" s="3">
        <f t="shared" si="1"/>
        <v>0.002210892159</v>
      </c>
      <c r="D87" s="3">
        <f t="shared" si="3"/>
        <v>0.8616023424</v>
      </c>
    </row>
    <row r="88">
      <c r="A88" s="2" t="s">
        <v>116</v>
      </c>
      <c r="B88" s="2">
        <v>18.532</v>
      </c>
      <c r="C88" s="3">
        <f t="shared" si="1"/>
        <v>0.002169795769</v>
      </c>
      <c r="D88" s="3">
        <f t="shared" si="3"/>
        <v>0.8637721382</v>
      </c>
    </row>
    <row r="89">
      <c r="A89" s="2" t="s">
        <v>117</v>
      </c>
      <c r="B89" s="2">
        <v>17.893</v>
      </c>
      <c r="C89" s="3">
        <f t="shared" si="1"/>
        <v>0.002094979262</v>
      </c>
    </row>
    <row r="90">
      <c r="A90" s="2" t="s">
        <v>118</v>
      </c>
      <c r="B90" s="2">
        <v>17.848</v>
      </c>
      <c r="C90" s="3">
        <f t="shared" si="1"/>
        <v>0.002089710494</v>
      </c>
    </row>
    <row r="91">
      <c r="A91" s="2" t="s">
        <v>119</v>
      </c>
      <c r="B91" s="2">
        <v>17.788</v>
      </c>
      <c r="C91" s="3">
        <f t="shared" si="1"/>
        <v>0.00208268547</v>
      </c>
    </row>
    <row r="92">
      <c r="A92" s="2" t="s">
        <v>120</v>
      </c>
      <c r="B92" s="2">
        <v>16.686</v>
      </c>
      <c r="C92" s="3">
        <f t="shared" si="1"/>
        <v>0.001953659195</v>
      </c>
    </row>
    <row r="93">
      <c r="A93" s="2" t="s">
        <v>121</v>
      </c>
      <c r="B93" s="2">
        <v>16.523</v>
      </c>
      <c r="C93" s="3">
        <f t="shared" si="1"/>
        <v>0.001934574546</v>
      </c>
    </row>
    <row r="94">
      <c r="A94" s="2" t="s">
        <v>122</v>
      </c>
      <c r="B94" s="2">
        <v>16.438</v>
      </c>
      <c r="C94" s="3">
        <f t="shared" si="1"/>
        <v>0.001924622428</v>
      </c>
    </row>
    <row r="95">
      <c r="A95" s="2" t="s">
        <v>123</v>
      </c>
      <c r="B95" s="2">
        <v>16.335</v>
      </c>
      <c r="C95" s="3">
        <f t="shared" si="1"/>
        <v>0.001912562804</v>
      </c>
    </row>
    <row r="96">
      <c r="A96" s="2" t="s">
        <v>124</v>
      </c>
      <c r="B96" s="2">
        <v>16.328</v>
      </c>
      <c r="C96" s="3">
        <f t="shared" si="1"/>
        <v>0.001911743218</v>
      </c>
    </row>
    <row r="97">
      <c r="A97" s="2" t="s">
        <v>125</v>
      </c>
      <c r="B97" s="2">
        <v>16.259</v>
      </c>
      <c r="C97" s="3">
        <f t="shared" si="1"/>
        <v>0.00190366444</v>
      </c>
    </row>
    <row r="98">
      <c r="A98" s="2" t="s">
        <v>126</v>
      </c>
      <c r="B98" s="2">
        <v>16.053</v>
      </c>
      <c r="C98" s="3">
        <f t="shared" si="1"/>
        <v>0.001879545191</v>
      </c>
    </row>
    <row r="99">
      <c r="A99" s="2" t="s">
        <v>127</v>
      </c>
      <c r="B99" s="2">
        <v>15.627</v>
      </c>
      <c r="C99" s="3">
        <f t="shared" si="1"/>
        <v>0.00182966752</v>
      </c>
    </row>
    <row r="100">
      <c r="A100" s="2" t="s">
        <v>128</v>
      </c>
      <c r="B100" s="2">
        <v>15.291</v>
      </c>
      <c r="C100" s="3">
        <f t="shared" si="1"/>
        <v>0.001790327385</v>
      </c>
    </row>
    <row r="101">
      <c r="A101" s="2" t="s">
        <v>129</v>
      </c>
      <c r="B101" s="2">
        <v>15.071</v>
      </c>
      <c r="C101" s="3">
        <f t="shared" si="1"/>
        <v>0.001764568963</v>
      </c>
    </row>
    <row r="102">
      <c r="A102" s="2" t="s">
        <v>130</v>
      </c>
      <c r="B102" s="2">
        <v>14.927</v>
      </c>
      <c r="C102" s="3">
        <f t="shared" si="1"/>
        <v>0.001747708905</v>
      </c>
    </row>
    <row r="103">
      <c r="A103" s="2" t="s">
        <v>131</v>
      </c>
      <c r="B103" s="2">
        <v>14.834</v>
      </c>
      <c r="C103" s="3">
        <f t="shared" si="1"/>
        <v>0.001736820118</v>
      </c>
    </row>
    <row r="104">
      <c r="A104" s="2" t="s">
        <v>132</v>
      </c>
      <c r="B104" s="2">
        <v>14.531</v>
      </c>
      <c r="C104" s="3">
        <f t="shared" si="1"/>
        <v>0.001701343747</v>
      </c>
    </row>
    <row r="105">
      <c r="A105" s="2" t="s">
        <v>133</v>
      </c>
      <c r="B105" s="2">
        <v>14.42</v>
      </c>
      <c r="C105" s="3">
        <f t="shared" si="1"/>
        <v>0.001688347452</v>
      </c>
    </row>
    <row r="106">
      <c r="A106" s="2" t="s">
        <v>134</v>
      </c>
      <c r="B106" s="2">
        <v>14.269</v>
      </c>
      <c r="C106" s="3">
        <f t="shared" si="1"/>
        <v>0.001670667808</v>
      </c>
    </row>
    <row r="107">
      <c r="A107" s="2" t="s">
        <v>135</v>
      </c>
      <c r="B107" s="2">
        <v>13.935</v>
      </c>
      <c r="C107" s="3">
        <f t="shared" si="1"/>
        <v>0.001631561841</v>
      </c>
    </row>
    <row r="108">
      <c r="A108" s="2" t="s">
        <v>136</v>
      </c>
      <c r="B108" s="2">
        <v>13.55</v>
      </c>
      <c r="C108" s="3">
        <f t="shared" si="1"/>
        <v>0.001586484603</v>
      </c>
    </row>
    <row r="109">
      <c r="A109" s="2" t="s">
        <v>137</v>
      </c>
      <c r="B109" s="2">
        <v>13.457</v>
      </c>
      <c r="C109" s="3">
        <f t="shared" si="1"/>
        <v>0.001575595816</v>
      </c>
    </row>
    <row r="110">
      <c r="A110" s="2" t="s">
        <v>138</v>
      </c>
      <c r="B110" s="2">
        <v>13.406</v>
      </c>
      <c r="C110" s="3">
        <f t="shared" si="1"/>
        <v>0.001569624545</v>
      </c>
    </row>
    <row r="111">
      <c r="A111" s="2" t="s">
        <v>139</v>
      </c>
      <c r="B111" s="2">
        <v>13.341</v>
      </c>
      <c r="C111" s="3">
        <f t="shared" si="1"/>
        <v>0.001562014103</v>
      </c>
    </row>
    <row r="112">
      <c r="A112" s="2" t="s">
        <v>140</v>
      </c>
      <c r="B112" s="2">
        <v>13.338</v>
      </c>
      <c r="C112" s="3">
        <f t="shared" si="1"/>
        <v>0.001561662851</v>
      </c>
    </row>
    <row r="113">
      <c r="A113" s="2" t="s">
        <v>141</v>
      </c>
      <c r="B113" s="2">
        <v>12.828</v>
      </c>
      <c r="C113" s="3">
        <f t="shared" si="1"/>
        <v>0.001501950147</v>
      </c>
    </row>
    <row r="114">
      <c r="A114" s="2" t="s">
        <v>142</v>
      </c>
      <c r="B114" s="2">
        <v>12.714</v>
      </c>
      <c r="C114" s="3">
        <f t="shared" si="1"/>
        <v>0.001488602601</v>
      </c>
    </row>
    <row r="115">
      <c r="A115" s="2" t="s">
        <v>143</v>
      </c>
      <c r="B115" s="2">
        <v>12.464</v>
      </c>
      <c r="C115" s="3">
        <f t="shared" si="1"/>
        <v>0.001459331667</v>
      </c>
    </row>
    <row r="116">
      <c r="A116" s="2" t="s">
        <v>144</v>
      </c>
      <c r="B116" s="2">
        <v>12.004</v>
      </c>
      <c r="C116" s="3">
        <f t="shared" si="1"/>
        <v>0.001405473149</v>
      </c>
    </row>
    <row r="117">
      <c r="A117" s="2" t="s">
        <v>145</v>
      </c>
      <c r="B117" s="2">
        <v>11.946</v>
      </c>
      <c r="C117" s="3">
        <f t="shared" si="1"/>
        <v>0.001398682293</v>
      </c>
    </row>
    <row r="118">
      <c r="A118" s="2" t="s">
        <v>146</v>
      </c>
      <c r="B118" s="2">
        <v>11.859</v>
      </c>
      <c r="C118" s="3">
        <f t="shared" si="1"/>
        <v>0.001388496008</v>
      </c>
    </row>
    <row r="119">
      <c r="A119" s="2" t="s">
        <v>147</v>
      </c>
      <c r="B119" s="2">
        <v>11.747</v>
      </c>
      <c r="C119" s="3">
        <f t="shared" si="1"/>
        <v>0.00137538263</v>
      </c>
    </row>
    <row r="120">
      <c r="A120" s="2" t="s">
        <v>148</v>
      </c>
      <c r="B120" s="2">
        <v>11.363</v>
      </c>
      <c r="C120" s="3">
        <f t="shared" si="1"/>
        <v>0.001330422476</v>
      </c>
    </row>
    <row r="121">
      <c r="A121" s="2" t="s">
        <v>149</v>
      </c>
      <c r="B121" s="2">
        <v>11.302</v>
      </c>
      <c r="C121" s="3">
        <f t="shared" si="1"/>
        <v>0.001323280368</v>
      </c>
    </row>
    <row r="122">
      <c r="A122" s="2" t="s">
        <v>150</v>
      </c>
      <c r="B122" s="2">
        <v>11.167</v>
      </c>
      <c r="C122" s="3">
        <f t="shared" si="1"/>
        <v>0.001307474064</v>
      </c>
    </row>
    <row r="123">
      <c r="A123" s="2" t="s">
        <v>151</v>
      </c>
      <c r="B123" s="2">
        <v>11.036</v>
      </c>
      <c r="C123" s="3">
        <f t="shared" si="1"/>
        <v>0.001292136094</v>
      </c>
    </row>
    <row r="124">
      <c r="A124" s="2" t="s">
        <v>152</v>
      </c>
      <c r="B124" s="2">
        <v>10.984</v>
      </c>
      <c r="C124" s="3">
        <f t="shared" si="1"/>
        <v>0.00128604774</v>
      </c>
    </row>
    <row r="125">
      <c r="A125" s="2" t="s">
        <v>153</v>
      </c>
      <c r="B125" s="2">
        <v>10.58</v>
      </c>
      <c r="C125" s="3">
        <f t="shared" si="1"/>
        <v>0.001238745911</v>
      </c>
    </row>
    <row r="126">
      <c r="A126" s="2" t="s">
        <v>154</v>
      </c>
      <c r="B126" s="2">
        <v>10.501</v>
      </c>
      <c r="C126" s="3">
        <f t="shared" si="1"/>
        <v>0.001229496296</v>
      </c>
    </row>
    <row r="127">
      <c r="A127" s="2" t="s">
        <v>155</v>
      </c>
      <c r="B127" s="2">
        <v>10.475</v>
      </c>
      <c r="C127" s="3">
        <f t="shared" si="1"/>
        <v>0.001226452119</v>
      </c>
    </row>
    <row r="128">
      <c r="A128" s="2" t="s">
        <v>156</v>
      </c>
      <c r="B128" s="2">
        <v>10.089</v>
      </c>
      <c r="C128" s="3">
        <f t="shared" si="1"/>
        <v>0.001181257798</v>
      </c>
    </row>
    <row r="129">
      <c r="A129" s="2" t="s">
        <v>157</v>
      </c>
      <c r="B129" s="2">
        <v>9.968</v>
      </c>
      <c r="C129" s="3">
        <f t="shared" si="1"/>
        <v>0.001167090666</v>
      </c>
    </row>
    <row r="130">
      <c r="A130" s="2" t="s">
        <v>158</v>
      </c>
      <c r="B130" s="2">
        <v>9.735</v>
      </c>
      <c r="C130" s="3">
        <f t="shared" si="1"/>
        <v>0.001139810156</v>
      </c>
    </row>
    <row r="131">
      <c r="A131" s="2" t="s">
        <v>159</v>
      </c>
      <c r="B131" s="2">
        <v>9.639</v>
      </c>
      <c r="C131" s="3">
        <f t="shared" si="1"/>
        <v>0.001128570117</v>
      </c>
    </row>
    <row r="132">
      <c r="A132" s="2" t="s">
        <v>160</v>
      </c>
      <c r="B132" s="2">
        <v>9.024</v>
      </c>
      <c r="C132" s="3">
        <f t="shared" si="1"/>
        <v>0.00105656362</v>
      </c>
    </row>
    <row r="133">
      <c r="A133" s="2" t="s">
        <v>161</v>
      </c>
      <c r="B133" s="2">
        <v>8.867</v>
      </c>
      <c r="C133" s="3">
        <f t="shared" si="1"/>
        <v>0.001038181474</v>
      </c>
    </row>
    <row r="134">
      <c r="A134" s="2" t="s">
        <v>162</v>
      </c>
      <c r="B134" s="2">
        <v>8.683</v>
      </c>
      <c r="C134" s="3">
        <f t="shared" si="1"/>
        <v>0.001016638067</v>
      </c>
    </row>
    <row r="135">
      <c r="A135" s="2" t="s">
        <v>163</v>
      </c>
      <c r="B135" s="2">
        <v>8.675</v>
      </c>
      <c r="C135" s="3">
        <f t="shared" si="1"/>
        <v>0.001015701397</v>
      </c>
    </row>
    <row r="136">
      <c r="A136" s="2" t="s">
        <v>164</v>
      </c>
      <c r="B136" s="2">
        <v>8.479</v>
      </c>
      <c r="C136" s="3">
        <f t="shared" si="1"/>
        <v>0.0009927529852</v>
      </c>
    </row>
    <row r="137">
      <c r="A137" s="2" t="s">
        <v>165</v>
      </c>
      <c r="B137" s="2">
        <v>8.278</v>
      </c>
      <c r="C137" s="3">
        <f t="shared" si="1"/>
        <v>0.0009692191545</v>
      </c>
    </row>
    <row r="138">
      <c r="A138" s="2" t="s">
        <v>166</v>
      </c>
      <c r="B138" s="2">
        <v>8.187</v>
      </c>
      <c r="C138" s="3">
        <f t="shared" si="1"/>
        <v>0.0009585645347</v>
      </c>
    </row>
    <row r="139">
      <c r="A139" s="2" t="s">
        <v>167</v>
      </c>
      <c r="B139" s="2">
        <v>8.117</v>
      </c>
      <c r="C139" s="3">
        <f t="shared" si="1"/>
        <v>0.0009503686733</v>
      </c>
    </row>
    <row r="140">
      <c r="A140" s="2" t="s">
        <v>168</v>
      </c>
      <c r="B140" s="2">
        <v>7.743</v>
      </c>
      <c r="C140" s="3">
        <f t="shared" si="1"/>
        <v>0.0009065793565</v>
      </c>
    </row>
    <row r="141">
      <c r="A141" s="2" t="s">
        <v>169</v>
      </c>
      <c r="B141" s="2">
        <v>7.738</v>
      </c>
      <c r="C141" s="3">
        <f t="shared" si="1"/>
        <v>0.0009059939379</v>
      </c>
    </row>
    <row r="142">
      <c r="A142" s="2" t="s">
        <v>170</v>
      </c>
      <c r="B142" s="2">
        <v>7.47</v>
      </c>
      <c r="C142" s="3">
        <f t="shared" si="1"/>
        <v>0.000874615497</v>
      </c>
    </row>
    <row r="143">
      <c r="A143" s="2" t="s">
        <v>171</v>
      </c>
      <c r="B143" s="2">
        <v>7.395</v>
      </c>
      <c r="C143" s="3">
        <f t="shared" si="1"/>
        <v>0.0008658342169</v>
      </c>
    </row>
    <row r="144">
      <c r="A144" s="2" t="s">
        <v>172</v>
      </c>
      <c r="B144" s="2">
        <v>7.365</v>
      </c>
      <c r="C144" s="3">
        <f t="shared" si="1"/>
        <v>0.0008623217049</v>
      </c>
    </row>
    <row r="145">
      <c r="A145" s="2" t="s">
        <v>173</v>
      </c>
      <c r="B145" s="2">
        <v>7.078</v>
      </c>
      <c r="C145" s="3">
        <f t="shared" si="1"/>
        <v>0.0008287186731</v>
      </c>
    </row>
    <row r="146">
      <c r="A146" s="2" t="s">
        <v>174</v>
      </c>
      <c r="B146" s="2">
        <v>7.061</v>
      </c>
      <c r="C146" s="3">
        <f t="shared" si="1"/>
        <v>0.0008267282496</v>
      </c>
    </row>
    <row r="147">
      <c r="A147" s="2" t="s">
        <v>175</v>
      </c>
      <c r="B147" s="2">
        <v>6.88</v>
      </c>
      <c r="C147" s="3">
        <f t="shared" si="1"/>
        <v>0.0008055360936</v>
      </c>
    </row>
    <row r="148">
      <c r="A148" s="2" t="s">
        <v>176</v>
      </c>
      <c r="B148" s="2">
        <v>6.868</v>
      </c>
      <c r="C148" s="3">
        <f t="shared" si="1"/>
        <v>0.0008041310888</v>
      </c>
    </row>
    <row r="149">
      <c r="A149" s="2" t="s">
        <v>177</v>
      </c>
      <c r="B149" s="2">
        <v>6.71</v>
      </c>
      <c r="C149" s="3">
        <f t="shared" si="1"/>
        <v>0.0007856318588</v>
      </c>
    </row>
    <row r="150">
      <c r="A150" s="2" t="s">
        <v>178</v>
      </c>
      <c r="B150" s="2">
        <v>6.664</v>
      </c>
      <c r="C150" s="3">
        <f t="shared" si="1"/>
        <v>0.000780246007</v>
      </c>
    </row>
    <row r="151">
      <c r="A151" s="2" t="s">
        <v>179</v>
      </c>
      <c r="B151" s="2">
        <v>6.262</v>
      </c>
      <c r="C151" s="3">
        <f t="shared" si="1"/>
        <v>0.0007331783457</v>
      </c>
    </row>
    <row r="152">
      <c r="A152" s="2" t="s">
        <v>180</v>
      </c>
      <c r="B152" s="2">
        <v>6.16</v>
      </c>
      <c r="C152" s="3">
        <f t="shared" si="1"/>
        <v>0.0007212358048</v>
      </c>
    </row>
    <row r="153">
      <c r="A153" s="2" t="s">
        <v>181</v>
      </c>
      <c r="B153" s="2">
        <v>5.865</v>
      </c>
      <c r="C153" s="3">
        <f t="shared" si="1"/>
        <v>0.0006866961031</v>
      </c>
    </row>
    <row r="154">
      <c r="A154" s="2" t="s">
        <v>182</v>
      </c>
      <c r="B154" s="2">
        <v>5.745</v>
      </c>
      <c r="C154" s="3">
        <f t="shared" si="1"/>
        <v>0.0006726460549</v>
      </c>
    </row>
    <row r="155">
      <c r="A155" s="2" t="s">
        <v>183</v>
      </c>
      <c r="B155" s="2">
        <v>5.673</v>
      </c>
      <c r="C155" s="3">
        <f t="shared" si="1"/>
        <v>0.000664216026</v>
      </c>
    </row>
    <row r="156">
      <c r="A156" s="2" t="s">
        <v>184</v>
      </c>
      <c r="B156" s="2">
        <v>5.516</v>
      </c>
      <c r="C156" s="3">
        <f t="shared" si="1"/>
        <v>0.0006458338797</v>
      </c>
    </row>
    <row r="157">
      <c r="A157" s="2" t="s">
        <v>185</v>
      </c>
      <c r="B157" s="2">
        <v>5.45</v>
      </c>
      <c r="C157" s="3">
        <f t="shared" si="1"/>
        <v>0.0006381063532</v>
      </c>
    </row>
    <row r="158">
      <c r="A158" s="2" t="s">
        <v>186</v>
      </c>
      <c r="B158" s="2">
        <v>5.411</v>
      </c>
      <c r="C158" s="3">
        <f t="shared" si="1"/>
        <v>0.0006335400876</v>
      </c>
    </row>
    <row r="159">
      <c r="A159" s="2" t="s">
        <v>187</v>
      </c>
      <c r="B159" s="2">
        <v>5.341</v>
      </c>
      <c r="C159" s="3">
        <f t="shared" si="1"/>
        <v>0.0006253442262</v>
      </c>
    </row>
    <row r="160">
      <c r="A160" s="2" t="s">
        <v>188</v>
      </c>
      <c r="B160" s="2">
        <v>5.271</v>
      </c>
      <c r="C160" s="3">
        <f t="shared" si="1"/>
        <v>0.0006171483648</v>
      </c>
    </row>
    <row r="161">
      <c r="A161" s="2" t="s">
        <v>189</v>
      </c>
      <c r="B161" s="2">
        <v>5.161</v>
      </c>
      <c r="C161" s="3">
        <f t="shared" si="1"/>
        <v>0.000604269154</v>
      </c>
    </row>
    <row r="162">
      <c r="A162" s="2" t="s">
        <v>190</v>
      </c>
      <c r="B162" s="2">
        <v>5.067</v>
      </c>
      <c r="C162" s="3">
        <f t="shared" si="1"/>
        <v>0.0005932632829</v>
      </c>
    </row>
    <row r="163">
      <c r="A163" s="2" t="s">
        <v>191</v>
      </c>
      <c r="B163" s="2">
        <v>4.972</v>
      </c>
      <c r="C163" s="3">
        <f t="shared" si="1"/>
        <v>0.0005821403281</v>
      </c>
    </row>
    <row r="164">
      <c r="A164" s="2" t="s">
        <v>192</v>
      </c>
      <c r="B164" s="2">
        <v>4.92</v>
      </c>
      <c r="C164" s="3">
        <f t="shared" si="1"/>
        <v>0.0005760519739</v>
      </c>
    </row>
    <row r="165">
      <c r="A165" s="2" t="s">
        <v>193</v>
      </c>
      <c r="B165" s="2">
        <v>4.771</v>
      </c>
      <c r="C165" s="3">
        <f t="shared" si="1"/>
        <v>0.0005586064975</v>
      </c>
    </row>
    <row r="166">
      <c r="A166" s="2" t="s">
        <v>194</v>
      </c>
      <c r="B166" s="2">
        <v>4.754</v>
      </c>
      <c r="C166" s="3">
        <f t="shared" si="1"/>
        <v>0.000556616074</v>
      </c>
    </row>
    <row r="167">
      <c r="A167" s="2" t="s">
        <v>195</v>
      </c>
      <c r="B167" s="2">
        <v>4.693</v>
      </c>
      <c r="C167" s="3">
        <f t="shared" si="1"/>
        <v>0.0005494739662</v>
      </c>
    </row>
    <row r="168">
      <c r="A168" s="2" t="s">
        <v>196</v>
      </c>
      <c r="B168" s="2">
        <v>4.566</v>
      </c>
      <c r="C168" s="3">
        <f t="shared" si="1"/>
        <v>0.0005346043319</v>
      </c>
    </row>
    <row r="169">
      <c r="A169" s="2" t="s">
        <v>197</v>
      </c>
      <c r="B169" s="2">
        <v>4.535</v>
      </c>
      <c r="C169" s="3">
        <f t="shared" si="1"/>
        <v>0.0005309747361</v>
      </c>
    </row>
    <row r="170">
      <c r="A170" s="2" t="s">
        <v>198</v>
      </c>
      <c r="B170" s="2">
        <v>4.399</v>
      </c>
      <c r="C170" s="3">
        <f t="shared" si="1"/>
        <v>0.0005150513482</v>
      </c>
    </row>
    <row r="171">
      <c r="A171" s="2" t="s">
        <v>199</v>
      </c>
      <c r="B171" s="2">
        <v>4.33</v>
      </c>
      <c r="C171" s="3">
        <f t="shared" si="1"/>
        <v>0.0005069725706</v>
      </c>
    </row>
    <row r="172">
      <c r="A172" s="2" t="s">
        <v>200</v>
      </c>
      <c r="B172" s="2">
        <v>4.318</v>
      </c>
      <c r="C172" s="3">
        <f t="shared" si="1"/>
        <v>0.0005055675657</v>
      </c>
    </row>
    <row r="173">
      <c r="A173" s="2" t="s">
        <v>201</v>
      </c>
      <c r="B173" s="2">
        <v>4.263</v>
      </c>
      <c r="C173" s="3">
        <f t="shared" si="1"/>
        <v>0.0004991279603</v>
      </c>
    </row>
    <row r="174">
      <c r="A174" s="2" t="s">
        <v>202</v>
      </c>
      <c r="B174" s="2">
        <v>4.214</v>
      </c>
      <c r="C174" s="3">
        <f t="shared" si="1"/>
        <v>0.0004933908574</v>
      </c>
    </row>
    <row r="175">
      <c r="A175" s="2" t="s">
        <v>203</v>
      </c>
      <c r="B175" s="2">
        <v>4.209</v>
      </c>
      <c r="C175" s="3">
        <f t="shared" si="1"/>
        <v>0.0004928054387</v>
      </c>
    </row>
    <row r="176">
      <c r="A176" s="2" t="s">
        <v>204</v>
      </c>
      <c r="B176" s="2">
        <v>4.066</v>
      </c>
      <c r="C176" s="3">
        <f t="shared" si="1"/>
        <v>0.0004760624646</v>
      </c>
    </row>
    <row r="177">
      <c r="A177" s="2" t="s">
        <v>205</v>
      </c>
      <c r="B177" s="2">
        <v>3.99</v>
      </c>
      <c r="C177" s="3">
        <f t="shared" si="1"/>
        <v>0.0004671641008</v>
      </c>
    </row>
    <row r="178">
      <c r="A178" s="2" t="s">
        <v>206</v>
      </c>
      <c r="B178" s="2">
        <v>3.966</v>
      </c>
      <c r="C178" s="3">
        <f t="shared" si="1"/>
        <v>0.0004643540912</v>
      </c>
    </row>
    <row r="179">
      <c r="A179" s="2" t="s">
        <v>207</v>
      </c>
      <c r="B179" s="2">
        <v>3.92</v>
      </c>
      <c r="C179" s="3">
        <f t="shared" si="1"/>
        <v>0.0004589682394</v>
      </c>
    </row>
    <row r="180">
      <c r="A180" s="2" t="s">
        <v>208</v>
      </c>
      <c r="B180" s="2">
        <v>3.884</v>
      </c>
      <c r="C180" s="3">
        <f t="shared" si="1"/>
        <v>0.000454753225</v>
      </c>
    </row>
    <row r="181">
      <c r="A181" s="2" t="s">
        <v>209</v>
      </c>
      <c r="B181" s="2">
        <v>3.831</v>
      </c>
      <c r="C181" s="3">
        <f t="shared" si="1"/>
        <v>0.000448547787</v>
      </c>
    </row>
    <row r="182">
      <c r="A182" s="2" t="s">
        <v>210</v>
      </c>
      <c r="B182" s="2">
        <v>3.771</v>
      </c>
      <c r="C182" s="3">
        <f t="shared" si="1"/>
        <v>0.000441522763</v>
      </c>
    </row>
    <row r="183">
      <c r="A183" s="2" t="s">
        <v>211</v>
      </c>
      <c r="B183" s="2">
        <v>3.74</v>
      </c>
      <c r="C183" s="3">
        <f t="shared" si="1"/>
        <v>0.0004378931672</v>
      </c>
    </row>
    <row r="184">
      <c r="A184" s="2" t="s">
        <v>212</v>
      </c>
      <c r="B184" s="2">
        <v>3.631</v>
      </c>
      <c r="C184" s="3">
        <f t="shared" si="1"/>
        <v>0.0004251310401</v>
      </c>
    </row>
    <row r="185">
      <c r="A185" s="2" t="s">
        <v>213</v>
      </c>
      <c r="B185" s="2">
        <v>3.588</v>
      </c>
      <c r="C185" s="3">
        <f t="shared" si="1"/>
        <v>0.0004200964395</v>
      </c>
    </row>
    <row r="186">
      <c r="A186" s="2" t="s">
        <v>214</v>
      </c>
      <c r="B186" s="2">
        <v>3.584</v>
      </c>
      <c r="C186" s="3">
        <f t="shared" si="1"/>
        <v>0.0004196281046</v>
      </c>
    </row>
    <row r="187">
      <c r="A187" s="2" t="s">
        <v>215</v>
      </c>
      <c r="B187" s="2">
        <v>3.499</v>
      </c>
      <c r="C187" s="3">
        <f t="shared" si="1"/>
        <v>0.0004096759872</v>
      </c>
    </row>
    <row r="188">
      <c r="A188" s="2" t="s">
        <v>216</v>
      </c>
      <c r="B188" s="2">
        <v>3.46</v>
      </c>
      <c r="C188" s="3">
        <f t="shared" si="1"/>
        <v>0.0004051097215</v>
      </c>
    </row>
    <row r="189">
      <c r="A189" s="2" t="s">
        <v>217</v>
      </c>
      <c r="B189" s="2">
        <v>3.45</v>
      </c>
      <c r="C189" s="3">
        <f t="shared" si="1"/>
        <v>0.0004039388842</v>
      </c>
    </row>
    <row r="190">
      <c r="A190" s="2" t="s">
        <v>218</v>
      </c>
      <c r="B190" s="2">
        <v>3.397</v>
      </c>
      <c r="C190" s="3">
        <f t="shared" si="1"/>
        <v>0.0003977334462</v>
      </c>
    </row>
    <row r="191">
      <c r="A191" s="2" t="s">
        <v>219</v>
      </c>
      <c r="B191" s="2">
        <v>3.343</v>
      </c>
      <c r="C191" s="3">
        <f t="shared" si="1"/>
        <v>0.0003914109246</v>
      </c>
    </row>
    <row r="192">
      <c r="A192" s="2" t="s">
        <v>220</v>
      </c>
      <c r="B192" s="2">
        <v>3.31</v>
      </c>
      <c r="C192" s="3">
        <f t="shared" si="1"/>
        <v>0.0003875471613</v>
      </c>
    </row>
    <row r="193">
      <c r="A193" s="2" t="s">
        <v>221</v>
      </c>
      <c r="B193" s="2">
        <v>3.304</v>
      </c>
      <c r="C193" s="3">
        <f t="shared" si="1"/>
        <v>0.0003868446589</v>
      </c>
    </row>
    <row r="194">
      <c r="A194" s="2" t="s">
        <v>222</v>
      </c>
      <c r="B194" s="2">
        <v>3.289</v>
      </c>
      <c r="C194" s="3">
        <f t="shared" si="1"/>
        <v>0.0003850884029</v>
      </c>
    </row>
    <row r="195">
      <c r="A195" s="2" t="s">
        <v>223</v>
      </c>
      <c r="B195" s="2">
        <v>3.205</v>
      </c>
      <c r="C195" s="3">
        <f t="shared" si="1"/>
        <v>0.0003752533692</v>
      </c>
    </row>
    <row r="196">
      <c r="A196" s="2" t="s">
        <v>224</v>
      </c>
      <c r="B196" s="2">
        <v>3.2</v>
      </c>
      <c r="C196" s="3">
        <f t="shared" si="1"/>
        <v>0.0003746679505</v>
      </c>
    </row>
    <row r="197">
      <c r="A197" s="2" t="s">
        <v>225</v>
      </c>
      <c r="B197" s="2">
        <v>3.2</v>
      </c>
      <c r="C197" s="3">
        <f t="shared" si="1"/>
        <v>0.0003746679505</v>
      </c>
    </row>
    <row r="198">
      <c r="A198" s="2" t="s">
        <v>226</v>
      </c>
      <c r="B198" s="2">
        <v>3.2</v>
      </c>
      <c r="C198" s="3">
        <f t="shared" si="1"/>
        <v>0.0003746679505</v>
      </c>
    </row>
    <row r="199">
      <c r="A199" s="2" t="s">
        <v>227</v>
      </c>
      <c r="B199" s="2">
        <v>3.137</v>
      </c>
      <c r="C199" s="3">
        <f t="shared" si="1"/>
        <v>0.0003672916753</v>
      </c>
    </row>
    <row r="200">
      <c r="A200" s="2" t="s">
        <v>228</v>
      </c>
      <c r="B200" s="2">
        <v>3.125</v>
      </c>
      <c r="C200" s="3">
        <f t="shared" si="1"/>
        <v>0.0003658866704</v>
      </c>
    </row>
    <row r="201">
      <c r="A201" s="2" t="s">
        <v>229</v>
      </c>
      <c r="B201" s="2">
        <v>3.118</v>
      </c>
      <c r="C201" s="3">
        <f t="shared" si="1"/>
        <v>0.0003650670843</v>
      </c>
    </row>
    <row r="202">
      <c r="A202" s="2" t="s">
        <v>230</v>
      </c>
      <c r="B202" s="2">
        <v>3.028</v>
      </c>
      <c r="C202" s="3">
        <f t="shared" si="1"/>
        <v>0.0003545295482</v>
      </c>
    </row>
    <row r="203">
      <c r="A203" s="2" t="s">
        <v>231</v>
      </c>
      <c r="B203" s="2">
        <v>3.028</v>
      </c>
      <c r="C203" s="3">
        <f t="shared" si="1"/>
        <v>0.0003545295482</v>
      </c>
    </row>
    <row r="204">
      <c r="A204" s="2" t="s">
        <v>232</v>
      </c>
      <c r="B204" s="2">
        <v>2.964</v>
      </c>
      <c r="C204" s="3">
        <f t="shared" si="1"/>
        <v>0.0003470361892</v>
      </c>
    </row>
    <row r="205">
      <c r="A205" s="2" t="s">
        <v>233</v>
      </c>
      <c r="B205" s="2">
        <v>2.916</v>
      </c>
      <c r="C205" s="3">
        <f t="shared" si="1"/>
        <v>0.0003414161699</v>
      </c>
    </row>
    <row r="206">
      <c r="A206" s="2" t="s">
        <v>234</v>
      </c>
      <c r="B206" s="2">
        <v>2.883</v>
      </c>
      <c r="C206" s="3">
        <f t="shared" si="1"/>
        <v>0.0003375524067</v>
      </c>
    </row>
    <row r="207">
      <c r="A207" s="2" t="s">
        <v>235</v>
      </c>
      <c r="B207" s="2">
        <v>2.873</v>
      </c>
      <c r="C207" s="3">
        <f t="shared" si="1"/>
        <v>0.0003363815693</v>
      </c>
    </row>
    <row r="208">
      <c r="A208" s="2" t="s">
        <v>236</v>
      </c>
      <c r="B208" s="2">
        <v>2.87</v>
      </c>
      <c r="C208" s="3">
        <f t="shared" si="1"/>
        <v>0.0003360303181</v>
      </c>
    </row>
    <row r="209">
      <c r="A209" s="2" t="s">
        <v>237</v>
      </c>
      <c r="B209" s="2">
        <v>2.85</v>
      </c>
      <c r="C209" s="3">
        <f t="shared" si="1"/>
        <v>0.0003336886434</v>
      </c>
    </row>
    <row r="210">
      <c r="A210" s="2" t="s">
        <v>238</v>
      </c>
      <c r="B210" s="2">
        <v>2.737</v>
      </c>
      <c r="C210" s="3">
        <f t="shared" si="1"/>
        <v>0.0003204581814</v>
      </c>
      <c r="E210" s="3">
        <f>sum(C210:C1000)</f>
        <v>0.02285369123</v>
      </c>
    </row>
    <row r="211">
      <c r="A211" s="2" t="s">
        <v>239</v>
      </c>
      <c r="B211" s="2">
        <v>2.724</v>
      </c>
      <c r="C211" s="3">
        <f t="shared" si="1"/>
        <v>0.0003189360929</v>
      </c>
    </row>
    <row r="212">
      <c r="A212" s="2" t="s">
        <v>240</v>
      </c>
      <c r="B212" s="2">
        <v>2.714</v>
      </c>
      <c r="C212" s="3">
        <f t="shared" si="1"/>
        <v>0.0003177652555</v>
      </c>
    </row>
    <row r="213">
      <c r="A213" s="2" t="s">
        <v>241</v>
      </c>
      <c r="B213" s="2">
        <v>2.561</v>
      </c>
      <c r="C213" s="3">
        <f t="shared" si="1"/>
        <v>0.0002998514442</v>
      </c>
    </row>
    <row r="214">
      <c r="A214" s="2" t="s">
        <v>242</v>
      </c>
      <c r="B214" s="2">
        <v>2.561</v>
      </c>
      <c r="C214" s="3">
        <f t="shared" si="1"/>
        <v>0.0002998514442</v>
      </c>
    </row>
    <row r="215">
      <c r="A215" s="2" t="s">
        <v>243</v>
      </c>
      <c r="B215" s="2">
        <v>2.541</v>
      </c>
      <c r="C215" s="3">
        <f t="shared" si="1"/>
        <v>0.0002975097695</v>
      </c>
    </row>
    <row r="216">
      <c r="A216" s="2" t="s">
        <v>244</v>
      </c>
      <c r="B216" s="2">
        <v>2.489</v>
      </c>
      <c r="C216" s="3">
        <f t="shared" si="1"/>
        <v>0.0002914214153</v>
      </c>
    </row>
    <row r="217">
      <c r="A217" s="2" t="s">
        <v>245</v>
      </c>
      <c r="B217" s="2">
        <v>2.478</v>
      </c>
      <c r="C217" s="3">
        <f t="shared" si="1"/>
        <v>0.0002901334942</v>
      </c>
    </row>
    <row r="218">
      <c r="A218" s="2" t="s">
        <v>246</v>
      </c>
      <c r="B218" s="2">
        <v>2.421</v>
      </c>
      <c r="C218" s="3">
        <f t="shared" si="1"/>
        <v>0.0002834597213</v>
      </c>
    </row>
    <row r="219">
      <c r="A219" s="2" t="s">
        <v>247</v>
      </c>
      <c r="B219" s="2">
        <v>2.408</v>
      </c>
      <c r="C219" s="3">
        <f t="shared" si="1"/>
        <v>0.0002819376328</v>
      </c>
    </row>
    <row r="220">
      <c r="A220" s="2" t="s">
        <v>248</v>
      </c>
      <c r="B220" s="2">
        <v>2.393</v>
      </c>
      <c r="C220" s="3">
        <f t="shared" si="1"/>
        <v>0.0002801813768</v>
      </c>
    </row>
    <row r="221">
      <c r="A221" s="2" t="s">
        <v>249</v>
      </c>
      <c r="B221" s="2">
        <v>2.382</v>
      </c>
      <c r="C221" s="3">
        <f t="shared" si="1"/>
        <v>0.0002788934557</v>
      </c>
    </row>
    <row r="222">
      <c r="A222" s="2" t="s">
        <v>250</v>
      </c>
      <c r="B222" s="2">
        <v>2.365</v>
      </c>
      <c r="C222" s="3">
        <f t="shared" si="1"/>
        <v>0.0002769030322</v>
      </c>
    </row>
    <row r="223">
      <c r="A223" s="2" t="s">
        <v>251</v>
      </c>
      <c r="B223" s="2">
        <v>2.358</v>
      </c>
      <c r="C223" s="3">
        <f t="shared" si="1"/>
        <v>0.000276083446</v>
      </c>
    </row>
    <row r="224">
      <c r="A224" s="2" t="s">
        <v>252</v>
      </c>
      <c r="B224" s="2">
        <v>2.347</v>
      </c>
      <c r="C224" s="3">
        <f t="shared" si="1"/>
        <v>0.000274795525</v>
      </c>
    </row>
    <row r="225">
      <c r="A225" s="2" t="s">
        <v>253</v>
      </c>
      <c r="B225" s="2">
        <v>2.347</v>
      </c>
      <c r="C225" s="3">
        <f t="shared" si="1"/>
        <v>0.000274795525</v>
      </c>
    </row>
    <row r="226">
      <c r="A226" s="2" t="s">
        <v>254</v>
      </c>
      <c r="B226" s="2">
        <v>2.291</v>
      </c>
      <c r="C226" s="3">
        <f t="shared" si="1"/>
        <v>0.0002682388358</v>
      </c>
    </row>
    <row r="227">
      <c r="A227" s="2" t="s">
        <v>255</v>
      </c>
      <c r="B227" s="2">
        <v>2.246</v>
      </c>
      <c r="C227" s="3">
        <f t="shared" si="1"/>
        <v>0.0002629700678</v>
      </c>
    </row>
    <row r="228">
      <c r="A228" s="2" t="s">
        <v>256</v>
      </c>
      <c r="B228" s="2">
        <v>2.199</v>
      </c>
      <c r="C228" s="3">
        <f t="shared" si="1"/>
        <v>0.0002574671323</v>
      </c>
    </row>
    <row r="229">
      <c r="A229" s="2" t="s">
        <v>257</v>
      </c>
      <c r="B229" s="2">
        <v>2.061</v>
      </c>
      <c r="C229" s="3">
        <f t="shared" si="1"/>
        <v>0.0002413095769</v>
      </c>
    </row>
    <row r="230">
      <c r="A230" s="2" t="s">
        <v>258</v>
      </c>
      <c r="B230" s="2">
        <v>2.059</v>
      </c>
      <c r="C230" s="3">
        <f t="shared" si="1"/>
        <v>0.0002410754094</v>
      </c>
    </row>
    <row r="231">
      <c r="A231" s="2" t="s">
        <v>259</v>
      </c>
      <c r="B231" s="2">
        <v>2.059</v>
      </c>
      <c r="C231" s="3">
        <f t="shared" si="1"/>
        <v>0.0002410754094</v>
      </c>
    </row>
    <row r="232">
      <c r="A232" s="2" t="s">
        <v>260</v>
      </c>
      <c r="B232" s="2">
        <v>2.028</v>
      </c>
      <c r="C232" s="3">
        <f t="shared" si="1"/>
        <v>0.0002374458136</v>
      </c>
    </row>
    <row r="233">
      <c r="A233" s="2" t="s">
        <v>261</v>
      </c>
      <c r="B233" s="2">
        <v>2.023</v>
      </c>
      <c r="C233" s="3">
        <f t="shared" si="1"/>
        <v>0.000236860395</v>
      </c>
    </row>
    <row r="234">
      <c r="A234" s="2" t="s">
        <v>262</v>
      </c>
      <c r="B234" s="2">
        <v>1.97</v>
      </c>
      <c r="C234" s="3">
        <f t="shared" si="1"/>
        <v>0.000230654957</v>
      </c>
    </row>
    <row r="235">
      <c r="A235" s="2" t="s">
        <v>263</v>
      </c>
      <c r="B235" s="2">
        <v>1.866</v>
      </c>
      <c r="C235" s="3">
        <f t="shared" si="1"/>
        <v>0.0002184782487</v>
      </c>
    </row>
    <row r="236">
      <c r="A236" s="2" t="s">
        <v>264</v>
      </c>
      <c r="B236" s="2">
        <v>1.861</v>
      </c>
      <c r="C236" s="3">
        <f t="shared" si="1"/>
        <v>0.00021789283</v>
      </c>
    </row>
    <row r="237">
      <c r="A237" s="2" t="s">
        <v>265</v>
      </c>
      <c r="B237" s="2">
        <v>1.819</v>
      </c>
      <c r="C237" s="3">
        <f t="shared" si="1"/>
        <v>0.0002129753131</v>
      </c>
    </row>
    <row r="238">
      <c r="A238" s="2" t="s">
        <v>266</v>
      </c>
      <c r="B238" s="2">
        <v>1.81</v>
      </c>
      <c r="C238" s="3">
        <f t="shared" si="1"/>
        <v>0.0002119215595</v>
      </c>
    </row>
    <row r="239">
      <c r="A239" s="2" t="s">
        <v>267</v>
      </c>
      <c r="B239" s="2">
        <v>1.756</v>
      </c>
      <c r="C239" s="3">
        <f t="shared" si="1"/>
        <v>0.0002055990379</v>
      </c>
    </row>
    <row r="240">
      <c r="A240" s="2" t="s">
        <v>268</v>
      </c>
      <c r="B240" s="2">
        <v>1.736</v>
      </c>
      <c r="C240" s="3">
        <f t="shared" si="1"/>
        <v>0.0002032573632</v>
      </c>
    </row>
    <row r="241">
      <c r="A241" s="2" t="s">
        <v>269</v>
      </c>
      <c r="B241" s="2">
        <v>1.714</v>
      </c>
      <c r="C241" s="3">
        <f t="shared" si="1"/>
        <v>0.000200681521</v>
      </c>
    </row>
    <row r="242">
      <c r="A242" s="2" t="s">
        <v>270</v>
      </c>
      <c r="B242" s="2">
        <v>1.713</v>
      </c>
      <c r="C242" s="3">
        <f t="shared" si="1"/>
        <v>0.0002005644373</v>
      </c>
    </row>
    <row r="243">
      <c r="A243" s="2" t="s">
        <v>271</v>
      </c>
      <c r="B243" s="2">
        <v>1.671</v>
      </c>
      <c r="C243" s="3">
        <f t="shared" si="1"/>
        <v>0.0001956469204</v>
      </c>
    </row>
    <row r="244">
      <c r="A244" s="2" t="s">
        <v>272</v>
      </c>
      <c r="B244" s="2">
        <v>1.652</v>
      </c>
      <c r="C244" s="3">
        <f t="shared" si="1"/>
        <v>0.0001934223295</v>
      </c>
    </row>
    <row r="245">
      <c r="A245" s="2" t="s">
        <v>273</v>
      </c>
      <c r="B245" s="2">
        <v>1.652</v>
      </c>
      <c r="C245" s="3">
        <f t="shared" si="1"/>
        <v>0.0001934223295</v>
      </c>
    </row>
    <row r="246">
      <c r="A246" s="2" t="s">
        <v>274</v>
      </c>
      <c r="B246" s="2">
        <v>1.652</v>
      </c>
      <c r="C246" s="3">
        <f t="shared" si="1"/>
        <v>0.0001934223295</v>
      </c>
    </row>
    <row r="247">
      <c r="A247" s="2" t="s">
        <v>275</v>
      </c>
      <c r="B247" s="2">
        <v>1.652</v>
      </c>
      <c r="C247" s="3">
        <f t="shared" si="1"/>
        <v>0.0001934223295</v>
      </c>
    </row>
    <row r="248">
      <c r="A248" s="2" t="s">
        <v>276</v>
      </c>
      <c r="B248" s="2">
        <v>1.651</v>
      </c>
      <c r="C248" s="3">
        <f t="shared" si="1"/>
        <v>0.0001933052457</v>
      </c>
    </row>
    <row r="249">
      <c r="A249" s="2" t="s">
        <v>277</v>
      </c>
      <c r="B249" s="2">
        <v>1.637</v>
      </c>
      <c r="C249" s="3">
        <f t="shared" si="1"/>
        <v>0.0001916660734</v>
      </c>
    </row>
    <row r="250">
      <c r="A250" s="2" t="s">
        <v>278</v>
      </c>
      <c r="B250" s="2">
        <v>1.623</v>
      </c>
      <c r="C250" s="3">
        <f t="shared" si="1"/>
        <v>0.0001900269012</v>
      </c>
    </row>
    <row r="251">
      <c r="A251" s="2" t="s">
        <v>279</v>
      </c>
      <c r="B251" s="2">
        <v>1.613</v>
      </c>
      <c r="C251" s="3">
        <f t="shared" si="1"/>
        <v>0.0001888560638</v>
      </c>
    </row>
    <row r="252">
      <c r="A252" s="2" t="s">
        <v>280</v>
      </c>
      <c r="B252" s="2">
        <v>1.612</v>
      </c>
      <c r="C252" s="3">
        <f t="shared" si="1"/>
        <v>0.0001887389801</v>
      </c>
    </row>
    <row r="253">
      <c r="A253" s="2" t="s">
        <v>281</v>
      </c>
      <c r="B253" s="2">
        <v>1.609</v>
      </c>
      <c r="C253" s="3">
        <f t="shared" si="1"/>
        <v>0.0001883877289</v>
      </c>
    </row>
    <row r="254">
      <c r="A254" s="2" t="s">
        <v>282</v>
      </c>
      <c r="B254" s="2">
        <v>1.587</v>
      </c>
      <c r="C254" s="3">
        <f t="shared" si="1"/>
        <v>0.0001858118867</v>
      </c>
    </row>
    <row r="255">
      <c r="A255" s="2" t="s">
        <v>283</v>
      </c>
      <c r="B255" s="2">
        <v>1.58</v>
      </c>
      <c r="C255" s="3">
        <f t="shared" si="1"/>
        <v>0.0001849923006</v>
      </c>
    </row>
    <row r="256">
      <c r="A256" s="2" t="s">
        <v>284</v>
      </c>
      <c r="B256" s="2">
        <v>1.575</v>
      </c>
      <c r="C256" s="3">
        <f t="shared" si="1"/>
        <v>0.0001844068819</v>
      </c>
    </row>
    <row r="257">
      <c r="A257" s="2" t="s">
        <v>285</v>
      </c>
      <c r="B257" s="2">
        <v>1.545</v>
      </c>
      <c r="C257" s="3">
        <f t="shared" si="1"/>
        <v>0.0001808943699</v>
      </c>
    </row>
    <row r="258">
      <c r="A258" s="2" t="s">
        <v>286</v>
      </c>
      <c r="B258" s="2">
        <v>1.524</v>
      </c>
      <c r="C258" s="3">
        <f t="shared" si="1"/>
        <v>0.0001784356114</v>
      </c>
    </row>
    <row r="259">
      <c r="A259" s="2" t="s">
        <v>287</v>
      </c>
      <c r="B259" s="2">
        <v>1.524</v>
      </c>
      <c r="C259" s="3">
        <f t="shared" si="1"/>
        <v>0.0001784356114</v>
      </c>
    </row>
    <row r="260">
      <c r="A260" s="2" t="s">
        <v>288</v>
      </c>
      <c r="B260" s="2">
        <v>1.524</v>
      </c>
      <c r="C260" s="3">
        <f t="shared" si="1"/>
        <v>0.0001784356114</v>
      </c>
    </row>
    <row r="261">
      <c r="A261" s="2" t="s">
        <v>289</v>
      </c>
      <c r="B261" s="2">
        <v>1.485</v>
      </c>
      <c r="C261" s="3">
        <f t="shared" si="1"/>
        <v>0.0001738693458</v>
      </c>
    </row>
    <row r="262">
      <c r="A262" s="2" t="s">
        <v>290</v>
      </c>
      <c r="B262" s="2">
        <v>1.481</v>
      </c>
      <c r="C262" s="3">
        <f t="shared" si="1"/>
        <v>0.0001734010109</v>
      </c>
    </row>
    <row r="263">
      <c r="A263" s="2" t="s">
        <v>291</v>
      </c>
      <c r="B263" s="2">
        <v>1.458</v>
      </c>
      <c r="C263" s="3">
        <f t="shared" si="1"/>
        <v>0.000170708085</v>
      </c>
    </row>
    <row r="264">
      <c r="A264" s="2" t="s">
        <v>292</v>
      </c>
      <c r="B264" s="2">
        <v>1.406</v>
      </c>
      <c r="C264" s="3">
        <f t="shared" si="1"/>
        <v>0.0001646197308</v>
      </c>
    </row>
    <row r="265">
      <c r="A265" s="2" t="s">
        <v>293</v>
      </c>
      <c r="B265" s="2">
        <v>1.384</v>
      </c>
      <c r="C265" s="3">
        <f t="shared" si="1"/>
        <v>0.0001620438886</v>
      </c>
    </row>
    <row r="266">
      <c r="A266" s="2" t="s">
        <v>294</v>
      </c>
      <c r="B266" s="2">
        <v>1.378</v>
      </c>
      <c r="C266" s="3">
        <f t="shared" si="1"/>
        <v>0.0001613413862</v>
      </c>
    </row>
    <row r="267">
      <c r="A267" s="2" t="s">
        <v>295</v>
      </c>
      <c r="B267" s="2">
        <v>1.36</v>
      </c>
      <c r="C267" s="3">
        <f t="shared" si="1"/>
        <v>0.000159233879</v>
      </c>
    </row>
    <row r="268">
      <c r="A268" s="2" t="s">
        <v>296</v>
      </c>
      <c r="B268" s="2">
        <v>1.314</v>
      </c>
      <c r="C268" s="3">
        <f t="shared" si="1"/>
        <v>0.0001538480272</v>
      </c>
    </row>
    <row r="269">
      <c r="A269" s="2" t="s">
        <v>297</v>
      </c>
      <c r="B269" s="2">
        <v>1.304</v>
      </c>
      <c r="C269" s="3">
        <f t="shared" si="1"/>
        <v>0.0001526771898</v>
      </c>
    </row>
    <row r="270">
      <c r="A270" s="2" t="s">
        <v>298</v>
      </c>
      <c r="B270" s="2">
        <v>1.294</v>
      </c>
      <c r="C270" s="3">
        <f t="shared" si="1"/>
        <v>0.0001515063525</v>
      </c>
    </row>
    <row r="271">
      <c r="A271" s="2" t="s">
        <v>299</v>
      </c>
      <c r="B271" s="2">
        <v>1.29</v>
      </c>
      <c r="C271" s="3">
        <f t="shared" si="1"/>
        <v>0.0001510380176</v>
      </c>
    </row>
    <row r="272">
      <c r="A272" s="2" t="s">
        <v>300</v>
      </c>
      <c r="B272" s="2">
        <v>1.267</v>
      </c>
      <c r="C272" s="3">
        <f t="shared" si="1"/>
        <v>0.0001483450917</v>
      </c>
    </row>
    <row r="273">
      <c r="A273" s="2" t="s">
        <v>301</v>
      </c>
      <c r="B273" s="2">
        <v>1.251</v>
      </c>
      <c r="C273" s="3">
        <f t="shared" si="1"/>
        <v>0.0001464717519</v>
      </c>
    </row>
    <row r="274">
      <c r="A274" s="2" t="s">
        <v>302</v>
      </c>
      <c r="B274" s="2">
        <v>1.238</v>
      </c>
      <c r="C274" s="3">
        <f t="shared" si="1"/>
        <v>0.0001449496634</v>
      </c>
    </row>
    <row r="275">
      <c r="A275" s="2" t="s">
        <v>303</v>
      </c>
      <c r="B275" s="2">
        <v>1.238</v>
      </c>
      <c r="C275" s="3">
        <f t="shared" si="1"/>
        <v>0.0001449496634</v>
      </c>
    </row>
    <row r="276">
      <c r="A276" s="2" t="s">
        <v>304</v>
      </c>
      <c r="B276" s="2">
        <v>1.238</v>
      </c>
      <c r="C276" s="3">
        <f t="shared" si="1"/>
        <v>0.0001449496634</v>
      </c>
    </row>
    <row r="277">
      <c r="A277" s="2" t="s">
        <v>305</v>
      </c>
      <c r="B277" s="2">
        <v>1.228</v>
      </c>
      <c r="C277" s="3">
        <f t="shared" si="1"/>
        <v>0.000143778826</v>
      </c>
    </row>
    <row r="278">
      <c r="A278" s="2" t="s">
        <v>306</v>
      </c>
      <c r="B278" s="2">
        <v>1.228</v>
      </c>
      <c r="C278" s="3">
        <f t="shared" si="1"/>
        <v>0.000143778826</v>
      </c>
    </row>
    <row r="279">
      <c r="A279" s="2" t="s">
        <v>307</v>
      </c>
      <c r="B279" s="2">
        <v>1.228</v>
      </c>
      <c r="C279" s="3">
        <f t="shared" si="1"/>
        <v>0.000143778826</v>
      </c>
    </row>
    <row r="280">
      <c r="A280" s="2" t="s">
        <v>308</v>
      </c>
      <c r="B280" s="2">
        <v>1.228</v>
      </c>
      <c r="C280" s="3">
        <f t="shared" si="1"/>
        <v>0.000143778826</v>
      </c>
    </row>
    <row r="281">
      <c r="A281" s="2" t="s">
        <v>309</v>
      </c>
      <c r="B281" s="2">
        <v>1.216</v>
      </c>
      <c r="C281" s="3">
        <f t="shared" si="1"/>
        <v>0.0001423738212</v>
      </c>
    </row>
    <row r="282">
      <c r="A282" s="2" t="s">
        <v>310</v>
      </c>
      <c r="B282" s="2">
        <v>1.139</v>
      </c>
      <c r="C282" s="3">
        <f t="shared" si="1"/>
        <v>0.0001333583736</v>
      </c>
    </row>
    <row r="283">
      <c r="A283" s="2" t="s">
        <v>311</v>
      </c>
      <c r="B283" s="2">
        <v>1.137</v>
      </c>
      <c r="C283" s="3">
        <f t="shared" si="1"/>
        <v>0.0001331242062</v>
      </c>
    </row>
    <row r="284">
      <c r="A284" s="2" t="s">
        <v>312</v>
      </c>
      <c r="B284" s="2">
        <v>1.135</v>
      </c>
      <c r="C284" s="3">
        <f t="shared" si="1"/>
        <v>0.0001328900387</v>
      </c>
    </row>
    <row r="285">
      <c r="A285" s="2" t="s">
        <v>313</v>
      </c>
      <c r="B285" s="2">
        <v>1.135</v>
      </c>
      <c r="C285" s="3">
        <f t="shared" si="1"/>
        <v>0.0001328900387</v>
      </c>
    </row>
    <row r="286">
      <c r="A286" s="2" t="s">
        <v>314</v>
      </c>
      <c r="B286" s="2">
        <v>1.097</v>
      </c>
      <c r="C286" s="3">
        <f t="shared" si="1"/>
        <v>0.0001284408568</v>
      </c>
    </row>
    <row r="287">
      <c r="A287" s="2" t="s">
        <v>315</v>
      </c>
      <c r="B287" s="2">
        <v>1.075</v>
      </c>
      <c r="C287" s="3">
        <f t="shared" si="1"/>
        <v>0.0001258650146</v>
      </c>
    </row>
    <row r="288">
      <c r="A288" s="2" t="s">
        <v>316</v>
      </c>
      <c r="B288" s="2">
        <v>1.062</v>
      </c>
      <c r="C288" s="3">
        <f t="shared" si="1"/>
        <v>0.0001243429261</v>
      </c>
    </row>
    <row r="289">
      <c r="A289" s="2" t="s">
        <v>317</v>
      </c>
      <c r="B289" s="2">
        <v>1.052</v>
      </c>
      <c r="C289" s="3">
        <f t="shared" si="1"/>
        <v>0.0001231720887</v>
      </c>
    </row>
    <row r="290">
      <c r="A290" s="2" t="s">
        <v>318</v>
      </c>
      <c r="B290" s="2">
        <v>1.036</v>
      </c>
      <c r="C290" s="3">
        <f t="shared" si="1"/>
        <v>0.000121298749</v>
      </c>
    </row>
    <row r="291">
      <c r="A291" s="2" t="s">
        <v>319</v>
      </c>
      <c r="B291" s="2">
        <v>1.036</v>
      </c>
      <c r="C291" s="3">
        <f t="shared" si="1"/>
        <v>0.000121298749</v>
      </c>
    </row>
    <row r="292">
      <c r="A292" s="2" t="s">
        <v>320</v>
      </c>
      <c r="B292" s="2">
        <v>1.036</v>
      </c>
      <c r="C292" s="3">
        <f t="shared" si="1"/>
        <v>0.000121298749</v>
      </c>
    </row>
    <row r="293">
      <c r="A293" s="2" t="s">
        <v>321</v>
      </c>
      <c r="B293" s="2">
        <v>0.987</v>
      </c>
      <c r="C293" s="3">
        <f t="shared" si="1"/>
        <v>0.000115561646</v>
      </c>
    </row>
    <row r="294">
      <c r="A294" s="2" t="s">
        <v>322</v>
      </c>
      <c r="B294" s="2">
        <v>0.934</v>
      </c>
      <c r="C294" s="3">
        <f t="shared" si="1"/>
        <v>0.0001093562081</v>
      </c>
    </row>
    <row r="295">
      <c r="A295" s="2" t="s">
        <v>323</v>
      </c>
      <c r="B295" s="2">
        <v>0.931</v>
      </c>
      <c r="C295" s="3">
        <f t="shared" si="1"/>
        <v>0.0001090049569</v>
      </c>
    </row>
    <row r="296">
      <c r="A296" s="2" t="s">
        <v>324</v>
      </c>
      <c r="B296" s="2">
        <v>0.909</v>
      </c>
      <c r="C296" s="3">
        <f t="shared" si="1"/>
        <v>0.0001064291147</v>
      </c>
    </row>
    <row r="297">
      <c r="A297" s="2" t="s">
        <v>325</v>
      </c>
      <c r="B297" s="2">
        <v>0.908</v>
      </c>
      <c r="C297" s="3">
        <f t="shared" si="1"/>
        <v>0.000106312031</v>
      </c>
    </row>
    <row r="298">
      <c r="A298" s="2" t="s">
        <v>326</v>
      </c>
      <c r="B298" s="2">
        <v>0.904</v>
      </c>
      <c r="C298" s="3">
        <f t="shared" si="1"/>
        <v>0.000105843696</v>
      </c>
    </row>
    <row r="299">
      <c r="A299" s="2" t="s">
        <v>327</v>
      </c>
      <c r="B299" s="2">
        <v>0.868</v>
      </c>
      <c r="C299" s="3">
        <f t="shared" si="1"/>
        <v>0.0001016286816</v>
      </c>
    </row>
    <row r="300">
      <c r="A300" s="2" t="s">
        <v>328</v>
      </c>
      <c r="B300" s="2">
        <v>0.868</v>
      </c>
      <c r="C300" s="3">
        <f t="shared" si="1"/>
        <v>0.0001016286816</v>
      </c>
    </row>
    <row r="301">
      <c r="A301" s="2" t="s">
        <v>329</v>
      </c>
      <c r="B301" s="2">
        <v>0.868</v>
      </c>
      <c r="C301" s="3">
        <f t="shared" si="1"/>
        <v>0.0001016286816</v>
      </c>
    </row>
    <row r="302">
      <c r="A302" s="2" t="s">
        <v>330</v>
      </c>
      <c r="B302" s="2">
        <v>0.868</v>
      </c>
      <c r="C302" s="3">
        <f t="shared" si="1"/>
        <v>0.0001016286816</v>
      </c>
    </row>
    <row r="303">
      <c r="A303" s="2" t="s">
        <v>331</v>
      </c>
      <c r="B303" s="2">
        <v>0.868</v>
      </c>
      <c r="C303" s="3">
        <f t="shared" si="1"/>
        <v>0.0001016286816</v>
      </c>
    </row>
    <row r="304">
      <c r="A304" s="2" t="s">
        <v>332</v>
      </c>
      <c r="B304" s="2">
        <v>0.868</v>
      </c>
      <c r="C304" s="3">
        <f t="shared" si="1"/>
        <v>0.0001016286816</v>
      </c>
    </row>
    <row r="305">
      <c r="A305" s="2" t="s">
        <v>333</v>
      </c>
      <c r="B305" s="2">
        <v>0.868</v>
      </c>
      <c r="C305" s="3">
        <f t="shared" si="1"/>
        <v>0.0001016286816</v>
      </c>
    </row>
    <row r="306">
      <c r="A306" s="2" t="s">
        <v>334</v>
      </c>
      <c r="B306" s="2">
        <v>0.84</v>
      </c>
      <c r="C306" s="3">
        <f t="shared" si="1"/>
        <v>0.00009835033701</v>
      </c>
    </row>
    <row r="307">
      <c r="A307" s="2" t="s">
        <v>335</v>
      </c>
      <c r="B307" s="2">
        <v>0.84</v>
      </c>
      <c r="C307" s="3">
        <f t="shared" si="1"/>
        <v>0.00009835033701</v>
      </c>
    </row>
    <row r="308">
      <c r="A308" s="2" t="s">
        <v>336</v>
      </c>
      <c r="B308" s="2">
        <v>0.83</v>
      </c>
      <c r="C308" s="3">
        <f t="shared" si="1"/>
        <v>0.00009717949967</v>
      </c>
    </row>
    <row r="309">
      <c r="A309" s="2" t="s">
        <v>337</v>
      </c>
      <c r="B309" s="2">
        <v>0.83</v>
      </c>
      <c r="C309" s="3">
        <f t="shared" si="1"/>
        <v>0.00009717949967</v>
      </c>
    </row>
    <row r="310">
      <c r="A310" s="2" t="s">
        <v>338</v>
      </c>
      <c r="B310" s="2">
        <v>0.826</v>
      </c>
      <c r="C310" s="3">
        <f t="shared" si="1"/>
        <v>0.00009671116473</v>
      </c>
    </row>
    <row r="311">
      <c r="A311" s="2" t="s">
        <v>339</v>
      </c>
      <c r="B311" s="2">
        <v>0.822</v>
      </c>
      <c r="C311" s="3">
        <f t="shared" si="1"/>
        <v>0.00009624282979</v>
      </c>
    </row>
    <row r="312">
      <c r="A312" s="2" t="s">
        <v>340</v>
      </c>
      <c r="B312" s="2">
        <v>0.817</v>
      </c>
      <c r="C312" s="3">
        <f t="shared" si="1"/>
        <v>0.00009565741112</v>
      </c>
    </row>
    <row r="313">
      <c r="A313" s="2" t="s">
        <v>341</v>
      </c>
      <c r="B313" s="2">
        <v>0.806</v>
      </c>
      <c r="C313" s="3">
        <f t="shared" si="1"/>
        <v>0.00009436949004</v>
      </c>
    </row>
    <row r="314">
      <c r="A314" s="2" t="s">
        <v>342</v>
      </c>
      <c r="B314" s="2">
        <v>0.797</v>
      </c>
      <c r="C314" s="3">
        <f t="shared" si="1"/>
        <v>0.00009331573643</v>
      </c>
    </row>
    <row r="315">
      <c r="A315" s="2" t="s">
        <v>343</v>
      </c>
      <c r="B315" s="2">
        <v>0.791</v>
      </c>
      <c r="C315" s="3">
        <f t="shared" si="1"/>
        <v>0.00009261323402</v>
      </c>
    </row>
    <row r="316">
      <c r="A316" s="2" t="s">
        <v>344</v>
      </c>
      <c r="B316" s="2">
        <v>0.791</v>
      </c>
      <c r="C316" s="3">
        <f t="shared" si="1"/>
        <v>0.00009261323402</v>
      </c>
    </row>
    <row r="317">
      <c r="A317" s="2" t="s">
        <v>345</v>
      </c>
      <c r="B317" s="2">
        <v>0.787</v>
      </c>
      <c r="C317" s="3">
        <f t="shared" si="1"/>
        <v>0.00009214489908</v>
      </c>
    </row>
    <row r="318">
      <c r="A318" s="2" t="s">
        <v>346</v>
      </c>
      <c r="B318" s="2">
        <v>0.765</v>
      </c>
      <c r="C318" s="3">
        <f t="shared" si="1"/>
        <v>0.00008956905692</v>
      </c>
    </row>
    <row r="319">
      <c r="A319" s="2" t="s">
        <v>347</v>
      </c>
      <c r="B319" s="2">
        <v>0.75</v>
      </c>
      <c r="C319" s="3">
        <f t="shared" si="1"/>
        <v>0.00008781280091</v>
      </c>
    </row>
    <row r="320">
      <c r="A320" s="2" t="s">
        <v>348</v>
      </c>
      <c r="B320" s="2">
        <v>0.749</v>
      </c>
      <c r="C320" s="3">
        <f t="shared" si="1"/>
        <v>0.00008769571717</v>
      </c>
    </row>
    <row r="321">
      <c r="A321" s="2" t="s">
        <v>349</v>
      </c>
      <c r="B321" s="2">
        <v>0.749</v>
      </c>
      <c r="C321" s="3">
        <f t="shared" si="1"/>
        <v>0.00008769571717</v>
      </c>
    </row>
    <row r="322">
      <c r="A322" s="2" t="s">
        <v>350</v>
      </c>
      <c r="B322" s="2">
        <v>0.749</v>
      </c>
      <c r="C322" s="3">
        <f t="shared" si="1"/>
        <v>0.00008769571717</v>
      </c>
    </row>
    <row r="323">
      <c r="A323" s="2" t="s">
        <v>351</v>
      </c>
      <c r="B323" s="2">
        <v>0.739</v>
      </c>
      <c r="C323" s="3">
        <f t="shared" si="1"/>
        <v>0.00008652487983</v>
      </c>
    </row>
    <row r="324">
      <c r="A324" s="2" t="s">
        <v>352</v>
      </c>
      <c r="B324" s="2">
        <v>0.736</v>
      </c>
      <c r="C324" s="3">
        <f t="shared" si="1"/>
        <v>0.00008617362862</v>
      </c>
    </row>
    <row r="325">
      <c r="A325" s="2" t="s">
        <v>353</v>
      </c>
      <c r="B325" s="2">
        <v>0.677</v>
      </c>
      <c r="C325" s="3">
        <f t="shared" si="1"/>
        <v>0.00007926568828</v>
      </c>
    </row>
    <row r="326">
      <c r="A326" s="2" t="s">
        <v>354</v>
      </c>
      <c r="B326" s="2">
        <v>0.677</v>
      </c>
      <c r="C326" s="3">
        <f t="shared" si="1"/>
        <v>0.00007926568828</v>
      </c>
    </row>
    <row r="327">
      <c r="A327" s="2" t="s">
        <v>355</v>
      </c>
      <c r="B327" s="2">
        <v>0.677</v>
      </c>
      <c r="C327" s="3">
        <f t="shared" si="1"/>
        <v>0.00007926568828</v>
      </c>
    </row>
    <row r="328">
      <c r="A328" s="2" t="s">
        <v>356</v>
      </c>
      <c r="B328" s="2">
        <v>0.677</v>
      </c>
      <c r="C328" s="3">
        <f t="shared" si="1"/>
        <v>0.00007926568828</v>
      </c>
    </row>
    <row r="329">
      <c r="A329" s="2" t="s">
        <v>357</v>
      </c>
      <c r="B329" s="2">
        <v>0.677</v>
      </c>
      <c r="C329" s="3">
        <f t="shared" si="1"/>
        <v>0.00007926568828</v>
      </c>
    </row>
    <row r="330">
      <c r="A330" s="2" t="s">
        <v>358</v>
      </c>
      <c r="B330" s="2">
        <v>0.677</v>
      </c>
      <c r="C330" s="3">
        <f t="shared" si="1"/>
        <v>0.00007926568828</v>
      </c>
    </row>
    <row r="331">
      <c r="A331" s="2" t="s">
        <v>359</v>
      </c>
      <c r="B331" s="2">
        <v>0.677</v>
      </c>
      <c r="C331" s="3">
        <f t="shared" si="1"/>
        <v>0.00007926568828</v>
      </c>
    </row>
    <row r="332">
      <c r="A332" s="2" t="s">
        <v>360</v>
      </c>
      <c r="B332" s="2">
        <v>0.677</v>
      </c>
      <c r="C332" s="3">
        <f t="shared" si="1"/>
        <v>0.00007926568828</v>
      </c>
    </row>
    <row r="333">
      <c r="A333" s="2" t="s">
        <v>361</v>
      </c>
      <c r="B333" s="2">
        <v>0.677</v>
      </c>
      <c r="C333" s="3">
        <f t="shared" si="1"/>
        <v>0.00007926568828</v>
      </c>
    </row>
    <row r="334">
      <c r="A334" s="2" t="s">
        <v>362</v>
      </c>
      <c r="B334" s="2">
        <v>0.661</v>
      </c>
      <c r="C334" s="3">
        <f t="shared" si="1"/>
        <v>0.00007739234853</v>
      </c>
    </row>
    <row r="335">
      <c r="A335" s="2" t="s">
        <v>363</v>
      </c>
      <c r="B335" s="2">
        <v>0.661</v>
      </c>
      <c r="C335" s="3">
        <f t="shared" si="1"/>
        <v>0.00007739234853</v>
      </c>
    </row>
    <row r="336">
      <c r="A336" s="2" t="s">
        <v>364</v>
      </c>
      <c r="B336" s="2">
        <v>0.661</v>
      </c>
      <c r="C336" s="3">
        <f t="shared" si="1"/>
        <v>0.00007739234853</v>
      </c>
    </row>
    <row r="337">
      <c r="A337" s="2" t="s">
        <v>365</v>
      </c>
      <c r="B337" s="2">
        <v>0.661</v>
      </c>
      <c r="C337" s="3">
        <f t="shared" si="1"/>
        <v>0.00007739234853</v>
      </c>
    </row>
    <row r="338">
      <c r="A338" s="2" t="s">
        <v>366</v>
      </c>
      <c r="B338" s="2">
        <v>0.661</v>
      </c>
      <c r="C338" s="3">
        <f t="shared" si="1"/>
        <v>0.00007739234853</v>
      </c>
    </row>
    <row r="339">
      <c r="A339" s="2" t="s">
        <v>367</v>
      </c>
      <c r="B339" s="2">
        <v>0.649</v>
      </c>
      <c r="C339" s="3">
        <f t="shared" si="1"/>
        <v>0.00007598734372</v>
      </c>
    </row>
    <row r="340">
      <c r="A340" s="2" t="s">
        <v>368</v>
      </c>
      <c r="B340" s="2">
        <v>0.617</v>
      </c>
      <c r="C340" s="3">
        <f t="shared" si="1"/>
        <v>0.00007224066421</v>
      </c>
    </row>
    <row r="341">
      <c r="A341" s="2" t="s">
        <v>369</v>
      </c>
      <c r="B341" s="2">
        <v>0.617</v>
      </c>
      <c r="C341" s="3">
        <f t="shared" si="1"/>
        <v>0.00007224066421</v>
      </c>
    </row>
    <row r="342">
      <c r="A342" s="2" t="s">
        <v>370</v>
      </c>
      <c r="B342" s="2">
        <v>0.617</v>
      </c>
      <c r="C342" s="3">
        <f t="shared" si="1"/>
        <v>0.00007224066421</v>
      </c>
    </row>
    <row r="343">
      <c r="A343" s="2" t="s">
        <v>371</v>
      </c>
      <c r="B343" s="2">
        <v>0.617</v>
      </c>
      <c r="C343" s="3">
        <f t="shared" si="1"/>
        <v>0.00007224066421</v>
      </c>
    </row>
    <row r="344">
      <c r="A344" s="2" t="s">
        <v>372</v>
      </c>
      <c r="B344" s="2">
        <v>0.617</v>
      </c>
      <c r="C344" s="3">
        <f t="shared" si="1"/>
        <v>0.00007224066421</v>
      </c>
    </row>
    <row r="345">
      <c r="A345" s="2" t="s">
        <v>373</v>
      </c>
      <c r="B345" s="2">
        <v>0.617</v>
      </c>
      <c r="C345" s="3">
        <f t="shared" si="1"/>
        <v>0.00007224066421</v>
      </c>
    </row>
    <row r="346">
      <c r="A346" s="2" t="s">
        <v>374</v>
      </c>
      <c r="B346" s="2">
        <v>0.617</v>
      </c>
      <c r="C346" s="3">
        <f t="shared" si="1"/>
        <v>0.00007224066421</v>
      </c>
    </row>
    <row r="347">
      <c r="A347" s="2" t="s">
        <v>375</v>
      </c>
      <c r="B347" s="2">
        <v>0.617</v>
      </c>
      <c r="C347" s="3">
        <f t="shared" si="1"/>
        <v>0.00007224066421</v>
      </c>
    </row>
    <row r="348">
      <c r="A348" s="2" t="s">
        <v>376</v>
      </c>
      <c r="B348" s="2">
        <v>0.581</v>
      </c>
      <c r="C348" s="3">
        <f t="shared" si="1"/>
        <v>0.00006802564977</v>
      </c>
    </row>
    <row r="349">
      <c r="A349" s="2" t="s">
        <v>377</v>
      </c>
      <c r="B349" s="2">
        <v>0.581</v>
      </c>
      <c r="C349" s="3">
        <f t="shared" si="1"/>
        <v>0.00006802564977</v>
      </c>
    </row>
    <row r="350">
      <c r="A350" s="2" t="s">
        <v>378</v>
      </c>
      <c r="B350" s="2">
        <v>0.581</v>
      </c>
      <c r="C350" s="3">
        <f t="shared" si="1"/>
        <v>0.00006802564977</v>
      </c>
    </row>
    <row r="351">
      <c r="A351" s="2" t="s">
        <v>379</v>
      </c>
      <c r="B351" s="2">
        <v>0.581</v>
      </c>
      <c r="C351" s="3">
        <f t="shared" si="1"/>
        <v>0.00006802564977</v>
      </c>
    </row>
    <row r="352">
      <c r="A352" s="2" t="s">
        <v>380</v>
      </c>
      <c r="B352" s="2">
        <v>0.581</v>
      </c>
      <c r="C352" s="3">
        <f t="shared" si="1"/>
        <v>0.00006802564977</v>
      </c>
    </row>
    <row r="353">
      <c r="A353" s="2" t="s">
        <v>381</v>
      </c>
      <c r="B353" s="2">
        <v>0.581</v>
      </c>
      <c r="C353" s="3">
        <f t="shared" si="1"/>
        <v>0.00006802564977</v>
      </c>
    </row>
    <row r="354">
      <c r="A354" s="2" t="s">
        <v>382</v>
      </c>
      <c r="B354" s="2">
        <v>0.581</v>
      </c>
      <c r="C354" s="3">
        <f t="shared" si="1"/>
        <v>0.00006802564977</v>
      </c>
    </row>
    <row r="355">
      <c r="A355" s="2" t="s">
        <v>383</v>
      </c>
      <c r="B355" s="2">
        <v>0.569</v>
      </c>
      <c r="C355" s="3">
        <f t="shared" si="1"/>
        <v>0.00006662064495</v>
      </c>
    </row>
    <row r="356">
      <c r="A356" s="2" t="s">
        <v>384</v>
      </c>
      <c r="B356" s="2">
        <v>0.518</v>
      </c>
      <c r="C356" s="3">
        <f t="shared" si="1"/>
        <v>0.00006064937449</v>
      </c>
    </row>
    <row r="357">
      <c r="A357" s="2" t="s">
        <v>385</v>
      </c>
      <c r="B357" s="2">
        <v>0.518</v>
      </c>
      <c r="C357" s="3">
        <f t="shared" si="1"/>
        <v>0.00006064937449</v>
      </c>
    </row>
    <row r="358">
      <c r="A358" s="2" t="s">
        <v>386</v>
      </c>
      <c r="B358" s="2">
        <v>0.518</v>
      </c>
      <c r="C358" s="3">
        <f t="shared" si="1"/>
        <v>0.00006064937449</v>
      </c>
    </row>
    <row r="359">
      <c r="A359" s="2" t="s">
        <v>387</v>
      </c>
      <c r="B359" s="2">
        <v>0.518</v>
      </c>
      <c r="C359" s="3">
        <f t="shared" si="1"/>
        <v>0.00006064937449</v>
      </c>
    </row>
    <row r="360">
      <c r="A360" s="2" t="s">
        <v>388</v>
      </c>
      <c r="B360" s="2">
        <v>0.518</v>
      </c>
      <c r="C360" s="3">
        <f t="shared" si="1"/>
        <v>0.00006064937449</v>
      </c>
    </row>
    <row r="361">
      <c r="A361" s="2" t="s">
        <v>389</v>
      </c>
      <c r="B361" s="2">
        <v>0.513</v>
      </c>
      <c r="C361" s="3">
        <f t="shared" si="1"/>
        <v>0.00006006395582</v>
      </c>
    </row>
    <row r="362">
      <c r="A362" s="2" t="s">
        <v>390</v>
      </c>
      <c r="B362" s="2">
        <v>0.508</v>
      </c>
      <c r="C362" s="3">
        <f t="shared" si="1"/>
        <v>0.00005947853715</v>
      </c>
    </row>
    <row r="363">
      <c r="A363" s="2" t="s">
        <v>391</v>
      </c>
      <c r="B363" s="2">
        <v>0.454</v>
      </c>
      <c r="C363" s="3">
        <f t="shared" si="1"/>
        <v>0.00005315601548</v>
      </c>
    </row>
    <row r="364">
      <c r="A364" s="2" t="s">
        <v>392</v>
      </c>
      <c r="B364" s="2">
        <v>0.432</v>
      </c>
      <c r="C364" s="3">
        <f t="shared" si="1"/>
        <v>0.00005058017332</v>
      </c>
    </row>
    <row r="365">
      <c r="A365" s="2" t="s">
        <v>393</v>
      </c>
      <c r="B365" s="2">
        <v>0.371</v>
      </c>
      <c r="C365" s="3">
        <f t="shared" si="1"/>
        <v>0.00004343806551</v>
      </c>
    </row>
    <row r="366">
      <c r="A366" s="2" t="s">
        <v>394</v>
      </c>
      <c r="B366" s="2">
        <v>0.371</v>
      </c>
      <c r="C366" s="3">
        <f t="shared" si="1"/>
        <v>0.00004343806551</v>
      </c>
    </row>
    <row r="367">
      <c r="A367" s="2" t="s">
        <v>395</v>
      </c>
      <c r="B367" s="2">
        <v>0.348</v>
      </c>
      <c r="C367" s="3">
        <f t="shared" si="1"/>
        <v>0.00004074513962</v>
      </c>
    </row>
    <row r="368">
      <c r="A368" s="2" t="s">
        <v>396</v>
      </c>
      <c r="B368" s="2">
        <v>0.289</v>
      </c>
      <c r="C368" s="3">
        <f t="shared" si="1"/>
        <v>0.00003383719928</v>
      </c>
    </row>
    <row r="369">
      <c r="A369" s="2" t="s">
        <v>397</v>
      </c>
      <c r="B369" s="2">
        <v>0.27</v>
      </c>
      <c r="C369" s="3">
        <f t="shared" si="1"/>
        <v>0.00003161260833</v>
      </c>
    </row>
    <row r="370">
      <c r="A370" s="2" t="s">
        <v>398</v>
      </c>
      <c r="B370" s="2">
        <v>0.208</v>
      </c>
      <c r="C370" s="3">
        <f t="shared" si="1"/>
        <v>0.00002435341678</v>
      </c>
    </row>
    <row r="371">
      <c r="A371" s="2" t="s">
        <v>399</v>
      </c>
      <c r="B371" s="2">
        <v>0.123</v>
      </c>
      <c r="C371" s="3">
        <f t="shared" si="1"/>
        <v>0.00001440129935</v>
      </c>
    </row>
    <row r="372">
      <c r="A372" s="2" t="s">
        <v>400</v>
      </c>
      <c r="B372" s="2">
        <v>0.123</v>
      </c>
      <c r="C372" s="3">
        <f t="shared" si="1"/>
        <v>0.00001440129935</v>
      </c>
    </row>
    <row r="373">
      <c r="A373" s="2" t="s">
        <v>401</v>
      </c>
      <c r="B373" s="2">
        <v>0.123</v>
      </c>
      <c r="C373" s="3">
        <f t="shared" si="1"/>
        <v>0.00001440129935</v>
      </c>
    </row>
    <row r="374">
      <c r="A374" s="2" t="s">
        <v>402</v>
      </c>
      <c r="B374" s="2">
        <v>0.114</v>
      </c>
      <c r="C374" s="3">
        <f t="shared" si="1"/>
        <v>0.00001334754574</v>
      </c>
    </row>
    <row r="375">
      <c r="A375" s="2" t="s">
        <v>403</v>
      </c>
      <c r="B375" s="2">
        <v>0.114</v>
      </c>
      <c r="C375" s="3">
        <f t="shared" si="1"/>
        <v>0.00001334754574</v>
      </c>
    </row>
    <row r="376">
      <c r="A376" s="2" t="s">
        <v>404</v>
      </c>
      <c r="B376" s="2">
        <v>0.112</v>
      </c>
      <c r="C376" s="3">
        <f t="shared" si="1"/>
        <v>0.00001311337827</v>
      </c>
    </row>
    <row r="377">
      <c r="A377" s="2" t="s">
        <v>405</v>
      </c>
      <c r="B377" s="2">
        <v>0.089</v>
      </c>
      <c r="C377" s="3">
        <f t="shared" si="1"/>
        <v>0.00001042045237</v>
      </c>
    </row>
    <row r="378">
      <c r="A378" s="2" t="s">
        <v>406</v>
      </c>
      <c r="B378" s="2">
        <v>0.073</v>
      </c>
      <c r="C378" s="3">
        <f t="shared" si="1"/>
        <v>0.000008547112621</v>
      </c>
    </row>
    <row r="379">
      <c r="A379" s="2" t="s">
        <v>407</v>
      </c>
      <c r="B379" s="2">
        <v>0.073</v>
      </c>
      <c r="C379" s="3">
        <f t="shared" si="1"/>
        <v>0.000008547112621</v>
      </c>
    </row>
    <row r="380">
      <c r="A380" s="2" t="s">
        <v>408</v>
      </c>
      <c r="B380" s="2">
        <v>0.073</v>
      </c>
      <c r="C380" s="3">
        <f t="shared" si="1"/>
        <v>0.000008547112621</v>
      </c>
    </row>
    <row r="381">
      <c r="A381" s="2" t="s">
        <v>409</v>
      </c>
      <c r="B381" s="2">
        <v>0.048</v>
      </c>
      <c r="C381" s="3">
        <f t="shared" si="1"/>
        <v>0.000005620019258</v>
      </c>
    </row>
    <row r="382">
      <c r="A382" s="2" t="s">
        <v>410</v>
      </c>
      <c r="B382" s="2">
        <v>0.038</v>
      </c>
      <c r="C382" s="3">
        <f t="shared" si="1"/>
        <v>0.000004449181913</v>
      </c>
    </row>
    <row r="383">
      <c r="A383" s="2" t="s">
        <v>411</v>
      </c>
      <c r="B383" s="2">
        <v>0.028</v>
      </c>
      <c r="C383" s="3">
        <f t="shared" si="1"/>
        <v>0.000003278344567</v>
      </c>
    </row>
    <row r="384">
      <c r="A384" s="2" t="s">
        <v>412</v>
      </c>
      <c r="B384" s="2">
        <v>0.025</v>
      </c>
      <c r="C384" s="3">
        <f t="shared" si="1"/>
        <v>0.000002927093364</v>
      </c>
    </row>
    <row r="385">
      <c r="A385" s="2" t="s">
        <v>413</v>
      </c>
      <c r="B385" s="2">
        <v>0.025</v>
      </c>
      <c r="C385" s="3">
        <f t="shared" si="1"/>
        <v>0.000002927093364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10" width="17.86"/>
  </cols>
  <sheetData>
    <row r="1">
      <c r="A1" s="1" t="s">
        <v>0</v>
      </c>
      <c r="B1" s="1" t="s">
        <v>1</v>
      </c>
      <c r="C1" s="1" t="s">
        <v>2</v>
      </c>
      <c r="D1" s="1" t="s">
        <v>618</v>
      </c>
      <c r="E1" s="1" t="s">
        <v>619</v>
      </c>
      <c r="F1" s="103" t="s">
        <v>620</v>
      </c>
      <c r="G1" s="1" t="s">
        <v>617</v>
      </c>
      <c r="H1" s="1" t="s">
        <v>608</v>
      </c>
      <c r="I1" s="1" t="s">
        <v>609</v>
      </c>
      <c r="J1" s="1" t="s">
        <v>618</v>
      </c>
      <c r="K1" s="1" t="s">
        <v>610</v>
      </c>
      <c r="L1" s="1" t="s">
        <v>621</v>
      </c>
    </row>
    <row r="2">
      <c r="A2" s="2" t="s">
        <v>11</v>
      </c>
      <c r="B2" s="2">
        <v>598.058</v>
      </c>
      <c r="C2" s="3">
        <f t="shared" ref="C2:C385" si="1">B2/K$2</f>
        <v>0.07002286411</v>
      </c>
      <c r="D2" s="3">
        <f t="shared" ref="D2:D24" si="2">sum(C2:C1000)</f>
        <v>1</v>
      </c>
      <c r="E2" s="122">
        <f t="shared" ref="E2:E385" si="3">abs(LOG(C2-max(C:C)+1))</f>
        <v>0</v>
      </c>
      <c r="F2" s="3">
        <f t="shared" ref="F2:F385" si="4">E2/sum(E:E)</f>
        <v>0</v>
      </c>
      <c r="G2" s="120">
        <f t="shared" ref="G2:G385" si="5">B2+F2*$L$4</f>
        <v>598.058</v>
      </c>
      <c r="H2" s="121">
        <f t="shared" ref="H2:H385" si="6">G2/L$2</f>
        <v>0.03501326862</v>
      </c>
      <c r="I2" s="121">
        <f t="shared" ref="I2:I385" si="7">(H2-C2)/C2</f>
        <v>-0.4999737719</v>
      </c>
      <c r="J2" s="121">
        <f t="shared" ref="J2:J85" si="8">sum(H2:H1000)</f>
        <v>1</v>
      </c>
      <c r="K2" s="4">
        <f>SUM(B2:B385)</f>
        <v>8540.896</v>
      </c>
      <c r="L2" s="122">
        <f>sum(G2:G385)</f>
        <v>17080.896</v>
      </c>
    </row>
    <row r="3">
      <c r="A3" s="2" t="s">
        <v>12</v>
      </c>
      <c r="B3" s="2">
        <v>526.136</v>
      </c>
      <c r="C3" s="3">
        <f t="shared" si="1"/>
        <v>0.06160196776</v>
      </c>
      <c r="D3" s="3">
        <f t="shared" si="2"/>
        <v>0.9299771359</v>
      </c>
      <c r="E3" s="122">
        <f t="shared" si="3"/>
        <v>0.00367263405</v>
      </c>
      <c r="F3" s="3">
        <f t="shared" si="4"/>
        <v>0.000315396191</v>
      </c>
      <c r="G3" s="120">
        <f t="shared" si="5"/>
        <v>528.8294835</v>
      </c>
      <c r="H3" s="121">
        <f t="shared" si="6"/>
        <v>0.03096028941</v>
      </c>
      <c r="I3" s="121">
        <f t="shared" si="7"/>
        <v>-0.4974139539</v>
      </c>
      <c r="J3" s="121">
        <f t="shared" si="8"/>
        <v>0.9649867314</v>
      </c>
    </row>
    <row r="4">
      <c r="A4" s="2" t="s">
        <v>13</v>
      </c>
      <c r="B4" s="2">
        <v>341.226</v>
      </c>
      <c r="C4" s="3">
        <f t="shared" si="1"/>
        <v>0.0399520144</v>
      </c>
      <c r="D4" s="3">
        <f t="shared" si="2"/>
        <v>0.8683751681</v>
      </c>
      <c r="E4" s="122">
        <f t="shared" si="3"/>
        <v>0.01325998817</v>
      </c>
      <c r="F4" s="3">
        <f t="shared" si="4"/>
        <v>0.001138733047</v>
      </c>
      <c r="G4" s="120">
        <f t="shared" si="5"/>
        <v>350.9507802</v>
      </c>
      <c r="H4" s="121">
        <f t="shared" si="6"/>
        <v>0.02054639172</v>
      </c>
      <c r="I4" s="121">
        <f t="shared" si="7"/>
        <v>-0.48572326</v>
      </c>
      <c r="J4" s="121">
        <f t="shared" si="8"/>
        <v>0.934026442</v>
      </c>
      <c r="K4" s="2" t="s">
        <v>623</v>
      </c>
      <c r="L4" s="2">
        <v>8540.0</v>
      </c>
    </row>
    <row r="5">
      <c r="A5" s="2" t="s">
        <v>14</v>
      </c>
      <c r="B5" s="2">
        <v>320.919</v>
      </c>
      <c r="C5" s="3">
        <f t="shared" si="1"/>
        <v>0.037574395</v>
      </c>
      <c r="D5" s="3">
        <f t="shared" si="2"/>
        <v>0.8284231537</v>
      </c>
      <c r="E5" s="122">
        <f t="shared" si="3"/>
        <v>0.01432589557</v>
      </c>
      <c r="F5" s="3">
        <f t="shared" si="4"/>
        <v>0.001230270382</v>
      </c>
      <c r="G5" s="120">
        <f t="shared" si="5"/>
        <v>331.4255091</v>
      </c>
      <c r="H5" s="121">
        <f t="shared" si="6"/>
        <v>0.01940328593</v>
      </c>
      <c r="I5" s="121">
        <f t="shared" si="7"/>
        <v>-0.4836035037</v>
      </c>
      <c r="J5" s="121">
        <f t="shared" si="8"/>
        <v>0.9134800502</v>
      </c>
      <c r="K5" s="2" t="s">
        <v>622</v>
      </c>
      <c r="L5" s="3">
        <f>stdev(C:C)/AVERAGE(C:C)</f>
        <v>2.581650912</v>
      </c>
    </row>
    <row r="6">
      <c r="A6" s="2" t="s">
        <v>15</v>
      </c>
      <c r="B6" s="2">
        <v>238.002</v>
      </c>
      <c r="C6" s="3">
        <f t="shared" si="1"/>
        <v>0.02786616299</v>
      </c>
      <c r="D6" s="3">
        <f t="shared" si="2"/>
        <v>0.7908487587</v>
      </c>
      <c r="E6" s="122">
        <f t="shared" si="3"/>
        <v>0.01870553476</v>
      </c>
      <c r="F6" s="3">
        <f t="shared" si="4"/>
        <v>0.001606382323</v>
      </c>
      <c r="G6" s="120">
        <f t="shared" si="5"/>
        <v>251.720505</v>
      </c>
      <c r="H6" s="121">
        <f t="shared" si="6"/>
        <v>0.0147369614</v>
      </c>
      <c r="I6" s="121">
        <f t="shared" si="7"/>
        <v>-0.4711521135</v>
      </c>
      <c r="J6" s="121">
        <f t="shared" si="8"/>
        <v>0.8940767643</v>
      </c>
      <c r="K6" s="2" t="s">
        <v>612</v>
      </c>
      <c r="L6" s="3">
        <f>stdev(H:H)/average(H:H)</f>
        <v>1.240335883</v>
      </c>
    </row>
    <row r="7">
      <c r="A7" s="2" t="s">
        <v>16</v>
      </c>
      <c r="B7" s="2">
        <v>235.952</v>
      </c>
      <c r="C7" s="3">
        <f t="shared" si="1"/>
        <v>0.02762614133</v>
      </c>
      <c r="D7" s="3">
        <f t="shared" si="2"/>
        <v>0.7629825957</v>
      </c>
      <c r="E7" s="122">
        <f t="shared" si="3"/>
        <v>0.01881437631</v>
      </c>
      <c r="F7" s="3">
        <f t="shared" si="4"/>
        <v>0.001615729349</v>
      </c>
      <c r="G7" s="120">
        <f t="shared" si="5"/>
        <v>249.7503286</v>
      </c>
      <c r="H7" s="121">
        <f t="shared" si="6"/>
        <v>0.01462161755</v>
      </c>
      <c r="I7" s="121">
        <f t="shared" si="7"/>
        <v>-0.4707325439</v>
      </c>
      <c r="J7" s="121">
        <f t="shared" si="8"/>
        <v>0.8793398029</v>
      </c>
    </row>
    <row r="8">
      <c r="A8" s="2" t="s">
        <v>17</v>
      </c>
      <c r="B8" s="2">
        <v>204.097</v>
      </c>
      <c r="C8" s="3">
        <f t="shared" si="1"/>
        <v>0.02389643897</v>
      </c>
      <c r="D8" s="3">
        <f t="shared" si="2"/>
        <v>0.7353564544</v>
      </c>
      <c r="E8" s="122">
        <f t="shared" si="3"/>
        <v>0.0205091823</v>
      </c>
      <c r="F8" s="3">
        <f t="shared" si="4"/>
        <v>0.001761274848</v>
      </c>
      <c r="G8" s="120">
        <f t="shared" si="5"/>
        <v>219.1382872</v>
      </c>
      <c r="H8" s="121">
        <f t="shared" si="6"/>
        <v>0.01282943747</v>
      </c>
      <c r="I8" s="121">
        <f t="shared" si="7"/>
        <v>-0.46312346</v>
      </c>
      <c r="J8" s="121">
        <f t="shared" si="8"/>
        <v>0.8647181854</v>
      </c>
    </row>
    <row r="9">
      <c r="A9" s="2" t="s">
        <v>18</v>
      </c>
      <c r="B9" s="2">
        <v>198.837</v>
      </c>
      <c r="C9" s="3">
        <f t="shared" si="1"/>
        <v>0.02328057852</v>
      </c>
      <c r="D9" s="3">
        <f t="shared" si="2"/>
        <v>0.7114600154</v>
      </c>
      <c r="E9" s="122">
        <f t="shared" si="3"/>
        <v>0.02078967143</v>
      </c>
      <c r="F9" s="3">
        <f t="shared" si="4"/>
        <v>0.00178536252</v>
      </c>
      <c r="G9" s="120">
        <f t="shared" si="5"/>
        <v>214.0839959</v>
      </c>
      <c r="H9" s="121">
        <f t="shared" si="6"/>
        <v>0.0125335343</v>
      </c>
      <c r="I9" s="121">
        <f t="shared" si="7"/>
        <v>-0.4616313212</v>
      </c>
      <c r="J9" s="121">
        <f t="shared" si="8"/>
        <v>0.8518887479</v>
      </c>
    </row>
    <row r="10">
      <c r="A10" s="2" t="s">
        <v>19</v>
      </c>
      <c r="B10" s="2">
        <v>198.73</v>
      </c>
      <c r="C10" s="3">
        <f t="shared" si="1"/>
        <v>0.02326805057</v>
      </c>
      <c r="D10" s="3">
        <f t="shared" si="2"/>
        <v>0.6881794369</v>
      </c>
      <c r="E10" s="122">
        <f t="shared" si="3"/>
        <v>0.02079537908</v>
      </c>
      <c r="F10" s="3">
        <f t="shared" si="4"/>
        <v>0.001785852678</v>
      </c>
      <c r="G10" s="120">
        <f t="shared" si="5"/>
        <v>213.9811819</v>
      </c>
      <c r="H10" s="121">
        <f t="shared" si="6"/>
        <v>0.01252751506</v>
      </c>
      <c r="I10" s="121">
        <f t="shared" si="7"/>
        <v>-0.4616001446</v>
      </c>
      <c r="J10" s="121">
        <f t="shared" si="8"/>
        <v>0.8393552136</v>
      </c>
    </row>
    <row r="11">
      <c r="A11" s="2" t="s">
        <v>20</v>
      </c>
      <c r="B11" s="2">
        <v>165.344</v>
      </c>
      <c r="C11" s="3">
        <f t="shared" si="1"/>
        <v>0.019359093</v>
      </c>
      <c r="D11" s="3">
        <f t="shared" si="2"/>
        <v>0.6649113863</v>
      </c>
      <c r="E11" s="122">
        <f t="shared" si="3"/>
        <v>0.02257994512</v>
      </c>
      <c r="F11" s="3">
        <f t="shared" si="4"/>
        <v>0.001939106534</v>
      </c>
      <c r="G11" s="120">
        <f t="shared" si="5"/>
        <v>181.9039698</v>
      </c>
      <c r="H11" s="121">
        <f t="shared" si="6"/>
        <v>0.01064955666</v>
      </c>
      <c r="I11" s="121">
        <f t="shared" si="7"/>
        <v>-0.449893822</v>
      </c>
      <c r="J11" s="121">
        <f t="shared" si="8"/>
        <v>0.8268276985</v>
      </c>
    </row>
    <row r="12">
      <c r="A12" s="2" t="s">
        <v>21</v>
      </c>
      <c r="B12" s="2">
        <v>164.674</v>
      </c>
      <c r="C12" s="3">
        <f t="shared" si="1"/>
        <v>0.0192806469</v>
      </c>
      <c r="D12" s="3">
        <f t="shared" si="2"/>
        <v>0.6455522933</v>
      </c>
      <c r="E12" s="122">
        <f t="shared" si="3"/>
        <v>0.02261583347</v>
      </c>
      <c r="F12" s="3">
        <f t="shared" si="4"/>
        <v>0.001942188532</v>
      </c>
      <c r="G12" s="120">
        <f t="shared" si="5"/>
        <v>181.2602901</v>
      </c>
      <c r="H12" s="121">
        <f t="shared" si="6"/>
        <v>0.01061187247</v>
      </c>
      <c r="I12" s="121">
        <f t="shared" si="7"/>
        <v>-0.449610144</v>
      </c>
      <c r="J12" s="121">
        <f t="shared" si="8"/>
        <v>0.8161781419</v>
      </c>
    </row>
    <row r="13">
      <c r="A13" s="2" t="s">
        <v>23</v>
      </c>
      <c r="B13" s="2">
        <v>150.408</v>
      </c>
      <c r="C13" s="3">
        <f t="shared" si="1"/>
        <v>0.01761033034</v>
      </c>
      <c r="D13" s="3">
        <f t="shared" si="2"/>
        <v>0.6262716464</v>
      </c>
      <c r="E13" s="122">
        <f t="shared" si="3"/>
        <v>0.02338069234</v>
      </c>
      <c r="F13" s="3">
        <f t="shared" si="4"/>
        <v>0.002007872608</v>
      </c>
      <c r="G13" s="120">
        <f t="shared" si="5"/>
        <v>167.5552321</v>
      </c>
      <c r="H13" s="121">
        <f t="shared" si="6"/>
        <v>0.0098095107</v>
      </c>
      <c r="I13" s="121">
        <f t="shared" si="7"/>
        <v>-0.442968388</v>
      </c>
      <c r="J13" s="121">
        <f t="shared" si="8"/>
        <v>0.8055662694</v>
      </c>
    </row>
    <row r="14">
      <c r="A14" s="2" t="s">
        <v>24</v>
      </c>
      <c r="B14" s="2">
        <v>146.006</v>
      </c>
      <c r="C14" s="3">
        <f t="shared" si="1"/>
        <v>0.01709492775</v>
      </c>
      <c r="D14" s="3">
        <f t="shared" si="2"/>
        <v>0.6086613161</v>
      </c>
      <c r="E14" s="122">
        <f t="shared" si="3"/>
        <v>0.02361697385</v>
      </c>
      <c r="F14" s="3">
        <f t="shared" si="4"/>
        <v>0.002028163845</v>
      </c>
      <c r="G14" s="120">
        <f t="shared" si="5"/>
        <v>163.3265192</v>
      </c>
      <c r="H14" s="121">
        <f t="shared" si="6"/>
        <v>0.009561940968</v>
      </c>
      <c r="I14" s="121">
        <f t="shared" si="7"/>
        <v>-0.4406562513</v>
      </c>
      <c r="J14" s="121">
        <f t="shared" si="8"/>
        <v>0.7957567587</v>
      </c>
    </row>
    <row r="15">
      <c r="A15" s="2" t="s">
        <v>25</v>
      </c>
      <c r="B15" s="2">
        <v>120.028</v>
      </c>
      <c r="C15" s="3">
        <f t="shared" si="1"/>
        <v>0.01405332649</v>
      </c>
      <c r="D15" s="3">
        <f t="shared" si="2"/>
        <v>0.5915663884</v>
      </c>
      <c r="E15" s="122">
        <f t="shared" si="3"/>
        <v>0.02501399148</v>
      </c>
      <c r="F15" s="3">
        <f t="shared" si="4"/>
        <v>0.002148136059</v>
      </c>
      <c r="G15" s="120">
        <f t="shared" si="5"/>
        <v>138.3730819</v>
      </c>
      <c r="H15" s="121">
        <f t="shared" si="6"/>
        <v>0.008101043525</v>
      </c>
      <c r="I15" s="121">
        <f t="shared" si="7"/>
        <v>-0.4235497531</v>
      </c>
      <c r="J15" s="121">
        <f t="shared" si="8"/>
        <v>0.7861948177</v>
      </c>
    </row>
    <row r="16">
      <c r="A16" s="2" t="s">
        <v>26</v>
      </c>
      <c r="B16" s="2">
        <v>115.655</v>
      </c>
      <c r="C16" s="3">
        <f t="shared" si="1"/>
        <v>0.01354131932</v>
      </c>
      <c r="D16" s="3">
        <f t="shared" si="2"/>
        <v>0.5775130619</v>
      </c>
      <c r="E16" s="122">
        <f t="shared" si="3"/>
        <v>0.02524960062</v>
      </c>
      <c r="F16" s="3">
        <f t="shared" si="4"/>
        <v>0.002168369555</v>
      </c>
      <c r="G16" s="120">
        <f t="shared" si="5"/>
        <v>134.172876</v>
      </c>
      <c r="H16" s="121">
        <f t="shared" si="6"/>
        <v>0.007855142728</v>
      </c>
      <c r="I16" s="121">
        <f t="shared" si="7"/>
        <v>-0.4199130422</v>
      </c>
      <c r="J16" s="121">
        <f t="shared" si="8"/>
        <v>0.7780937742</v>
      </c>
    </row>
    <row r="17">
      <c r="A17" s="2" t="s">
        <v>29</v>
      </c>
      <c r="B17" s="2">
        <v>114.166</v>
      </c>
      <c r="C17" s="3">
        <f t="shared" si="1"/>
        <v>0.01336698164</v>
      </c>
      <c r="D17" s="3">
        <f t="shared" si="2"/>
        <v>0.5639717425</v>
      </c>
      <c r="E17" s="122">
        <f t="shared" si="3"/>
        <v>0.02532985437</v>
      </c>
      <c r="F17" s="3">
        <f t="shared" si="4"/>
        <v>0.002175261537</v>
      </c>
      <c r="G17" s="120">
        <f t="shared" si="5"/>
        <v>132.7427335</v>
      </c>
      <c r="H17" s="121">
        <f t="shared" si="6"/>
        <v>0.007771415125</v>
      </c>
      <c r="I17" s="121">
        <f t="shared" si="7"/>
        <v>-0.418611072</v>
      </c>
      <c r="J17" s="121">
        <f t="shared" si="8"/>
        <v>0.7702386315</v>
      </c>
    </row>
    <row r="18">
      <c r="A18" s="2" t="s">
        <v>32</v>
      </c>
      <c r="B18" s="2">
        <v>106.235</v>
      </c>
      <c r="C18" s="3">
        <f t="shared" si="1"/>
        <v>0.01243839054</v>
      </c>
      <c r="D18" s="3">
        <f t="shared" si="2"/>
        <v>0.5506047609</v>
      </c>
      <c r="E18" s="122">
        <f t="shared" si="3"/>
        <v>0.02575756744</v>
      </c>
      <c r="F18" s="3">
        <f t="shared" si="4"/>
        <v>0.002211992415</v>
      </c>
      <c r="G18" s="120">
        <f t="shared" si="5"/>
        <v>125.1254152</v>
      </c>
      <c r="H18" s="121">
        <f t="shared" si="6"/>
        <v>0.007325459696</v>
      </c>
      <c r="I18" s="121">
        <f t="shared" si="7"/>
        <v>-0.4110604846</v>
      </c>
      <c r="J18" s="121">
        <f t="shared" si="8"/>
        <v>0.7624672164</v>
      </c>
    </row>
    <row r="19">
      <c r="A19" s="2" t="s">
        <v>33</v>
      </c>
      <c r="B19" s="2">
        <v>104.858</v>
      </c>
      <c r="C19" s="3">
        <f t="shared" si="1"/>
        <v>0.01227716624</v>
      </c>
      <c r="D19" s="3">
        <f t="shared" si="2"/>
        <v>0.5381663704</v>
      </c>
      <c r="E19" s="122">
        <f t="shared" si="3"/>
        <v>0.02583187098</v>
      </c>
      <c r="F19" s="3">
        <f t="shared" si="4"/>
        <v>0.002218373408</v>
      </c>
      <c r="G19" s="120">
        <f t="shared" si="5"/>
        <v>123.8029089</v>
      </c>
      <c r="H19" s="121">
        <f t="shared" si="6"/>
        <v>0.007248033646</v>
      </c>
      <c r="I19" s="121">
        <f t="shared" si="7"/>
        <v>-0.4096330125</v>
      </c>
      <c r="J19" s="121">
        <f t="shared" si="8"/>
        <v>0.7551417567</v>
      </c>
    </row>
    <row r="20">
      <c r="A20" s="2" t="s">
        <v>34</v>
      </c>
      <c r="B20" s="2">
        <v>97.035</v>
      </c>
      <c r="C20" s="3">
        <f t="shared" si="1"/>
        <v>0.01136122018</v>
      </c>
      <c r="D20" s="3">
        <f t="shared" si="2"/>
        <v>0.5258892041</v>
      </c>
      <c r="E20" s="122">
        <f t="shared" si="3"/>
        <v>0.02625424505</v>
      </c>
      <c r="F20" s="3">
        <f t="shared" si="4"/>
        <v>0.002254645787</v>
      </c>
      <c r="G20" s="120">
        <f t="shared" si="5"/>
        <v>116.289675</v>
      </c>
      <c r="H20" s="121">
        <f t="shared" si="6"/>
        <v>0.006808171833</v>
      </c>
      <c r="I20" s="121">
        <f t="shared" si="7"/>
        <v>-0.4007534645</v>
      </c>
      <c r="J20" s="121">
        <f t="shared" si="8"/>
        <v>0.747893723</v>
      </c>
    </row>
    <row r="21">
      <c r="A21" s="2" t="s">
        <v>36</v>
      </c>
      <c r="B21" s="2">
        <v>95.883</v>
      </c>
      <c r="C21" s="3">
        <f t="shared" si="1"/>
        <v>0.01122633972</v>
      </c>
      <c r="D21" s="3">
        <f t="shared" si="2"/>
        <v>0.5145279839</v>
      </c>
      <c r="E21" s="122">
        <f t="shared" si="3"/>
        <v>0.02631647776</v>
      </c>
      <c r="F21" s="3">
        <f t="shared" si="4"/>
        <v>0.002259990169</v>
      </c>
      <c r="G21" s="120">
        <f t="shared" si="5"/>
        <v>115.183316</v>
      </c>
      <c r="H21" s="121">
        <f t="shared" si="6"/>
        <v>0.006743400115</v>
      </c>
      <c r="I21" s="121">
        <f t="shared" si="7"/>
        <v>-0.3993233517</v>
      </c>
      <c r="J21" s="121">
        <f t="shared" si="8"/>
        <v>0.7410855512</v>
      </c>
    </row>
    <row r="22">
      <c r="A22" s="2" t="s">
        <v>38</v>
      </c>
      <c r="B22" s="2">
        <v>94.435</v>
      </c>
      <c r="C22" s="3">
        <f t="shared" si="1"/>
        <v>0.01105680247</v>
      </c>
      <c r="D22" s="3">
        <f t="shared" si="2"/>
        <v>0.5033016442</v>
      </c>
      <c r="E22" s="122">
        <f t="shared" si="3"/>
        <v>0.02639471347</v>
      </c>
      <c r="F22" s="3">
        <f t="shared" si="4"/>
        <v>0.002266708847</v>
      </c>
      <c r="G22" s="120">
        <f t="shared" si="5"/>
        <v>113.7926936</v>
      </c>
      <c r="H22" s="121">
        <f t="shared" si="6"/>
        <v>0.006661986207</v>
      </c>
      <c r="I22" s="121">
        <f t="shared" si="7"/>
        <v>-0.3974762392</v>
      </c>
      <c r="J22" s="121">
        <f t="shared" si="8"/>
        <v>0.7343421511</v>
      </c>
    </row>
    <row r="23">
      <c r="A23" s="2" t="s">
        <v>40</v>
      </c>
      <c r="B23" s="2">
        <v>94.033</v>
      </c>
      <c r="C23" s="3">
        <f t="shared" si="1"/>
        <v>0.01100973481</v>
      </c>
      <c r="D23" s="3">
        <f t="shared" si="2"/>
        <v>0.4922448418</v>
      </c>
      <c r="E23" s="122">
        <f t="shared" si="3"/>
        <v>0.02641643611</v>
      </c>
      <c r="F23" s="3">
        <f t="shared" si="4"/>
        <v>0.00226857433</v>
      </c>
      <c r="G23" s="120">
        <f t="shared" si="5"/>
        <v>113.4066248</v>
      </c>
      <c r="H23" s="121">
        <f t="shared" si="6"/>
        <v>0.006639383834</v>
      </c>
      <c r="I23" s="121">
        <f t="shared" si="7"/>
        <v>-0.3969533373</v>
      </c>
      <c r="J23" s="121">
        <f t="shared" si="8"/>
        <v>0.7276801649</v>
      </c>
    </row>
    <row r="24">
      <c r="A24" s="2" t="s">
        <v>42</v>
      </c>
      <c r="B24" s="2">
        <v>87.46</v>
      </c>
      <c r="C24" s="3">
        <f t="shared" si="1"/>
        <v>0.01024014342</v>
      </c>
      <c r="D24" s="3">
        <f t="shared" si="2"/>
        <v>0.4812351069</v>
      </c>
      <c r="E24" s="122">
        <f t="shared" si="3"/>
        <v>0.02677177161</v>
      </c>
      <c r="F24" s="3">
        <f t="shared" si="4"/>
        <v>0.002299089612</v>
      </c>
      <c r="G24" s="120">
        <f t="shared" si="5"/>
        <v>107.0942253</v>
      </c>
      <c r="H24" s="121">
        <f t="shared" si="6"/>
        <v>0.006269824797</v>
      </c>
      <c r="I24" s="121">
        <f t="shared" si="7"/>
        <v>-0.3877209979</v>
      </c>
      <c r="J24" s="121">
        <f t="shared" si="8"/>
        <v>0.721040781</v>
      </c>
    </row>
    <row r="25">
      <c r="A25" s="2" t="s">
        <v>43</v>
      </c>
      <c r="B25" s="2">
        <v>80.732</v>
      </c>
      <c r="C25" s="3">
        <f t="shared" si="1"/>
        <v>0.009452404057</v>
      </c>
      <c r="D25" s="3"/>
      <c r="E25" s="122">
        <f t="shared" si="3"/>
        <v>0.02713578774</v>
      </c>
      <c r="F25" s="3">
        <f t="shared" si="4"/>
        <v>0.002330350364</v>
      </c>
      <c r="G25" s="120">
        <f t="shared" si="5"/>
        <v>100.6331921</v>
      </c>
      <c r="H25" s="121">
        <f t="shared" si="6"/>
        <v>0.005891564009</v>
      </c>
      <c r="I25" s="121">
        <f t="shared" si="7"/>
        <v>-0.3767126359</v>
      </c>
      <c r="J25" s="121">
        <f t="shared" si="8"/>
        <v>0.7147709562</v>
      </c>
    </row>
    <row r="26">
      <c r="A26" s="2" t="s">
        <v>46</v>
      </c>
      <c r="B26" s="2">
        <v>78.463</v>
      </c>
      <c r="C26" s="3">
        <f t="shared" si="1"/>
        <v>0.009186741063</v>
      </c>
      <c r="D26" s="3"/>
      <c r="E26" s="122">
        <f t="shared" si="3"/>
        <v>0.02725862004</v>
      </c>
      <c r="F26" s="3">
        <f t="shared" si="4"/>
        <v>0.00234089888</v>
      </c>
      <c r="G26" s="120">
        <f t="shared" si="5"/>
        <v>98.45427643</v>
      </c>
      <c r="H26" s="121">
        <f t="shared" si="6"/>
        <v>0.005763999525</v>
      </c>
      <c r="I26" s="121">
        <f t="shared" si="7"/>
        <v>-0.3725740733</v>
      </c>
      <c r="J26" s="121">
        <f t="shared" si="8"/>
        <v>0.7088793922</v>
      </c>
    </row>
    <row r="27">
      <c r="A27" s="2" t="s">
        <v>48</v>
      </c>
      <c r="B27" s="2">
        <v>77.334</v>
      </c>
      <c r="C27" s="3">
        <f t="shared" si="1"/>
        <v>0.009054553527</v>
      </c>
      <c r="D27" s="3"/>
      <c r="E27" s="122">
        <f t="shared" si="3"/>
        <v>0.02731975139</v>
      </c>
      <c r="F27" s="3">
        <f t="shared" si="4"/>
        <v>0.00234614868</v>
      </c>
      <c r="G27" s="120">
        <f t="shared" si="5"/>
        <v>97.37010973</v>
      </c>
      <c r="H27" s="121">
        <f t="shared" si="6"/>
        <v>0.005700527053</v>
      </c>
      <c r="I27" s="121">
        <f t="shared" si="7"/>
        <v>-0.3704242804</v>
      </c>
      <c r="J27" s="121">
        <f t="shared" si="8"/>
        <v>0.7031153927</v>
      </c>
    </row>
    <row r="28">
      <c r="A28" s="2" t="s">
        <v>50</v>
      </c>
      <c r="B28" s="2">
        <v>76.567</v>
      </c>
      <c r="C28" s="3">
        <f t="shared" si="1"/>
        <v>0.008964750303</v>
      </c>
      <c r="D28" s="3"/>
      <c r="E28" s="122">
        <f t="shared" si="3"/>
        <v>0.02736128663</v>
      </c>
      <c r="F28" s="3">
        <f t="shared" si="4"/>
        <v>0.002349715618</v>
      </c>
      <c r="G28" s="120">
        <f t="shared" si="5"/>
        <v>96.63357138</v>
      </c>
      <c r="H28" s="121">
        <f t="shared" si="6"/>
        <v>0.00565740646</v>
      </c>
      <c r="I28" s="121">
        <f t="shared" si="7"/>
        <v>-0.3689276032</v>
      </c>
      <c r="J28" s="121">
        <f t="shared" si="8"/>
        <v>0.6974148656</v>
      </c>
    </row>
    <row r="29">
      <c r="A29" s="2" t="s">
        <v>51</v>
      </c>
      <c r="B29" s="2">
        <v>74.415</v>
      </c>
      <c r="C29" s="3">
        <f t="shared" si="1"/>
        <v>0.008712786106</v>
      </c>
      <c r="D29" s="3"/>
      <c r="E29" s="122">
        <f t="shared" si="3"/>
        <v>0.0274778448</v>
      </c>
      <c r="F29" s="3">
        <f t="shared" si="4"/>
        <v>0.002359725328</v>
      </c>
      <c r="G29" s="120">
        <f t="shared" si="5"/>
        <v>94.5670543</v>
      </c>
      <c r="H29" s="121">
        <f t="shared" si="6"/>
        <v>0.005536422346</v>
      </c>
      <c r="I29" s="121">
        <f t="shared" si="7"/>
        <v>-0.3645634957</v>
      </c>
      <c r="J29" s="121">
        <f t="shared" si="8"/>
        <v>0.6917574592</v>
      </c>
    </row>
    <row r="30">
      <c r="A30" s="2" t="s">
        <v>52</v>
      </c>
      <c r="B30" s="2">
        <v>70.663</v>
      </c>
      <c r="C30" s="3">
        <f t="shared" si="1"/>
        <v>0.008273487934</v>
      </c>
      <c r="D30" s="3"/>
      <c r="E30" s="122">
        <f t="shared" si="3"/>
        <v>0.02768113816</v>
      </c>
      <c r="F30" s="3">
        <f t="shared" si="4"/>
        <v>0.002377183629</v>
      </c>
      <c r="G30" s="120">
        <f t="shared" si="5"/>
        <v>90.9641482</v>
      </c>
      <c r="H30" s="121">
        <f t="shared" si="6"/>
        <v>0.005325490431</v>
      </c>
      <c r="I30" s="121">
        <f t="shared" si="7"/>
        <v>-0.3563185837</v>
      </c>
      <c r="J30" s="121">
        <f t="shared" si="8"/>
        <v>0.6862210368</v>
      </c>
    </row>
    <row r="31">
      <c r="A31" s="2" t="s">
        <v>53</v>
      </c>
      <c r="B31" s="2">
        <v>69.654</v>
      </c>
      <c r="C31" s="3">
        <f t="shared" si="1"/>
        <v>0.008155350446</v>
      </c>
      <c r="D31" s="3"/>
      <c r="E31" s="122">
        <f t="shared" si="3"/>
        <v>0.02773582471</v>
      </c>
      <c r="F31" s="3">
        <f t="shared" si="4"/>
        <v>0.002381879967</v>
      </c>
      <c r="G31" s="120">
        <f t="shared" si="5"/>
        <v>89.99525492</v>
      </c>
      <c r="H31" s="121">
        <f t="shared" si="6"/>
        <v>0.005268766634</v>
      </c>
      <c r="I31" s="121">
        <f t="shared" si="7"/>
        <v>-0.3539496961</v>
      </c>
      <c r="J31" s="121">
        <f t="shared" si="8"/>
        <v>0.6808955464</v>
      </c>
    </row>
    <row r="32">
      <c r="A32" s="2" t="s">
        <v>54</v>
      </c>
      <c r="B32" s="2">
        <v>69.598</v>
      </c>
      <c r="C32" s="3">
        <f t="shared" si="1"/>
        <v>0.008148793757</v>
      </c>
      <c r="D32" s="3"/>
      <c r="E32" s="122">
        <f t="shared" si="3"/>
        <v>0.02773886004</v>
      </c>
      <c r="F32" s="3">
        <f t="shared" si="4"/>
        <v>0.002382140633</v>
      </c>
      <c r="G32" s="120">
        <f t="shared" si="5"/>
        <v>89.94148101</v>
      </c>
      <c r="H32" s="121">
        <f t="shared" si="6"/>
        <v>0.005265618444</v>
      </c>
      <c r="I32" s="121">
        <f t="shared" si="7"/>
        <v>-0.3538162088</v>
      </c>
      <c r="J32" s="121">
        <f t="shared" si="8"/>
        <v>0.6756267798</v>
      </c>
    </row>
    <row r="33">
      <c r="A33" s="2" t="s">
        <v>55</v>
      </c>
      <c r="B33" s="2">
        <v>68.061</v>
      </c>
      <c r="C33" s="3">
        <f t="shared" si="1"/>
        <v>0.007968836057</v>
      </c>
      <c r="D33" s="3"/>
      <c r="E33" s="122">
        <f t="shared" si="3"/>
        <v>0.02782217736</v>
      </c>
      <c r="F33" s="3">
        <f t="shared" si="4"/>
        <v>0.002389295706</v>
      </c>
      <c r="G33" s="120">
        <f t="shared" si="5"/>
        <v>88.46558533</v>
      </c>
      <c r="H33" s="121">
        <f t="shared" si="6"/>
        <v>0.005179212222</v>
      </c>
      <c r="I33" s="121">
        <f t="shared" si="7"/>
        <v>-0.3500666615</v>
      </c>
      <c r="J33" s="121">
        <f t="shared" si="8"/>
        <v>0.6703611613</v>
      </c>
    </row>
    <row r="34">
      <c r="A34" s="2" t="s">
        <v>56</v>
      </c>
      <c r="B34" s="2">
        <v>68.02</v>
      </c>
      <c r="C34" s="3">
        <f t="shared" si="1"/>
        <v>0.007964035623</v>
      </c>
      <c r="D34" s="3"/>
      <c r="E34" s="122">
        <f t="shared" si="3"/>
        <v>0.0278244001</v>
      </c>
      <c r="F34" s="3">
        <f t="shared" si="4"/>
        <v>0.002389486589</v>
      </c>
      <c r="G34" s="120">
        <f t="shared" si="5"/>
        <v>88.42621547</v>
      </c>
      <c r="H34" s="121">
        <f t="shared" si="6"/>
        <v>0.005176907316</v>
      </c>
      <c r="I34" s="121">
        <f t="shared" si="7"/>
        <v>-0.3499643195</v>
      </c>
      <c r="J34" s="121">
        <f t="shared" si="8"/>
        <v>0.6651819491</v>
      </c>
    </row>
    <row r="35">
      <c r="A35" s="2" t="s">
        <v>57</v>
      </c>
      <c r="B35" s="2">
        <v>67.283</v>
      </c>
      <c r="C35" s="3">
        <f t="shared" si="1"/>
        <v>0.007877744911</v>
      </c>
      <c r="D35" s="3"/>
      <c r="E35" s="122">
        <f t="shared" si="3"/>
        <v>0.02786435708</v>
      </c>
      <c r="F35" s="3">
        <f t="shared" si="4"/>
        <v>0.00239291799</v>
      </c>
      <c r="G35" s="120">
        <f t="shared" si="5"/>
        <v>87.71851964</v>
      </c>
      <c r="H35" s="121">
        <f t="shared" si="6"/>
        <v>0.005135475308</v>
      </c>
      <c r="I35" s="121">
        <f t="shared" si="7"/>
        <v>-0.3481033766</v>
      </c>
      <c r="J35" s="121">
        <f t="shared" si="8"/>
        <v>0.6600050418</v>
      </c>
    </row>
    <row r="36">
      <c r="A36" s="2" t="s">
        <v>58</v>
      </c>
      <c r="B36" s="2">
        <v>67.259</v>
      </c>
      <c r="C36" s="3">
        <f t="shared" si="1"/>
        <v>0.007874934901</v>
      </c>
      <c r="D36" s="3"/>
      <c r="E36" s="122">
        <f t="shared" si="3"/>
        <v>0.02786565832</v>
      </c>
      <c r="F36" s="3">
        <f t="shared" si="4"/>
        <v>0.002393029737</v>
      </c>
      <c r="G36" s="120">
        <f t="shared" si="5"/>
        <v>87.69547396</v>
      </c>
      <c r="H36" s="121">
        <f t="shared" si="6"/>
        <v>0.0051341261</v>
      </c>
      <c r="I36" s="121">
        <f t="shared" si="7"/>
        <v>-0.34804209</v>
      </c>
      <c r="J36" s="121">
        <f t="shared" si="8"/>
        <v>0.6548695665</v>
      </c>
    </row>
    <row r="37">
      <c r="A37" s="2" t="s">
        <v>59</v>
      </c>
      <c r="B37" s="2">
        <v>66.176</v>
      </c>
      <c r="C37" s="3">
        <f t="shared" si="1"/>
        <v>0.007748133217</v>
      </c>
      <c r="D37" s="3"/>
      <c r="E37" s="122">
        <f t="shared" si="3"/>
        <v>0.0279243808</v>
      </c>
      <c r="F37" s="3">
        <f t="shared" si="4"/>
        <v>0.00239807267</v>
      </c>
      <c r="G37" s="120">
        <f t="shared" si="5"/>
        <v>86.6555406</v>
      </c>
      <c r="H37" s="121">
        <f t="shared" si="6"/>
        <v>0.005073243265</v>
      </c>
      <c r="I37" s="121">
        <f t="shared" si="7"/>
        <v>-0.3452302479</v>
      </c>
      <c r="J37" s="121">
        <f t="shared" si="8"/>
        <v>0.6497354404</v>
      </c>
    </row>
    <row r="38">
      <c r="A38" s="2" t="s">
        <v>60</v>
      </c>
      <c r="B38" s="2">
        <v>65.871</v>
      </c>
      <c r="C38" s="3">
        <f t="shared" si="1"/>
        <v>0.007712422678</v>
      </c>
      <c r="D38" s="3"/>
      <c r="E38" s="122">
        <f t="shared" si="3"/>
        <v>0.02794091995</v>
      </c>
      <c r="F38" s="3">
        <f t="shared" si="4"/>
        <v>0.002399493009</v>
      </c>
      <c r="G38" s="120">
        <f t="shared" si="5"/>
        <v>86.3626703</v>
      </c>
      <c r="H38" s="121">
        <f t="shared" si="6"/>
        <v>0.005056097192</v>
      </c>
      <c r="I38" s="121">
        <f t="shared" si="7"/>
        <v>-0.3444216684</v>
      </c>
      <c r="J38" s="121">
        <f t="shared" si="8"/>
        <v>0.6446621971</v>
      </c>
    </row>
    <row r="39">
      <c r="A39" s="2" t="s">
        <v>61</v>
      </c>
      <c r="B39" s="2">
        <v>65.579</v>
      </c>
      <c r="C39" s="3">
        <f t="shared" si="1"/>
        <v>0.007678234227</v>
      </c>
      <c r="D39" s="3"/>
      <c r="E39" s="122">
        <f t="shared" si="3"/>
        <v>0.02795675475</v>
      </c>
      <c r="F39" s="3">
        <f t="shared" si="4"/>
        <v>0.00240085286</v>
      </c>
      <c r="G39" s="120">
        <f t="shared" si="5"/>
        <v>86.08228343</v>
      </c>
      <c r="H39" s="121">
        <f t="shared" si="6"/>
        <v>0.00503968196</v>
      </c>
      <c r="I39" s="121">
        <f t="shared" si="7"/>
        <v>-0.3436405024</v>
      </c>
      <c r="J39" s="121">
        <f t="shared" si="8"/>
        <v>0.6396060999</v>
      </c>
    </row>
    <row r="40">
      <c r="A40" s="2" t="s">
        <v>63</v>
      </c>
      <c r="B40" s="2">
        <v>63.844</v>
      </c>
      <c r="C40" s="3">
        <f t="shared" si="1"/>
        <v>0.007475093948</v>
      </c>
      <c r="D40" s="3"/>
      <c r="E40" s="122">
        <f t="shared" si="3"/>
        <v>0.02805085357</v>
      </c>
      <c r="F40" s="3">
        <f t="shared" si="4"/>
        <v>0.00240893382</v>
      </c>
      <c r="G40" s="120">
        <f t="shared" si="5"/>
        <v>84.41629482</v>
      </c>
      <c r="H40" s="121">
        <f t="shared" si="6"/>
        <v>0.00494214676</v>
      </c>
      <c r="I40" s="121">
        <f t="shared" si="7"/>
        <v>-0.3388515523</v>
      </c>
      <c r="J40" s="121">
        <f t="shared" si="8"/>
        <v>0.634566418</v>
      </c>
    </row>
    <row r="41">
      <c r="A41" s="2" t="s">
        <v>65</v>
      </c>
      <c r="B41" s="2">
        <v>63.372</v>
      </c>
      <c r="C41" s="3">
        <f t="shared" si="1"/>
        <v>0.007419830425</v>
      </c>
      <c r="D41" s="3"/>
      <c r="E41" s="122">
        <f t="shared" si="3"/>
        <v>0.02807645632</v>
      </c>
      <c r="F41" s="3">
        <f t="shared" si="4"/>
        <v>0.002411132517</v>
      </c>
      <c r="G41" s="120">
        <f t="shared" si="5"/>
        <v>83.96307169</v>
      </c>
      <c r="H41" s="121">
        <f t="shared" si="6"/>
        <v>0.00491561284</v>
      </c>
      <c r="I41" s="121">
        <f t="shared" si="7"/>
        <v>-0.3375033447</v>
      </c>
      <c r="J41" s="121">
        <f t="shared" si="8"/>
        <v>0.6296242712</v>
      </c>
    </row>
    <row r="42">
      <c r="A42" s="2" t="s">
        <v>67</v>
      </c>
      <c r="B42" s="2">
        <v>63.19</v>
      </c>
      <c r="C42" s="3">
        <f t="shared" si="1"/>
        <v>0.007398521186</v>
      </c>
      <c r="D42" s="3"/>
      <c r="E42" s="122">
        <f t="shared" si="3"/>
        <v>0.02808632896</v>
      </c>
      <c r="F42" s="3">
        <f t="shared" si="4"/>
        <v>0.002411980354</v>
      </c>
      <c r="G42" s="120">
        <f t="shared" si="5"/>
        <v>83.78831222</v>
      </c>
      <c r="H42" s="121">
        <f t="shared" si="6"/>
        <v>0.004905381557</v>
      </c>
      <c r="I42" s="121">
        <f t="shared" si="7"/>
        <v>-0.3369781022</v>
      </c>
      <c r="J42" s="121">
        <f t="shared" si="8"/>
        <v>0.6247086584</v>
      </c>
    </row>
    <row r="43">
      <c r="A43" s="2" t="s">
        <v>69</v>
      </c>
      <c r="B43" s="2">
        <v>62.579</v>
      </c>
      <c r="C43" s="3">
        <f t="shared" si="1"/>
        <v>0.007326983024</v>
      </c>
      <c r="D43" s="3"/>
      <c r="E43" s="122">
        <f t="shared" si="3"/>
        <v>0.0281194745</v>
      </c>
      <c r="F43" s="3">
        <f t="shared" si="4"/>
        <v>0.002414826805</v>
      </c>
      <c r="G43" s="120">
        <f t="shared" si="5"/>
        <v>83.20162092</v>
      </c>
      <c r="H43" s="121">
        <f t="shared" si="6"/>
        <v>0.004871033751</v>
      </c>
      <c r="I43" s="121">
        <f t="shared" si="7"/>
        <v>-0.3351924338</v>
      </c>
      <c r="J43" s="121">
        <f t="shared" si="8"/>
        <v>0.6198032768</v>
      </c>
    </row>
    <row r="44">
      <c r="A44" s="2" t="s">
        <v>71</v>
      </c>
      <c r="B44" s="2">
        <v>57.641</v>
      </c>
      <c r="C44" s="3">
        <f t="shared" si="1"/>
        <v>0.006748823543</v>
      </c>
      <c r="D44" s="3"/>
      <c r="E44" s="122">
        <f t="shared" si="3"/>
        <v>0.02838744403</v>
      </c>
      <c r="F44" s="3">
        <f t="shared" si="4"/>
        <v>0.002437839327</v>
      </c>
      <c r="G44" s="120">
        <f t="shared" si="5"/>
        <v>78.46014785</v>
      </c>
      <c r="H44" s="121">
        <f t="shared" si="6"/>
        <v>0.004593444504</v>
      </c>
      <c r="I44" s="121">
        <f t="shared" si="7"/>
        <v>-0.3193710763</v>
      </c>
      <c r="J44" s="121">
        <f t="shared" si="8"/>
        <v>0.6149322431</v>
      </c>
    </row>
    <row r="45">
      <c r="A45" s="2" t="s">
        <v>73</v>
      </c>
      <c r="B45" s="2">
        <v>55.432</v>
      </c>
      <c r="C45" s="3">
        <f t="shared" si="1"/>
        <v>0.006490185573</v>
      </c>
      <c r="D45" s="3"/>
      <c r="E45" s="122">
        <f t="shared" si="3"/>
        <v>0.02850737297</v>
      </c>
      <c r="F45" s="3">
        <f t="shared" si="4"/>
        <v>0.00244813851</v>
      </c>
      <c r="G45" s="120">
        <f t="shared" si="5"/>
        <v>76.33910288</v>
      </c>
      <c r="H45" s="121">
        <f t="shared" si="6"/>
        <v>0.004469268057</v>
      </c>
      <c r="I45" s="121">
        <f t="shared" si="7"/>
        <v>-0.3113805443</v>
      </c>
      <c r="J45" s="121">
        <f t="shared" si="8"/>
        <v>0.6103387985</v>
      </c>
    </row>
    <row r="46">
      <c r="A46" s="2" t="s">
        <v>74</v>
      </c>
      <c r="B46" s="2">
        <v>53.114</v>
      </c>
      <c r="C46" s="3">
        <f t="shared" si="1"/>
        <v>0.006218785476</v>
      </c>
      <c r="D46" s="3"/>
      <c r="E46" s="122">
        <f t="shared" si="3"/>
        <v>0.02863325525</v>
      </c>
      <c r="F46" s="3">
        <f t="shared" si="4"/>
        <v>0.002458948951</v>
      </c>
      <c r="G46" s="120">
        <f t="shared" si="5"/>
        <v>74.11342404</v>
      </c>
      <c r="H46" s="121">
        <f t="shared" si="6"/>
        <v>0.004338965827</v>
      </c>
      <c r="I46" s="121">
        <f t="shared" si="7"/>
        <v>-0.3022808322</v>
      </c>
      <c r="J46" s="121">
        <f t="shared" si="8"/>
        <v>0.6058695305</v>
      </c>
    </row>
    <row r="47">
      <c r="A47" s="2" t="s">
        <v>75</v>
      </c>
      <c r="B47" s="2">
        <v>52.568</v>
      </c>
      <c r="C47" s="3">
        <f t="shared" si="1"/>
        <v>0.006154857757</v>
      </c>
      <c r="D47" s="3"/>
      <c r="E47" s="122">
        <f t="shared" si="3"/>
        <v>0.02866291187</v>
      </c>
      <c r="F47" s="3">
        <f t="shared" si="4"/>
        <v>0.002461495784</v>
      </c>
      <c r="G47" s="120">
        <f t="shared" si="5"/>
        <v>73.58917399</v>
      </c>
      <c r="H47" s="121">
        <f t="shared" si="6"/>
        <v>0.00430827364</v>
      </c>
      <c r="I47" s="121">
        <f t="shared" si="7"/>
        <v>-0.3000205999</v>
      </c>
      <c r="J47" s="121">
        <f t="shared" si="8"/>
        <v>0.6015305647</v>
      </c>
    </row>
    <row r="48">
      <c r="A48" s="2" t="s">
        <v>76</v>
      </c>
      <c r="B48" s="2">
        <v>47.85</v>
      </c>
      <c r="C48" s="3">
        <f t="shared" si="1"/>
        <v>0.005602456698</v>
      </c>
      <c r="D48" s="3"/>
      <c r="E48" s="122">
        <f t="shared" si="3"/>
        <v>0.02891925985</v>
      </c>
      <c r="F48" s="3">
        <f t="shared" si="4"/>
        <v>0.002483510276</v>
      </c>
      <c r="G48" s="120">
        <f t="shared" si="5"/>
        <v>69.05917776</v>
      </c>
      <c r="H48" s="121">
        <f t="shared" si="6"/>
        <v>0.004043065291</v>
      </c>
      <c r="I48" s="121">
        <f t="shared" si="7"/>
        <v>-0.2783406442</v>
      </c>
      <c r="J48" s="121">
        <f t="shared" si="8"/>
        <v>0.597222291</v>
      </c>
    </row>
    <row r="49">
      <c r="A49" s="2" t="s">
        <v>77</v>
      </c>
      <c r="B49" s="2">
        <v>46.741</v>
      </c>
      <c r="C49" s="3">
        <f t="shared" si="1"/>
        <v>0.005472610836</v>
      </c>
      <c r="D49" s="3"/>
      <c r="E49" s="122">
        <f t="shared" si="3"/>
        <v>0.02897953826</v>
      </c>
      <c r="F49" s="3">
        <f t="shared" si="4"/>
        <v>0.002488686829</v>
      </c>
      <c r="G49" s="120">
        <f t="shared" si="5"/>
        <v>67.99438552</v>
      </c>
      <c r="H49" s="121">
        <f t="shared" si="6"/>
        <v>0.003980727095</v>
      </c>
      <c r="I49" s="121">
        <f t="shared" si="7"/>
        <v>-0.2726091414</v>
      </c>
      <c r="J49" s="121">
        <f t="shared" si="8"/>
        <v>0.5931792257</v>
      </c>
    </row>
    <row r="50">
      <c r="A50" s="2" t="s">
        <v>78</v>
      </c>
      <c r="B50" s="2">
        <v>45.587</v>
      </c>
      <c r="C50" s="3">
        <f t="shared" si="1"/>
        <v>0.005337496206</v>
      </c>
      <c r="D50" s="3"/>
      <c r="E50" s="122">
        <f t="shared" si="3"/>
        <v>0.02904227148</v>
      </c>
      <c r="F50" s="3">
        <f t="shared" si="4"/>
        <v>0.002494074193</v>
      </c>
      <c r="G50" s="120">
        <f t="shared" si="5"/>
        <v>66.88639361</v>
      </c>
      <c r="H50" s="121">
        <f t="shared" si="6"/>
        <v>0.003915859778</v>
      </c>
      <c r="I50" s="121">
        <f t="shared" si="7"/>
        <v>-0.2663489348</v>
      </c>
      <c r="J50" s="121">
        <f t="shared" si="8"/>
        <v>0.5891984986</v>
      </c>
    </row>
    <row r="51">
      <c r="A51" s="2" t="s">
        <v>79</v>
      </c>
      <c r="B51" s="2">
        <v>45.312</v>
      </c>
      <c r="C51" s="3">
        <f t="shared" si="1"/>
        <v>0.005305298179</v>
      </c>
      <c r="D51" s="3"/>
      <c r="E51" s="122">
        <f t="shared" si="3"/>
        <v>0.02905722225</v>
      </c>
      <c r="F51" s="3">
        <f t="shared" si="4"/>
        <v>0.002495358126</v>
      </c>
      <c r="G51" s="120">
        <f t="shared" si="5"/>
        <v>66.62235839</v>
      </c>
      <c r="H51" s="121">
        <f t="shared" si="6"/>
        <v>0.003900401852</v>
      </c>
      <c r="I51" s="121">
        <f t="shared" si="7"/>
        <v>-0.2648100597</v>
      </c>
      <c r="J51" s="121">
        <f t="shared" si="8"/>
        <v>0.5852826389</v>
      </c>
    </row>
    <row r="52">
      <c r="A52" s="2" t="s">
        <v>80</v>
      </c>
      <c r="B52" s="2">
        <v>44.319</v>
      </c>
      <c r="C52" s="3">
        <f t="shared" si="1"/>
        <v>0.005189034031</v>
      </c>
      <c r="D52" s="3"/>
      <c r="E52" s="122">
        <f t="shared" si="3"/>
        <v>0.02911121237</v>
      </c>
      <c r="F52" s="3">
        <f t="shared" si="4"/>
        <v>0.002499994656</v>
      </c>
      <c r="G52" s="120">
        <f t="shared" si="5"/>
        <v>65.66895436</v>
      </c>
      <c r="H52" s="121">
        <f t="shared" si="6"/>
        <v>0.003844584872</v>
      </c>
      <c r="I52" s="121">
        <f t="shared" si="7"/>
        <v>-0.2590943037</v>
      </c>
      <c r="J52" s="121">
        <f t="shared" si="8"/>
        <v>0.581382237</v>
      </c>
    </row>
    <row r="53">
      <c r="A53" s="2" t="s">
        <v>81</v>
      </c>
      <c r="B53" s="2">
        <v>42.61</v>
      </c>
      <c r="C53" s="3">
        <f t="shared" si="1"/>
        <v>0.004988937929</v>
      </c>
      <c r="D53" s="3"/>
      <c r="E53" s="122">
        <f t="shared" si="3"/>
        <v>0.02920414765</v>
      </c>
      <c r="F53" s="3">
        <f t="shared" si="4"/>
        <v>0.002507975695</v>
      </c>
      <c r="G53" s="120">
        <f t="shared" si="5"/>
        <v>64.02811243</v>
      </c>
      <c r="H53" s="121">
        <f t="shared" si="6"/>
        <v>0.003748521883</v>
      </c>
      <c r="I53" s="121">
        <f t="shared" si="7"/>
        <v>-0.248633289</v>
      </c>
      <c r="J53" s="121">
        <f t="shared" si="8"/>
        <v>0.5775376521</v>
      </c>
    </row>
    <row r="54">
      <c r="A54" s="2" t="s">
        <v>82</v>
      </c>
      <c r="B54" s="2">
        <v>41.69</v>
      </c>
      <c r="C54" s="3">
        <f t="shared" si="1"/>
        <v>0.004881220893</v>
      </c>
      <c r="D54" s="3"/>
      <c r="E54" s="122">
        <f t="shared" si="3"/>
        <v>0.02925418541</v>
      </c>
      <c r="F54" s="3">
        <f t="shared" si="4"/>
        <v>0.002512272807</v>
      </c>
      <c r="G54" s="120">
        <f t="shared" si="5"/>
        <v>63.14480977</v>
      </c>
      <c r="H54" s="121">
        <f t="shared" si="6"/>
        <v>0.003696808983</v>
      </c>
      <c r="I54" s="121">
        <f t="shared" si="7"/>
        <v>-0.2426466526</v>
      </c>
      <c r="J54" s="121">
        <f t="shared" si="8"/>
        <v>0.5737891303</v>
      </c>
    </row>
    <row r="55">
      <c r="A55" s="2" t="s">
        <v>83</v>
      </c>
      <c r="B55" s="2">
        <v>41.275</v>
      </c>
      <c r="C55" s="3">
        <f t="shared" si="1"/>
        <v>0.004832631143</v>
      </c>
      <c r="D55" s="3"/>
      <c r="E55" s="122">
        <f t="shared" si="3"/>
        <v>0.02927675868</v>
      </c>
      <c r="F55" s="3">
        <f t="shared" si="4"/>
        <v>0.00251421134</v>
      </c>
      <c r="G55" s="120">
        <f t="shared" si="5"/>
        <v>62.74636484</v>
      </c>
      <c r="H55" s="121">
        <f t="shared" si="6"/>
        <v>0.003673482049</v>
      </c>
      <c r="I55" s="121">
        <f t="shared" si="7"/>
        <v>-0.2398587973</v>
      </c>
      <c r="J55" s="121">
        <f t="shared" si="8"/>
        <v>0.5700923213</v>
      </c>
    </row>
    <row r="56">
      <c r="A56" s="2" t="s">
        <v>84</v>
      </c>
      <c r="B56" s="2">
        <v>39.853</v>
      </c>
      <c r="C56" s="3">
        <f t="shared" si="1"/>
        <v>0.004666138073</v>
      </c>
      <c r="D56" s="3"/>
      <c r="E56" s="122">
        <f t="shared" si="3"/>
        <v>0.02935411502</v>
      </c>
      <c r="F56" s="3">
        <f t="shared" si="4"/>
        <v>0.0025208545</v>
      </c>
      <c r="G56" s="120">
        <f t="shared" si="5"/>
        <v>61.38109743</v>
      </c>
      <c r="H56" s="121">
        <f t="shared" si="6"/>
        <v>0.003593552553</v>
      </c>
      <c r="I56" s="121">
        <f t="shared" si="7"/>
        <v>-0.2298657912</v>
      </c>
      <c r="J56" s="121">
        <f t="shared" si="8"/>
        <v>0.5664188392</v>
      </c>
    </row>
    <row r="57">
      <c r="A57" s="2" t="s">
        <v>85</v>
      </c>
      <c r="B57" s="2">
        <v>39.589</v>
      </c>
      <c r="C57" s="3">
        <f t="shared" si="1"/>
        <v>0.004635227967</v>
      </c>
      <c r="D57" s="3"/>
      <c r="E57" s="122">
        <f t="shared" si="3"/>
        <v>0.02936847805</v>
      </c>
      <c r="F57" s="3">
        <f t="shared" si="4"/>
        <v>0.002522087959</v>
      </c>
      <c r="G57" s="120">
        <f t="shared" si="5"/>
        <v>61.12763117</v>
      </c>
      <c r="H57" s="121">
        <f t="shared" si="6"/>
        <v>0.003578713387</v>
      </c>
      <c r="I57" s="121">
        <f t="shared" si="7"/>
        <v>-0.2279315252</v>
      </c>
      <c r="J57" s="121">
        <f t="shared" si="8"/>
        <v>0.5628252867</v>
      </c>
    </row>
    <row r="58">
      <c r="A58" s="2" t="s">
        <v>86</v>
      </c>
      <c r="B58" s="2">
        <v>38.791</v>
      </c>
      <c r="C58" s="3">
        <f t="shared" si="1"/>
        <v>0.004541795147</v>
      </c>
      <c r="D58" s="3"/>
      <c r="E58" s="122">
        <f t="shared" si="3"/>
        <v>0.02941189647</v>
      </c>
      <c r="F58" s="3">
        <f t="shared" si="4"/>
        <v>0.002525816619</v>
      </c>
      <c r="G58" s="120">
        <f t="shared" si="5"/>
        <v>60.36147392</v>
      </c>
      <c r="H58" s="121">
        <f t="shared" si="6"/>
        <v>0.003533858758</v>
      </c>
      <c r="I58" s="121">
        <f t="shared" si="7"/>
        <v>-0.2219246699</v>
      </c>
      <c r="J58" s="121">
        <f t="shared" si="8"/>
        <v>0.5592465733</v>
      </c>
    </row>
    <row r="59">
      <c r="A59" s="2" t="s">
        <v>87</v>
      </c>
      <c r="B59" s="2">
        <v>38.653</v>
      </c>
      <c r="C59" s="3">
        <f t="shared" si="1"/>
        <v>0.004525637591</v>
      </c>
      <c r="D59" s="3"/>
      <c r="E59" s="122">
        <f t="shared" si="3"/>
        <v>0.02941940536</v>
      </c>
      <c r="F59" s="3">
        <f t="shared" si="4"/>
        <v>0.002526461462</v>
      </c>
      <c r="G59" s="120">
        <f t="shared" si="5"/>
        <v>60.22898089</v>
      </c>
      <c r="H59" s="121">
        <f t="shared" si="6"/>
        <v>0.003526101961</v>
      </c>
      <c r="I59" s="121">
        <f t="shared" si="7"/>
        <v>-0.2208607317</v>
      </c>
      <c r="J59" s="121">
        <f t="shared" si="8"/>
        <v>0.5557127145</v>
      </c>
    </row>
    <row r="60">
      <c r="A60" s="2" t="s">
        <v>88</v>
      </c>
      <c r="B60" s="2">
        <v>37.808</v>
      </c>
      <c r="C60" s="3">
        <f t="shared" si="1"/>
        <v>0.004426701835</v>
      </c>
      <c r="D60" s="3"/>
      <c r="E60" s="122">
        <f t="shared" si="3"/>
        <v>0.02946538652</v>
      </c>
      <c r="F60" s="3">
        <f t="shared" si="4"/>
        <v>0.002530410204</v>
      </c>
      <c r="G60" s="120">
        <f t="shared" si="5"/>
        <v>59.41770315</v>
      </c>
      <c r="H60" s="121">
        <f t="shared" si="6"/>
        <v>0.003478605756</v>
      </c>
      <c r="I60" s="121">
        <f t="shared" si="7"/>
        <v>-0.2141766296</v>
      </c>
      <c r="J60" s="121">
        <f t="shared" si="8"/>
        <v>0.5521866126</v>
      </c>
    </row>
    <row r="61">
      <c r="A61" s="2" t="s">
        <v>89</v>
      </c>
      <c r="B61" s="2">
        <v>37.697</v>
      </c>
      <c r="C61" s="3">
        <f t="shared" si="1"/>
        <v>0.004413705541</v>
      </c>
      <c r="D61" s="3"/>
      <c r="E61" s="122">
        <f t="shared" si="3"/>
        <v>0.02947142701</v>
      </c>
      <c r="F61" s="3">
        <f t="shared" si="4"/>
        <v>0.002530928946</v>
      </c>
      <c r="G61" s="120">
        <f t="shared" si="5"/>
        <v>59.3111332</v>
      </c>
      <c r="H61" s="121">
        <f t="shared" si="6"/>
        <v>0.003472366625</v>
      </c>
      <c r="I61" s="121">
        <f t="shared" si="7"/>
        <v>-0.2132763292</v>
      </c>
      <c r="J61" s="121">
        <f t="shared" si="8"/>
        <v>0.5487080068</v>
      </c>
    </row>
    <row r="62">
      <c r="A62" s="2" t="s">
        <v>90</v>
      </c>
      <c r="B62" s="2">
        <v>37.188</v>
      </c>
      <c r="C62" s="3">
        <f t="shared" si="1"/>
        <v>0.00435410992</v>
      </c>
      <c r="D62" s="3"/>
      <c r="E62" s="122">
        <f t="shared" si="3"/>
        <v>0.02949912728</v>
      </c>
      <c r="F62" s="3">
        <f t="shared" si="4"/>
        <v>0.002533307772</v>
      </c>
      <c r="G62" s="120">
        <f t="shared" si="5"/>
        <v>58.82244837</v>
      </c>
      <c r="H62" s="121">
        <f t="shared" si="6"/>
        <v>0.003443756602</v>
      </c>
      <c r="I62" s="121">
        <f t="shared" si="7"/>
        <v>-0.2090790849</v>
      </c>
      <c r="J62" s="121">
        <f t="shared" si="8"/>
        <v>0.5452356402</v>
      </c>
    </row>
    <row r="63">
      <c r="A63" s="2" t="s">
        <v>91</v>
      </c>
      <c r="B63" s="2">
        <v>35.911</v>
      </c>
      <c r="C63" s="3">
        <f t="shared" si="1"/>
        <v>0.004204593991</v>
      </c>
      <c r="D63" s="3"/>
      <c r="E63" s="122">
        <f t="shared" si="3"/>
        <v>0.02956863062</v>
      </c>
      <c r="F63" s="3">
        <f t="shared" si="4"/>
        <v>0.002539276537</v>
      </c>
      <c r="G63" s="120">
        <f t="shared" si="5"/>
        <v>57.59642162</v>
      </c>
      <c r="H63" s="121">
        <f t="shared" si="6"/>
        <v>0.003371978942</v>
      </c>
      <c r="I63" s="121">
        <f t="shared" si="7"/>
        <v>-0.198025077</v>
      </c>
      <c r="J63" s="121">
        <f t="shared" si="8"/>
        <v>0.5417918836</v>
      </c>
    </row>
    <row r="64">
      <c r="A64" s="2" t="s">
        <v>92</v>
      </c>
      <c r="B64" s="2">
        <v>35.259</v>
      </c>
      <c r="C64" s="3">
        <f t="shared" si="1"/>
        <v>0.004128255396</v>
      </c>
      <c r="D64" s="3"/>
      <c r="E64" s="122">
        <f t="shared" si="3"/>
        <v>0.02960412134</v>
      </c>
      <c r="F64" s="3">
        <f t="shared" si="4"/>
        <v>0.002542324387</v>
      </c>
      <c r="G64" s="120">
        <f t="shared" si="5"/>
        <v>56.97045027</v>
      </c>
      <c r="H64" s="121">
        <f t="shared" si="6"/>
        <v>0.003335331488</v>
      </c>
      <c r="I64" s="121">
        <f t="shared" si="7"/>
        <v>-0.1920723968</v>
      </c>
      <c r="J64" s="121">
        <f t="shared" si="8"/>
        <v>0.5384199046</v>
      </c>
    </row>
    <row r="65">
      <c r="A65" s="2" t="s">
        <v>93</v>
      </c>
      <c r="B65" s="2">
        <v>35.074</v>
      </c>
      <c r="C65" s="3">
        <f t="shared" si="1"/>
        <v>0.004106594905</v>
      </c>
      <c r="D65" s="3"/>
      <c r="E65" s="122">
        <f t="shared" si="3"/>
        <v>0.02961419209</v>
      </c>
      <c r="F65" s="3">
        <f t="shared" si="4"/>
        <v>0.002543189237</v>
      </c>
      <c r="G65" s="120">
        <f t="shared" si="5"/>
        <v>56.79283608</v>
      </c>
      <c r="H65" s="121">
        <f t="shared" si="6"/>
        <v>0.003324933076</v>
      </c>
      <c r="I65" s="121">
        <f t="shared" si="7"/>
        <v>-0.1903430572</v>
      </c>
      <c r="J65" s="121">
        <f t="shared" si="8"/>
        <v>0.5350845731</v>
      </c>
    </row>
    <row r="66">
      <c r="A66" s="2" t="s">
        <v>94</v>
      </c>
      <c r="B66" s="2">
        <v>33.021</v>
      </c>
      <c r="C66" s="3">
        <f t="shared" si="1"/>
        <v>0.003866221998</v>
      </c>
      <c r="D66" s="3"/>
      <c r="E66" s="122">
        <f t="shared" si="3"/>
        <v>0.02972596586</v>
      </c>
      <c r="F66" s="3">
        <f t="shared" si="4"/>
        <v>0.002552788075</v>
      </c>
      <c r="G66" s="120">
        <f t="shared" si="5"/>
        <v>54.82181016</v>
      </c>
      <c r="H66" s="121">
        <f t="shared" si="6"/>
        <v>0.003209539486</v>
      </c>
      <c r="I66" s="121">
        <f t="shared" si="7"/>
        <v>-0.1698512173</v>
      </c>
      <c r="J66" s="121">
        <f t="shared" si="8"/>
        <v>0.5317596401</v>
      </c>
    </row>
    <row r="67">
      <c r="A67" s="2" t="s">
        <v>95</v>
      </c>
      <c r="B67" s="2">
        <v>32.961</v>
      </c>
      <c r="C67" s="3">
        <f t="shared" si="1"/>
        <v>0.003859196974</v>
      </c>
      <c r="D67" s="3"/>
      <c r="E67" s="122">
        <f t="shared" si="3"/>
        <v>0.02972923294</v>
      </c>
      <c r="F67" s="3">
        <f t="shared" si="4"/>
        <v>0.002553068643</v>
      </c>
      <c r="G67" s="120">
        <f t="shared" si="5"/>
        <v>54.76420622</v>
      </c>
      <c r="H67" s="121">
        <f t="shared" si="6"/>
        <v>0.003206167066</v>
      </c>
      <c r="I67" s="121">
        <f t="shared" si="7"/>
        <v>-0.1692139355</v>
      </c>
      <c r="J67" s="121">
        <f t="shared" si="8"/>
        <v>0.5285501006</v>
      </c>
    </row>
    <row r="68">
      <c r="A68" s="2" t="s">
        <v>96</v>
      </c>
      <c r="B68" s="2">
        <v>32.893</v>
      </c>
      <c r="C68" s="3">
        <f t="shared" si="1"/>
        <v>0.00385123528</v>
      </c>
      <c r="D68" s="3"/>
      <c r="E68" s="122">
        <f t="shared" si="3"/>
        <v>0.02973293566</v>
      </c>
      <c r="F68" s="3">
        <f t="shared" si="4"/>
        <v>0.002553386623</v>
      </c>
      <c r="G68" s="120">
        <f t="shared" si="5"/>
        <v>54.69892176</v>
      </c>
      <c r="H68" s="121">
        <f t="shared" si="6"/>
        <v>0.003202344992</v>
      </c>
      <c r="I68" s="121">
        <f t="shared" si="7"/>
        <v>-0.168488872</v>
      </c>
      <c r="J68" s="121">
        <f t="shared" si="8"/>
        <v>0.5253439335</v>
      </c>
    </row>
    <row r="69">
      <c r="A69" s="2" t="s">
        <v>97</v>
      </c>
      <c r="B69" s="2">
        <v>32.476</v>
      </c>
      <c r="C69" s="3">
        <f t="shared" si="1"/>
        <v>0.003802411363</v>
      </c>
      <c r="D69" s="3"/>
      <c r="E69" s="122">
        <f t="shared" si="3"/>
        <v>0.02975564273</v>
      </c>
      <c r="F69" s="3">
        <f t="shared" si="4"/>
        <v>0.002555336648</v>
      </c>
      <c r="G69" s="120">
        <f t="shared" si="5"/>
        <v>54.29857497</v>
      </c>
      <c r="H69" s="121">
        <f t="shared" si="6"/>
        <v>0.003178906714</v>
      </c>
      <c r="I69" s="121">
        <f t="shared" si="7"/>
        <v>-0.1639761167</v>
      </c>
      <c r="J69" s="121">
        <f t="shared" si="8"/>
        <v>0.5221415885</v>
      </c>
    </row>
    <row r="70">
      <c r="A70" s="2" t="s">
        <v>98</v>
      </c>
      <c r="B70" s="2">
        <v>31.218</v>
      </c>
      <c r="C70" s="3">
        <f t="shared" si="1"/>
        <v>0.003655120025</v>
      </c>
      <c r="D70" s="3"/>
      <c r="E70" s="122">
        <f t="shared" si="3"/>
        <v>0.02982415233</v>
      </c>
      <c r="F70" s="3">
        <f t="shared" si="4"/>
        <v>0.002561220072</v>
      </c>
      <c r="G70" s="120">
        <f t="shared" si="5"/>
        <v>53.09081942</v>
      </c>
      <c r="H70" s="121">
        <f t="shared" si="6"/>
        <v>0.00310819874</v>
      </c>
      <c r="I70" s="121">
        <f t="shared" si="7"/>
        <v>-0.1496315529</v>
      </c>
      <c r="J70" s="121">
        <f t="shared" si="8"/>
        <v>0.5189626818</v>
      </c>
    </row>
    <row r="71">
      <c r="A71" s="2" t="s">
        <v>99</v>
      </c>
      <c r="B71" s="2">
        <v>30.503</v>
      </c>
      <c r="C71" s="3">
        <f t="shared" si="1"/>
        <v>0.003571405155</v>
      </c>
      <c r="D71" s="3"/>
      <c r="E71" s="122">
        <f t="shared" si="3"/>
        <v>0.02986309543</v>
      </c>
      <c r="F71" s="3">
        <f t="shared" si="4"/>
        <v>0.002564564404</v>
      </c>
      <c r="G71" s="120">
        <f t="shared" si="5"/>
        <v>52.40438001</v>
      </c>
      <c r="H71" s="121">
        <f t="shared" si="6"/>
        <v>0.003068011187</v>
      </c>
      <c r="I71" s="121">
        <f t="shared" si="7"/>
        <v>-0.1409512352</v>
      </c>
      <c r="J71" s="121">
        <f t="shared" si="8"/>
        <v>0.5158544831</v>
      </c>
    </row>
    <row r="72">
      <c r="A72" s="2" t="s">
        <v>100</v>
      </c>
      <c r="B72" s="2">
        <v>30.452</v>
      </c>
      <c r="C72" s="3">
        <f t="shared" si="1"/>
        <v>0.003565433884</v>
      </c>
      <c r="D72" s="3"/>
      <c r="E72" s="122">
        <f t="shared" si="3"/>
        <v>0.02986587333</v>
      </c>
      <c r="F72" s="3">
        <f t="shared" si="4"/>
        <v>0.002564802962</v>
      </c>
      <c r="G72" s="120">
        <f t="shared" si="5"/>
        <v>52.3554173</v>
      </c>
      <c r="H72" s="121">
        <f t="shared" si="6"/>
        <v>0.003065144668</v>
      </c>
      <c r="I72" s="121">
        <f t="shared" si="7"/>
        <v>-0.1403165036</v>
      </c>
      <c r="J72" s="121">
        <f t="shared" si="8"/>
        <v>0.5127864719</v>
      </c>
    </row>
    <row r="73">
      <c r="A73" s="2" t="s">
        <v>101</v>
      </c>
      <c r="B73" s="2">
        <v>29.951</v>
      </c>
      <c r="C73" s="3">
        <f t="shared" si="1"/>
        <v>0.003506774933</v>
      </c>
      <c r="D73" s="3"/>
      <c r="E73" s="122">
        <f t="shared" si="3"/>
        <v>0.02989316299</v>
      </c>
      <c r="F73" s="3">
        <f t="shared" si="4"/>
        <v>0.002567146527</v>
      </c>
      <c r="G73" s="120">
        <f t="shared" si="5"/>
        <v>51.87443134</v>
      </c>
      <c r="H73" s="121">
        <f t="shared" si="6"/>
        <v>0.003036985375</v>
      </c>
      <c r="I73" s="121">
        <f t="shared" si="7"/>
        <v>-0.1339662703</v>
      </c>
      <c r="J73" s="121">
        <f t="shared" si="8"/>
        <v>0.5097213272</v>
      </c>
    </row>
    <row r="74">
      <c r="A74" s="2" t="s">
        <v>102</v>
      </c>
      <c r="B74" s="2">
        <v>27.435</v>
      </c>
      <c r="C74" s="3">
        <f t="shared" si="1"/>
        <v>0.003212192257</v>
      </c>
      <c r="D74" s="3"/>
      <c r="E74" s="122">
        <f t="shared" si="3"/>
        <v>0.0300302364</v>
      </c>
      <c r="F74" s="3">
        <f t="shared" si="4"/>
        <v>0.002578918032</v>
      </c>
      <c r="G74" s="120">
        <f t="shared" si="5"/>
        <v>49.45895999</v>
      </c>
      <c r="H74" s="121">
        <f t="shared" si="6"/>
        <v>0.002895571754</v>
      </c>
      <c r="I74" s="121">
        <f t="shared" si="7"/>
        <v>-0.09856835385</v>
      </c>
      <c r="J74" s="121">
        <f t="shared" si="8"/>
        <v>0.5066843418</v>
      </c>
    </row>
    <row r="75">
      <c r="A75" s="2" t="s">
        <v>103</v>
      </c>
      <c r="B75" s="2">
        <v>26.6</v>
      </c>
      <c r="C75" s="3">
        <f t="shared" si="1"/>
        <v>0.003114427339</v>
      </c>
      <c r="D75" s="3"/>
      <c r="E75" s="122">
        <f t="shared" si="3"/>
        <v>0.03007573733</v>
      </c>
      <c r="F75" s="3">
        <f t="shared" si="4"/>
        <v>0.002582825533</v>
      </c>
      <c r="G75" s="120">
        <f t="shared" si="5"/>
        <v>48.65733005</v>
      </c>
      <c r="H75" s="121">
        <f t="shared" si="6"/>
        <v>0.002848640379</v>
      </c>
      <c r="I75" s="121">
        <f t="shared" si="7"/>
        <v>-0.08534055574</v>
      </c>
      <c r="J75" s="121">
        <f t="shared" si="8"/>
        <v>0.5037887701</v>
      </c>
    </row>
    <row r="76">
      <c r="A76" s="2" t="s">
        <v>104</v>
      </c>
      <c r="B76" s="2">
        <v>26.035</v>
      </c>
      <c r="C76" s="3">
        <f t="shared" si="1"/>
        <v>0.003048275029</v>
      </c>
      <c r="D76" s="3"/>
      <c r="E76" s="122">
        <f t="shared" si="3"/>
        <v>0.0301065281</v>
      </c>
      <c r="F76" s="3">
        <f t="shared" si="4"/>
        <v>0.002585469763</v>
      </c>
      <c r="G76" s="120">
        <f t="shared" si="5"/>
        <v>48.11491178</v>
      </c>
      <c r="H76" s="121">
        <f t="shared" si="6"/>
        <v>0.002816884535</v>
      </c>
      <c r="I76" s="121">
        <f t="shared" si="7"/>
        <v>-0.07590866705</v>
      </c>
      <c r="J76" s="121">
        <f t="shared" si="8"/>
        <v>0.5009401297</v>
      </c>
    </row>
    <row r="77">
      <c r="A77" s="2" t="s">
        <v>105</v>
      </c>
      <c r="B77" s="2">
        <v>24.705</v>
      </c>
      <c r="C77" s="3">
        <f t="shared" si="1"/>
        <v>0.002892553662</v>
      </c>
      <c r="D77" s="3"/>
      <c r="E77" s="122">
        <f t="shared" si="3"/>
        <v>0.03017901763</v>
      </c>
      <c r="F77" s="3">
        <f t="shared" si="4"/>
        <v>0.002591694974</v>
      </c>
      <c r="G77" s="120">
        <f t="shared" si="5"/>
        <v>46.83807508</v>
      </c>
      <c r="H77" s="121">
        <f t="shared" si="6"/>
        <v>0.002742132209</v>
      </c>
      <c r="I77" s="121">
        <f t="shared" si="7"/>
        <v>-0.05200299472</v>
      </c>
      <c r="J77" s="121">
        <f t="shared" si="8"/>
        <v>0.4981232452</v>
      </c>
    </row>
    <row r="78">
      <c r="A78" s="2" t="s">
        <v>106</v>
      </c>
      <c r="B78" s="2">
        <v>23.532</v>
      </c>
      <c r="C78" s="3">
        <f t="shared" si="1"/>
        <v>0.002755214441</v>
      </c>
      <c r="D78" s="3"/>
      <c r="E78" s="122">
        <f t="shared" si="3"/>
        <v>0.03024296017</v>
      </c>
      <c r="F78" s="3">
        <f t="shared" si="4"/>
        <v>0.002597186192</v>
      </c>
      <c r="G78" s="120">
        <f t="shared" si="5"/>
        <v>45.71197008</v>
      </c>
      <c r="H78" s="121">
        <f t="shared" si="6"/>
        <v>0.002676204461</v>
      </c>
      <c r="I78" s="121">
        <f t="shared" si="7"/>
        <v>-0.02867652645</v>
      </c>
      <c r="J78" s="121">
        <f t="shared" si="8"/>
        <v>0.495381113</v>
      </c>
    </row>
    <row r="79">
      <c r="A79" s="2" t="s">
        <v>107</v>
      </c>
      <c r="B79" s="2">
        <v>23.53</v>
      </c>
      <c r="C79" s="3">
        <f t="shared" si="1"/>
        <v>0.002754980274</v>
      </c>
      <c r="D79" s="3"/>
      <c r="E79" s="122">
        <f t="shared" si="3"/>
        <v>0.0302430692</v>
      </c>
      <c r="F79" s="3">
        <f t="shared" si="4"/>
        <v>0.002597195555</v>
      </c>
      <c r="G79" s="120">
        <f t="shared" si="5"/>
        <v>45.71005004</v>
      </c>
      <c r="H79" s="121">
        <f t="shared" si="6"/>
        <v>0.002676092053</v>
      </c>
      <c r="I79" s="121">
        <f t="shared" si="7"/>
        <v>-0.02863476792</v>
      </c>
      <c r="J79" s="121">
        <f t="shared" si="8"/>
        <v>0.4927049085</v>
      </c>
    </row>
    <row r="80">
      <c r="A80" s="2" t="s">
        <v>108</v>
      </c>
      <c r="B80" s="2">
        <v>22.965</v>
      </c>
      <c r="C80" s="3">
        <f t="shared" si="1"/>
        <v>0.002688827964</v>
      </c>
      <c r="D80" s="3"/>
      <c r="E80" s="122">
        <f t="shared" si="3"/>
        <v>0.03027387183</v>
      </c>
      <c r="F80" s="3">
        <f t="shared" si="4"/>
        <v>0.002599840805</v>
      </c>
      <c r="G80" s="120">
        <f t="shared" si="5"/>
        <v>45.16764047</v>
      </c>
      <c r="H80" s="121">
        <f t="shared" si="6"/>
        <v>0.002644336718</v>
      </c>
      <c r="I80" s="121">
        <f t="shared" si="7"/>
        <v>-0.01654670593</v>
      </c>
      <c r="J80" s="121">
        <f t="shared" si="8"/>
        <v>0.4900288165</v>
      </c>
    </row>
    <row r="81">
      <c r="A81" s="2" t="s">
        <v>109</v>
      </c>
      <c r="B81" s="2">
        <v>22.64</v>
      </c>
      <c r="C81" s="3">
        <f t="shared" si="1"/>
        <v>0.00265077575</v>
      </c>
      <c r="D81" s="3"/>
      <c r="E81" s="122">
        <f t="shared" si="3"/>
        <v>0.03029159114</v>
      </c>
      <c r="F81" s="3">
        <f t="shared" si="4"/>
        <v>0.002601362493</v>
      </c>
      <c r="G81" s="120">
        <f t="shared" si="5"/>
        <v>44.85563569</v>
      </c>
      <c r="H81" s="121">
        <f t="shared" si="6"/>
        <v>0.002626070418</v>
      </c>
      <c r="I81" s="121">
        <f t="shared" si="7"/>
        <v>-0.009320038654</v>
      </c>
      <c r="J81" s="121">
        <f t="shared" si="8"/>
        <v>0.4873844797</v>
      </c>
    </row>
    <row r="82">
      <c r="A82" s="2" t="s">
        <v>110</v>
      </c>
      <c r="B82" s="2">
        <v>22.087</v>
      </c>
      <c r="C82" s="3">
        <f t="shared" si="1"/>
        <v>0.002586028445</v>
      </c>
      <c r="D82" s="3"/>
      <c r="E82" s="122">
        <f t="shared" si="3"/>
        <v>0.03032174291</v>
      </c>
      <c r="F82" s="3">
        <f t="shared" si="4"/>
        <v>0.002603951847</v>
      </c>
      <c r="G82" s="120">
        <f t="shared" si="5"/>
        <v>44.32474878</v>
      </c>
      <c r="H82" s="121">
        <f t="shared" si="6"/>
        <v>0.002594989676</v>
      </c>
      <c r="I82" s="121">
        <f t="shared" si="7"/>
        <v>0.003465248481</v>
      </c>
      <c r="J82" s="121">
        <f t="shared" si="8"/>
        <v>0.4847584093</v>
      </c>
    </row>
    <row r="83">
      <c r="A83" s="2" t="s">
        <v>111</v>
      </c>
      <c r="B83" s="2">
        <v>22.014</v>
      </c>
      <c r="C83" s="3">
        <f t="shared" si="1"/>
        <v>0.002577481332</v>
      </c>
      <c r="D83" s="3"/>
      <c r="E83" s="122">
        <f t="shared" si="3"/>
        <v>0.03032572331</v>
      </c>
      <c r="F83" s="3">
        <f t="shared" si="4"/>
        <v>0.002604293674</v>
      </c>
      <c r="G83" s="120">
        <f t="shared" si="5"/>
        <v>44.25466798</v>
      </c>
      <c r="H83" s="121">
        <f t="shared" si="6"/>
        <v>0.0025908868</v>
      </c>
      <c r="I83" s="121">
        <f t="shared" si="7"/>
        <v>0.005200995096</v>
      </c>
      <c r="J83" s="121">
        <f t="shared" si="8"/>
        <v>0.4821634196</v>
      </c>
    </row>
    <row r="84">
      <c r="A84" s="2" t="s">
        <v>112</v>
      </c>
      <c r="B84" s="2">
        <v>19.597</v>
      </c>
      <c r="C84" s="3">
        <f t="shared" si="1"/>
        <v>0.002294489946</v>
      </c>
      <c r="D84" s="3"/>
      <c r="E84" s="122">
        <f t="shared" si="3"/>
        <v>0.03045753355</v>
      </c>
      <c r="F84" s="3">
        <f t="shared" si="4"/>
        <v>0.002615613192</v>
      </c>
      <c r="G84" s="120">
        <f t="shared" si="5"/>
        <v>41.93433666</v>
      </c>
      <c r="H84" s="121">
        <f t="shared" si="6"/>
        <v>0.002455043147</v>
      </c>
      <c r="I84" s="121">
        <f t="shared" si="7"/>
        <v>0.06997337301</v>
      </c>
      <c r="J84" s="121">
        <f t="shared" si="8"/>
        <v>0.4795725328</v>
      </c>
    </row>
    <row r="85">
      <c r="A85" s="2" t="s">
        <v>113</v>
      </c>
      <c r="B85" s="2">
        <v>19.501</v>
      </c>
      <c r="C85" s="3">
        <f t="shared" si="1"/>
        <v>0.002283249907</v>
      </c>
      <c r="D85" s="3"/>
      <c r="E85" s="122">
        <f t="shared" si="3"/>
        <v>0.03046276971</v>
      </c>
      <c r="F85" s="3">
        <f t="shared" si="4"/>
        <v>0.002616062859</v>
      </c>
      <c r="G85" s="120">
        <f t="shared" si="5"/>
        <v>41.84217682</v>
      </c>
      <c r="H85" s="121">
        <f t="shared" si="6"/>
        <v>0.002449647654</v>
      </c>
      <c r="I85" s="121">
        <f t="shared" si="7"/>
        <v>0.07287758843</v>
      </c>
      <c r="J85" s="121">
        <f t="shared" si="8"/>
        <v>0.4771174897</v>
      </c>
    </row>
    <row r="86">
      <c r="A86" s="2" t="s">
        <v>114</v>
      </c>
      <c r="B86" s="2">
        <v>19.058</v>
      </c>
      <c r="C86" s="3">
        <f t="shared" si="1"/>
        <v>0.002231381813</v>
      </c>
      <c r="D86" s="3"/>
      <c r="E86" s="122">
        <f t="shared" si="3"/>
        <v>0.03048693318</v>
      </c>
      <c r="F86" s="3">
        <f t="shared" si="4"/>
        <v>0.002618137956</v>
      </c>
      <c r="G86" s="120">
        <f t="shared" si="5"/>
        <v>41.41689814</v>
      </c>
      <c r="H86" s="121">
        <f t="shared" si="6"/>
        <v>0.00242474974</v>
      </c>
      <c r="I86" s="121">
        <f t="shared" si="7"/>
        <v>0.08665837751</v>
      </c>
      <c r="J86" s="121"/>
    </row>
    <row r="87">
      <c r="A87" s="2" t="s">
        <v>115</v>
      </c>
      <c r="B87" s="2">
        <v>18.883</v>
      </c>
      <c r="C87" s="3">
        <f t="shared" si="1"/>
        <v>0.002210892159</v>
      </c>
      <c r="D87" s="3"/>
      <c r="E87" s="122">
        <f t="shared" si="3"/>
        <v>0.03049647895</v>
      </c>
      <c r="F87" s="3">
        <f t="shared" si="4"/>
        <v>0.002618957721</v>
      </c>
      <c r="G87" s="120">
        <f t="shared" si="5"/>
        <v>41.24889894</v>
      </c>
      <c r="H87" s="121">
        <f t="shared" si="6"/>
        <v>0.002414914237</v>
      </c>
      <c r="I87" s="121">
        <f t="shared" si="7"/>
        <v>0.09228042945</v>
      </c>
      <c r="J87" s="121"/>
    </row>
    <row r="88">
      <c r="A88" s="2" t="s">
        <v>116</v>
      </c>
      <c r="B88" s="2">
        <v>18.532</v>
      </c>
      <c r="C88" s="3">
        <f t="shared" si="1"/>
        <v>0.002169795769</v>
      </c>
      <c r="D88" s="3"/>
      <c r="E88" s="122">
        <f t="shared" si="3"/>
        <v>0.03051562565</v>
      </c>
      <c r="F88" s="3">
        <f t="shared" si="4"/>
        <v>0.00262060199</v>
      </c>
      <c r="G88" s="120">
        <f t="shared" si="5"/>
        <v>40.91194099</v>
      </c>
      <c r="H88" s="121">
        <f t="shared" si="6"/>
        <v>0.002395187055</v>
      </c>
      <c r="I88" s="121">
        <f t="shared" si="7"/>
        <v>0.1038767289</v>
      </c>
      <c r="J88" s="121"/>
    </row>
    <row r="89">
      <c r="A89" s="2" t="s">
        <v>117</v>
      </c>
      <c r="B89" s="2">
        <v>17.893</v>
      </c>
      <c r="C89" s="3">
        <f t="shared" si="1"/>
        <v>0.002094979262</v>
      </c>
      <c r="D89" s="3"/>
      <c r="E89" s="122">
        <f t="shared" si="3"/>
        <v>0.03055048464</v>
      </c>
      <c r="F89" s="3">
        <f t="shared" si="4"/>
        <v>0.002623595588</v>
      </c>
      <c r="G89" s="120">
        <f t="shared" si="5"/>
        <v>40.29850632</v>
      </c>
      <c r="H89" s="121">
        <f t="shared" si="6"/>
        <v>0.002359273561</v>
      </c>
      <c r="I89" s="121">
        <f t="shared" si="7"/>
        <v>0.1261560452</v>
      </c>
      <c r="J89" s="121"/>
    </row>
    <row r="90">
      <c r="A90" s="2" t="s">
        <v>118</v>
      </c>
      <c r="B90" s="2">
        <v>17.848</v>
      </c>
      <c r="C90" s="3">
        <f t="shared" si="1"/>
        <v>0.002089710494</v>
      </c>
      <c r="D90" s="3"/>
      <c r="E90" s="122">
        <f t="shared" si="3"/>
        <v>0.03055293961</v>
      </c>
      <c r="F90" s="3">
        <f t="shared" si="4"/>
        <v>0.002623806414</v>
      </c>
      <c r="G90" s="120">
        <f t="shared" si="5"/>
        <v>40.25530678</v>
      </c>
      <c r="H90" s="121">
        <f t="shared" si="6"/>
        <v>0.002356744446</v>
      </c>
      <c r="I90" s="121">
        <f t="shared" si="7"/>
        <v>0.1277851418</v>
      </c>
      <c r="J90" s="121"/>
    </row>
    <row r="91">
      <c r="A91" s="2" t="s">
        <v>119</v>
      </c>
      <c r="B91" s="2">
        <v>17.788</v>
      </c>
      <c r="C91" s="3">
        <f t="shared" si="1"/>
        <v>0.00208268547</v>
      </c>
      <c r="D91" s="3"/>
      <c r="E91" s="122">
        <f t="shared" si="3"/>
        <v>0.03055621291</v>
      </c>
      <c r="F91" s="3">
        <f t="shared" si="4"/>
        <v>0.002624087517</v>
      </c>
      <c r="G91" s="120">
        <f t="shared" si="5"/>
        <v>40.1977074</v>
      </c>
      <c r="H91" s="121">
        <f t="shared" si="6"/>
        <v>0.002353372294</v>
      </c>
      <c r="I91" s="121">
        <f t="shared" si="7"/>
        <v>0.1299700927</v>
      </c>
      <c r="J91" s="121"/>
    </row>
    <row r="92">
      <c r="A92" s="2" t="s">
        <v>120</v>
      </c>
      <c r="B92" s="2">
        <v>16.686</v>
      </c>
      <c r="C92" s="3">
        <f t="shared" si="1"/>
        <v>0.001953659195</v>
      </c>
      <c r="D92" s="3"/>
      <c r="E92" s="122">
        <f t="shared" si="3"/>
        <v>0.03061633703</v>
      </c>
      <c r="F92" s="3">
        <f t="shared" si="4"/>
        <v>0.002629250819</v>
      </c>
      <c r="G92" s="120">
        <f t="shared" si="5"/>
        <v>39.139802</v>
      </c>
      <c r="H92" s="121">
        <f t="shared" si="6"/>
        <v>0.002291437287</v>
      </c>
      <c r="I92" s="121">
        <f t="shared" si="7"/>
        <v>0.1728950954</v>
      </c>
      <c r="J92" s="121"/>
    </row>
    <row r="93">
      <c r="A93" s="2" t="s">
        <v>121</v>
      </c>
      <c r="B93" s="2">
        <v>16.523</v>
      </c>
      <c r="C93" s="3">
        <f t="shared" si="1"/>
        <v>0.001934574546</v>
      </c>
      <c r="D93" s="3"/>
      <c r="E93" s="122">
        <f t="shared" si="3"/>
        <v>0.03062523087</v>
      </c>
      <c r="F93" s="3">
        <f t="shared" si="4"/>
        <v>0.002630014599</v>
      </c>
      <c r="G93" s="120">
        <f t="shared" si="5"/>
        <v>38.98332467</v>
      </c>
      <c r="H93" s="121">
        <f t="shared" si="6"/>
        <v>0.002282276332</v>
      </c>
      <c r="I93" s="121">
        <f t="shared" si="7"/>
        <v>0.1797303636</v>
      </c>
      <c r="J93" s="121"/>
    </row>
    <row r="94">
      <c r="A94" s="2" t="s">
        <v>122</v>
      </c>
      <c r="B94" s="2">
        <v>16.438</v>
      </c>
      <c r="C94" s="3">
        <f t="shared" si="1"/>
        <v>0.001924622428</v>
      </c>
      <c r="D94" s="3"/>
      <c r="E94" s="122">
        <f t="shared" si="3"/>
        <v>0.03062986884</v>
      </c>
      <c r="F94" s="3">
        <f t="shared" si="4"/>
        <v>0.002630412895</v>
      </c>
      <c r="G94" s="120">
        <f t="shared" si="5"/>
        <v>38.90172612</v>
      </c>
      <c r="H94" s="121">
        <f t="shared" si="6"/>
        <v>0.00227749915</v>
      </c>
      <c r="I94" s="121">
        <f t="shared" si="7"/>
        <v>0.1833485449</v>
      </c>
      <c r="J94" s="121"/>
    </row>
    <row r="95">
      <c r="A95" s="2" t="s">
        <v>123</v>
      </c>
      <c r="B95" s="2">
        <v>16.335</v>
      </c>
      <c r="C95" s="3">
        <f t="shared" si="1"/>
        <v>0.001912562804</v>
      </c>
      <c r="D95" s="3"/>
      <c r="E95" s="122">
        <f t="shared" si="3"/>
        <v>0.03063548902</v>
      </c>
      <c r="F95" s="3">
        <f t="shared" si="4"/>
        <v>0.002630895542</v>
      </c>
      <c r="G95" s="120">
        <f t="shared" si="5"/>
        <v>38.80284793</v>
      </c>
      <c r="H95" s="121">
        <f t="shared" si="6"/>
        <v>0.002271710332</v>
      </c>
      <c r="I95" s="121">
        <f t="shared" si="7"/>
        <v>0.1877833909</v>
      </c>
      <c r="J95" s="121"/>
    </row>
    <row r="96">
      <c r="A96" s="2" t="s">
        <v>124</v>
      </c>
      <c r="B96" s="2">
        <v>16.328</v>
      </c>
      <c r="C96" s="3">
        <f t="shared" si="1"/>
        <v>0.001911743218</v>
      </c>
      <c r="D96" s="3"/>
      <c r="E96" s="122">
        <f t="shared" si="3"/>
        <v>0.03063587098</v>
      </c>
      <c r="F96" s="3">
        <f t="shared" si="4"/>
        <v>0.002630928343</v>
      </c>
      <c r="G96" s="120">
        <f t="shared" si="5"/>
        <v>38.79612805</v>
      </c>
      <c r="H96" s="121">
        <f t="shared" si="6"/>
        <v>0.002271316918</v>
      </c>
      <c r="I96" s="121">
        <f t="shared" si="7"/>
        <v>0.1880868188</v>
      </c>
      <c r="J96" s="121"/>
    </row>
    <row r="97">
      <c r="A97" s="2" t="s">
        <v>125</v>
      </c>
      <c r="B97" s="2">
        <v>16.259</v>
      </c>
      <c r="C97" s="3">
        <f t="shared" si="1"/>
        <v>0.00190366444</v>
      </c>
      <c r="D97" s="3"/>
      <c r="E97" s="122">
        <f t="shared" si="3"/>
        <v>0.030639636</v>
      </c>
      <c r="F97" s="3">
        <f t="shared" si="4"/>
        <v>0.002631251674</v>
      </c>
      <c r="G97" s="120">
        <f t="shared" si="5"/>
        <v>38.72988929</v>
      </c>
      <c r="H97" s="121">
        <f t="shared" si="6"/>
        <v>0.002267438974</v>
      </c>
      <c r="I97" s="121">
        <f t="shared" si="7"/>
        <v>0.1910917313</v>
      </c>
      <c r="J97" s="121"/>
    </row>
    <row r="98">
      <c r="A98" s="2" t="s">
        <v>126</v>
      </c>
      <c r="B98" s="2">
        <v>16.053</v>
      </c>
      <c r="C98" s="3">
        <f t="shared" si="1"/>
        <v>0.001879545191</v>
      </c>
      <c r="D98" s="3"/>
      <c r="E98" s="122">
        <f t="shared" si="3"/>
        <v>0.0306508767</v>
      </c>
      <c r="F98" s="3">
        <f t="shared" si="4"/>
        <v>0.002632216996</v>
      </c>
      <c r="G98" s="120">
        <f t="shared" si="5"/>
        <v>38.53213314</v>
      </c>
      <c r="H98" s="121">
        <f t="shared" si="6"/>
        <v>0.002255861352</v>
      </c>
      <c r="I98" s="121">
        <f t="shared" si="7"/>
        <v>0.2002166073</v>
      </c>
      <c r="J98" s="121"/>
    </row>
    <row r="99">
      <c r="A99" s="2" t="s">
        <v>127</v>
      </c>
      <c r="B99" s="2">
        <v>15.627</v>
      </c>
      <c r="C99" s="3">
        <f t="shared" si="1"/>
        <v>0.00182966752</v>
      </c>
      <c r="D99" s="3"/>
      <c r="E99" s="122">
        <f t="shared" si="3"/>
        <v>0.03067412296</v>
      </c>
      <c r="F99" s="3">
        <f t="shared" si="4"/>
        <v>0.002634213323</v>
      </c>
      <c r="G99" s="120">
        <f t="shared" si="5"/>
        <v>38.12318178</v>
      </c>
      <c r="H99" s="121">
        <f t="shared" si="6"/>
        <v>0.00223191932</v>
      </c>
      <c r="I99" s="121">
        <f t="shared" si="7"/>
        <v>0.2198496698</v>
      </c>
      <c r="J99" s="121"/>
    </row>
    <row r="100">
      <c r="A100" s="2" t="s">
        <v>128</v>
      </c>
      <c r="B100" s="2">
        <v>15.291</v>
      </c>
      <c r="C100" s="3">
        <f t="shared" si="1"/>
        <v>0.001790327385</v>
      </c>
      <c r="D100" s="3"/>
      <c r="E100" s="122">
        <f t="shared" si="3"/>
        <v>0.03069245891</v>
      </c>
      <c r="F100" s="3">
        <f t="shared" si="4"/>
        <v>0.002635787967</v>
      </c>
      <c r="G100" s="120">
        <f t="shared" si="5"/>
        <v>37.80062923</v>
      </c>
      <c r="H100" s="121">
        <f t="shared" si="6"/>
        <v>0.002213035501</v>
      </c>
      <c r="I100" s="121">
        <f t="shared" si="7"/>
        <v>0.2361066024</v>
      </c>
      <c r="J100" s="121"/>
    </row>
    <row r="101">
      <c r="A101" s="2" t="s">
        <v>129</v>
      </c>
      <c r="B101" s="2">
        <v>15.071</v>
      </c>
      <c r="C101" s="3">
        <f t="shared" si="1"/>
        <v>0.001764568963</v>
      </c>
      <c r="D101" s="3"/>
      <c r="E101" s="122">
        <f t="shared" si="3"/>
        <v>0.03070446501</v>
      </c>
      <c r="F101" s="3">
        <f t="shared" si="4"/>
        <v>0.002636819019</v>
      </c>
      <c r="G101" s="120">
        <f t="shared" si="5"/>
        <v>37.58943442</v>
      </c>
      <c r="H101" s="121">
        <f t="shared" si="6"/>
        <v>0.002200671114</v>
      </c>
      <c r="I101" s="121">
        <f t="shared" si="7"/>
        <v>0.2471437272</v>
      </c>
      <c r="J101" s="121"/>
    </row>
    <row r="102">
      <c r="A102" s="2" t="s">
        <v>130</v>
      </c>
      <c r="B102" s="2">
        <v>14.927</v>
      </c>
      <c r="C102" s="3">
        <f t="shared" si="1"/>
        <v>0.001747708905</v>
      </c>
      <c r="D102" s="3"/>
      <c r="E102" s="122">
        <f t="shared" si="3"/>
        <v>0.03071232373</v>
      </c>
      <c r="F102" s="3">
        <f t="shared" si="4"/>
        <v>0.002637493905</v>
      </c>
      <c r="G102" s="120">
        <f t="shared" si="5"/>
        <v>37.45119795</v>
      </c>
      <c r="H102" s="121">
        <f t="shared" si="6"/>
        <v>0.002192578068</v>
      </c>
      <c r="I102" s="121">
        <f t="shared" si="7"/>
        <v>0.2545441985</v>
      </c>
      <c r="J102" s="121"/>
    </row>
    <row r="103">
      <c r="A103" s="2" t="s">
        <v>131</v>
      </c>
      <c r="B103" s="2">
        <v>14.834</v>
      </c>
      <c r="C103" s="3">
        <f t="shared" si="1"/>
        <v>0.001736820118</v>
      </c>
      <c r="D103" s="3"/>
      <c r="E103" s="122">
        <f t="shared" si="3"/>
        <v>0.03071739923</v>
      </c>
      <c r="F103" s="3">
        <f t="shared" si="4"/>
        <v>0.002637929776</v>
      </c>
      <c r="G103" s="120">
        <f t="shared" si="5"/>
        <v>37.36192029</v>
      </c>
      <c r="H103" s="121">
        <f t="shared" si="6"/>
        <v>0.002187351313</v>
      </c>
      <c r="I103" s="121">
        <f t="shared" si="7"/>
        <v>0.2594000321</v>
      </c>
      <c r="J103" s="121"/>
    </row>
    <row r="104">
      <c r="A104" s="2" t="s">
        <v>132</v>
      </c>
      <c r="B104" s="2">
        <v>14.531</v>
      </c>
      <c r="C104" s="3">
        <f t="shared" si="1"/>
        <v>0.001701343747</v>
      </c>
      <c r="D104" s="3"/>
      <c r="E104" s="122">
        <f t="shared" si="3"/>
        <v>0.03073393594</v>
      </c>
      <c r="F104" s="3">
        <f t="shared" si="4"/>
        <v>0.002639349905</v>
      </c>
      <c r="G104" s="120">
        <f t="shared" si="5"/>
        <v>37.07104819</v>
      </c>
      <c r="H104" s="121">
        <f t="shared" si="6"/>
        <v>0.002170322224</v>
      </c>
      <c r="I104" s="121">
        <f t="shared" si="7"/>
        <v>0.2756518065</v>
      </c>
      <c r="J104" s="121"/>
    </row>
    <row r="105">
      <c r="A105" s="2" t="s">
        <v>133</v>
      </c>
      <c r="B105" s="2">
        <v>14.42</v>
      </c>
      <c r="C105" s="3">
        <f t="shared" si="1"/>
        <v>0.001688347452</v>
      </c>
      <c r="D105" s="3"/>
      <c r="E105" s="122">
        <f t="shared" si="3"/>
        <v>0.0307399941</v>
      </c>
      <c r="F105" s="3">
        <f t="shared" si="4"/>
        <v>0.002639870164</v>
      </c>
      <c r="G105" s="120">
        <f t="shared" si="5"/>
        <v>36.9644912</v>
      </c>
      <c r="H105" s="121">
        <f t="shared" si="6"/>
        <v>0.002164083852</v>
      </c>
      <c r="I105" s="121">
        <f t="shared" si="7"/>
        <v>0.28177636</v>
      </c>
      <c r="J105" s="121"/>
    </row>
    <row r="106">
      <c r="A106" s="2" t="s">
        <v>134</v>
      </c>
      <c r="B106" s="2">
        <v>14.269</v>
      </c>
      <c r="C106" s="3">
        <f t="shared" si="1"/>
        <v>0.001670667808</v>
      </c>
      <c r="D106" s="3"/>
      <c r="E106" s="122">
        <f t="shared" si="3"/>
        <v>0.03074823552</v>
      </c>
      <c r="F106" s="3">
        <f t="shared" si="4"/>
        <v>0.002640577916</v>
      </c>
      <c r="G106" s="120">
        <f t="shared" si="5"/>
        <v>36.8195354</v>
      </c>
      <c r="H106" s="121">
        <f t="shared" si="6"/>
        <v>0.002155597423</v>
      </c>
      <c r="I106" s="121">
        <f t="shared" si="7"/>
        <v>0.2902609439</v>
      </c>
      <c r="J106" s="121"/>
    </row>
    <row r="107">
      <c r="A107" s="2" t="s">
        <v>135</v>
      </c>
      <c r="B107" s="2">
        <v>13.935</v>
      </c>
      <c r="C107" s="3">
        <f t="shared" si="1"/>
        <v>0.001631561841</v>
      </c>
      <c r="D107" s="3"/>
      <c r="E107" s="122">
        <f t="shared" si="3"/>
        <v>0.03076646544</v>
      </c>
      <c r="F107" s="3">
        <f t="shared" si="4"/>
        <v>0.002642143453</v>
      </c>
      <c r="G107" s="120">
        <f t="shared" si="5"/>
        <v>36.49890509</v>
      </c>
      <c r="H107" s="121">
        <f t="shared" si="6"/>
        <v>0.002136826141</v>
      </c>
      <c r="I107" s="121">
        <f t="shared" si="7"/>
        <v>0.3096813666</v>
      </c>
      <c r="J107" s="121"/>
    </row>
    <row r="108">
      <c r="A108" s="2" t="s">
        <v>136</v>
      </c>
      <c r="B108" s="2">
        <v>13.55</v>
      </c>
      <c r="C108" s="3">
        <f t="shared" si="1"/>
        <v>0.001586484603</v>
      </c>
      <c r="D108" s="3"/>
      <c r="E108" s="122">
        <f t="shared" si="3"/>
        <v>0.03078747991</v>
      </c>
      <c r="F108" s="3">
        <f t="shared" si="4"/>
        <v>0.002643948122</v>
      </c>
      <c r="G108" s="120">
        <f t="shared" si="5"/>
        <v>36.12931696</v>
      </c>
      <c r="H108" s="121">
        <f t="shared" si="6"/>
        <v>0.002115188627</v>
      </c>
      <c r="I108" s="121">
        <f t="shared" si="7"/>
        <v>0.3332550615</v>
      </c>
      <c r="J108" s="121"/>
    </row>
    <row r="109">
      <c r="A109" s="2" t="s">
        <v>137</v>
      </c>
      <c r="B109" s="2">
        <v>13.457</v>
      </c>
      <c r="C109" s="3">
        <f t="shared" si="1"/>
        <v>0.001575595816</v>
      </c>
      <c r="D109" s="3"/>
      <c r="E109" s="122">
        <f t="shared" si="3"/>
        <v>0.03079255629</v>
      </c>
      <c r="F109" s="3">
        <f t="shared" si="4"/>
        <v>0.002644384067</v>
      </c>
      <c r="G109" s="120">
        <f t="shared" si="5"/>
        <v>36.04003994</v>
      </c>
      <c r="H109" s="121">
        <f t="shared" si="6"/>
        <v>0.002109961909</v>
      </c>
      <c r="I109" s="121">
        <f t="shared" si="7"/>
        <v>0.3391517597</v>
      </c>
      <c r="J109" s="121"/>
    </row>
    <row r="110">
      <c r="A110" s="2" t="s">
        <v>138</v>
      </c>
      <c r="B110" s="2">
        <v>13.406</v>
      </c>
      <c r="C110" s="3">
        <f t="shared" si="1"/>
        <v>0.001569624545</v>
      </c>
      <c r="D110" s="3"/>
      <c r="E110" s="122">
        <f t="shared" si="3"/>
        <v>0.03079534014</v>
      </c>
      <c r="F110" s="3">
        <f t="shared" si="4"/>
        <v>0.002644623137</v>
      </c>
      <c r="G110" s="120">
        <f t="shared" si="5"/>
        <v>35.99108159</v>
      </c>
      <c r="H110" s="121">
        <f t="shared" si="6"/>
        <v>0.002107095646</v>
      </c>
      <c r="I110" s="121">
        <f t="shared" si="7"/>
        <v>0.342420168</v>
      </c>
      <c r="J110" s="121"/>
    </row>
    <row r="111">
      <c r="A111" s="2" t="s">
        <v>139</v>
      </c>
      <c r="B111" s="2">
        <v>13.341</v>
      </c>
      <c r="C111" s="3">
        <f t="shared" si="1"/>
        <v>0.001562014103</v>
      </c>
      <c r="D111" s="3"/>
      <c r="E111" s="122">
        <f t="shared" si="3"/>
        <v>0.0307988882</v>
      </c>
      <c r="F111" s="3">
        <f t="shared" si="4"/>
        <v>0.002644927835</v>
      </c>
      <c r="G111" s="120">
        <f t="shared" si="5"/>
        <v>35.92868371</v>
      </c>
      <c r="H111" s="121">
        <f t="shared" si="6"/>
        <v>0.002103442566</v>
      </c>
      <c r="I111" s="121">
        <f t="shared" si="7"/>
        <v>0.3466220072</v>
      </c>
      <c r="J111" s="121"/>
    </row>
    <row r="112">
      <c r="A112" s="2" t="s">
        <v>140</v>
      </c>
      <c r="B112" s="2">
        <v>13.338</v>
      </c>
      <c r="C112" s="3">
        <f t="shared" si="1"/>
        <v>0.001561662851</v>
      </c>
      <c r="D112" s="3"/>
      <c r="E112" s="122">
        <f t="shared" si="3"/>
        <v>0.03079905196</v>
      </c>
      <c r="F112" s="3">
        <f t="shared" si="4"/>
        <v>0.002644941898</v>
      </c>
      <c r="G112" s="120">
        <f t="shared" si="5"/>
        <v>35.92580381</v>
      </c>
      <c r="H112" s="121">
        <f t="shared" si="6"/>
        <v>0.002103273962</v>
      </c>
      <c r="I112" s="121">
        <f t="shared" si="7"/>
        <v>0.346816927</v>
      </c>
      <c r="J112" s="121"/>
    </row>
    <row r="113">
      <c r="A113" s="2" t="s">
        <v>141</v>
      </c>
      <c r="B113" s="2">
        <v>12.828</v>
      </c>
      <c r="C113" s="3">
        <f t="shared" si="1"/>
        <v>0.001501950147</v>
      </c>
      <c r="D113" s="3"/>
      <c r="E113" s="122">
        <f t="shared" si="3"/>
        <v>0.03082689162</v>
      </c>
      <c r="F113" s="3">
        <f t="shared" si="4"/>
        <v>0.002647332696</v>
      </c>
      <c r="G113" s="120">
        <f t="shared" si="5"/>
        <v>35.43622122</v>
      </c>
      <c r="H113" s="121">
        <f t="shared" si="6"/>
        <v>0.00207461138</v>
      </c>
      <c r="I113" s="121">
        <f t="shared" si="7"/>
        <v>0.3812784563</v>
      </c>
      <c r="J113" s="121"/>
    </row>
    <row r="114">
      <c r="A114" s="2" t="s">
        <v>142</v>
      </c>
      <c r="B114" s="2">
        <v>12.714</v>
      </c>
      <c r="C114" s="3">
        <f t="shared" si="1"/>
        <v>0.001488602601</v>
      </c>
      <c r="D114" s="3"/>
      <c r="E114" s="122">
        <f t="shared" si="3"/>
        <v>0.03083311485</v>
      </c>
      <c r="F114" s="3">
        <f t="shared" si="4"/>
        <v>0.00264786713</v>
      </c>
      <c r="G114" s="120">
        <f t="shared" si="5"/>
        <v>35.32678529</v>
      </c>
      <c r="H114" s="121">
        <f t="shared" si="6"/>
        <v>0.00206820446</v>
      </c>
      <c r="I114" s="121">
        <f t="shared" si="7"/>
        <v>0.3893596981</v>
      </c>
      <c r="J114" s="121"/>
    </row>
    <row r="115">
      <c r="A115" s="2" t="s">
        <v>143</v>
      </c>
      <c r="B115" s="2">
        <v>12.464</v>
      </c>
      <c r="C115" s="3">
        <f t="shared" si="1"/>
        <v>0.001459331667</v>
      </c>
      <c r="D115" s="3"/>
      <c r="E115" s="122">
        <f t="shared" si="3"/>
        <v>0.03084676259</v>
      </c>
      <c r="F115" s="3">
        <f t="shared" si="4"/>
        <v>0.002649039163</v>
      </c>
      <c r="G115" s="120">
        <f t="shared" si="5"/>
        <v>35.08679445</v>
      </c>
      <c r="H115" s="121">
        <f t="shared" si="6"/>
        <v>0.002054154211</v>
      </c>
      <c r="I115" s="121">
        <f t="shared" si="7"/>
        <v>0.4075992848</v>
      </c>
      <c r="J115" s="121"/>
    </row>
    <row r="116">
      <c r="A116" s="2" t="s">
        <v>144</v>
      </c>
      <c r="B116" s="2">
        <v>12.004</v>
      </c>
      <c r="C116" s="3">
        <f t="shared" si="1"/>
        <v>0.001405473149</v>
      </c>
      <c r="D116" s="3"/>
      <c r="E116" s="122">
        <f t="shared" si="3"/>
        <v>0.03087187556</v>
      </c>
      <c r="F116" s="3">
        <f t="shared" si="4"/>
        <v>0.002651195799</v>
      </c>
      <c r="G116" s="120">
        <f t="shared" si="5"/>
        <v>34.64521212</v>
      </c>
      <c r="H116" s="121">
        <f t="shared" si="6"/>
        <v>0.002028301801</v>
      </c>
      <c r="I116" s="121">
        <f t="shared" si="7"/>
        <v>0.4431451799</v>
      </c>
      <c r="J116" s="121"/>
    </row>
    <row r="117">
      <c r="A117" s="2" t="s">
        <v>145</v>
      </c>
      <c r="B117" s="2">
        <v>11.946</v>
      </c>
      <c r="C117" s="3">
        <f t="shared" si="1"/>
        <v>0.001398682293</v>
      </c>
      <c r="D117" s="3"/>
      <c r="E117" s="122">
        <f t="shared" si="3"/>
        <v>0.03087504208</v>
      </c>
      <c r="F117" s="3">
        <f t="shared" si="4"/>
        <v>0.002651467731</v>
      </c>
      <c r="G117" s="120">
        <f t="shared" si="5"/>
        <v>34.58953442</v>
      </c>
      <c r="H117" s="121">
        <f t="shared" si="6"/>
        <v>0.002025042154</v>
      </c>
      <c r="I117" s="121">
        <f t="shared" si="7"/>
        <v>0.4478213988</v>
      </c>
      <c r="J117" s="121"/>
    </row>
    <row r="118">
      <c r="A118" s="2" t="s">
        <v>146</v>
      </c>
      <c r="B118" s="2">
        <v>11.859</v>
      </c>
      <c r="C118" s="3">
        <f t="shared" si="1"/>
        <v>0.001388496008</v>
      </c>
      <c r="D118" s="3"/>
      <c r="E118" s="122">
        <f t="shared" si="3"/>
        <v>0.03087979191</v>
      </c>
      <c r="F118" s="3">
        <f t="shared" si="4"/>
        <v>0.002651875634</v>
      </c>
      <c r="G118" s="120">
        <f t="shared" si="5"/>
        <v>34.50601791</v>
      </c>
      <c r="H118" s="121">
        <f t="shared" si="6"/>
        <v>0.002020152685</v>
      </c>
      <c r="I118" s="121">
        <f t="shared" si="7"/>
        <v>0.4549214928</v>
      </c>
      <c r="J118" s="121"/>
    </row>
    <row r="119">
      <c r="A119" s="2" t="s">
        <v>147</v>
      </c>
      <c r="B119" s="2">
        <v>11.747</v>
      </c>
      <c r="C119" s="3">
        <f t="shared" si="1"/>
        <v>0.00137538263</v>
      </c>
      <c r="D119" s="3"/>
      <c r="E119" s="122">
        <f t="shared" si="3"/>
        <v>0.0308859067</v>
      </c>
      <c r="F119" s="3">
        <f t="shared" si="4"/>
        <v>0.002652400756</v>
      </c>
      <c r="G119" s="120">
        <f t="shared" si="5"/>
        <v>34.39850246</v>
      </c>
      <c r="H119" s="121">
        <f t="shared" si="6"/>
        <v>0.002013858199</v>
      </c>
      <c r="I119" s="121">
        <f t="shared" si="7"/>
        <v>0.4642166882</v>
      </c>
      <c r="J119" s="121"/>
    </row>
    <row r="120">
      <c r="A120" s="2" t="s">
        <v>148</v>
      </c>
      <c r="B120" s="2">
        <v>11.363</v>
      </c>
      <c r="C120" s="3">
        <f t="shared" si="1"/>
        <v>0.001330422476</v>
      </c>
      <c r="D120" s="3"/>
      <c r="E120" s="122">
        <f t="shared" si="3"/>
        <v>0.03090687236</v>
      </c>
      <c r="F120" s="3">
        <f t="shared" si="4"/>
        <v>0.002654201232</v>
      </c>
      <c r="G120" s="120">
        <f t="shared" si="5"/>
        <v>34.02987852</v>
      </c>
      <c r="H120" s="121">
        <f t="shared" si="6"/>
        <v>0.001992277133</v>
      </c>
      <c r="I120" s="121">
        <f t="shared" si="7"/>
        <v>0.4974770571</v>
      </c>
      <c r="J120" s="121"/>
    </row>
    <row r="121">
      <c r="A121" s="2" t="s">
        <v>149</v>
      </c>
      <c r="B121" s="2">
        <v>11.302</v>
      </c>
      <c r="C121" s="3">
        <f t="shared" si="1"/>
        <v>0.001323280368</v>
      </c>
      <c r="D121" s="3"/>
      <c r="E121" s="122">
        <f t="shared" si="3"/>
        <v>0.03091020293</v>
      </c>
      <c r="F121" s="3">
        <f t="shared" si="4"/>
        <v>0.002654487253</v>
      </c>
      <c r="G121" s="120">
        <f t="shared" si="5"/>
        <v>33.97132114</v>
      </c>
      <c r="H121" s="121">
        <f t="shared" si="6"/>
        <v>0.001988848895</v>
      </c>
      <c r="I121" s="121">
        <f t="shared" si="7"/>
        <v>0.5029686404</v>
      </c>
      <c r="J121" s="121"/>
    </row>
    <row r="122">
      <c r="A122" s="2" t="s">
        <v>150</v>
      </c>
      <c r="B122" s="2">
        <v>11.167</v>
      </c>
      <c r="C122" s="3">
        <f t="shared" si="1"/>
        <v>0.001307474064</v>
      </c>
      <c r="D122" s="3"/>
      <c r="E122" s="122">
        <f t="shared" si="3"/>
        <v>0.03091757397</v>
      </c>
      <c r="F122" s="3">
        <f t="shared" si="4"/>
        <v>0.002655120258</v>
      </c>
      <c r="G122" s="120">
        <f t="shared" si="5"/>
        <v>33.841727</v>
      </c>
      <c r="H122" s="121">
        <f t="shared" si="6"/>
        <v>0.001981261815</v>
      </c>
      <c r="I122" s="121">
        <f t="shared" si="7"/>
        <v>0.5153354623</v>
      </c>
      <c r="J122" s="121"/>
    </row>
    <row r="123">
      <c r="A123" s="2" t="s">
        <v>151</v>
      </c>
      <c r="B123" s="2">
        <v>11.036</v>
      </c>
      <c r="C123" s="3">
        <f t="shared" si="1"/>
        <v>0.001292136094</v>
      </c>
      <c r="D123" s="3"/>
      <c r="E123" s="122">
        <f t="shared" si="3"/>
        <v>0.03092472672</v>
      </c>
      <c r="F123" s="3">
        <f t="shared" si="4"/>
        <v>0.002655734518</v>
      </c>
      <c r="G123" s="120">
        <f t="shared" si="5"/>
        <v>33.71597278</v>
      </c>
      <c r="H123" s="121">
        <f t="shared" si="6"/>
        <v>0.001973899541</v>
      </c>
      <c r="I123" s="121">
        <f t="shared" si="7"/>
        <v>0.5276251086</v>
      </c>
      <c r="J123" s="121"/>
    </row>
    <row r="124">
      <c r="A124" s="2" t="s">
        <v>152</v>
      </c>
      <c r="B124" s="2">
        <v>10.984</v>
      </c>
      <c r="C124" s="3">
        <f t="shared" si="1"/>
        <v>0.00128604774</v>
      </c>
      <c r="D124" s="3"/>
      <c r="E124" s="122">
        <f t="shared" si="3"/>
        <v>0.03092756602</v>
      </c>
      <c r="F124" s="3">
        <f t="shared" si="4"/>
        <v>0.002655978349</v>
      </c>
      <c r="G124" s="120">
        <f t="shared" si="5"/>
        <v>33.6660551</v>
      </c>
      <c r="H124" s="121">
        <f t="shared" si="6"/>
        <v>0.001970977114</v>
      </c>
      <c r="I124" s="121">
        <f t="shared" si="7"/>
        <v>0.5325847185</v>
      </c>
      <c r="J124" s="121"/>
    </row>
    <row r="125">
      <c r="A125" s="2" t="s">
        <v>153</v>
      </c>
      <c r="B125" s="2">
        <v>10.58</v>
      </c>
      <c r="C125" s="3">
        <f t="shared" si="1"/>
        <v>0.001238745911</v>
      </c>
      <c r="D125" s="3"/>
      <c r="E125" s="122">
        <f t="shared" si="3"/>
        <v>0.03094962578</v>
      </c>
      <c r="F125" s="3">
        <f t="shared" si="4"/>
        <v>0.002657872784</v>
      </c>
      <c r="G125" s="120">
        <f t="shared" si="5"/>
        <v>33.27823357</v>
      </c>
      <c r="H125" s="121">
        <f t="shared" si="6"/>
        <v>0.001948272126</v>
      </c>
      <c r="I125" s="121">
        <f t="shared" si="7"/>
        <v>0.5727778461</v>
      </c>
      <c r="J125" s="121"/>
    </row>
    <row r="126">
      <c r="A126" s="2" t="s">
        <v>154</v>
      </c>
      <c r="B126" s="2">
        <v>10.501</v>
      </c>
      <c r="C126" s="3">
        <f t="shared" si="1"/>
        <v>0.001229496296</v>
      </c>
      <c r="D126" s="3"/>
      <c r="E126" s="122">
        <f t="shared" si="3"/>
        <v>0.03095393958</v>
      </c>
      <c r="F126" s="3">
        <f t="shared" si="4"/>
        <v>0.002658243241</v>
      </c>
      <c r="G126" s="120">
        <f t="shared" si="5"/>
        <v>33.20239728</v>
      </c>
      <c r="H126" s="121">
        <f t="shared" si="6"/>
        <v>0.001943832295</v>
      </c>
      <c r="I126" s="121">
        <f t="shared" si="7"/>
        <v>0.5809989027</v>
      </c>
      <c r="J126" s="121"/>
    </row>
    <row r="127">
      <c r="A127" s="2" t="s">
        <v>155</v>
      </c>
      <c r="B127" s="2">
        <v>10.475</v>
      </c>
      <c r="C127" s="3">
        <f t="shared" si="1"/>
        <v>0.001226452119</v>
      </c>
      <c r="D127" s="3"/>
      <c r="E127" s="122">
        <f t="shared" si="3"/>
        <v>0.03095535932</v>
      </c>
      <c r="F127" s="3">
        <f t="shared" si="4"/>
        <v>0.002658365165</v>
      </c>
      <c r="G127" s="120">
        <f t="shared" si="5"/>
        <v>33.17743851</v>
      </c>
      <c r="H127" s="121">
        <f t="shared" si="6"/>
        <v>0.001942371086</v>
      </c>
      <c r="I127" s="121">
        <f t="shared" si="7"/>
        <v>0.5837316884</v>
      </c>
      <c r="J127" s="121"/>
    </row>
    <row r="128">
      <c r="A128" s="2" t="s">
        <v>156</v>
      </c>
      <c r="B128" s="2">
        <v>10.089</v>
      </c>
      <c r="C128" s="3">
        <f t="shared" si="1"/>
        <v>0.001181257798</v>
      </c>
      <c r="D128" s="3"/>
      <c r="E128" s="122">
        <f t="shared" si="3"/>
        <v>0.03097643754</v>
      </c>
      <c r="F128" s="3">
        <f t="shared" si="4"/>
        <v>0.002660175308</v>
      </c>
      <c r="G128" s="120">
        <f t="shared" si="5"/>
        <v>32.80689713</v>
      </c>
      <c r="H128" s="121">
        <f t="shared" si="6"/>
        <v>0.001920677764</v>
      </c>
      <c r="I128" s="121">
        <f t="shared" si="7"/>
        <v>0.62595986</v>
      </c>
      <c r="J128" s="121"/>
    </row>
    <row r="129">
      <c r="A129" s="2" t="s">
        <v>157</v>
      </c>
      <c r="B129" s="2">
        <v>9.968</v>
      </c>
      <c r="C129" s="3">
        <f t="shared" si="1"/>
        <v>0.001167090666</v>
      </c>
      <c r="D129" s="3"/>
      <c r="E129" s="122">
        <f t="shared" si="3"/>
        <v>0.03098304518</v>
      </c>
      <c r="F129" s="3">
        <f t="shared" si="4"/>
        <v>0.002660742754</v>
      </c>
      <c r="G129" s="120">
        <f t="shared" si="5"/>
        <v>32.69074312</v>
      </c>
      <c r="H129" s="121">
        <f t="shared" si="6"/>
        <v>0.001913877534</v>
      </c>
      <c r="I129" s="121">
        <f t="shared" si="7"/>
        <v>0.6398704832</v>
      </c>
      <c r="J129" s="121"/>
    </row>
    <row r="130">
      <c r="A130" s="2" t="s">
        <v>158</v>
      </c>
      <c r="B130" s="2">
        <v>9.735</v>
      </c>
      <c r="C130" s="3">
        <f t="shared" si="1"/>
        <v>0.001139810156</v>
      </c>
      <c r="D130" s="3"/>
      <c r="E130" s="122">
        <f t="shared" si="3"/>
        <v>0.03099576925</v>
      </c>
      <c r="F130" s="3">
        <f t="shared" si="4"/>
        <v>0.002661835464</v>
      </c>
      <c r="G130" s="120">
        <f t="shared" si="5"/>
        <v>32.46707486</v>
      </c>
      <c r="H130" s="121">
        <f t="shared" si="6"/>
        <v>0.00190078289</v>
      </c>
      <c r="I130" s="121">
        <f t="shared" si="7"/>
        <v>0.6676311231</v>
      </c>
      <c r="J130" s="121"/>
    </row>
    <row r="131">
      <c r="A131" s="2" t="s">
        <v>159</v>
      </c>
      <c r="B131" s="2">
        <v>9.639</v>
      </c>
      <c r="C131" s="3">
        <f t="shared" si="1"/>
        <v>0.001128570117</v>
      </c>
      <c r="D131" s="3"/>
      <c r="E131" s="122">
        <f t="shared" si="3"/>
        <v>0.0310010119</v>
      </c>
      <c r="F131" s="3">
        <f t="shared" si="4"/>
        <v>0.002662285689</v>
      </c>
      <c r="G131" s="120">
        <f t="shared" si="5"/>
        <v>32.37491978</v>
      </c>
      <c r="H131" s="121">
        <f t="shared" si="6"/>
        <v>0.001895387677</v>
      </c>
      <c r="I131" s="121">
        <f t="shared" si="7"/>
        <v>0.6794593864</v>
      </c>
      <c r="J131" s="121"/>
    </row>
    <row r="132">
      <c r="A132" s="2" t="s">
        <v>160</v>
      </c>
      <c r="B132" s="2">
        <v>9.024</v>
      </c>
      <c r="C132" s="3">
        <f t="shared" si="1"/>
        <v>0.00105656362</v>
      </c>
      <c r="D132" s="3"/>
      <c r="E132" s="122">
        <f t="shared" si="3"/>
        <v>0.0310345991</v>
      </c>
      <c r="F132" s="3">
        <f t="shared" si="4"/>
        <v>0.00266517007</v>
      </c>
      <c r="G132" s="120">
        <f t="shared" si="5"/>
        <v>31.78455239</v>
      </c>
      <c r="H132" s="121">
        <f t="shared" si="6"/>
        <v>0.001860824654</v>
      </c>
      <c r="I132" s="121">
        <f t="shared" si="7"/>
        <v>0.7612045486</v>
      </c>
      <c r="J132" s="121"/>
    </row>
    <row r="133">
      <c r="A133" s="2" t="s">
        <v>161</v>
      </c>
      <c r="B133" s="2">
        <v>8.867</v>
      </c>
      <c r="C133" s="3">
        <f t="shared" si="1"/>
        <v>0.001038181474</v>
      </c>
      <c r="D133" s="3"/>
      <c r="E133" s="122">
        <f t="shared" si="3"/>
        <v>0.03104317381</v>
      </c>
      <c r="F133" s="3">
        <f t="shared" si="4"/>
        <v>0.002665906443</v>
      </c>
      <c r="G133" s="120">
        <f t="shared" si="5"/>
        <v>31.63384103</v>
      </c>
      <c r="H133" s="121">
        <f t="shared" si="6"/>
        <v>0.001852001267</v>
      </c>
      <c r="I133" s="121">
        <f t="shared" si="7"/>
        <v>0.783889727</v>
      </c>
      <c r="J133" s="121"/>
    </row>
    <row r="134">
      <c r="A134" s="2" t="s">
        <v>162</v>
      </c>
      <c r="B134" s="2">
        <v>8.683</v>
      </c>
      <c r="C134" s="3">
        <f t="shared" si="1"/>
        <v>0.001016638067</v>
      </c>
      <c r="D134" s="3"/>
      <c r="E134" s="122">
        <f t="shared" si="3"/>
        <v>0.03105322336</v>
      </c>
      <c r="F134" s="3">
        <f t="shared" si="4"/>
        <v>0.002666769473</v>
      </c>
      <c r="G134" s="120">
        <f t="shared" si="5"/>
        <v>31.4572113</v>
      </c>
      <c r="H134" s="121">
        <f t="shared" si="6"/>
        <v>0.00184166049</v>
      </c>
      <c r="I134" s="121">
        <f t="shared" si="7"/>
        <v>0.811520294</v>
      </c>
      <c r="J134" s="121"/>
    </row>
    <row r="135">
      <c r="A135" s="2" t="s">
        <v>163</v>
      </c>
      <c r="B135" s="2">
        <v>8.675</v>
      </c>
      <c r="C135" s="3">
        <f t="shared" si="1"/>
        <v>0.001015701397</v>
      </c>
      <c r="D135" s="3"/>
      <c r="E135" s="122">
        <f t="shared" si="3"/>
        <v>0.03105366031</v>
      </c>
      <c r="F135" s="3">
        <f t="shared" si="4"/>
        <v>0.002666806996</v>
      </c>
      <c r="G135" s="120">
        <f t="shared" si="5"/>
        <v>31.44953175</v>
      </c>
      <c r="H135" s="121">
        <f t="shared" si="6"/>
        <v>0.001841210891</v>
      </c>
      <c r="I135" s="121">
        <f t="shared" si="7"/>
        <v>0.8127482117</v>
      </c>
      <c r="J135" s="121"/>
    </row>
    <row r="136">
      <c r="A136" s="2" t="s">
        <v>164</v>
      </c>
      <c r="B136" s="2">
        <v>8.479</v>
      </c>
      <c r="C136" s="3">
        <f t="shared" si="1"/>
        <v>0.0009927529852</v>
      </c>
      <c r="D136" s="3"/>
      <c r="E136" s="122">
        <f t="shared" si="3"/>
        <v>0.03106436554</v>
      </c>
      <c r="F136" s="3">
        <f t="shared" si="4"/>
        <v>0.002667726333</v>
      </c>
      <c r="G136" s="120">
        <f t="shared" si="5"/>
        <v>31.26138289</v>
      </c>
      <c r="H136" s="121">
        <f t="shared" si="6"/>
        <v>0.001830195728</v>
      </c>
      <c r="I136" s="121">
        <f t="shared" si="7"/>
        <v>0.8435560055</v>
      </c>
      <c r="J136" s="121"/>
    </row>
    <row r="137">
      <c r="A137" s="2" t="s">
        <v>165</v>
      </c>
      <c r="B137" s="2">
        <v>8.278</v>
      </c>
      <c r="C137" s="3">
        <f t="shared" si="1"/>
        <v>0.0009692191545</v>
      </c>
      <c r="D137" s="3"/>
      <c r="E137" s="122">
        <f t="shared" si="3"/>
        <v>0.03107534413</v>
      </c>
      <c r="F137" s="3">
        <f t="shared" si="4"/>
        <v>0.002668669146</v>
      </c>
      <c r="G137" s="120">
        <f t="shared" si="5"/>
        <v>31.06843451</v>
      </c>
      <c r="H137" s="121">
        <f t="shared" si="6"/>
        <v>0.001818899577</v>
      </c>
      <c r="I137" s="121">
        <f t="shared" si="7"/>
        <v>0.8766649096</v>
      </c>
      <c r="J137" s="121"/>
    </row>
    <row r="138">
      <c r="A138" s="2" t="s">
        <v>166</v>
      </c>
      <c r="B138" s="2">
        <v>8.187</v>
      </c>
      <c r="C138" s="3">
        <f t="shared" si="1"/>
        <v>0.0009585645347</v>
      </c>
      <c r="D138" s="3"/>
      <c r="E138" s="122">
        <f t="shared" si="3"/>
        <v>0.03108031463</v>
      </c>
      <c r="F138" s="3">
        <f t="shared" si="4"/>
        <v>0.002669096</v>
      </c>
      <c r="G138" s="120">
        <f t="shared" si="5"/>
        <v>30.98107984</v>
      </c>
      <c r="H138" s="121">
        <f t="shared" si="6"/>
        <v>0.001813785403</v>
      </c>
      <c r="I138" s="121">
        <f t="shared" si="7"/>
        <v>0.8921891408</v>
      </c>
      <c r="J138" s="121"/>
    </row>
    <row r="139">
      <c r="A139" s="2" t="s">
        <v>167</v>
      </c>
      <c r="B139" s="2">
        <v>8.117</v>
      </c>
      <c r="C139" s="3">
        <f t="shared" si="1"/>
        <v>0.0009503686733</v>
      </c>
      <c r="D139" s="3"/>
      <c r="E139" s="122">
        <f t="shared" si="3"/>
        <v>0.03108413813</v>
      </c>
      <c r="F139" s="3">
        <f t="shared" si="4"/>
        <v>0.002669424352</v>
      </c>
      <c r="G139" s="120">
        <f t="shared" si="5"/>
        <v>30.91388397</v>
      </c>
      <c r="H139" s="121">
        <f t="shared" si="6"/>
        <v>0.001809851425</v>
      </c>
      <c r="I139" s="121">
        <f t="shared" si="7"/>
        <v>0.9043677217</v>
      </c>
      <c r="J139" s="121"/>
    </row>
    <row r="140">
      <c r="A140" s="2" t="s">
        <v>168</v>
      </c>
      <c r="B140" s="2">
        <v>7.743</v>
      </c>
      <c r="C140" s="3">
        <f t="shared" si="1"/>
        <v>0.0009065793565</v>
      </c>
      <c r="D140" s="3"/>
      <c r="E140" s="122">
        <f t="shared" si="3"/>
        <v>0.03110456712</v>
      </c>
      <c r="F140" s="3">
        <f t="shared" si="4"/>
        <v>0.00267117874</v>
      </c>
      <c r="G140" s="120">
        <f t="shared" si="5"/>
        <v>30.55486644</v>
      </c>
      <c r="H140" s="121">
        <f t="shared" si="6"/>
        <v>0.001788832766</v>
      </c>
      <c r="I140" s="121">
        <f t="shared" si="7"/>
        <v>0.9731673275</v>
      </c>
      <c r="J140" s="121"/>
    </row>
    <row r="141">
      <c r="A141" s="2" t="s">
        <v>169</v>
      </c>
      <c r="B141" s="2">
        <v>7.738</v>
      </c>
      <c r="C141" s="3">
        <f t="shared" si="1"/>
        <v>0.0009059939379</v>
      </c>
      <c r="D141" s="3"/>
      <c r="E141" s="122">
        <f t="shared" si="3"/>
        <v>0.03110484024</v>
      </c>
      <c r="F141" s="3">
        <f t="shared" si="4"/>
        <v>0.002671202195</v>
      </c>
      <c r="G141" s="120">
        <f t="shared" si="5"/>
        <v>30.55006674</v>
      </c>
      <c r="H141" s="121">
        <f t="shared" si="6"/>
        <v>0.001788551768</v>
      </c>
      <c r="I141" s="121">
        <f t="shared" si="7"/>
        <v>0.9741321586</v>
      </c>
      <c r="J141" s="121"/>
    </row>
    <row r="142">
      <c r="A142" s="2" t="s">
        <v>170</v>
      </c>
      <c r="B142" s="2">
        <v>7.47</v>
      </c>
      <c r="C142" s="3">
        <f t="shared" si="1"/>
        <v>0.000874615497</v>
      </c>
      <c r="D142" s="3"/>
      <c r="E142" s="122">
        <f t="shared" si="3"/>
        <v>0.03111947979</v>
      </c>
      <c r="F142" s="3">
        <f t="shared" si="4"/>
        <v>0.002672459401</v>
      </c>
      <c r="G142" s="120">
        <f t="shared" si="5"/>
        <v>30.29280329</v>
      </c>
      <c r="H142" s="121">
        <f t="shared" si="6"/>
        <v>0.001773490295</v>
      </c>
      <c r="I142" s="121">
        <f t="shared" si="7"/>
        <v>1.027737104</v>
      </c>
      <c r="J142" s="121"/>
    </row>
    <row r="143">
      <c r="A143" s="2" t="s">
        <v>171</v>
      </c>
      <c r="B143" s="2">
        <v>7.395</v>
      </c>
      <c r="C143" s="3">
        <f t="shared" si="1"/>
        <v>0.0008658342169</v>
      </c>
      <c r="D143" s="3"/>
      <c r="E143" s="122">
        <f t="shared" si="3"/>
        <v>0.03112357677</v>
      </c>
      <c r="F143" s="3">
        <f t="shared" si="4"/>
        <v>0.002672811239</v>
      </c>
      <c r="G143" s="120">
        <f t="shared" si="5"/>
        <v>30.22080798</v>
      </c>
      <c r="H143" s="121">
        <f t="shared" si="6"/>
        <v>0.001769275334</v>
      </c>
      <c r="I143" s="121">
        <f t="shared" si="7"/>
        <v>1.043434297</v>
      </c>
      <c r="J143" s="121"/>
    </row>
    <row r="144">
      <c r="A144" s="2" t="s">
        <v>172</v>
      </c>
      <c r="B144" s="2">
        <v>7.365</v>
      </c>
      <c r="C144" s="3">
        <f t="shared" si="1"/>
        <v>0.0008623217049</v>
      </c>
      <c r="D144" s="3"/>
      <c r="E144" s="122">
        <f t="shared" si="3"/>
        <v>0.03112521557</v>
      </c>
      <c r="F144" s="3">
        <f t="shared" si="4"/>
        <v>0.002672951975</v>
      </c>
      <c r="G144" s="120">
        <f t="shared" si="5"/>
        <v>30.19200987</v>
      </c>
      <c r="H144" s="121">
        <f t="shared" si="6"/>
        <v>0.001767589351</v>
      </c>
      <c r="I144" s="121">
        <f t="shared" si="7"/>
        <v>1.04980269</v>
      </c>
      <c r="J144" s="121"/>
    </row>
    <row r="145">
      <c r="A145" s="2" t="s">
        <v>173</v>
      </c>
      <c r="B145" s="2">
        <v>7.078</v>
      </c>
      <c r="C145" s="3">
        <f t="shared" si="1"/>
        <v>0.0008287186731</v>
      </c>
      <c r="D145" s="3"/>
      <c r="E145" s="122">
        <f t="shared" si="3"/>
        <v>0.03114089376</v>
      </c>
      <c r="F145" s="3">
        <f t="shared" si="4"/>
        <v>0.002674298377</v>
      </c>
      <c r="G145" s="120">
        <f t="shared" si="5"/>
        <v>29.91650814</v>
      </c>
      <c r="H145" s="121">
        <f t="shared" si="6"/>
        <v>0.001751460119</v>
      </c>
      <c r="I145" s="121">
        <f t="shared" si="7"/>
        <v>1.113455598</v>
      </c>
      <c r="J145" s="121"/>
    </row>
    <row r="146">
      <c r="A146" s="2" t="s">
        <v>174</v>
      </c>
      <c r="B146" s="2">
        <v>7.061</v>
      </c>
      <c r="C146" s="3">
        <f t="shared" si="1"/>
        <v>0.0008267282496</v>
      </c>
      <c r="D146" s="3"/>
      <c r="E146" s="122">
        <f t="shared" si="3"/>
        <v>0.03114182245</v>
      </c>
      <c r="F146" s="3">
        <f t="shared" si="4"/>
        <v>0.00267437813</v>
      </c>
      <c r="G146" s="120">
        <f t="shared" si="5"/>
        <v>29.90018923</v>
      </c>
      <c r="H146" s="121">
        <f t="shared" si="6"/>
        <v>0.00175050473</v>
      </c>
      <c r="I146" s="121">
        <f t="shared" si="7"/>
        <v>1.117388308</v>
      </c>
      <c r="J146" s="121"/>
    </row>
    <row r="147">
      <c r="A147" s="2" t="s">
        <v>175</v>
      </c>
      <c r="B147" s="2">
        <v>6.88</v>
      </c>
      <c r="C147" s="3">
        <f t="shared" si="1"/>
        <v>0.0008055360936</v>
      </c>
      <c r="D147" s="3"/>
      <c r="E147" s="122">
        <f t="shared" si="3"/>
        <v>0.0311517104</v>
      </c>
      <c r="F147" s="3">
        <f t="shared" si="4"/>
        <v>0.002675227282</v>
      </c>
      <c r="G147" s="120">
        <f t="shared" si="5"/>
        <v>29.72644098</v>
      </c>
      <c r="H147" s="121">
        <f t="shared" si="6"/>
        <v>0.001740332649</v>
      </c>
      <c r="I147" s="121">
        <f t="shared" si="7"/>
        <v>1.16046514</v>
      </c>
      <c r="J147" s="121"/>
    </row>
    <row r="148">
      <c r="A148" s="2" t="s">
        <v>176</v>
      </c>
      <c r="B148" s="2">
        <v>6.868</v>
      </c>
      <c r="C148" s="3">
        <f t="shared" si="1"/>
        <v>0.0008041310888</v>
      </c>
      <c r="D148" s="3"/>
      <c r="E148" s="122">
        <f t="shared" si="3"/>
        <v>0.03115236596</v>
      </c>
      <c r="F148" s="3">
        <f t="shared" si="4"/>
        <v>0.00267528358</v>
      </c>
      <c r="G148" s="120">
        <f t="shared" si="5"/>
        <v>29.71492177</v>
      </c>
      <c r="H148" s="121">
        <f t="shared" si="6"/>
        <v>0.001739658257</v>
      </c>
      <c r="I148" s="121">
        <f t="shared" si="7"/>
        <v>1.163401318</v>
      </c>
      <c r="J148" s="121"/>
    </row>
    <row r="149">
      <c r="A149" s="2" t="s">
        <v>177</v>
      </c>
      <c r="B149" s="2">
        <v>6.71</v>
      </c>
      <c r="C149" s="3">
        <f t="shared" si="1"/>
        <v>0.0007856318588</v>
      </c>
      <c r="D149" s="3"/>
      <c r="E149" s="122">
        <f t="shared" si="3"/>
        <v>0.03116099763</v>
      </c>
      <c r="F149" s="3">
        <f t="shared" si="4"/>
        <v>0.002676024844</v>
      </c>
      <c r="G149" s="120">
        <f t="shared" si="5"/>
        <v>29.56325217</v>
      </c>
      <c r="H149" s="121">
        <f t="shared" si="6"/>
        <v>0.00173077877</v>
      </c>
      <c r="I149" s="121">
        <f t="shared" si="7"/>
        <v>1.203040458</v>
      </c>
      <c r="J149" s="121"/>
    </row>
    <row r="150">
      <c r="A150" s="2" t="s">
        <v>178</v>
      </c>
      <c r="B150" s="2">
        <v>6.664</v>
      </c>
      <c r="C150" s="3">
        <f t="shared" si="1"/>
        <v>0.000780246007</v>
      </c>
      <c r="D150" s="3"/>
      <c r="E150" s="122">
        <f t="shared" si="3"/>
        <v>0.03116351068</v>
      </c>
      <c r="F150" s="3">
        <f t="shared" si="4"/>
        <v>0.002676240658</v>
      </c>
      <c r="G150" s="120">
        <f t="shared" si="5"/>
        <v>29.51909522</v>
      </c>
      <c r="H150" s="121">
        <f t="shared" si="6"/>
        <v>0.001728193604</v>
      </c>
      <c r="I150" s="121">
        <f t="shared" si="7"/>
        <v>1.21493425</v>
      </c>
      <c r="J150" s="121"/>
    </row>
    <row r="151">
      <c r="A151" s="2" t="s">
        <v>179</v>
      </c>
      <c r="B151" s="2">
        <v>6.262</v>
      </c>
      <c r="C151" s="3">
        <f t="shared" si="1"/>
        <v>0.0007331783457</v>
      </c>
      <c r="D151" s="3"/>
      <c r="E151" s="122">
        <f t="shared" si="3"/>
        <v>0.03118547316</v>
      </c>
      <c r="F151" s="3">
        <f t="shared" si="4"/>
        <v>0.002678126739</v>
      </c>
      <c r="G151" s="120">
        <f t="shared" si="5"/>
        <v>29.13320235</v>
      </c>
      <c r="H151" s="121">
        <f t="shared" si="6"/>
        <v>0.00170560153</v>
      </c>
      <c r="I151" s="121">
        <f t="shared" si="7"/>
        <v>1.326311927</v>
      </c>
      <c r="J151" s="121"/>
    </row>
    <row r="152">
      <c r="A152" s="2" t="s">
        <v>180</v>
      </c>
      <c r="B152" s="2">
        <v>6.16</v>
      </c>
      <c r="C152" s="3">
        <f t="shared" si="1"/>
        <v>0.0007212358048</v>
      </c>
      <c r="D152" s="3"/>
      <c r="E152" s="122">
        <f t="shared" si="3"/>
        <v>0.03119104591</v>
      </c>
      <c r="F152" s="3">
        <f t="shared" si="4"/>
        <v>0.002678605312</v>
      </c>
      <c r="G152" s="120">
        <f t="shared" si="5"/>
        <v>29.03528936</v>
      </c>
      <c r="H152" s="121">
        <f t="shared" si="6"/>
        <v>0.00169986922</v>
      </c>
      <c r="I152" s="121">
        <f t="shared" si="7"/>
        <v>1.356884127</v>
      </c>
      <c r="J152" s="121"/>
    </row>
    <row r="153">
      <c r="A153" s="2" t="s">
        <v>181</v>
      </c>
      <c r="B153" s="2">
        <v>5.865</v>
      </c>
      <c r="C153" s="3">
        <f t="shared" si="1"/>
        <v>0.0006866961031</v>
      </c>
      <c r="D153" s="3"/>
      <c r="E153" s="122">
        <f t="shared" si="3"/>
        <v>0.03120716357</v>
      </c>
      <c r="F153" s="3">
        <f t="shared" si="4"/>
        <v>0.002679989454</v>
      </c>
      <c r="G153" s="120">
        <f t="shared" si="5"/>
        <v>28.75210994</v>
      </c>
      <c r="H153" s="121">
        <f t="shared" si="6"/>
        <v>0.001683290498</v>
      </c>
      <c r="I153" s="121">
        <f t="shared" si="7"/>
        <v>1.451288846</v>
      </c>
      <c r="J153" s="121"/>
    </row>
    <row r="154">
      <c r="A154" s="2" t="s">
        <v>182</v>
      </c>
      <c r="B154" s="2">
        <v>5.745</v>
      </c>
      <c r="C154" s="3">
        <f t="shared" si="1"/>
        <v>0.0006726460549</v>
      </c>
      <c r="D154" s="3"/>
      <c r="E154" s="122">
        <f t="shared" si="3"/>
        <v>0.03121372008</v>
      </c>
      <c r="F154" s="3">
        <f t="shared" si="4"/>
        <v>0.00268055251</v>
      </c>
      <c r="G154" s="120">
        <f t="shared" si="5"/>
        <v>28.63691843</v>
      </c>
      <c r="H154" s="121">
        <f t="shared" si="6"/>
        <v>0.001676546619</v>
      </c>
      <c r="I154" s="121">
        <f t="shared" si="7"/>
        <v>1.492464806</v>
      </c>
      <c r="J154" s="121"/>
    </row>
    <row r="155">
      <c r="A155" s="2" t="s">
        <v>183</v>
      </c>
      <c r="B155" s="2">
        <v>5.673</v>
      </c>
      <c r="C155" s="3">
        <f t="shared" si="1"/>
        <v>0.000664216026</v>
      </c>
      <c r="D155" s="3"/>
      <c r="E155" s="122">
        <f t="shared" si="3"/>
        <v>0.03121765403</v>
      </c>
      <c r="F155" s="3">
        <f t="shared" si="4"/>
        <v>0.002680890347</v>
      </c>
      <c r="G155" s="120">
        <f t="shared" si="5"/>
        <v>28.56780357</v>
      </c>
      <c r="H155" s="121">
        <f t="shared" si="6"/>
        <v>0.001672500293</v>
      </c>
      <c r="I155" s="121">
        <f t="shared" si="7"/>
        <v>1.518006533</v>
      </c>
      <c r="J155" s="121"/>
    </row>
    <row r="156">
      <c r="A156" s="2" t="s">
        <v>184</v>
      </c>
      <c r="B156" s="2">
        <v>5.516</v>
      </c>
      <c r="C156" s="3">
        <f t="shared" si="1"/>
        <v>0.0006458338797</v>
      </c>
      <c r="D156" s="3"/>
      <c r="E156" s="122">
        <f t="shared" si="3"/>
        <v>0.03122623235</v>
      </c>
      <c r="F156" s="3">
        <f t="shared" si="4"/>
        <v>0.002681627031</v>
      </c>
      <c r="G156" s="120">
        <f t="shared" si="5"/>
        <v>28.41709485</v>
      </c>
      <c r="H156" s="121">
        <f t="shared" si="6"/>
        <v>0.001663677061</v>
      </c>
      <c r="I156" s="121">
        <f t="shared" si="7"/>
        <v>1.576013914</v>
      </c>
      <c r="J156" s="121"/>
    </row>
    <row r="157">
      <c r="A157" s="2" t="s">
        <v>185</v>
      </c>
      <c r="B157" s="2">
        <v>5.45</v>
      </c>
      <c r="C157" s="3">
        <f t="shared" si="1"/>
        <v>0.0006381063532</v>
      </c>
      <c r="D157" s="3"/>
      <c r="E157" s="122">
        <f t="shared" si="3"/>
        <v>0.03122983858</v>
      </c>
      <c r="F157" s="3">
        <f t="shared" si="4"/>
        <v>0.002681936725</v>
      </c>
      <c r="G157" s="120">
        <f t="shared" si="5"/>
        <v>28.35373963</v>
      </c>
      <c r="H157" s="121">
        <f t="shared" si="6"/>
        <v>0.001659967933</v>
      </c>
      <c r="I157" s="121">
        <f t="shared" si="7"/>
        <v>1.601396969</v>
      </c>
      <c r="J157" s="121"/>
    </row>
    <row r="158">
      <c r="A158" s="2" t="s">
        <v>186</v>
      </c>
      <c r="B158" s="2">
        <v>5.411</v>
      </c>
      <c r="C158" s="3">
        <f t="shared" si="1"/>
        <v>0.0006335400876</v>
      </c>
      <c r="D158" s="3"/>
      <c r="E158" s="122">
        <f t="shared" si="3"/>
        <v>0.03123196954</v>
      </c>
      <c r="F158" s="3">
        <f t="shared" si="4"/>
        <v>0.002682119726</v>
      </c>
      <c r="G158" s="120">
        <f t="shared" si="5"/>
        <v>28.31630246</v>
      </c>
      <c r="H158" s="121">
        <f t="shared" si="6"/>
        <v>0.001657776177</v>
      </c>
      <c r="I158" s="121">
        <f t="shared" si="7"/>
        <v>1.616687103</v>
      </c>
      <c r="J158" s="121"/>
    </row>
    <row r="159">
      <c r="A159" s="2" t="s">
        <v>187</v>
      </c>
      <c r="B159" s="2">
        <v>5.341</v>
      </c>
      <c r="C159" s="3">
        <f t="shared" si="1"/>
        <v>0.0006253442262</v>
      </c>
      <c r="D159" s="3"/>
      <c r="E159" s="122">
        <f t="shared" si="3"/>
        <v>0.03123579438</v>
      </c>
      <c r="F159" s="3">
        <f t="shared" si="4"/>
        <v>0.002682448193</v>
      </c>
      <c r="G159" s="120">
        <f t="shared" si="5"/>
        <v>28.24910757</v>
      </c>
      <c r="H159" s="121">
        <f t="shared" si="6"/>
        <v>0.001653842256</v>
      </c>
      <c r="I159" s="121">
        <f t="shared" si="7"/>
        <v>1.644691014</v>
      </c>
      <c r="J159" s="121"/>
    </row>
    <row r="160">
      <c r="A160" s="2" t="s">
        <v>188</v>
      </c>
      <c r="B160" s="2">
        <v>5.271</v>
      </c>
      <c r="C160" s="3">
        <f t="shared" si="1"/>
        <v>0.0006171483648</v>
      </c>
      <c r="D160" s="3"/>
      <c r="E160" s="122">
        <f t="shared" si="3"/>
        <v>0.03123961925</v>
      </c>
      <c r="F160" s="3">
        <f t="shared" si="4"/>
        <v>0.002682776663</v>
      </c>
      <c r="G160" s="120">
        <f t="shared" si="5"/>
        <v>28.1819127</v>
      </c>
      <c r="H160" s="121">
        <f t="shared" si="6"/>
        <v>0.001649908336</v>
      </c>
      <c r="I160" s="121">
        <f t="shared" si="7"/>
        <v>1.673438723</v>
      </c>
      <c r="J160" s="121"/>
    </row>
    <row r="161">
      <c r="A161" s="2" t="s">
        <v>189</v>
      </c>
      <c r="B161" s="2">
        <v>5.161</v>
      </c>
      <c r="C161" s="3">
        <f t="shared" si="1"/>
        <v>0.000604269154</v>
      </c>
      <c r="D161" s="3"/>
      <c r="E161" s="122">
        <f t="shared" si="3"/>
        <v>0.03124562983</v>
      </c>
      <c r="F161" s="3">
        <f t="shared" si="4"/>
        <v>0.002683292836</v>
      </c>
      <c r="G161" s="120">
        <f t="shared" si="5"/>
        <v>28.07632082</v>
      </c>
      <c r="H161" s="121">
        <f t="shared" si="6"/>
        <v>0.001643726466</v>
      </c>
      <c r="I161" s="121">
        <f t="shared" si="7"/>
        <v>1.720189265</v>
      </c>
      <c r="J161" s="121"/>
    </row>
    <row r="162">
      <c r="A162" s="2" t="s">
        <v>190</v>
      </c>
      <c r="B162" s="2">
        <v>5.067</v>
      </c>
      <c r="C162" s="3">
        <f t="shared" si="1"/>
        <v>0.0005932632829</v>
      </c>
      <c r="D162" s="3"/>
      <c r="E162" s="122">
        <f t="shared" si="3"/>
        <v>0.0312507662</v>
      </c>
      <c r="F162" s="3">
        <f t="shared" si="4"/>
        <v>0.002683733934</v>
      </c>
      <c r="G162" s="120">
        <f t="shared" si="5"/>
        <v>27.9860878</v>
      </c>
      <c r="H162" s="121">
        <f t="shared" si="6"/>
        <v>0.001638443779</v>
      </c>
      <c r="I162" s="121">
        <f t="shared" si="7"/>
        <v>1.761748159</v>
      </c>
      <c r="J162" s="121"/>
    </row>
    <row r="163">
      <c r="A163" s="2" t="s">
        <v>191</v>
      </c>
      <c r="B163" s="2">
        <v>4.972</v>
      </c>
      <c r="C163" s="3">
        <f t="shared" si="1"/>
        <v>0.0005821403281</v>
      </c>
      <c r="D163" s="3"/>
      <c r="E163" s="122">
        <f t="shared" si="3"/>
        <v>0.03125595728</v>
      </c>
      <c r="F163" s="3">
        <f t="shared" si="4"/>
        <v>0.002684179731</v>
      </c>
      <c r="G163" s="120">
        <f t="shared" si="5"/>
        <v>27.8948949</v>
      </c>
      <c r="H163" s="121">
        <f t="shared" si="6"/>
        <v>0.001633104897</v>
      </c>
      <c r="I163" s="121">
        <f t="shared" si="7"/>
        <v>1.805345753</v>
      </c>
      <c r="J163" s="121"/>
    </row>
    <row r="164">
      <c r="A164" s="2" t="s">
        <v>192</v>
      </c>
      <c r="B164" s="2">
        <v>4.92</v>
      </c>
      <c r="C164" s="3">
        <f t="shared" si="1"/>
        <v>0.0005760519739</v>
      </c>
      <c r="D164" s="3"/>
      <c r="E164" s="122">
        <f t="shared" si="3"/>
        <v>0.03125879875</v>
      </c>
      <c r="F164" s="3">
        <f t="shared" si="4"/>
        <v>0.002684423748</v>
      </c>
      <c r="G164" s="120">
        <f t="shared" si="5"/>
        <v>27.84497881</v>
      </c>
      <c r="H164" s="121">
        <f t="shared" si="6"/>
        <v>0.001630182562</v>
      </c>
      <c r="I164" s="121">
        <f t="shared" si="7"/>
        <v>1.829922708</v>
      </c>
      <c r="J164" s="121"/>
    </row>
    <row r="165">
      <c r="A165" s="2" t="s">
        <v>193</v>
      </c>
      <c r="B165" s="2">
        <v>4.771</v>
      </c>
      <c r="C165" s="3">
        <f t="shared" si="1"/>
        <v>0.0005586064975</v>
      </c>
      <c r="D165" s="3"/>
      <c r="E165" s="122">
        <f t="shared" si="3"/>
        <v>0.03126694072</v>
      </c>
      <c r="F165" s="3">
        <f t="shared" si="4"/>
        <v>0.00268512296</v>
      </c>
      <c r="G165" s="120">
        <f t="shared" si="5"/>
        <v>27.70195008</v>
      </c>
      <c r="H165" s="121">
        <f t="shared" si="6"/>
        <v>0.001621808954</v>
      </c>
      <c r="I165" s="121">
        <f t="shared" si="7"/>
        <v>1.903312012</v>
      </c>
      <c r="J165" s="121"/>
    </row>
    <row r="166">
      <c r="A166" s="2" t="s">
        <v>194</v>
      </c>
      <c r="B166" s="2">
        <v>4.754</v>
      </c>
      <c r="C166" s="3">
        <f t="shared" si="1"/>
        <v>0.000556616074</v>
      </c>
      <c r="D166" s="3"/>
      <c r="E166" s="122">
        <f t="shared" si="3"/>
        <v>0.03126786969</v>
      </c>
      <c r="F166" s="3">
        <f t="shared" si="4"/>
        <v>0.002685202737</v>
      </c>
      <c r="G166" s="120">
        <f t="shared" si="5"/>
        <v>27.68563137</v>
      </c>
      <c r="H166" s="121">
        <f t="shared" si="6"/>
        <v>0.001620853576</v>
      </c>
      <c r="I166" s="121">
        <f t="shared" si="7"/>
        <v>1.911977667</v>
      </c>
      <c r="J166" s="121"/>
    </row>
    <row r="167">
      <c r="A167" s="2" t="s">
        <v>195</v>
      </c>
      <c r="B167" s="2">
        <v>4.693</v>
      </c>
      <c r="C167" s="3">
        <f t="shared" si="1"/>
        <v>0.0005494739662</v>
      </c>
      <c r="D167" s="3"/>
      <c r="E167" s="122">
        <f t="shared" si="3"/>
        <v>0.03127120303</v>
      </c>
      <c r="F167" s="3">
        <f t="shared" si="4"/>
        <v>0.002685488995</v>
      </c>
      <c r="G167" s="120">
        <f t="shared" si="5"/>
        <v>27.62707602</v>
      </c>
      <c r="H167" s="121">
        <f t="shared" si="6"/>
        <v>0.001617425457</v>
      </c>
      <c r="I167" s="121">
        <f t="shared" si="7"/>
        <v>1.943588881</v>
      </c>
      <c r="J167" s="121"/>
    </row>
    <row r="168">
      <c r="A168" s="2" t="s">
        <v>196</v>
      </c>
      <c r="B168" s="2">
        <v>4.566</v>
      </c>
      <c r="C168" s="3">
        <f t="shared" si="1"/>
        <v>0.0005346043319</v>
      </c>
      <c r="D168" s="3"/>
      <c r="E168" s="122">
        <f t="shared" si="3"/>
        <v>0.03127814303</v>
      </c>
      <c r="F168" s="3">
        <f t="shared" si="4"/>
        <v>0.002686084984</v>
      </c>
      <c r="G168" s="120">
        <f t="shared" si="5"/>
        <v>27.50516577</v>
      </c>
      <c r="H168" s="121">
        <f t="shared" si="6"/>
        <v>0.001610288229</v>
      </c>
      <c r="I168" s="121">
        <f t="shared" si="7"/>
        <v>2.012112197</v>
      </c>
      <c r="J168" s="121"/>
    </row>
    <row r="169">
      <c r="A169" s="2" t="s">
        <v>197</v>
      </c>
      <c r="B169" s="2">
        <v>4.535</v>
      </c>
      <c r="C169" s="3">
        <f t="shared" si="1"/>
        <v>0.0005309747361</v>
      </c>
      <c r="D169" s="3"/>
      <c r="E169" s="122">
        <f t="shared" si="3"/>
        <v>0.03127983706</v>
      </c>
      <c r="F169" s="3">
        <f t="shared" si="4"/>
        <v>0.002686230463</v>
      </c>
      <c r="G169" s="120">
        <f t="shared" si="5"/>
        <v>27.47540816</v>
      </c>
      <c r="H169" s="121">
        <f t="shared" si="6"/>
        <v>0.001608546071</v>
      </c>
      <c r="I169" s="121">
        <f t="shared" si="7"/>
        <v>2.029421104</v>
      </c>
      <c r="J169" s="121"/>
    </row>
    <row r="170">
      <c r="A170" s="2" t="s">
        <v>198</v>
      </c>
      <c r="B170" s="2">
        <v>4.399</v>
      </c>
      <c r="C170" s="3">
        <f t="shared" si="1"/>
        <v>0.0005150513482</v>
      </c>
      <c r="D170" s="3"/>
      <c r="E170" s="122">
        <f t="shared" si="3"/>
        <v>0.03128726902</v>
      </c>
      <c r="F170" s="3">
        <f t="shared" si="4"/>
        <v>0.0026868687</v>
      </c>
      <c r="G170" s="120">
        <f t="shared" si="5"/>
        <v>27.3448587</v>
      </c>
      <c r="H170" s="121">
        <f t="shared" si="6"/>
        <v>0.001600903062</v>
      </c>
      <c r="I170" s="121">
        <f t="shared" si="7"/>
        <v>2.108239726</v>
      </c>
      <c r="J170" s="121"/>
    </row>
    <row r="171">
      <c r="A171" s="2" t="s">
        <v>199</v>
      </c>
      <c r="B171" s="2">
        <v>4.33</v>
      </c>
      <c r="C171" s="3">
        <f t="shared" si="1"/>
        <v>0.0005069725706</v>
      </c>
      <c r="D171" s="3"/>
      <c r="E171" s="122">
        <f t="shared" si="3"/>
        <v>0.03129103969</v>
      </c>
      <c r="F171" s="3">
        <f t="shared" si="4"/>
        <v>0.002687192516</v>
      </c>
      <c r="G171" s="120">
        <f t="shared" si="5"/>
        <v>27.27862409</v>
      </c>
      <c r="H171" s="121">
        <f t="shared" si="6"/>
        <v>0.00159702536</v>
      </c>
      <c r="I171" s="121">
        <f t="shared" si="7"/>
        <v>2.150121827</v>
      </c>
      <c r="J171" s="121"/>
    </row>
    <row r="172">
      <c r="A172" s="2" t="s">
        <v>200</v>
      </c>
      <c r="B172" s="2">
        <v>4.318</v>
      </c>
      <c r="C172" s="3">
        <f t="shared" si="1"/>
        <v>0.0005055675657</v>
      </c>
      <c r="D172" s="3"/>
      <c r="E172" s="122">
        <f t="shared" si="3"/>
        <v>0.03129169547</v>
      </c>
      <c r="F172" s="3">
        <f t="shared" si="4"/>
        <v>0.002687248832</v>
      </c>
      <c r="G172" s="120">
        <f t="shared" si="5"/>
        <v>27.26710503</v>
      </c>
      <c r="H172" s="121">
        <f t="shared" si="6"/>
        <v>0.001596350978</v>
      </c>
      <c r="I172" s="121">
        <f t="shared" si="7"/>
        <v>2.157542306</v>
      </c>
      <c r="J172" s="121"/>
    </row>
    <row r="173">
      <c r="A173" s="2" t="s">
        <v>201</v>
      </c>
      <c r="B173" s="2">
        <v>4.263</v>
      </c>
      <c r="C173" s="3">
        <f t="shared" si="1"/>
        <v>0.0004991279603</v>
      </c>
      <c r="D173" s="3"/>
      <c r="E173" s="122">
        <f t="shared" si="3"/>
        <v>0.0312947011</v>
      </c>
      <c r="F173" s="3">
        <f t="shared" si="4"/>
        <v>0.002687506949</v>
      </c>
      <c r="G173" s="120">
        <f t="shared" si="5"/>
        <v>27.21430934</v>
      </c>
      <c r="H173" s="121">
        <f t="shared" si="6"/>
        <v>0.001593260057</v>
      </c>
      <c r="I173" s="121">
        <f t="shared" si="7"/>
        <v>2.192087368</v>
      </c>
      <c r="J173" s="121"/>
    </row>
    <row r="174">
      <c r="A174" s="2" t="s">
        <v>202</v>
      </c>
      <c r="B174" s="2">
        <v>4.214</v>
      </c>
      <c r="C174" s="3">
        <f t="shared" si="1"/>
        <v>0.0004933908574</v>
      </c>
      <c r="D174" s="3"/>
      <c r="E174" s="122">
        <f t="shared" si="3"/>
        <v>0.03129737887</v>
      </c>
      <c r="F174" s="3">
        <f t="shared" si="4"/>
        <v>0.002687736908</v>
      </c>
      <c r="G174" s="120">
        <f t="shared" si="5"/>
        <v>27.1672732</v>
      </c>
      <c r="H174" s="121">
        <f t="shared" si="6"/>
        <v>0.001590506329</v>
      </c>
      <c r="I174" s="121">
        <f t="shared" si="7"/>
        <v>2.223623433</v>
      </c>
      <c r="J174" s="121"/>
    </row>
    <row r="175">
      <c r="A175" s="2" t="s">
        <v>203</v>
      </c>
      <c r="B175" s="2">
        <v>4.209</v>
      </c>
      <c r="C175" s="3">
        <f t="shared" si="1"/>
        <v>0.0004928054387</v>
      </c>
      <c r="D175" s="3"/>
      <c r="E175" s="122">
        <f t="shared" si="3"/>
        <v>0.03129765212</v>
      </c>
      <c r="F175" s="3">
        <f t="shared" si="4"/>
        <v>0.002687760374</v>
      </c>
      <c r="G175" s="120">
        <f t="shared" si="5"/>
        <v>27.16247359</v>
      </c>
      <c r="H175" s="121">
        <f t="shared" si="6"/>
        <v>0.001590225337</v>
      </c>
      <c r="I175" s="121">
        <f t="shared" si="7"/>
        <v>2.226882684</v>
      </c>
      <c r="J175" s="121"/>
    </row>
    <row r="176">
      <c r="A176" s="2" t="s">
        <v>204</v>
      </c>
      <c r="B176" s="2">
        <v>4.066</v>
      </c>
      <c r="C176" s="3">
        <f t="shared" si="1"/>
        <v>0.0004760624646</v>
      </c>
      <c r="D176" s="3"/>
      <c r="E176" s="122">
        <f t="shared" si="3"/>
        <v>0.03130546693</v>
      </c>
      <c r="F176" s="3">
        <f t="shared" si="4"/>
        <v>0.002688431489</v>
      </c>
      <c r="G176" s="120">
        <f t="shared" si="5"/>
        <v>27.02520492</v>
      </c>
      <c r="H176" s="121">
        <f t="shared" si="6"/>
        <v>0.001582188951</v>
      </c>
      <c r="I176" s="121">
        <f t="shared" si="7"/>
        <v>2.323490231</v>
      </c>
      <c r="J176" s="121"/>
    </row>
    <row r="177">
      <c r="A177" s="2" t="s">
        <v>205</v>
      </c>
      <c r="B177" s="2">
        <v>3.99</v>
      </c>
      <c r="C177" s="3">
        <f t="shared" si="1"/>
        <v>0.0004671641008</v>
      </c>
      <c r="D177" s="3"/>
      <c r="E177" s="122">
        <f t="shared" si="3"/>
        <v>0.03130962031</v>
      </c>
      <c r="F177" s="3">
        <f t="shared" si="4"/>
        <v>0.002688788171</v>
      </c>
      <c r="G177" s="120">
        <f t="shared" si="5"/>
        <v>26.95225098</v>
      </c>
      <c r="H177" s="121">
        <f t="shared" si="6"/>
        <v>0.001577917867</v>
      </c>
      <c r="I177" s="121">
        <f t="shared" si="7"/>
        <v>2.37765223</v>
      </c>
      <c r="J177" s="121"/>
    </row>
    <row r="178">
      <c r="A178" s="2" t="s">
        <v>206</v>
      </c>
      <c r="B178" s="2">
        <v>3.966</v>
      </c>
      <c r="C178" s="3">
        <f t="shared" si="1"/>
        <v>0.0004643540912</v>
      </c>
      <c r="D178" s="3"/>
      <c r="E178" s="122">
        <f t="shared" si="3"/>
        <v>0.03131093191</v>
      </c>
      <c r="F178" s="3">
        <f t="shared" si="4"/>
        <v>0.002688900808</v>
      </c>
      <c r="G178" s="120">
        <f t="shared" si="5"/>
        <v>26.9292129</v>
      </c>
      <c r="H178" s="121">
        <f t="shared" si="6"/>
        <v>0.001576569104</v>
      </c>
      <c r="I178" s="121">
        <f t="shared" si="7"/>
        <v>2.39518728</v>
      </c>
      <c r="J178" s="121"/>
    </row>
    <row r="179">
      <c r="A179" s="2" t="s">
        <v>207</v>
      </c>
      <c r="B179" s="2">
        <v>3.92</v>
      </c>
      <c r="C179" s="3">
        <f t="shared" si="1"/>
        <v>0.0004589682394</v>
      </c>
      <c r="D179" s="3"/>
      <c r="E179" s="122">
        <f t="shared" si="3"/>
        <v>0.03131344583</v>
      </c>
      <c r="F179" s="3">
        <f t="shared" si="4"/>
        <v>0.002689116696</v>
      </c>
      <c r="G179" s="120">
        <f t="shared" si="5"/>
        <v>26.88505659</v>
      </c>
      <c r="H179" s="121">
        <f t="shared" si="6"/>
        <v>0.001573983975</v>
      </c>
      <c r="I179" s="121">
        <f t="shared" si="7"/>
        <v>2.429396285</v>
      </c>
      <c r="J179" s="121"/>
    </row>
    <row r="180">
      <c r="A180" s="2" t="s">
        <v>208</v>
      </c>
      <c r="B180" s="2">
        <v>3.884</v>
      </c>
      <c r="C180" s="3">
        <f t="shared" si="1"/>
        <v>0.000454753225</v>
      </c>
      <c r="D180" s="3"/>
      <c r="E180" s="122">
        <f t="shared" si="3"/>
        <v>0.03131541325</v>
      </c>
      <c r="F180" s="3">
        <f t="shared" si="4"/>
        <v>0.002689285654</v>
      </c>
      <c r="G180" s="120">
        <f t="shared" si="5"/>
        <v>26.85049948</v>
      </c>
      <c r="H180" s="121">
        <f t="shared" si="6"/>
        <v>0.001571960832</v>
      </c>
      <c r="I180" s="121">
        <f t="shared" si="7"/>
        <v>2.456733774</v>
      </c>
      <c r="J180" s="121"/>
    </row>
    <row r="181">
      <c r="A181" s="2" t="s">
        <v>209</v>
      </c>
      <c r="B181" s="2">
        <v>3.831</v>
      </c>
      <c r="C181" s="3">
        <f t="shared" si="1"/>
        <v>0.000448547787</v>
      </c>
      <c r="D181" s="3"/>
      <c r="E181" s="122">
        <f t="shared" si="3"/>
        <v>0.03131830975</v>
      </c>
      <c r="F181" s="3">
        <f t="shared" si="4"/>
        <v>0.002689534397</v>
      </c>
      <c r="G181" s="120">
        <f t="shared" si="5"/>
        <v>26.79962375</v>
      </c>
      <c r="H181" s="121">
        <f t="shared" si="6"/>
        <v>0.001568982315</v>
      </c>
      <c r="I181" s="121">
        <f t="shared" si="7"/>
        <v>2.497915631</v>
      </c>
      <c r="J181" s="121"/>
    </row>
    <row r="182">
      <c r="A182" s="2" t="s">
        <v>210</v>
      </c>
      <c r="B182" s="2">
        <v>3.771</v>
      </c>
      <c r="C182" s="3">
        <f t="shared" si="1"/>
        <v>0.000441522763</v>
      </c>
      <c r="D182" s="3"/>
      <c r="E182" s="122">
        <f t="shared" si="3"/>
        <v>0.03132158883</v>
      </c>
      <c r="F182" s="3">
        <f t="shared" si="4"/>
        <v>0.002689815996</v>
      </c>
      <c r="G182" s="120">
        <f t="shared" si="5"/>
        <v>26.74202861</v>
      </c>
      <c r="H182" s="121">
        <f t="shared" si="6"/>
        <v>0.001565610411</v>
      </c>
      <c r="I182" s="121">
        <f t="shared" si="7"/>
        <v>2.545933624</v>
      </c>
      <c r="J182" s="121"/>
    </row>
    <row r="183">
      <c r="A183" s="2" t="s">
        <v>211</v>
      </c>
      <c r="B183" s="2">
        <v>3.74</v>
      </c>
      <c r="C183" s="3">
        <f t="shared" si="1"/>
        <v>0.0004378931672</v>
      </c>
      <c r="D183" s="3"/>
      <c r="E183" s="122">
        <f t="shared" si="3"/>
        <v>0.03132328304</v>
      </c>
      <c r="F183" s="3">
        <f t="shared" si="4"/>
        <v>0.00268996149</v>
      </c>
      <c r="G183" s="120">
        <f t="shared" si="5"/>
        <v>26.71227112</v>
      </c>
      <c r="H183" s="121">
        <f t="shared" si="6"/>
        <v>0.001563868261</v>
      </c>
      <c r="I183" s="121">
        <f t="shared" si="7"/>
        <v>2.571346571</v>
      </c>
      <c r="J183" s="121"/>
    </row>
    <row r="184">
      <c r="A184" s="2" t="s">
        <v>212</v>
      </c>
      <c r="B184" s="2">
        <v>3.631</v>
      </c>
      <c r="C184" s="3">
        <f t="shared" si="1"/>
        <v>0.0004251310401</v>
      </c>
      <c r="D184" s="3"/>
      <c r="E184" s="122">
        <f t="shared" si="3"/>
        <v>0.03132924012</v>
      </c>
      <c r="F184" s="3">
        <f t="shared" si="4"/>
        <v>0.002690473069</v>
      </c>
      <c r="G184" s="120">
        <f t="shared" si="5"/>
        <v>26.60764001</v>
      </c>
      <c r="H184" s="121">
        <f t="shared" si="6"/>
        <v>0.001557742639</v>
      </c>
      <c r="I184" s="121">
        <f t="shared" si="7"/>
        <v>2.664147032</v>
      </c>
      <c r="J184" s="121"/>
    </row>
    <row r="185">
      <c r="A185" s="2" t="s">
        <v>213</v>
      </c>
      <c r="B185" s="2">
        <v>3.588</v>
      </c>
      <c r="C185" s="3">
        <f t="shared" si="1"/>
        <v>0.0004200964395</v>
      </c>
      <c r="D185" s="3"/>
      <c r="E185" s="122">
        <f t="shared" si="3"/>
        <v>0.03133159018</v>
      </c>
      <c r="F185" s="3">
        <f t="shared" si="4"/>
        <v>0.002690674886</v>
      </c>
      <c r="G185" s="120">
        <f t="shared" si="5"/>
        <v>26.56636353</v>
      </c>
      <c r="H185" s="121">
        <f t="shared" si="6"/>
        <v>0.00155532611</v>
      </c>
      <c r="I185" s="121">
        <f t="shared" si="7"/>
        <v>2.702307288</v>
      </c>
      <c r="J185" s="121"/>
    </row>
    <row r="186">
      <c r="A186" s="2" t="s">
        <v>214</v>
      </c>
      <c r="B186" s="2">
        <v>3.584</v>
      </c>
      <c r="C186" s="3">
        <f t="shared" si="1"/>
        <v>0.0004196281046</v>
      </c>
      <c r="D186" s="3"/>
      <c r="E186" s="122">
        <f t="shared" si="3"/>
        <v>0.03133180879</v>
      </c>
      <c r="F186" s="3">
        <f t="shared" si="4"/>
        <v>0.00269069366</v>
      </c>
      <c r="G186" s="120">
        <f t="shared" si="5"/>
        <v>26.56252385</v>
      </c>
      <c r="H186" s="121">
        <f t="shared" si="6"/>
        <v>0.001555101316</v>
      </c>
      <c r="I186" s="121">
        <f t="shared" si="7"/>
        <v>2.705903631</v>
      </c>
      <c r="J186" s="121"/>
    </row>
    <row r="187">
      <c r="A187" s="2" t="s">
        <v>215</v>
      </c>
      <c r="B187" s="2">
        <v>3.499</v>
      </c>
      <c r="C187" s="3">
        <f t="shared" si="1"/>
        <v>0.0004096759872</v>
      </c>
      <c r="D187" s="3"/>
      <c r="E187" s="122">
        <f t="shared" si="3"/>
        <v>0.03133645431</v>
      </c>
      <c r="F187" s="3">
        <f t="shared" si="4"/>
        <v>0.002691092604</v>
      </c>
      <c r="G187" s="120">
        <f t="shared" si="5"/>
        <v>26.48093084</v>
      </c>
      <c r="H187" s="121">
        <f t="shared" si="6"/>
        <v>0.001550324458</v>
      </c>
      <c r="I187" s="121">
        <f t="shared" si="7"/>
        <v>2.784269782</v>
      </c>
      <c r="J187" s="121"/>
    </row>
    <row r="188">
      <c r="A188" s="2" t="s">
        <v>216</v>
      </c>
      <c r="B188" s="2">
        <v>3.46</v>
      </c>
      <c r="C188" s="3">
        <f t="shared" si="1"/>
        <v>0.0004051097215</v>
      </c>
      <c r="D188" s="3"/>
      <c r="E188" s="122">
        <f t="shared" si="3"/>
        <v>0.0313385858</v>
      </c>
      <c r="F188" s="3">
        <f t="shared" si="4"/>
        <v>0.002691275651</v>
      </c>
      <c r="G188" s="120">
        <f t="shared" si="5"/>
        <v>26.44349406</v>
      </c>
      <c r="H188" s="121">
        <f t="shared" si="6"/>
        <v>0.001548132724</v>
      </c>
      <c r="I188" s="121">
        <f t="shared" si="7"/>
        <v>2.821514622</v>
      </c>
      <c r="J188" s="121"/>
    </row>
    <row r="189">
      <c r="A189" s="2" t="s">
        <v>217</v>
      </c>
      <c r="B189" s="2">
        <v>3.45</v>
      </c>
      <c r="C189" s="3">
        <f t="shared" si="1"/>
        <v>0.0004039388842</v>
      </c>
      <c r="D189" s="3"/>
      <c r="E189" s="122">
        <f t="shared" si="3"/>
        <v>0.03133913234</v>
      </c>
      <c r="F189" s="3">
        <f t="shared" si="4"/>
        <v>0.002691322586</v>
      </c>
      <c r="G189" s="120">
        <f t="shared" si="5"/>
        <v>26.43389489</v>
      </c>
      <c r="H189" s="121">
        <f t="shared" si="6"/>
        <v>0.001547570741</v>
      </c>
      <c r="I189" s="121">
        <f t="shared" si="7"/>
        <v>2.831200219</v>
      </c>
      <c r="J189" s="121"/>
    </row>
    <row r="190">
      <c r="A190" s="2" t="s">
        <v>218</v>
      </c>
      <c r="B190" s="2">
        <v>3.397</v>
      </c>
      <c r="C190" s="3">
        <f t="shared" si="1"/>
        <v>0.0003977334462</v>
      </c>
      <c r="D190" s="3"/>
      <c r="E190" s="122">
        <f t="shared" si="3"/>
        <v>0.03134202899</v>
      </c>
      <c r="F190" s="3">
        <f t="shared" si="4"/>
        <v>0.002691571344</v>
      </c>
      <c r="G190" s="120">
        <f t="shared" si="5"/>
        <v>26.38301928</v>
      </c>
      <c r="H190" s="121">
        <f t="shared" si="6"/>
        <v>0.001544592232</v>
      </c>
      <c r="I190" s="121">
        <f t="shared" si="7"/>
        <v>2.883485904</v>
      </c>
      <c r="J190" s="121"/>
    </row>
    <row r="191">
      <c r="A191" s="2" t="s">
        <v>219</v>
      </c>
      <c r="B191" s="2">
        <v>3.343</v>
      </c>
      <c r="C191" s="3">
        <f t="shared" si="1"/>
        <v>0.0003914109246</v>
      </c>
      <c r="D191" s="3"/>
      <c r="E191" s="122">
        <f t="shared" si="3"/>
        <v>0.03134498033</v>
      </c>
      <c r="F191" s="3">
        <f t="shared" si="4"/>
        <v>0.002691824796</v>
      </c>
      <c r="G191" s="120">
        <f t="shared" si="5"/>
        <v>26.33118376</v>
      </c>
      <c r="H191" s="121">
        <f t="shared" si="6"/>
        <v>0.001541557525</v>
      </c>
      <c r="I191" s="121">
        <f t="shared" si="7"/>
        <v>2.938463206</v>
      </c>
      <c r="J191" s="121"/>
    </row>
    <row r="192">
      <c r="A192" s="2" t="s">
        <v>220</v>
      </c>
      <c r="B192" s="2">
        <v>3.31</v>
      </c>
      <c r="C192" s="3">
        <f t="shared" si="1"/>
        <v>0.0003875471613</v>
      </c>
      <c r="D192" s="3"/>
      <c r="E192" s="122">
        <f t="shared" si="3"/>
        <v>0.03134678393</v>
      </c>
      <c r="F192" s="3">
        <f t="shared" si="4"/>
        <v>0.002691979685</v>
      </c>
      <c r="G192" s="120">
        <f t="shared" si="5"/>
        <v>26.29950651</v>
      </c>
      <c r="H192" s="121">
        <f t="shared" si="6"/>
        <v>0.001539702982</v>
      </c>
      <c r="I192" s="121">
        <f t="shared" si="7"/>
        <v>2.972943517</v>
      </c>
      <c r="J192" s="121"/>
    </row>
    <row r="193">
      <c r="A193" s="2" t="s">
        <v>221</v>
      </c>
      <c r="B193" s="2">
        <v>3.304</v>
      </c>
      <c r="C193" s="3">
        <f t="shared" si="1"/>
        <v>0.0003868446589</v>
      </c>
      <c r="D193" s="3"/>
      <c r="E193" s="122">
        <f t="shared" si="3"/>
        <v>0.03134711186</v>
      </c>
      <c r="F193" s="3">
        <f t="shared" si="4"/>
        <v>0.002692007847</v>
      </c>
      <c r="G193" s="120">
        <f t="shared" si="5"/>
        <v>26.29374701</v>
      </c>
      <c r="H193" s="121">
        <f t="shared" si="6"/>
        <v>0.001539365793</v>
      </c>
      <c r="I193" s="121">
        <f t="shared" si="7"/>
        <v>2.979286665</v>
      </c>
      <c r="J193" s="121"/>
    </row>
    <row r="194">
      <c r="A194" s="2" t="s">
        <v>222</v>
      </c>
      <c r="B194" s="2">
        <v>3.289</v>
      </c>
      <c r="C194" s="3">
        <f t="shared" si="1"/>
        <v>0.0003850884029</v>
      </c>
      <c r="D194" s="3"/>
      <c r="E194" s="122">
        <f t="shared" si="3"/>
        <v>0.03134793168</v>
      </c>
      <c r="F194" s="3">
        <f t="shared" si="4"/>
        <v>0.002692078251</v>
      </c>
      <c r="G194" s="120">
        <f t="shared" si="5"/>
        <v>26.27934826</v>
      </c>
      <c r="H194" s="121">
        <f t="shared" si="6"/>
        <v>0.001538522819</v>
      </c>
      <c r="I194" s="121">
        <f t="shared" si="7"/>
        <v>2.995245786</v>
      </c>
      <c r="J194" s="121"/>
    </row>
    <row r="195">
      <c r="A195" s="2" t="s">
        <v>223</v>
      </c>
      <c r="B195" s="2">
        <v>3.205</v>
      </c>
      <c r="C195" s="3">
        <f t="shared" si="1"/>
        <v>0.0003752533692</v>
      </c>
      <c r="D195" s="3"/>
      <c r="E195" s="122">
        <f t="shared" si="3"/>
        <v>0.03135252271</v>
      </c>
      <c r="F195" s="3">
        <f t="shared" si="4"/>
        <v>0.002692472517</v>
      </c>
      <c r="G195" s="120">
        <f t="shared" si="5"/>
        <v>26.19871529</v>
      </c>
      <c r="H195" s="121">
        <f t="shared" si="6"/>
        <v>0.001533802167</v>
      </c>
      <c r="I195" s="121">
        <f t="shared" si="7"/>
        <v>3.087377469</v>
      </c>
      <c r="J195" s="121"/>
    </row>
    <row r="196">
      <c r="A196" s="2" t="s">
        <v>224</v>
      </c>
      <c r="B196" s="2">
        <v>3.2</v>
      </c>
      <c r="C196" s="3">
        <f t="shared" si="1"/>
        <v>0.0003746679505</v>
      </c>
      <c r="D196" s="3"/>
      <c r="E196" s="122">
        <f t="shared" si="3"/>
        <v>0.03135279599</v>
      </c>
      <c r="F196" s="3">
        <f t="shared" si="4"/>
        <v>0.002692495985</v>
      </c>
      <c r="G196" s="120">
        <f t="shared" si="5"/>
        <v>26.19391571</v>
      </c>
      <c r="H196" s="121">
        <f t="shared" si="6"/>
        <v>0.001533521175</v>
      </c>
      <c r="I196" s="121">
        <f t="shared" si="7"/>
        <v>3.093014023</v>
      </c>
      <c r="J196" s="121"/>
    </row>
    <row r="197">
      <c r="A197" s="2" t="s">
        <v>225</v>
      </c>
      <c r="B197" s="2">
        <v>3.2</v>
      </c>
      <c r="C197" s="3">
        <f t="shared" si="1"/>
        <v>0.0003746679505</v>
      </c>
      <c r="D197" s="3"/>
      <c r="E197" s="122">
        <f t="shared" si="3"/>
        <v>0.03135279599</v>
      </c>
      <c r="F197" s="3">
        <f t="shared" si="4"/>
        <v>0.002692495985</v>
      </c>
      <c r="G197" s="120">
        <f t="shared" si="5"/>
        <v>26.19391571</v>
      </c>
      <c r="H197" s="121">
        <f t="shared" si="6"/>
        <v>0.001533521175</v>
      </c>
      <c r="I197" s="121">
        <f t="shared" si="7"/>
        <v>3.093014023</v>
      </c>
      <c r="J197" s="121"/>
    </row>
    <row r="198">
      <c r="A198" s="2" t="s">
        <v>226</v>
      </c>
      <c r="B198" s="2">
        <v>3.2</v>
      </c>
      <c r="C198" s="3">
        <f t="shared" si="1"/>
        <v>0.0003746679505</v>
      </c>
      <c r="D198" s="3"/>
      <c r="E198" s="122">
        <f t="shared" si="3"/>
        <v>0.03135279599</v>
      </c>
      <c r="F198" s="3">
        <f t="shared" si="4"/>
        <v>0.002692495985</v>
      </c>
      <c r="G198" s="120">
        <f t="shared" si="5"/>
        <v>26.19391571</v>
      </c>
      <c r="H198" s="121">
        <f t="shared" si="6"/>
        <v>0.001533521175</v>
      </c>
      <c r="I198" s="121">
        <f t="shared" si="7"/>
        <v>3.093014023</v>
      </c>
      <c r="J198" s="121"/>
    </row>
    <row r="199">
      <c r="A199" s="2" t="s">
        <v>227</v>
      </c>
      <c r="B199" s="2">
        <v>3.137</v>
      </c>
      <c r="C199" s="3">
        <f t="shared" si="1"/>
        <v>0.0003672916753</v>
      </c>
      <c r="D199" s="3"/>
      <c r="E199" s="122">
        <f t="shared" si="3"/>
        <v>0.0313562393</v>
      </c>
      <c r="F199" s="3">
        <f t="shared" si="4"/>
        <v>0.002692791687</v>
      </c>
      <c r="G199" s="120">
        <f t="shared" si="5"/>
        <v>26.13344101</v>
      </c>
      <c r="H199" s="121">
        <f t="shared" si="6"/>
        <v>0.001529980688</v>
      </c>
      <c r="I199" s="121">
        <f t="shared" si="7"/>
        <v>3.165574095</v>
      </c>
      <c r="J199" s="121"/>
    </row>
    <row r="200">
      <c r="A200" s="2" t="s">
        <v>228</v>
      </c>
      <c r="B200" s="2">
        <v>3.125</v>
      </c>
      <c r="C200" s="3">
        <f t="shared" si="1"/>
        <v>0.0003658866704</v>
      </c>
      <c r="D200" s="3"/>
      <c r="E200" s="122">
        <f t="shared" si="3"/>
        <v>0.03135689517</v>
      </c>
      <c r="F200" s="3">
        <f t="shared" si="4"/>
        <v>0.002692848012</v>
      </c>
      <c r="G200" s="120">
        <f t="shared" si="5"/>
        <v>26.12192202</v>
      </c>
      <c r="H200" s="121">
        <f t="shared" si="6"/>
        <v>0.001529306309</v>
      </c>
      <c r="I200" s="121">
        <f t="shared" si="7"/>
        <v>3.179726765</v>
      </c>
      <c r="J200" s="121"/>
    </row>
    <row r="201">
      <c r="A201" s="2" t="s">
        <v>229</v>
      </c>
      <c r="B201" s="2">
        <v>3.118</v>
      </c>
      <c r="C201" s="3">
        <f t="shared" si="1"/>
        <v>0.0003650670843</v>
      </c>
      <c r="D201" s="3"/>
      <c r="E201" s="122">
        <f t="shared" si="3"/>
        <v>0.03135727776</v>
      </c>
      <c r="F201" s="3">
        <f t="shared" si="4"/>
        <v>0.002692880868</v>
      </c>
      <c r="G201" s="120">
        <f t="shared" si="5"/>
        <v>26.11520261</v>
      </c>
      <c r="H201" s="121">
        <f t="shared" si="6"/>
        <v>0.001528912922</v>
      </c>
      <c r="I201" s="121">
        <f t="shared" si="7"/>
        <v>3.188032796</v>
      </c>
      <c r="J201" s="121"/>
    </row>
    <row r="202">
      <c r="A202" s="2" t="s">
        <v>230</v>
      </c>
      <c r="B202" s="2">
        <v>3.028</v>
      </c>
      <c r="C202" s="3">
        <f t="shared" si="1"/>
        <v>0.0003545295482</v>
      </c>
      <c r="D202" s="3"/>
      <c r="E202" s="122">
        <f t="shared" si="3"/>
        <v>0.03136219683</v>
      </c>
      <c r="F202" s="3">
        <f t="shared" si="4"/>
        <v>0.002693303305</v>
      </c>
      <c r="G202" s="120">
        <f t="shared" si="5"/>
        <v>26.02881022</v>
      </c>
      <c r="H202" s="121">
        <f t="shared" si="6"/>
        <v>0.001523855085</v>
      </c>
      <c r="I202" s="121">
        <f t="shared" si="7"/>
        <v>3.29824564</v>
      </c>
      <c r="J202" s="121"/>
    </row>
    <row r="203">
      <c r="A203" s="2" t="s">
        <v>231</v>
      </c>
      <c r="B203" s="2">
        <v>3.028</v>
      </c>
      <c r="C203" s="3">
        <f t="shared" si="1"/>
        <v>0.0003545295482</v>
      </c>
      <c r="D203" s="3"/>
      <c r="E203" s="122">
        <f t="shared" si="3"/>
        <v>0.03136219683</v>
      </c>
      <c r="F203" s="3">
        <f t="shared" si="4"/>
        <v>0.002693303305</v>
      </c>
      <c r="G203" s="120">
        <f t="shared" si="5"/>
        <v>26.02881022</v>
      </c>
      <c r="H203" s="121">
        <f t="shared" si="6"/>
        <v>0.001523855085</v>
      </c>
      <c r="I203" s="121">
        <f t="shared" si="7"/>
        <v>3.29824564</v>
      </c>
      <c r="J203" s="121"/>
    </row>
    <row r="204">
      <c r="A204" s="2" t="s">
        <v>232</v>
      </c>
      <c r="B204" s="2">
        <v>2.964</v>
      </c>
      <c r="C204" s="3">
        <f t="shared" si="1"/>
        <v>0.0003470361892</v>
      </c>
      <c r="D204" s="3"/>
      <c r="E204" s="122">
        <f t="shared" si="3"/>
        <v>0.03136569487</v>
      </c>
      <c r="F204" s="3">
        <f t="shared" si="4"/>
        <v>0.002693603707</v>
      </c>
      <c r="G204" s="120">
        <f t="shared" si="5"/>
        <v>25.96737566</v>
      </c>
      <c r="H204" s="121">
        <f t="shared" si="6"/>
        <v>0.001520258402</v>
      </c>
      <c r="I204" s="121">
        <f t="shared" si="7"/>
        <v>3.380691264</v>
      </c>
      <c r="J204" s="121"/>
    </row>
    <row r="205">
      <c r="A205" s="2" t="s">
        <v>233</v>
      </c>
      <c r="B205" s="2">
        <v>2.916</v>
      </c>
      <c r="C205" s="3">
        <f t="shared" si="1"/>
        <v>0.0003414161699</v>
      </c>
      <c r="D205" s="3"/>
      <c r="E205" s="122">
        <f t="shared" si="3"/>
        <v>0.03136831842</v>
      </c>
      <c r="F205" s="3">
        <f t="shared" si="4"/>
        <v>0.002693829011</v>
      </c>
      <c r="G205" s="120">
        <f t="shared" si="5"/>
        <v>25.92129975</v>
      </c>
      <c r="H205" s="121">
        <f t="shared" si="6"/>
        <v>0.001517560891</v>
      </c>
      <c r="I205" s="121">
        <f t="shared" si="7"/>
        <v>3.444900461</v>
      </c>
      <c r="J205" s="121"/>
    </row>
    <row r="206">
      <c r="A206" s="2" t="s">
        <v>234</v>
      </c>
      <c r="B206" s="2">
        <v>2.883</v>
      </c>
      <c r="C206" s="3">
        <f t="shared" si="1"/>
        <v>0.0003375524067</v>
      </c>
      <c r="D206" s="3"/>
      <c r="E206" s="122">
        <f t="shared" si="3"/>
        <v>0.03137012212</v>
      </c>
      <c r="F206" s="3">
        <f t="shared" si="4"/>
        <v>0.002693983908</v>
      </c>
      <c r="G206" s="120">
        <f t="shared" si="5"/>
        <v>25.88962257</v>
      </c>
      <c r="H206" s="121">
        <f t="shared" si="6"/>
        <v>0.001515706352</v>
      </c>
      <c r="I206" s="121">
        <f t="shared" si="7"/>
        <v>3.490284538</v>
      </c>
      <c r="J206" s="121"/>
    </row>
    <row r="207">
      <c r="A207" s="2" t="s">
        <v>235</v>
      </c>
      <c r="B207" s="2">
        <v>2.873</v>
      </c>
      <c r="C207" s="3">
        <f t="shared" si="1"/>
        <v>0.0003363815693</v>
      </c>
      <c r="D207" s="3"/>
      <c r="E207" s="122">
        <f t="shared" si="3"/>
        <v>0.0313706687</v>
      </c>
      <c r="F207" s="3">
        <f t="shared" si="4"/>
        <v>0.002694030846</v>
      </c>
      <c r="G207" s="120">
        <f t="shared" si="5"/>
        <v>25.88002343</v>
      </c>
      <c r="H207" s="121">
        <f t="shared" si="6"/>
        <v>0.001515144371</v>
      </c>
      <c r="I207" s="121">
        <f t="shared" si="7"/>
        <v>3.504243125</v>
      </c>
      <c r="J207" s="121"/>
    </row>
    <row r="208">
      <c r="A208" s="2" t="s">
        <v>236</v>
      </c>
      <c r="B208" s="2">
        <v>2.87</v>
      </c>
      <c r="C208" s="3">
        <f t="shared" si="1"/>
        <v>0.0003360303181</v>
      </c>
      <c r="D208" s="3"/>
      <c r="E208" s="122">
        <f t="shared" si="3"/>
        <v>0.03137083267</v>
      </c>
      <c r="F208" s="3">
        <f t="shared" si="4"/>
        <v>0.002694044928</v>
      </c>
      <c r="G208" s="120">
        <f t="shared" si="5"/>
        <v>25.87714369</v>
      </c>
      <c r="H208" s="121">
        <f t="shared" si="6"/>
        <v>0.001514975777</v>
      </c>
      <c r="I208" s="121">
        <f t="shared" si="7"/>
        <v>3.50844967</v>
      </c>
      <c r="J208" s="121"/>
    </row>
    <row r="209">
      <c r="A209" s="2" t="s">
        <v>237</v>
      </c>
      <c r="B209" s="2">
        <v>2.85</v>
      </c>
      <c r="C209" s="3">
        <f t="shared" si="1"/>
        <v>0.0003336886434</v>
      </c>
      <c r="D209" s="3"/>
      <c r="E209" s="122">
        <f t="shared" si="3"/>
        <v>0.03137192583</v>
      </c>
      <c r="F209" s="3">
        <f t="shared" si="4"/>
        <v>0.002694138805</v>
      </c>
      <c r="G209" s="120">
        <f t="shared" si="5"/>
        <v>25.8579454</v>
      </c>
      <c r="H209" s="121">
        <f t="shared" si="6"/>
        <v>0.001513851814</v>
      </c>
      <c r="I209" s="121">
        <f t="shared" si="7"/>
        <v>3.536719616</v>
      </c>
      <c r="J209" s="121"/>
    </row>
    <row r="210">
      <c r="A210" s="2" t="s">
        <v>238</v>
      </c>
      <c r="B210" s="2">
        <v>2.737</v>
      </c>
      <c r="C210" s="3">
        <f t="shared" si="1"/>
        <v>0.0003204581814</v>
      </c>
      <c r="D210" s="3"/>
      <c r="E210" s="122">
        <f t="shared" si="3"/>
        <v>0.03137810221</v>
      </c>
      <c r="F210" s="3">
        <f t="shared" si="4"/>
        <v>0.002694669217</v>
      </c>
      <c r="G210" s="120">
        <f t="shared" si="5"/>
        <v>25.74947511</v>
      </c>
      <c r="H210" s="121">
        <f t="shared" si="6"/>
        <v>0.001507501428</v>
      </c>
      <c r="I210" s="121">
        <f t="shared" si="7"/>
        <v>3.7042064</v>
      </c>
      <c r="J210" s="121"/>
    </row>
    <row r="211">
      <c r="A211" s="2" t="s">
        <v>239</v>
      </c>
      <c r="B211" s="2">
        <v>2.724</v>
      </c>
      <c r="C211" s="3">
        <f t="shared" si="1"/>
        <v>0.0003189360929</v>
      </c>
      <c r="D211" s="3"/>
      <c r="E211" s="122">
        <f t="shared" si="3"/>
        <v>0.03137881277</v>
      </c>
      <c r="F211" s="3">
        <f t="shared" si="4"/>
        <v>0.002694730238</v>
      </c>
      <c r="G211" s="120">
        <f t="shared" si="5"/>
        <v>25.73699624</v>
      </c>
      <c r="H211" s="121">
        <f t="shared" si="6"/>
        <v>0.001506770853</v>
      </c>
      <c r="I211" s="121">
        <f t="shared" si="7"/>
        <v>3.724366061</v>
      </c>
      <c r="J211" s="121"/>
    </row>
    <row r="212">
      <c r="A212" s="2" t="s">
        <v>240</v>
      </c>
      <c r="B212" s="2">
        <v>2.714</v>
      </c>
      <c r="C212" s="3">
        <f t="shared" si="1"/>
        <v>0.0003177652555</v>
      </c>
      <c r="D212" s="3"/>
      <c r="E212" s="122">
        <f t="shared" si="3"/>
        <v>0.03137935936</v>
      </c>
      <c r="F212" s="3">
        <f t="shared" si="4"/>
        <v>0.002694777178</v>
      </c>
      <c r="G212" s="120">
        <f t="shared" si="5"/>
        <v>25.7273971</v>
      </c>
      <c r="H212" s="121">
        <f t="shared" si="6"/>
        <v>0.001506208872</v>
      </c>
      <c r="I212" s="121">
        <f t="shared" si="7"/>
        <v>3.740004912</v>
      </c>
      <c r="J212" s="121"/>
    </row>
    <row r="213">
      <c r="A213" s="2" t="s">
        <v>241</v>
      </c>
      <c r="B213" s="2">
        <v>2.561</v>
      </c>
      <c r="C213" s="3">
        <f t="shared" si="1"/>
        <v>0.0002998514442</v>
      </c>
      <c r="D213" s="3"/>
      <c r="E213" s="122">
        <f t="shared" si="3"/>
        <v>0.03138772224</v>
      </c>
      <c r="F213" s="3">
        <f t="shared" si="4"/>
        <v>0.00269549536</v>
      </c>
      <c r="G213" s="120">
        <f t="shared" si="5"/>
        <v>25.58053038</v>
      </c>
      <c r="H213" s="121">
        <f t="shared" si="6"/>
        <v>0.001497610569</v>
      </c>
      <c r="I213" s="121">
        <f t="shared" si="7"/>
        <v>3.994508441</v>
      </c>
      <c r="J213" s="121"/>
    </row>
    <row r="214">
      <c r="A214" s="2" t="s">
        <v>242</v>
      </c>
      <c r="B214" s="2">
        <v>2.561</v>
      </c>
      <c r="C214" s="3">
        <f t="shared" si="1"/>
        <v>0.0002998514442</v>
      </c>
      <c r="D214" s="3"/>
      <c r="E214" s="122">
        <f t="shared" si="3"/>
        <v>0.03138772224</v>
      </c>
      <c r="F214" s="3">
        <f t="shared" si="4"/>
        <v>0.00269549536</v>
      </c>
      <c r="G214" s="120">
        <f t="shared" si="5"/>
        <v>25.58053038</v>
      </c>
      <c r="H214" s="121">
        <f t="shared" si="6"/>
        <v>0.001497610569</v>
      </c>
      <c r="I214" s="121">
        <f t="shared" si="7"/>
        <v>3.994508441</v>
      </c>
      <c r="J214" s="121"/>
    </row>
    <row r="215">
      <c r="A215" s="2" t="s">
        <v>243</v>
      </c>
      <c r="B215" s="2">
        <v>2.541</v>
      </c>
      <c r="C215" s="3">
        <f t="shared" si="1"/>
        <v>0.0002975097695</v>
      </c>
      <c r="D215" s="3"/>
      <c r="E215" s="122">
        <f t="shared" si="3"/>
        <v>0.03138881544</v>
      </c>
      <c r="F215" s="3">
        <f t="shared" si="4"/>
        <v>0.002695589241</v>
      </c>
      <c r="G215" s="120">
        <f t="shared" si="5"/>
        <v>25.56133212</v>
      </c>
      <c r="H215" s="121">
        <f t="shared" si="6"/>
        <v>0.001496486608</v>
      </c>
      <c r="I215" s="121">
        <f t="shared" si="7"/>
        <v>4.030041907</v>
      </c>
      <c r="J215" s="121"/>
    </row>
    <row r="216">
      <c r="A216" s="2" t="s">
        <v>244</v>
      </c>
      <c r="B216" s="2">
        <v>2.489</v>
      </c>
      <c r="C216" s="3">
        <f t="shared" si="1"/>
        <v>0.0002914214153</v>
      </c>
      <c r="D216" s="3"/>
      <c r="E216" s="122">
        <f t="shared" si="3"/>
        <v>0.03139165777</v>
      </c>
      <c r="F216" s="3">
        <f t="shared" si="4"/>
        <v>0.002695833333</v>
      </c>
      <c r="G216" s="120">
        <f t="shared" si="5"/>
        <v>25.51141666</v>
      </c>
      <c r="H216" s="121">
        <f t="shared" si="6"/>
        <v>0.001493564311</v>
      </c>
      <c r="I216" s="121">
        <f t="shared" si="7"/>
        <v>4.125101426</v>
      </c>
      <c r="J216" s="121"/>
    </row>
    <row r="217">
      <c r="A217" s="2" t="s">
        <v>245</v>
      </c>
      <c r="B217" s="2">
        <v>2.478</v>
      </c>
      <c r="C217" s="3">
        <f t="shared" si="1"/>
        <v>0.0002901334942</v>
      </c>
      <c r="D217" s="3"/>
      <c r="E217" s="122">
        <f t="shared" si="3"/>
        <v>0.03139225904</v>
      </c>
      <c r="F217" s="3">
        <f t="shared" si="4"/>
        <v>0.002695884968</v>
      </c>
      <c r="G217" s="120">
        <f t="shared" si="5"/>
        <v>25.50085763</v>
      </c>
      <c r="H217" s="121">
        <f t="shared" si="6"/>
        <v>0.001492946133</v>
      </c>
      <c r="I217" s="121">
        <f t="shared" si="7"/>
        <v>4.14572141</v>
      </c>
      <c r="J217" s="121"/>
    </row>
    <row r="218">
      <c r="A218" s="2" t="s">
        <v>246</v>
      </c>
      <c r="B218" s="2">
        <v>2.421</v>
      </c>
      <c r="C218" s="3">
        <f t="shared" si="1"/>
        <v>0.0002834597213</v>
      </c>
      <c r="D218" s="3"/>
      <c r="E218" s="122">
        <f t="shared" si="3"/>
        <v>0.03139537469</v>
      </c>
      <c r="F218" s="3">
        <f t="shared" si="4"/>
        <v>0.002696152532</v>
      </c>
      <c r="G218" s="120">
        <f t="shared" si="5"/>
        <v>25.44614263</v>
      </c>
      <c r="H218" s="121">
        <f t="shared" si="6"/>
        <v>0.001489742846</v>
      </c>
      <c r="I218" s="121">
        <f t="shared" si="7"/>
        <v>4.255571548</v>
      </c>
      <c r="J218" s="121"/>
    </row>
    <row r="219">
      <c r="A219" s="2" t="s">
        <v>247</v>
      </c>
      <c r="B219" s="2">
        <v>2.408</v>
      </c>
      <c r="C219" s="3">
        <f t="shared" si="1"/>
        <v>0.0002819376328</v>
      </c>
      <c r="D219" s="3"/>
      <c r="E219" s="122">
        <f t="shared" si="3"/>
        <v>0.03139608528</v>
      </c>
      <c r="F219" s="3">
        <f t="shared" si="4"/>
        <v>0.002696213556</v>
      </c>
      <c r="G219" s="120">
        <f t="shared" si="5"/>
        <v>25.43366377</v>
      </c>
      <c r="H219" s="121">
        <f t="shared" si="6"/>
        <v>0.001489012273</v>
      </c>
      <c r="I219" s="121">
        <f t="shared" si="7"/>
        <v>4.28135339</v>
      </c>
      <c r="J219" s="121"/>
    </row>
    <row r="220">
      <c r="A220" s="2" t="s">
        <v>248</v>
      </c>
      <c r="B220" s="2">
        <v>2.393</v>
      </c>
      <c r="C220" s="3">
        <f t="shared" si="1"/>
        <v>0.0002801813768</v>
      </c>
      <c r="D220" s="3"/>
      <c r="E220" s="122">
        <f t="shared" si="3"/>
        <v>0.0313969052</v>
      </c>
      <c r="F220" s="3">
        <f t="shared" si="4"/>
        <v>0.002696283968</v>
      </c>
      <c r="G220" s="120">
        <f t="shared" si="5"/>
        <v>25.41926509</v>
      </c>
      <c r="H220" s="121">
        <f t="shared" si="6"/>
        <v>0.001488169303</v>
      </c>
      <c r="I220" s="121">
        <f t="shared" si="7"/>
        <v>4.311449747</v>
      </c>
      <c r="J220" s="121"/>
    </row>
    <row r="221">
      <c r="A221" s="2" t="s">
        <v>249</v>
      </c>
      <c r="B221" s="2">
        <v>2.382</v>
      </c>
      <c r="C221" s="3">
        <f t="shared" si="1"/>
        <v>0.0002788934557</v>
      </c>
      <c r="D221" s="3"/>
      <c r="E221" s="122">
        <f t="shared" si="3"/>
        <v>0.03139750647</v>
      </c>
      <c r="F221" s="3">
        <f t="shared" si="4"/>
        <v>0.002696335604</v>
      </c>
      <c r="G221" s="120">
        <f t="shared" si="5"/>
        <v>25.40870606</v>
      </c>
      <c r="H221" s="121">
        <f t="shared" si="6"/>
        <v>0.001487551125</v>
      </c>
      <c r="I221" s="121">
        <f t="shared" si="7"/>
        <v>4.333761315</v>
      </c>
      <c r="J221" s="121"/>
    </row>
    <row r="222">
      <c r="A222" s="2" t="s">
        <v>250</v>
      </c>
      <c r="B222" s="2">
        <v>2.365</v>
      </c>
      <c r="C222" s="3">
        <f t="shared" si="1"/>
        <v>0.0002769030322</v>
      </c>
      <c r="D222" s="3"/>
      <c r="E222" s="122">
        <f t="shared" si="3"/>
        <v>0.03139843571</v>
      </c>
      <c r="F222" s="3">
        <f t="shared" si="4"/>
        <v>0.002696415405</v>
      </c>
      <c r="G222" s="120">
        <f t="shared" si="5"/>
        <v>25.39238756</v>
      </c>
      <c r="H222" s="121">
        <f t="shared" si="6"/>
        <v>0.001486595759</v>
      </c>
      <c r="I222" s="121">
        <f t="shared" si="7"/>
        <v>4.368651067</v>
      </c>
      <c r="J222" s="121"/>
    </row>
    <row r="223">
      <c r="A223" s="2" t="s">
        <v>251</v>
      </c>
      <c r="B223" s="2">
        <v>2.358</v>
      </c>
      <c r="C223" s="3">
        <f t="shared" si="1"/>
        <v>0.000276083446</v>
      </c>
      <c r="D223" s="3"/>
      <c r="E223" s="122">
        <f t="shared" si="3"/>
        <v>0.03139881834</v>
      </c>
      <c r="F223" s="3">
        <f t="shared" si="4"/>
        <v>0.002696448264</v>
      </c>
      <c r="G223" s="120">
        <f t="shared" si="5"/>
        <v>25.38566817</v>
      </c>
      <c r="H223" s="121">
        <f t="shared" si="6"/>
        <v>0.001486202373</v>
      </c>
      <c r="I223" s="121">
        <f t="shared" si="7"/>
        <v>4.383163658</v>
      </c>
      <c r="J223" s="121"/>
    </row>
    <row r="224">
      <c r="A224" s="2" t="s">
        <v>252</v>
      </c>
      <c r="B224" s="2">
        <v>2.347</v>
      </c>
      <c r="C224" s="3">
        <f t="shared" si="1"/>
        <v>0.000274795525</v>
      </c>
      <c r="D224" s="3"/>
      <c r="E224" s="122">
        <f t="shared" si="3"/>
        <v>0.03139941961</v>
      </c>
      <c r="F224" s="3">
        <f t="shared" si="4"/>
        <v>0.0026964999</v>
      </c>
      <c r="G224" s="120">
        <f t="shared" si="5"/>
        <v>25.37510914</v>
      </c>
      <c r="H224" s="121">
        <f t="shared" si="6"/>
        <v>0.001485584196</v>
      </c>
      <c r="I224" s="121">
        <f t="shared" si="7"/>
        <v>4.406144062</v>
      </c>
      <c r="J224" s="121"/>
    </row>
    <row r="225">
      <c r="A225" s="2" t="s">
        <v>253</v>
      </c>
      <c r="B225" s="2">
        <v>2.347</v>
      </c>
      <c r="C225" s="3">
        <f t="shared" si="1"/>
        <v>0.000274795525</v>
      </c>
      <c r="D225" s="3"/>
      <c r="E225" s="122">
        <f t="shared" si="3"/>
        <v>0.03139941961</v>
      </c>
      <c r="F225" s="3">
        <f t="shared" si="4"/>
        <v>0.0026964999</v>
      </c>
      <c r="G225" s="120">
        <f t="shared" si="5"/>
        <v>25.37510914</v>
      </c>
      <c r="H225" s="121">
        <f t="shared" si="6"/>
        <v>0.001485584196</v>
      </c>
      <c r="I225" s="121">
        <f t="shared" si="7"/>
        <v>4.406144062</v>
      </c>
      <c r="J225" s="121"/>
    </row>
    <row r="226">
      <c r="A226" s="2" t="s">
        <v>254</v>
      </c>
      <c r="B226" s="2">
        <v>2.291</v>
      </c>
      <c r="C226" s="3">
        <f t="shared" si="1"/>
        <v>0.0002682388358</v>
      </c>
      <c r="D226" s="3"/>
      <c r="E226" s="122">
        <f t="shared" si="3"/>
        <v>0.03140248066</v>
      </c>
      <c r="F226" s="3">
        <f t="shared" si="4"/>
        <v>0.002696762774</v>
      </c>
      <c r="G226" s="120">
        <f t="shared" si="5"/>
        <v>25.32135409</v>
      </c>
      <c r="H226" s="121">
        <f t="shared" si="6"/>
        <v>0.001482437109</v>
      </c>
      <c r="I226" s="121">
        <f t="shared" si="7"/>
        <v>4.526556603</v>
      </c>
      <c r="J226" s="121"/>
    </row>
    <row r="227">
      <c r="A227" s="2" t="s">
        <v>255</v>
      </c>
      <c r="B227" s="2">
        <v>2.246</v>
      </c>
      <c r="C227" s="3">
        <f t="shared" si="1"/>
        <v>0.0002629700678</v>
      </c>
      <c r="D227" s="3"/>
      <c r="E227" s="122">
        <f t="shared" si="3"/>
        <v>0.03140494044</v>
      </c>
      <c r="F227" s="3">
        <f t="shared" si="4"/>
        <v>0.002696974014</v>
      </c>
      <c r="G227" s="120">
        <f t="shared" si="5"/>
        <v>25.27815808</v>
      </c>
      <c r="H227" s="121">
        <f t="shared" si="6"/>
        <v>0.001479908202</v>
      </c>
      <c r="I227" s="121">
        <f t="shared" si="7"/>
        <v>4.627667871</v>
      </c>
      <c r="J227" s="121"/>
    </row>
    <row r="228">
      <c r="A228" s="2" t="s">
        <v>256</v>
      </c>
      <c r="B228" s="2">
        <v>2.199</v>
      </c>
      <c r="C228" s="3">
        <f t="shared" si="1"/>
        <v>0.0002574671323</v>
      </c>
      <c r="D228" s="3"/>
      <c r="E228" s="122">
        <f t="shared" si="3"/>
        <v>0.03140750957</v>
      </c>
      <c r="F228" s="3">
        <f t="shared" si="4"/>
        <v>0.002697194644</v>
      </c>
      <c r="G228" s="120">
        <f t="shared" si="5"/>
        <v>25.23304226</v>
      </c>
      <c r="H228" s="121">
        <f t="shared" si="6"/>
        <v>0.001477266898</v>
      </c>
      <c r="I228" s="121">
        <f t="shared" si="7"/>
        <v>4.737691198</v>
      </c>
      <c r="J228" s="121"/>
    </row>
    <row r="229">
      <c r="A229" s="2" t="s">
        <v>257</v>
      </c>
      <c r="B229" s="2">
        <v>2.061</v>
      </c>
      <c r="C229" s="3">
        <f t="shared" si="1"/>
        <v>0.0002413095769</v>
      </c>
      <c r="D229" s="3"/>
      <c r="E229" s="122">
        <f t="shared" si="3"/>
        <v>0.03141505304</v>
      </c>
      <c r="F229" s="3">
        <f t="shared" si="4"/>
        <v>0.002697842457</v>
      </c>
      <c r="G229" s="120">
        <f t="shared" si="5"/>
        <v>25.10057458</v>
      </c>
      <c r="H229" s="121">
        <f t="shared" si="6"/>
        <v>0.001469511587</v>
      </c>
      <c r="I229" s="121">
        <f t="shared" si="7"/>
        <v>5.089735873</v>
      </c>
      <c r="J229" s="121"/>
    </row>
    <row r="230">
      <c r="A230" s="2" t="s">
        <v>258</v>
      </c>
      <c r="B230" s="2">
        <v>2.059</v>
      </c>
      <c r="C230" s="3">
        <f t="shared" si="1"/>
        <v>0.0002410754094</v>
      </c>
      <c r="D230" s="3"/>
      <c r="E230" s="122">
        <f t="shared" si="3"/>
        <v>0.03141516236</v>
      </c>
      <c r="F230" s="3">
        <f t="shared" si="4"/>
        <v>0.002697851846</v>
      </c>
      <c r="G230" s="120">
        <f t="shared" si="5"/>
        <v>25.09865476</v>
      </c>
      <c r="H230" s="121">
        <f t="shared" si="6"/>
        <v>0.001469399191</v>
      </c>
      <c r="I230" s="121">
        <f t="shared" si="7"/>
        <v>5.095184882</v>
      </c>
      <c r="J230" s="121"/>
    </row>
    <row r="231">
      <c r="A231" s="2" t="s">
        <v>259</v>
      </c>
      <c r="B231" s="2">
        <v>2.059</v>
      </c>
      <c r="C231" s="3">
        <f t="shared" si="1"/>
        <v>0.0002410754094</v>
      </c>
      <c r="D231" s="3"/>
      <c r="E231" s="122">
        <f t="shared" si="3"/>
        <v>0.03141516236</v>
      </c>
      <c r="F231" s="3">
        <f t="shared" si="4"/>
        <v>0.002697851846</v>
      </c>
      <c r="G231" s="120">
        <f t="shared" si="5"/>
        <v>25.09865476</v>
      </c>
      <c r="H231" s="121">
        <f t="shared" si="6"/>
        <v>0.001469399191</v>
      </c>
      <c r="I231" s="121">
        <f t="shared" si="7"/>
        <v>5.095184882</v>
      </c>
      <c r="J231" s="121"/>
    </row>
    <row r="232">
      <c r="A232" s="2" t="s">
        <v>260</v>
      </c>
      <c r="B232" s="2">
        <v>2.028</v>
      </c>
      <c r="C232" s="3">
        <f t="shared" si="1"/>
        <v>0.0002374458136</v>
      </c>
      <c r="D232" s="3"/>
      <c r="E232" s="122">
        <f t="shared" si="3"/>
        <v>0.03141685693</v>
      </c>
      <c r="F232" s="3">
        <f t="shared" si="4"/>
        <v>0.002697997371</v>
      </c>
      <c r="G232" s="120">
        <f t="shared" si="5"/>
        <v>25.06889755</v>
      </c>
      <c r="H232" s="121">
        <f t="shared" si="6"/>
        <v>0.001467657057</v>
      </c>
      <c r="I232" s="121">
        <f t="shared" si="7"/>
        <v>5.181018878</v>
      </c>
      <c r="J232" s="121"/>
    </row>
    <row r="233">
      <c r="A233" s="2" t="s">
        <v>261</v>
      </c>
      <c r="B233" s="2">
        <v>2.023</v>
      </c>
      <c r="C233" s="3">
        <f t="shared" si="1"/>
        <v>0.000236860395</v>
      </c>
      <c r="D233" s="3"/>
      <c r="E233" s="122">
        <f t="shared" si="3"/>
        <v>0.03141713025</v>
      </c>
      <c r="F233" s="3">
        <f t="shared" si="4"/>
        <v>0.002698020843</v>
      </c>
      <c r="G233" s="120">
        <f t="shared" si="5"/>
        <v>25.064098</v>
      </c>
      <c r="H233" s="121">
        <f t="shared" si="6"/>
        <v>0.001467376067</v>
      </c>
      <c r="I233" s="121">
        <f t="shared" si="7"/>
        <v>5.195109433</v>
      </c>
      <c r="J233" s="121"/>
    </row>
    <row r="234">
      <c r="A234" s="2" t="s">
        <v>262</v>
      </c>
      <c r="B234" s="2">
        <v>1.97</v>
      </c>
      <c r="C234" s="3">
        <f t="shared" si="1"/>
        <v>0.000230654957</v>
      </c>
      <c r="D234" s="3"/>
      <c r="E234" s="122">
        <f t="shared" si="3"/>
        <v>0.03142002743</v>
      </c>
      <c r="F234" s="3">
        <f t="shared" si="4"/>
        <v>0.002698269645</v>
      </c>
      <c r="G234" s="120">
        <f t="shared" si="5"/>
        <v>25.01322277</v>
      </c>
      <c r="H234" s="121">
        <f t="shared" si="6"/>
        <v>0.00146439758</v>
      </c>
      <c r="I234" s="121">
        <f t="shared" si="7"/>
        <v>5.348866718</v>
      </c>
      <c r="J234" s="121"/>
    </row>
    <row r="235">
      <c r="A235" s="2" t="s">
        <v>263</v>
      </c>
      <c r="B235" s="2">
        <v>1.866</v>
      </c>
      <c r="C235" s="3">
        <f t="shared" si="1"/>
        <v>0.0002184782487</v>
      </c>
      <c r="D235" s="3"/>
      <c r="E235" s="122">
        <f t="shared" si="3"/>
        <v>0.03142571251</v>
      </c>
      <c r="F235" s="3">
        <f t="shared" si="4"/>
        <v>0.002698757865</v>
      </c>
      <c r="G235" s="120">
        <f t="shared" si="5"/>
        <v>24.91339217</v>
      </c>
      <c r="H235" s="121">
        <f t="shared" si="6"/>
        <v>0.001458553004</v>
      </c>
      <c r="I235" s="121">
        <f t="shared" si="7"/>
        <v>5.675964371</v>
      </c>
      <c r="J235" s="121"/>
    </row>
    <row r="236">
      <c r="A236" s="2" t="s">
        <v>264</v>
      </c>
      <c r="B236" s="2">
        <v>1.861</v>
      </c>
      <c r="C236" s="3">
        <f t="shared" si="1"/>
        <v>0.00021789283</v>
      </c>
      <c r="D236" s="3"/>
      <c r="E236" s="122">
        <f t="shared" si="3"/>
        <v>0.03142598584</v>
      </c>
      <c r="F236" s="3">
        <f t="shared" si="4"/>
        <v>0.002698781337</v>
      </c>
      <c r="G236" s="120">
        <f t="shared" si="5"/>
        <v>24.90859262</v>
      </c>
      <c r="H236" s="121">
        <f t="shared" si="6"/>
        <v>0.001458272015</v>
      </c>
      <c r="I236" s="121">
        <f t="shared" si="7"/>
        <v>5.692611293</v>
      </c>
      <c r="J236" s="121"/>
    </row>
    <row r="237">
      <c r="A237" s="2" t="s">
        <v>265</v>
      </c>
      <c r="B237" s="2">
        <v>1.819</v>
      </c>
      <c r="C237" s="3">
        <f t="shared" si="1"/>
        <v>0.0002129753131</v>
      </c>
      <c r="D237" s="3"/>
      <c r="E237" s="122">
        <f t="shared" si="3"/>
        <v>0.03142828176</v>
      </c>
      <c r="F237" s="3">
        <f t="shared" si="4"/>
        <v>0.002698978505</v>
      </c>
      <c r="G237" s="120">
        <f t="shared" si="5"/>
        <v>24.86827644</v>
      </c>
      <c r="H237" s="121">
        <f t="shared" si="6"/>
        <v>0.001455911706</v>
      </c>
      <c r="I237" s="121">
        <f t="shared" si="7"/>
        <v>5.83605853</v>
      </c>
      <c r="J237" s="121"/>
    </row>
    <row r="238">
      <c r="A238" s="2" t="s">
        <v>266</v>
      </c>
      <c r="B238" s="2">
        <v>1.81</v>
      </c>
      <c r="C238" s="3">
        <f t="shared" si="1"/>
        <v>0.0002119215595</v>
      </c>
      <c r="D238" s="3"/>
      <c r="E238" s="122">
        <f t="shared" si="3"/>
        <v>0.03142877375</v>
      </c>
      <c r="F238" s="3">
        <f t="shared" si="4"/>
        <v>0.002699020756</v>
      </c>
      <c r="G238" s="120">
        <f t="shared" si="5"/>
        <v>24.85963725</v>
      </c>
      <c r="H238" s="121">
        <f t="shared" si="6"/>
        <v>0.001455405926</v>
      </c>
      <c r="I238" s="121">
        <f t="shared" si="7"/>
        <v>5.867663342</v>
      </c>
      <c r="J238" s="121"/>
    </row>
    <row r="239">
      <c r="A239" s="2" t="s">
        <v>267</v>
      </c>
      <c r="B239" s="2">
        <v>1.756</v>
      </c>
      <c r="C239" s="3">
        <f t="shared" si="1"/>
        <v>0.0002055990379</v>
      </c>
      <c r="D239" s="3"/>
      <c r="E239" s="122">
        <f t="shared" si="3"/>
        <v>0.03143172567</v>
      </c>
      <c r="F239" s="3">
        <f t="shared" si="4"/>
        <v>0.002699274259</v>
      </c>
      <c r="G239" s="120">
        <f t="shared" si="5"/>
        <v>24.80780217</v>
      </c>
      <c r="H239" s="121">
        <f t="shared" si="6"/>
        <v>0.001452371244</v>
      </c>
      <c r="I239" s="121">
        <f t="shared" si="7"/>
        <v>6.064095529</v>
      </c>
      <c r="J239" s="121"/>
    </row>
    <row r="240">
      <c r="A240" s="2" t="s">
        <v>268</v>
      </c>
      <c r="B240" s="2">
        <v>1.736</v>
      </c>
      <c r="C240" s="3">
        <f t="shared" si="1"/>
        <v>0.0002032573632</v>
      </c>
      <c r="D240" s="3"/>
      <c r="E240" s="122">
        <f t="shared" si="3"/>
        <v>0.03143281898</v>
      </c>
      <c r="F240" s="3">
        <f t="shared" si="4"/>
        <v>0.00269936815</v>
      </c>
      <c r="G240" s="120">
        <f t="shared" si="5"/>
        <v>24.788604</v>
      </c>
      <c r="H240" s="121">
        <f t="shared" si="6"/>
        <v>0.001451247288</v>
      </c>
      <c r="I240" s="121">
        <f t="shared" si="7"/>
        <v>6.139949399</v>
      </c>
      <c r="J240" s="121"/>
    </row>
    <row r="241">
      <c r="A241" s="2" t="s">
        <v>269</v>
      </c>
      <c r="B241" s="2">
        <v>1.714</v>
      </c>
      <c r="C241" s="3">
        <f t="shared" si="1"/>
        <v>0.000200681521</v>
      </c>
      <c r="D241" s="3"/>
      <c r="E241" s="122">
        <f t="shared" si="3"/>
        <v>0.03143402162</v>
      </c>
      <c r="F241" s="3">
        <f t="shared" si="4"/>
        <v>0.002699471429</v>
      </c>
      <c r="G241" s="120">
        <f t="shared" si="5"/>
        <v>24.76748601</v>
      </c>
      <c r="H241" s="121">
        <f t="shared" si="6"/>
        <v>0.001450010937</v>
      </c>
      <c r="I241" s="121">
        <f t="shared" si="7"/>
        <v>6.225433261</v>
      </c>
      <c r="J241" s="121"/>
    </row>
    <row r="242">
      <c r="A242" s="2" t="s">
        <v>270</v>
      </c>
      <c r="B242" s="2">
        <v>1.713</v>
      </c>
      <c r="C242" s="3">
        <f t="shared" si="1"/>
        <v>0.0002005644373</v>
      </c>
      <c r="D242" s="3"/>
      <c r="E242" s="122">
        <f t="shared" si="3"/>
        <v>0.03143407629</v>
      </c>
      <c r="F242" s="3">
        <f t="shared" si="4"/>
        <v>0.002699476124</v>
      </c>
      <c r="G242" s="120">
        <f t="shared" si="5"/>
        <v>24.7665261</v>
      </c>
      <c r="H242" s="121">
        <f t="shared" si="6"/>
        <v>0.001449954739</v>
      </c>
      <c r="I242" s="121">
        <f t="shared" si="7"/>
        <v>6.229371062</v>
      </c>
      <c r="J242" s="121"/>
    </row>
    <row r="243">
      <c r="A243" s="2" t="s">
        <v>271</v>
      </c>
      <c r="B243" s="2">
        <v>1.671</v>
      </c>
      <c r="C243" s="3">
        <f t="shared" si="1"/>
        <v>0.0001956469204</v>
      </c>
      <c r="D243" s="3"/>
      <c r="E243" s="122">
        <f t="shared" si="3"/>
        <v>0.03143637225</v>
      </c>
      <c r="F243" s="3">
        <f t="shared" si="4"/>
        <v>0.002699673296</v>
      </c>
      <c r="G243" s="120">
        <f t="shared" si="5"/>
        <v>24.72620994</v>
      </c>
      <c r="H243" s="121">
        <f t="shared" si="6"/>
        <v>0.001447594432</v>
      </c>
      <c r="I243" s="121">
        <f t="shared" si="7"/>
        <v>6.399014658</v>
      </c>
      <c r="J243" s="121"/>
    </row>
    <row r="244">
      <c r="A244" s="2" t="s">
        <v>272</v>
      </c>
      <c r="B244" s="2">
        <v>1.652</v>
      </c>
      <c r="C244" s="3">
        <f t="shared" si="1"/>
        <v>0.0001934223295</v>
      </c>
      <c r="D244" s="3"/>
      <c r="E244" s="122">
        <f t="shared" si="3"/>
        <v>0.03143741091</v>
      </c>
      <c r="F244" s="3">
        <f t="shared" si="4"/>
        <v>0.002699762493</v>
      </c>
      <c r="G244" s="120">
        <f t="shared" si="5"/>
        <v>24.70797169</v>
      </c>
      <c r="H244" s="121">
        <f t="shared" si="6"/>
        <v>0.001446526674</v>
      </c>
      <c r="I244" s="121">
        <f t="shared" si="7"/>
        <v>6.478591941</v>
      </c>
      <c r="J244" s="121"/>
    </row>
    <row r="245">
      <c r="A245" s="2" t="s">
        <v>273</v>
      </c>
      <c r="B245" s="2">
        <v>1.652</v>
      </c>
      <c r="C245" s="3">
        <f t="shared" si="1"/>
        <v>0.0001934223295</v>
      </c>
      <c r="D245" s="3"/>
      <c r="E245" s="122">
        <f t="shared" si="3"/>
        <v>0.03143741091</v>
      </c>
      <c r="F245" s="3">
        <f t="shared" si="4"/>
        <v>0.002699762493</v>
      </c>
      <c r="G245" s="120">
        <f t="shared" si="5"/>
        <v>24.70797169</v>
      </c>
      <c r="H245" s="121">
        <f t="shared" si="6"/>
        <v>0.001446526674</v>
      </c>
      <c r="I245" s="121">
        <f t="shared" si="7"/>
        <v>6.478591941</v>
      </c>
      <c r="J245" s="121"/>
    </row>
    <row r="246">
      <c r="A246" s="2" t="s">
        <v>274</v>
      </c>
      <c r="B246" s="2">
        <v>1.652</v>
      </c>
      <c r="C246" s="3">
        <f t="shared" si="1"/>
        <v>0.0001934223295</v>
      </c>
      <c r="D246" s="3"/>
      <c r="E246" s="122">
        <f t="shared" si="3"/>
        <v>0.03143741091</v>
      </c>
      <c r="F246" s="3">
        <f t="shared" si="4"/>
        <v>0.002699762493</v>
      </c>
      <c r="G246" s="120">
        <f t="shared" si="5"/>
        <v>24.70797169</v>
      </c>
      <c r="H246" s="121">
        <f t="shared" si="6"/>
        <v>0.001446526674</v>
      </c>
      <c r="I246" s="121">
        <f t="shared" si="7"/>
        <v>6.478591941</v>
      </c>
      <c r="J246" s="121"/>
    </row>
    <row r="247">
      <c r="A247" s="2" t="s">
        <v>275</v>
      </c>
      <c r="B247" s="2">
        <v>1.652</v>
      </c>
      <c r="C247" s="3">
        <f t="shared" si="1"/>
        <v>0.0001934223295</v>
      </c>
      <c r="D247" s="3"/>
      <c r="E247" s="122">
        <f t="shared" si="3"/>
        <v>0.03143741091</v>
      </c>
      <c r="F247" s="3">
        <f t="shared" si="4"/>
        <v>0.002699762493</v>
      </c>
      <c r="G247" s="120">
        <f t="shared" si="5"/>
        <v>24.70797169</v>
      </c>
      <c r="H247" s="121">
        <f t="shared" si="6"/>
        <v>0.001446526674</v>
      </c>
      <c r="I247" s="121">
        <f t="shared" si="7"/>
        <v>6.478591941</v>
      </c>
      <c r="J247" s="121"/>
    </row>
    <row r="248">
      <c r="A248" s="2" t="s">
        <v>276</v>
      </c>
      <c r="B248" s="2">
        <v>1.651</v>
      </c>
      <c r="C248" s="3">
        <f t="shared" si="1"/>
        <v>0.0001933052457</v>
      </c>
      <c r="D248" s="3"/>
      <c r="E248" s="122">
        <f t="shared" si="3"/>
        <v>0.03143746557</v>
      </c>
      <c r="F248" s="3">
        <f t="shared" si="4"/>
        <v>0.002699767187</v>
      </c>
      <c r="G248" s="120">
        <f t="shared" si="5"/>
        <v>24.70701178</v>
      </c>
      <c r="H248" s="121">
        <f t="shared" si="6"/>
        <v>0.001446470477</v>
      </c>
      <c r="I248" s="121">
        <f t="shared" si="7"/>
        <v>6.482830956</v>
      </c>
      <c r="J248" s="121"/>
    </row>
    <row r="249">
      <c r="A249" s="2" t="s">
        <v>277</v>
      </c>
      <c r="B249" s="2">
        <v>1.637</v>
      </c>
      <c r="C249" s="3">
        <f t="shared" si="1"/>
        <v>0.0001916660734</v>
      </c>
      <c r="D249" s="3"/>
      <c r="E249" s="122">
        <f t="shared" si="3"/>
        <v>0.0314382309</v>
      </c>
      <c r="F249" s="3">
        <f t="shared" si="4"/>
        <v>0.002699832911</v>
      </c>
      <c r="G249" s="120">
        <f t="shared" si="5"/>
        <v>24.69357306</v>
      </c>
      <c r="H249" s="121">
        <f t="shared" si="6"/>
        <v>0.001445683708</v>
      </c>
      <c r="I249" s="121">
        <f t="shared" si="7"/>
        <v>6.542720952</v>
      </c>
      <c r="J249" s="121"/>
    </row>
    <row r="250">
      <c r="A250" s="2" t="s">
        <v>278</v>
      </c>
      <c r="B250" s="2">
        <v>1.623</v>
      </c>
      <c r="C250" s="3">
        <f t="shared" si="1"/>
        <v>0.0001900269012</v>
      </c>
      <c r="D250" s="3"/>
      <c r="E250" s="122">
        <f t="shared" si="3"/>
        <v>0.03143899623</v>
      </c>
      <c r="F250" s="3">
        <f t="shared" si="4"/>
        <v>0.002699898636</v>
      </c>
      <c r="G250" s="120">
        <f t="shared" si="5"/>
        <v>24.68013435</v>
      </c>
      <c r="H250" s="121">
        <f t="shared" si="6"/>
        <v>0.001444896939</v>
      </c>
      <c r="I250" s="121">
        <f t="shared" si="7"/>
        <v>6.60364417</v>
      </c>
      <c r="J250" s="121"/>
    </row>
    <row r="251">
      <c r="A251" s="2" t="s">
        <v>279</v>
      </c>
      <c r="B251" s="2">
        <v>1.613</v>
      </c>
      <c r="C251" s="3">
        <f t="shared" si="1"/>
        <v>0.0001888560638</v>
      </c>
      <c r="D251" s="3"/>
      <c r="E251" s="122">
        <f t="shared" si="3"/>
        <v>0.03143954289</v>
      </c>
      <c r="F251" s="3">
        <f t="shared" si="4"/>
        <v>0.002699945582</v>
      </c>
      <c r="G251" s="120">
        <f t="shared" si="5"/>
        <v>24.67053527</v>
      </c>
      <c r="H251" s="121">
        <f t="shared" si="6"/>
        <v>0.001444334962</v>
      </c>
      <c r="I251" s="121">
        <f t="shared" si="7"/>
        <v>6.647808243</v>
      </c>
      <c r="J251" s="121"/>
    </row>
    <row r="252">
      <c r="A252" s="2" t="s">
        <v>280</v>
      </c>
      <c r="B252" s="2">
        <v>1.612</v>
      </c>
      <c r="C252" s="3">
        <f t="shared" si="1"/>
        <v>0.0001887389801</v>
      </c>
      <c r="D252" s="3"/>
      <c r="E252" s="122">
        <f t="shared" si="3"/>
        <v>0.03143959756</v>
      </c>
      <c r="F252" s="3">
        <f t="shared" si="4"/>
        <v>0.002699950276</v>
      </c>
      <c r="G252" s="120">
        <f t="shared" si="5"/>
        <v>24.66957536</v>
      </c>
      <c r="H252" s="121">
        <f t="shared" si="6"/>
        <v>0.001444278764</v>
      </c>
      <c r="I252" s="121">
        <f t="shared" si="7"/>
        <v>6.652254787</v>
      </c>
      <c r="J252" s="121"/>
    </row>
    <row r="253">
      <c r="A253" s="2" t="s">
        <v>281</v>
      </c>
      <c r="B253" s="2">
        <v>1.609</v>
      </c>
      <c r="C253" s="3">
        <f t="shared" si="1"/>
        <v>0.0001883877289</v>
      </c>
      <c r="D253" s="3"/>
      <c r="E253" s="122">
        <f t="shared" si="3"/>
        <v>0.03143976156</v>
      </c>
      <c r="F253" s="3">
        <f t="shared" si="4"/>
        <v>0.00269996436</v>
      </c>
      <c r="G253" s="120">
        <f t="shared" si="5"/>
        <v>24.66669564</v>
      </c>
      <c r="H253" s="121">
        <f t="shared" si="6"/>
        <v>0.001444110171</v>
      </c>
      <c r="I253" s="121">
        <f t="shared" si="7"/>
        <v>6.665627582</v>
      </c>
      <c r="J253" s="121"/>
    </row>
    <row r="254">
      <c r="A254" s="2" t="s">
        <v>282</v>
      </c>
      <c r="B254" s="2">
        <v>1.587</v>
      </c>
      <c r="C254" s="3">
        <f t="shared" si="1"/>
        <v>0.0001858118867</v>
      </c>
      <c r="D254" s="3"/>
      <c r="E254" s="122">
        <f t="shared" si="3"/>
        <v>0.03144096422</v>
      </c>
      <c r="F254" s="3">
        <f t="shared" si="4"/>
        <v>0.002700067642</v>
      </c>
      <c r="G254" s="120">
        <f t="shared" si="5"/>
        <v>24.64557766</v>
      </c>
      <c r="H254" s="121">
        <f t="shared" si="6"/>
        <v>0.00144287382</v>
      </c>
      <c r="I254" s="121">
        <f t="shared" si="7"/>
        <v>6.765239595</v>
      </c>
      <c r="J254" s="121"/>
    </row>
    <row r="255">
      <c r="A255" s="2" t="s">
        <v>283</v>
      </c>
      <c r="B255" s="2">
        <v>1.58</v>
      </c>
      <c r="C255" s="3">
        <f t="shared" si="1"/>
        <v>0.0001849923006</v>
      </c>
      <c r="D255" s="3"/>
      <c r="E255" s="122">
        <f t="shared" si="3"/>
        <v>0.03144134689</v>
      </c>
      <c r="F255" s="3">
        <f t="shared" si="4"/>
        <v>0.002700100504</v>
      </c>
      <c r="G255" s="120">
        <f t="shared" si="5"/>
        <v>24.6388583</v>
      </c>
      <c r="H255" s="121">
        <f t="shared" si="6"/>
        <v>0.001442480436</v>
      </c>
      <c r="I255" s="121">
        <f t="shared" si="7"/>
        <v>6.797516066</v>
      </c>
      <c r="J255" s="121"/>
    </row>
    <row r="256">
      <c r="A256" s="2" t="s">
        <v>284</v>
      </c>
      <c r="B256" s="2">
        <v>1.575</v>
      </c>
      <c r="C256" s="3">
        <f t="shared" si="1"/>
        <v>0.0001844068819</v>
      </c>
      <c r="D256" s="3"/>
      <c r="E256" s="122">
        <f t="shared" si="3"/>
        <v>0.03144162022</v>
      </c>
      <c r="F256" s="3">
        <f t="shared" si="4"/>
        <v>0.002700123977</v>
      </c>
      <c r="G256" s="120">
        <f t="shared" si="5"/>
        <v>24.63405877</v>
      </c>
      <c r="H256" s="121">
        <f t="shared" si="6"/>
        <v>0.001442199447</v>
      </c>
      <c r="I256" s="121">
        <f t="shared" si="7"/>
        <v>6.820746342</v>
      </c>
      <c r="J256" s="121"/>
    </row>
    <row r="257">
      <c r="A257" s="2" t="s">
        <v>285</v>
      </c>
      <c r="B257" s="2">
        <v>1.545</v>
      </c>
      <c r="C257" s="3">
        <f t="shared" si="1"/>
        <v>0.0001808943699</v>
      </c>
      <c r="D257" s="3"/>
      <c r="E257" s="122">
        <f t="shared" si="3"/>
        <v>0.03144326022</v>
      </c>
      <c r="F257" s="3">
        <f t="shared" si="4"/>
        <v>0.002700264816</v>
      </c>
      <c r="G257" s="120">
        <f t="shared" si="5"/>
        <v>24.60526153</v>
      </c>
      <c r="H257" s="121">
        <f t="shared" si="6"/>
        <v>0.001440513515</v>
      </c>
      <c r="I257" s="121">
        <f t="shared" si="7"/>
        <v>6.963285512</v>
      </c>
      <c r="J257" s="121"/>
    </row>
    <row r="258">
      <c r="A258" s="2" t="s">
        <v>286</v>
      </c>
      <c r="B258" s="2">
        <v>1.524</v>
      </c>
      <c r="C258" s="3">
        <f t="shared" si="1"/>
        <v>0.0001784356114</v>
      </c>
      <c r="D258" s="3"/>
      <c r="E258" s="122">
        <f t="shared" si="3"/>
        <v>0.03144440823</v>
      </c>
      <c r="F258" s="3">
        <f t="shared" si="4"/>
        <v>0.002700363404</v>
      </c>
      <c r="G258" s="120">
        <f t="shared" si="5"/>
        <v>24.58510347</v>
      </c>
      <c r="H258" s="121">
        <f t="shared" si="6"/>
        <v>0.001439333362</v>
      </c>
      <c r="I258" s="121">
        <f t="shared" si="7"/>
        <v>7.06640194</v>
      </c>
      <c r="J258" s="121"/>
    </row>
    <row r="259">
      <c r="A259" s="2" t="s">
        <v>287</v>
      </c>
      <c r="B259" s="2">
        <v>1.524</v>
      </c>
      <c r="C259" s="3">
        <f t="shared" si="1"/>
        <v>0.0001784356114</v>
      </c>
      <c r="D259" s="3"/>
      <c r="E259" s="122">
        <f t="shared" si="3"/>
        <v>0.03144440823</v>
      </c>
      <c r="F259" s="3">
        <f t="shared" si="4"/>
        <v>0.002700363404</v>
      </c>
      <c r="G259" s="120">
        <f t="shared" si="5"/>
        <v>24.58510347</v>
      </c>
      <c r="H259" s="121">
        <f t="shared" si="6"/>
        <v>0.001439333362</v>
      </c>
      <c r="I259" s="121">
        <f t="shared" si="7"/>
        <v>7.06640194</v>
      </c>
      <c r="J259" s="121"/>
    </row>
    <row r="260">
      <c r="A260" s="2" t="s">
        <v>288</v>
      </c>
      <c r="B260" s="2">
        <v>1.524</v>
      </c>
      <c r="C260" s="3">
        <f t="shared" si="1"/>
        <v>0.0001784356114</v>
      </c>
      <c r="D260" s="3"/>
      <c r="E260" s="122">
        <f t="shared" si="3"/>
        <v>0.03144440823</v>
      </c>
      <c r="F260" s="3">
        <f t="shared" si="4"/>
        <v>0.002700363404</v>
      </c>
      <c r="G260" s="120">
        <f t="shared" si="5"/>
        <v>24.58510347</v>
      </c>
      <c r="H260" s="121">
        <f t="shared" si="6"/>
        <v>0.001439333362</v>
      </c>
      <c r="I260" s="121">
        <f t="shared" si="7"/>
        <v>7.06640194</v>
      </c>
      <c r="J260" s="121"/>
    </row>
    <row r="261">
      <c r="A261" s="2" t="s">
        <v>289</v>
      </c>
      <c r="B261" s="2">
        <v>1.485</v>
      </c>
      <c r="C261" s="3">
        <f t="shared" si="1"/>
        <v>0.0001738693458</v>
      </c>
      <c r="D261" s="3"/>
      <c r="E261" s="122">
        <f t="shared" si="3"/>
        <v>0.03144654025</v>
      </c>
      <c r="F261" s="3">
        <f t="shared" si="4"/>
        <v>0.002700546496</v>
      </c>
      <c r="G261" s="120">
        <f t="shared" si="5"/>
        <v>24.54766708</v>
      </c>
      <c r="H261" s="121">
        <f t="shared" si="6"/>
        <v>0.001437141651</v>
      </c>
      <c r="I261" s="121">
        <f t="shared" si="7"/>
        <v>7.265641332</v>
      </c>
      <c r="J261" s="121"/>
    </row>
    <row r="262">
      <c r="A262" s="2" t="s">
        <v>290</v>
      </c>
      <c r="B262" s="2">
        <v>1.481</v>
      </c>
      <c r="C262" s="3">
        <f t="shared" si="1"/>
        <v>0.0001734010109</v>
      </c>
      <c r="D262" s="3"/>
      <c r="E262" s="122">
        <f t="shared" si="3"/>
        <v>0.03144675891</v>
      </c>
      <c r="F262" s="3">
        <f t="shared" si="4"/>
        <v>0.002700565275</v>
      </c>
      <c r="G262" s="120">
        <f t="shared" si="5"/>
        <v>24.54382745</v>
      </c>
      <c r="H262" s="121">
        <f t="shared" si="6"/>
        <v>0.00143691686</v>
      </c>
      <c r="I262" s="121">
        <f t="shared" si="7"/>
        <v>7.286669455</v>
      </c>
      <c r="J262" s="121"/>
    </row>
    <row r="263">
      <c r="A263" s="2" t="s">
        <v>291</v>
      </c>
      <c r="B263" s="2">
        <v>1.458</v>
      </c>
      <c r="C263" s="3">
        <f t="shared" si="1"/>
        <v>0.000170708085</v>
      </c>
      <c r="D263" s="3"/>
      <c r="E263" s="122">
        <f t="shared" si="3"/>
        <v>0.03144801626</v>
      </c>
      <c r="F263" s="3">
        <f t="shared" si="4"/>
        <v>0.002700673253</v>
      </c>
      <c r="G263" s="120">
        <f t="shared" si="5"/>
        <v>24.52174958</v>
      </c>
      <c r="H263" s="121">
        <f t="shared" si="6"/>
        <v>0.001435624313</v>
      </c>
      <c r="I263" s="121">
        <f t="shared" si="7"/>
        <v>7.409820267</v>
      </c>
      <c r="J263" s="121"/>
    </row>
    <row r="264">
      <c r="A264" s="2" t="s">
        <v>292</v>
      </c>
      <c r="B264" s="2">
        <v>1.406</v>
      </c>
      <c r="C264" s="3">
        <f t="shared" si="1"/>
        <v>0.0001646197308</v>
      </c>
      <c r="D264" s="3"/>
      <c r="E264" s="122">
        <f t="shared" si="3"/>
        <v>0.03145085898</v>
      </c>
      <c r="F264" s="3">
        <f t="shared" si="4"/>
        <v>0.002700917378</v>
      </c>
      <c r="G264" s="120">
        <f t="shared" si="5"/>
        <v>24.47183441</v>
      </c>
      <c r="H264" s="121">
        <f t="shared" si="6"/>
        <v>0.001432702032</v>
      </c>
      <c r="I264" s="121">
        <f t="shared" si="7"/>
        <v>7.703100323</v>
      </c>
      <c r="J264" s="121"/>
    </row>
    <row r="265">
      <c r="A265" s="2" t="s">
        <v>293</v>
      </c>
      <c r="B265" s="2">
        <v>1.384</v>
      </c>
      <c r="C265" s="3">
        <f t="shared" si="1"/>
        <v>0.0001620438886</v>
      </c>
      <c r="D265" s="3"/>
      <c r="E265" s="122">
        <f t="shared" si="3"/>
        <v>0.03145206168</v>
      </c>
      <c r="F265" s="3">
        <f t="shared" si="4"/>
        <v>0.002701020662</v>
      </c>
      <c r="G265" s="120">
        <f t="shared" si="5"/>
        <v>24.45071645</v>
      </c>
      <c r="H265" s="121">
        <f t="shared" si="6"/>
        <v>0.001431465683</v>
      </c>
      <c r="I265" s="121">
        <f t="shared" si="7"/>
        <v>7.833814685</v>
      </c>
      <c r="J265" s="121"/>
    </row>
    <row r="266">
      <c r="A266" s="2" t="s">
        <v>294</v>
      </c>
      <c r="B266" s="2">
        <v>1.378</v>
      </c>
      <c r="C266" s="3">
        <f t="shared" si="1"/>
        <v>0.0001613413862</v>
      </c>
      <c r="D266" s="3"/>
      <c r="E266" s="122">
        <f t="shared" si="3"/>
        <v>0.03145238968</v>
      </c>
      <c r="F266" s="3">
        <f t="shared" si="4"/>
        <v>0.002701048831</v>
      </c>
      <c r="G266" s="120">
        <f t="shared" si="5"/>
        <v>24.44495701</v>
      </c>
      <c r="H266" s="121">
        <f t="shared" si="6"/>
        <v>0.001431128497</v>
      </c>
      <c r="I266" s="121">
        <f t="shared" si="7"/>
        <v>7.870188427</v>
      </c>
      <c r="J266" s="121"/>
    </row>
    <row r="267">
      <c r="A267" s="2" t="s">
        <v>295</v>
      </c>
      <c r="B267" s="2">
        <v>1.36</v>
      </c>
      <c r="C267" s="3">
        <f t="shared" si="1"/>
        <v>0.000159233879</v>
      </c>
      <c r="D267" s="3"/>
      <c r="E267" s="122">
        <f t="shared" si="3"/>
        <v>0.03145337371</v>
      </c>
      <c r="F267" s="3">
        <f t="shared" si="4"/>
        <v>0.002701133336</v>
      </c>
      <c r="G267" s="120">
        <f t="shared" si="5"/>
        <v>24.42767869</v>
      </c>
      <c r="H267" s="121">
        <f t="shared" si="6"/>
        <v>0.001430116938</v>
      </c>
      <c r="I267" s="121">
        <f t="shared" si="7"/>
        <v>7.981235322</v>
      </c>
      <c r="J267" s="121"/>
    </row>
    <row r="268">
      <c r="A268" s="2" t="s">
        <v>296</v>
      </c>
      <c r="B268" s="2">
        <v>1.314</v>
      </c>
      <c r="C268" s="3">
        <f t="shared" si="1"/>
        <v>0.0001538480272</v>
      </c>
      <c r="D268" s="3"/>
      <c r="E268" s="122">
        <f t="shared" si="3"/>
        <v>0.03145588845</v>
      </c>
      <c r="F268" s="3">
        <f t="shared" si="4"/>
        <v>0.002701349296</v>
      </c>
      <c r="G268" s="120">
        <f t="shared" si="5"/>
        <v>24.38352298</v>
      </c>
      <c r="H268" s="121">
        <f t="shared" si="6"/>
        <v>0.001427531845</v>
      </c>
      <c r="I268" s="121">
        <f t="shared" si="7"/>
        <v>8.278844008</v>
      </c>
      <c r="J268" s="121"/>
    </row>
    <row r="269">
      <c r="A269" s="2" t="s">
        <v>297</v>
      </c>
      <c r="B269" s="2">
        <v>1.304</v>
      </c>
      <c r="C269" s="3">
        <f t="shared" si="1"/>
        <v>0.0001526771898</v>
      </c>
      <c r="D269" s="3"/>
      <c r="E269" s="122">
        <f t="shared" si="3"/>
        <v>0.03145643514</v>
      </c>
      <c r="F269" s="3">
        <f t="shared" si="4"/>
        <v>0.002701396243</v>
      </c>
      <c r="G269" s="120">
        <f t="shared" si="5"/>
        <v>24.37392392</v>
      </c>
      <c r="H269" s="121">
        <f t="shared" si="6"/>
        <v>0.001426969868</v>
      </c>
      <c r="I269" s="121">
        <f t="shared" si="7"/>
        <v>8.346319971</v>
      </c>
      <c r="J269" s="121"/>
    </row>
    <row r="270">
      <c r="A270" s="2" t="s">
        <v>298</v>
      </c>
      <c r="B270" s="2">
        <v>1.294</v>
      </c>
      <c r="C270" s="3">
        <f t="shared" si="1"/>
        <v>0.0001515063525</v>
      </c>
      <c r="D270" s="3"/>
      <c r="E270" s="122">
        <f t="shared" si="3"/>
        <v>0.03145698182</v>
      </c>
      <c r="F270" s="3">
        <f t="shared" si="4"/>
        <v>0.002701443191</v>
      </c>
      <c r="G270" s="120">
        <f t="shared" si="5"/>
        <v>24.36432485</v>
      </c>
      <c r="H270" s="121">
        <f t="shared" si="6"/>
        <v>0.001426407892</v>
      </c>
      <c r="I270" s="121">
        <f t="shared" si="7"/>
        <v>8.414838839</v>
      </c>
      <c r="J270" s="121"/>
    </row>
    <row r="271">
      <c r="A271" s="2" t="s">
        <v>299</v>
      </c>
      <c r="B271" s="2">
        <v>1.29</v>
      </c>
      <c r="C271" s="3">
        <f t="shared" si="1"/>
        <v>0.0001510380176</v>
      </c>
      <c r="D271" s="3"/>
      <c r="E271" s="122">
        <f t="shared" si="3"/>
        <v>0.0314572005</v>
      </c>
      <c r="F271" s="3">
        <f t="shared" si="4"/>
        <v>0.002701461971</v>
      </c>
      <c r="G271" s="120">
        <f t="shared" si="5"/>
        <v>24.36048523</v>
      </c>
      <c r="H271" s="121">
        <f t="shared" si="6"/>
        <v>0.001426183101</v>
      </c>
      <c r="I271" s="121">
        <f t="shared" si="7"/>
        <v>8.442543833</v>
      </c>
      <c r="J271" s="121"/>
    </row>
    <row r="272">
      <c r="A272" s="2" t="s">
        <v>300</v>
      </c>
      <c r="B272" s="2">
        <v>1.267</v>
      </c>
      <c r="C272" s="3">
        <f t="shared" si="1"/>
        <v>0.0001483450917</v>
      </c>
      <c r="D272" s="3"/>
      <c r="E272" s="122">
        <f t="shared" si="3"/>
        <v>0.03145845788</v>
      </c>
      <c r="F272" s="3">
        <f t="shared" si="4"/>
        <v>0.002701569951</v>
      </c>
      <c r="G272" s="120">
        <f t="shared" si="5"/>
        <v>24.33840738</v>
      </c>
      <c r="H272" s="121">
        <f t="shared" si="6"/>
        <v>0.001424890555</v>
      </c>
      <c r="I272" s="121">
        <f t="shared" si="7"/>
        <v>8.605242338</v>
      </c>
      <c r="J272" s="121"/>
    </row>
    <row r="273">
      <c r="A273" s="2" t="s">
        <v>301</v>
      </c>
      <c r="B273" s="2">
        <v>1.251</v>
      </c>
      <c r="C273" s="3">
        <f t="shared" si="1"/>
        <v>0.0001464717519</v>
      </c>
      <c r="D273" s="3"/>
      <c r="E273" s="122">
        <f t="shared" si="3"/>
        <v>0.03145933258</v>
      </c>
      <c r="F273" s="3">
        <f t="shared" si="4"/>
        <v>0.002701645068</v>
      </c>
      <c r="G273" s="120">
        <f t="shared" si="5"/>
        <v>24.32304888</v>
      </c>
      <c r="H273" s="121">
        <f t="shared" si="6"/>
        <v>0.001423991393</v>
      </c>
      <c r="I273" s="121">
        <f t="shared" si="7"/>
        <v>8.721952349</v>
      </c>
      <c r="J273" s="121"/>
    </row>
    <row r="274">
      <c r="A274" s="2" t="s">
        <v>302</v>
      </c>
      <c r="B274" s="2">
        <v>1.238</v>
      </c>
      <c r="C274" s="3">
        <f t="shared" si="1"/>
        <v>0.0001449496634</v>
      </c>
      <c r="D274" s="3"/>
      <c r="E274" s="122">
        <f t="shared" si="3"/>
        <v>0.03146004327</v>
      </c>
      <c r="F274" s="3">
        <f t="shared" si="4"/>
        <v>0.002701706101</v>
      </c>
      <c r="G274" s="120">
        <f t="shared" si="5"/>
        <v>24.3105701</v>
      </c>
      <c r="H274" s="121">
        <f t="shared" si="6"/>
        <v>0.001423260823</v>
      </c>
      <c r="I274" s="121">
        <f t="shared" si="7"/>
        <v>8.819000542</v>
      </c>
      <c r="J274" s="121"/>
    </row>
    <row r="275">
      <c r="A275" s="2" t="s">
        <v>303</v>
      </c>
      <c r="B275" s="2">
        <v>1.238</v>
      </c>
      <c r="C275" s="3">
        <f t="shared" si="1"/>
        <v>0.0001449496634</v>
      </c>
      <c r="D275" s="3"/>
      <c r="E275" s="122">
        <f t="shared" si="3"/>
        <v>0.03146004327</v>
      </c>
      <c r="F275" s="3">
        <f t="shared" si="4"/>
        <v>0.002701706101</v>
      </c>
      <c r="G275" s="120">
        <f t="shared" si="5"/>
        <v>24.3105701</v>
      </c>
      <c r="H275" s="121">
        <f t="shared" si="6"/>
        <v>0.001423260823</v>
      </c>
      <c r="I275" s="121">
        <f t="shared" si="7"/>
        <v>8.819000542</v>
      </c>
      <c r="J275" s="121"/>
    </row>
    <row r="276">
      <c r="A276" s="2" t="s">
        <v>304</v>
      </c>
      <c r="B276" s="2">
        <v>1.238</v>
      </c>
      <c r="C276" s="3">
        <f t="shared" si="1"/>
        <v>0.0001449496634</v>
      </c>
      <c r="D276" s="3"/>
      <c r="E276" s="122">
        <f t="shared" si="3"/>
        <v>0.03146004327</v>
      </c>
      <c r="F276" s="3">
        <f t="shared" si="4"/>
        <v>0.002701706101</v>
      </c>
      <c r="G276" s="120">
        <f t="shared" si="5"/>
        <v>24.3105701</v>
      </c>
      <c r="H276" s="121">
        <f t="shared" si="6"/>
        <v>0.001423260823</v>
      </c>
      <c r="I276" s="121">
        <f t="shared" si="7"/>
        <v>8.819000542</v>
      </c>
      <c r="J276" s="121"/>
    </row>
    <row r="277">
      <c r="A277" s="2" t="s">
        <v>305</v>
      </c>
      <c r="B277" s="2">
        <v>1.228</v>
      </c>
      <c r="C277" s="3">
        <f t="shared" si="1"/>
        <v>0.000143778826</v>
      </c>
      <c r="D277" s="3"/>
      <c r="E277" s="122">
        <f t="shared" si="3"/>
        <v>0.03146058996</v>
      </c>
      <c r="F277" s="3">
        <f t="shared" si="4"/>
        <v>0.002701753049</v>
      </c>
      <c r="G277" s="120">
        <f t="shared" si="5"/>
        <v>24.30097104</v>
      </c>
      <c r="H277" s="121">
        <f t="shared" si="6"/>
        <v>0.001422698847</v>
      </c>
      <c r="I277" s="121">
        <f t="shared" si="7"/>
        <v>8.895051212</v>
      </c>
      <c r="J277" s="121"/>
    </row>
    <row r="278">
      <c r="A278" s="2" t="s">
        <v>306</v>
      </c>
      <c r="B278" s="2">
        <v>1.228</v>
      </c>
      <c r="C278" s="3">
        <f t="shared" si="1"/>
        <v>0.000143778826</v>
      </c>
      <c r="D278" s="3"/>
      <c r="E278" s="122">
        <f t="shared" si="3"/>
        <v>0.03146058996</v>
      </c>
      <c r="F278" s="3">
        <f t="shared" si="4"/>
        <v>0.002701753049</v>
      </c>
      <c r="G278" s="120">
        <f t="shared" si="5"/>
        <v>24.30097104</v>
      </c>
      <c r="H278" s="121">
        <f t="shared" si="6"/>
        <v>0.001422698847</v>
      </c>
      <c r="I278" s="121">
        <f t="shared" si="7"/>
        <v>8.895051212</v>
      </c>
      <c r="J278" s="121"/>
    </row>
    <row r="279">
      <c r="A279" s="2" t="s">
        <v>307</v>
      </c>
      <c r="B279" s="2">
        <v>1.228</v>
      </c>
      <c r="C279" s="3">
        <f t="shared" si="1"/>
        <v>0.000143778826</v>
      </c>
      <c r="D279" s="3"/>
      <c r="E279" s="122">
        <f t="shared" si="3"/>
        <v>0.03146058996</v>
      </c>
      <c r="F279" s="3">
        <f t="shared" si="4"/>
        <v>0.002701753049</v>
      </c>
      <c r="G279" s="120">
        <f t="shared" si="5"/>
        <v>24.30097104</v>
      </c>
      <c r="H279" s="121">
        <f t="shared" si="6"/>
        <v>0.001422698847</v>
      </c>
      <c r="I279" s="121">
        <f t="shared" si="7"/>
        <v>8.895051212</v>
      </c>
      <c r="J279" s="121"/>
    </row>
    <row r="280">
      <c r="A280" s="2" t="s">
        <v>308</v>
      </c>
      <c r="B280" s="2">
        <v>1.228</v>
      </c>
      <c r="C280" s="3">
        <f t="shared" si="1"/>
        <v>0.000143778826</v>
      </c>
      <c r="D280" s="3"/>
      <c r="E280" s="122">
        <f t="shared" si="3"/>
        <v>0.03146058996</v>
      </c>
      <c r="F280" s="3">
        <f t="shared" si="4"/>
        <v>0.002701753049</v>
      </c>
      <c r="G280" s="120">
        <f t="shared" si="5"/>
        <v>24.30097104</v>
      </c>
      <c r="H280" s="121">
        <f t="shared" si="6"/>
        <v>0.001422698847</v>
      </c>
      <c r="I280" s="121">
        <f t="shared" si="7"/>
        <v>8.895051212</v>
      </c>
      <c r="J280" s="121"/>
    </row>
    <row r="281">
      <c r="A281" s="2" t="s">
        <v>309</v>
      </c>
      <c r="B281" s="2">
        <v>1.216</v>
      </c>
      <c r="C281" s="3">
        <f t="shared" si="1"/>
        <v>0.0001423738212</v>
      </c>
      <c r="D281" s="3"/>
      <c r="E281" s="122">
        <f t="shared" si="3"/>
        <v>0.03146124599</v>
      </c>
      <c r="F281" s="3">
        <f t="shared" si="4"/>
        <v>0.002701809387</v>
      </c>
      <c r="G281" s="120">
        <f t="shared" si="5"/>
        <v>24.28945217</v>
      </c>
      <c r="H281" s="121">
        <f t="shared" si="6"/>
        <v>0.001422024475</v>
      </c>
      <c r="I281" s="121">
        <f t="shared" si="7"/>
        <v>8.987963117</v>
      </c>
      <c r="J281" s="121"/>
    </row>
    <row r="282">
      <c r="A282" s="2" t="s">
        <v>310</v>
      </c>
      <c r="B282" s="2">
        <v>1.139</v>
      </c>
      <c r="C282" s="3">
        <f t="shared" si="1"/>
        <v>0.0001333583736</v>
      </c>
      <c r="D282" s="3"/>
      <c r="E282" s="122">
        <f t="shared" si="3"/>
        <v>0.03146545553</v>
      </c>
      <c r="F282" s="3">
        <f t="shared" si="4"/>
        <v>0.002702170892</v>
      </c>
      <c r="G282" s="120">
        <f t="shared" si="5"/>
        <v>24.21553941</v>
      </c>
      <c r="H282" s="121">
        <f t="shared" si="6"/>
        <v>0.001417697257</v>
      </c>
      <c r="I282" s="121">
        <f t="shared" si="7"/>
        <v>9.630732955</v>
      </c>
      <c r="J282" s="121"/>
    </row>
    <row r="283">
      <c r="A283" s="2" t="s">
        <v>311</v>
      </c>
      <c r="B283" s="2">
        <v>1.137</v>
      </c>
      <c r="C283" s="3">
        <f t="shared" si="1"/>
        <v>0.0001331242062</v>
      </c>
      <c r="D283" s="3"/>
      <c r="E283" s="122">
        <f t="shared" si="3"/>
        <v>0.03146556487</v>
      </c>
      <c r="F283" s="3">
        <f t="shared" si="4"/>
        <v>0.002702180281</v>
      </c>
      <c r="G283" s="120">
        <f t="shared" si="5"/>
        <v>24.2136196</v>
      </c>
      <c r="H283" s="121">
        <f t="shared" si="6"/>
        <v>0.001417584862</v>
      </c>
      <c r="I283" s="121">
        <f t="shared" si="7"/>
        <v>9.648588285</v>
      </c>
      <c r="J283" s="121"/>
    </row>
    <row r="284">
      <c r="A284" s="2" t="s">
        <v>312</v>
      </c>
      <c r="B284" s="2">
        <v>1.135</v>
      </c>
      <c r="C284" s="3">
        <f t="shared" si="1"/>
        <v>0.0001328900387</v>
      </c>
      <c r="D284" s="3"/>
      <c r="E284" s="122">
        <f t="shared" si="3"/>
        <v>0.03146567421</v>
      </c>
      <c r="F284" s="3">
        <f t="shared" si="4"/>
        <v>0.002702189671</v>
      </c>
      <c r="G284" s="120">
        <f t="shared" si="5"/>
        <v>24.21169979</v>
      </c>
      <c r="H284" s="121">
        <f t="shared" si="6"/>
        <v>0.001417472467</v>
      </c>
      <c r="I284" s="121">
        <f t="shared" si="7"/>
        <v>9.666506541</v>
      </c>
      <c r="J284" s="121"/>
    </row>
    <row r="285">
      <c r="A285" s="2" t="s">
        <v>313</v>
      </c>
      <c r="B285" s="2">
        <v>1.135</v>
      </c>
      <c r="C285" s="3">
        <f t="shared" si="1"/>
        <v>0.0001328900387</v>
      </c>
      <c r="D285" s="3"/>
      <c r="E285" s="122">
        <f t="shared" si="3"/>
        <v>0.03146567421</v>
      </c>
      <c r="F285" s="3">
        <f t="shared" si="4"/>
        <v>0.002702189671</v>
      </c>
      <c r="G285" s="120">
        <f t="shared" si="5"/>
        <v>24.21169979</v>
      </c>
      <c r="H285" s="121">
        <f t="shared" si="6"/>
        <v>0.001417472467</v>
      </c>
      <c r="I285" s="121">
        <f t="shared" si="7"/>
        <v>9.666506541</v>
      </c>
      <c r="J285" s="121"/>
    </row>
    <row r="286">
      <c r="A286" s="2" t="s">
        <v>314</v>
      </c>
      <c r="B286" s="2">
        <v>1.097</v>
      </c>
      <c r="C286" s="3">
        <f t="shared" si="1"/>
        <v>0.0001284408568</v>
      </c>
      <c r="D286" s="3"/>
      <c r="E286" s="122">
        <f t="shared" si="3"/>
        <v>0.03146775167</v>
      </c>
      <c r="F286" s="3">
        <f t="shared" si="4"/>
        <v>0.002702368077</v>
      </c>
      <c r="G286" s="120">
        <f t="shared" si="5"/>
        <v>24.17522338</v>
      </c>
      <c r="H286" s="121">
        <f t="shared" si="6"/>
        <v>0.001415336958</v>
      </c>
      <c r="I286" s="121">
        <f t="shared" si="7"/>
        <v>10.01936715</v>
      </c>
      <c r="J286" s="121"/>
    </row>
    <row r="287">
      <c r="A287" s="2" t="s">
        <v>315</v>
      </c>
      <c r="B287" s="2">
        <v>1.075</v>
      </c>
      <c r="C287" s="3">
        <f t="shared" si="1"/>
        <v>0.0001258650146</v>
      </c>
      <c r="D287" s="3"/>
      <c r="E287" s="122">
        <f t="shared" si="3"/>
        <v>0.03146895441</v>
      </c>
      <c r="F287" s="3">
        <f t="shared" si="4"/>
        <v>0.002702471366</v>
      </c>
      <c r="G287" s="120">
        <f t="shared" si="5"/>
        <v>24.15410546</v>
      </c>
      <c r="H287" s="121">
        <f t="shared" si="6"/>
        <v>0.001414100611</v>
      </c>
      <c r="I287" s="121">
        <f t="shared" si="7"/>
        <v>10.23505698</v>
      </c>
      <c r="J287" s="121"/>
    </row>
    <row r="288">
      <c r="A288" s="2" t="s">
        <v>316</v>
      </c>
      <c r="B288" s="2">
        <v>1.062</v>
      </c>
      <c r="C288" s="3">
        <f t="shared" si="1"/>
        <v>0.0001243429261</v>
      </c>
      <c r="D288" s="3"/>
      <c r="E288" s="122">
        <f t="shared" si="3"/>
        <v>0.03146966512</v>
      </c>
      <c r="F288" s="3">
        <f t="shared" si="4"/>
        <v>0.0027025324</v>
      </c>
      <c r="G288" s="120">
        <f t="shared" si="5"/>
        <v>24.14162669</v>
      </c>
      <c r="H288" s="121">
        <f t="shared" si="6"/>
        <v>0.001413370042</v>
      </c>
      <c r="I288" s="121">
        <f t="shared" si="7"/>
        <v>10.36671049</v>
      </c>
      <c r="J288" s="121"/>
    </row>
    <row r="289">
      <c r="A289" s="2" t="s">
        <v>317</v>
      </c>
      <c r="B289" s="2">
        <v>1.052</v>
      </c>
      <c r="C289" s="3">
        <f t="shared" si="1"/>
        <v>0.0001231720887</v>
      </c>
      <c r="D289" s="3"/>
      <c r="E289" s="122">
        <f t="shared" si="3"/>
        <v>0.03147021182</v>
      </c>
      <c r="F289" s="3">
        <f t="shared" si="4"/>
        <v>0.002702579349</v>
      </c>
      <c r="G289" s="120">
        <f t="shared" si="5"/>
        <v>24.13202764</v>
      </c>
      <c r="H289" s="121">
        <f t="shared" si="6"/>
        <v>0.001412808066</v>
      </c>
      <c r="I289" s="121">
        <f t="shared" si="7"/>
        <v>10.47019654</v>
      </c>
      <c r="J289" s="121"/>
    </row>
    <row r="290">
      <c r="A290" s="2" t="s">
        <v>318</v>
      </c>
      <c r="B290" s="2">
        <v>1.036</v>
      </c>
      <c r="C290" s="3">
        <f t="shared" si="1"/>
        <v>0.000121298749</v>
      </c>
      <c r="D290" s="3"/>
      <c r="E290" s="122">
        <f t="shared" si="3"/>
        <v>0.03147108655</v>
      </c>
      <c r="F290" s="3">
        <f t="shared" si="4"/>
        <v>0.002702654468</v>
      </c>
      <c r="G290" s="120">
        <f t="shared" si="5"/>
        <v>24.11666916</v>
      </c>
      <c r="H290" s="121">
        <f t="shared" si="6"/>
        <v>0.001411908904</v>
      </c>
      <c r="I290" s="121">
        <f t="shared" si="7"/>
        <v>10.63992965</v>
      </c>
      <c r="J290" s="121"/>
    </row>
    <row r="291">
      <c r="A291" s="2" t="s">
        <v>319</v>
      </c>
      <c r="B291" s="2">
        <v>1.036</v>
      </c>
      <c r="C291" s="3">
        <f t="shared" si="1"/>
        <v>0.000121298749</v>
      </c>
      <c r="D291" s="3"/>
      <c r="E291" s="122">
        <f t="shared" si="3"/>
        <v>0.03147108655</v>
      </c>
      <c r="F291" s="3">
        <f t="shared" si="4"/>
        <v>0.002702654468</v>
      </c>
      <c r="G291" s="120">
        <f t="shared" si="5"/>
        <v>24.11666916</v>
      </c>
      <c r="H291" s="121">
        <f t="shared" si="6"/>
        <v>0.001411908904</v>
      </c>
      <c r="I291" s="121">
        <f t="shared" si="7"/>
        <v>10.63992965</v>
      </c>
      <c r="J291" s="121"/>
    </row>
    <row r="292">
      <c r="A292" s="2" t="s">
        <v>320</v>
      </c>
      <c r="B292" s="2">
        <v>1.036</v>
      </c>
      <c r="C292" s="3">
        <f t="shared" si="1"/>
        <v>0.000121298749</v>
      </c>
      <c r="D292" s="3"/>
      <c r="E292" s="122">
        <f t="shared" si="3"/>
        <v>0.03147108655</v>
      </c>
      <c r="F292" s="3">
        <f t="shared" si="4"/>
        <v>0.002702654468</v>
      </c>
      <c r="G292" s="120">
        <f t="shared" si="5"/>
        <v>24.11666916</v>
      </c>
      <c r="H292" s="121">
        <f t="shared" si="6"/>
        <v>0.001411908904</v>
      </c>
      <c r="I292" s="121">
        <f t="shared" si="7"/>
        <v>10.63992965</v>
      </c>
      <c r="J292" s="121"/>
    </row>
    <row r="293">
      <c r="A293" s="2" t="s">
        <v>321</v>
      </c>
      <c r="B293" s="2">
        <v>0.987</v>
      </c>
      <c r="C293" s="3">
        <f t="shared" si="1"/>
        <v>0.000115561646</v>
      </c>
      <c r="D293" s="3"/>
      <c r="E293" s="122">
        <f t="shared" si="3"/>
        <v>0.0314737654</v>
      </c>
      <c r="F293" s="3">
        <f t="shared" si="4"/>
        <v>0.002702884521</v>
      </c>
      <c r="G293" s="120">
        <f t="shared" si="5"/>
        <v>24.06963381</v>
      </c>
      <c r="H293" s="121">
        <f t="shared" si="6"/>
        <v>0.001409155223</v>
      </c>
      <c r="I293" s="121">
        <f t="shared" si="7"/>
        <v>11.19396982</v>
      </c>
      <c r="J293" s="121"/>
    </row>
    <row r="294">
      <c r="A294" s="2" t="s">
        <v>322</v>
      </c>
      <c r="B294" s="2">
        <v>0.934</v>
      </c>
      <c r="C294" s="3">
        <f t="shared" si="1"/>
        <v>0.0001093562081</v>
      </c>
      <c r="D294" s="3"/>
      <c r="E294" s="122">
        <f t="shared" si="3"/>
        <v>0.03147666296</v>
      </c>
      <c r="F294" s="3">
        <f t="shared" si="4"/>
        <v>0.002703133356</v>
      </c>
      <c r="G294" s="120">
        <f t="shared" si="5"/>
        <v>24.01875886</v>
      </c>
      <c r="H294" s="121">
        <f t="shared" si="6"/>
        <v>0.001406176752</v>
      </c>
      <c r="I294" s="121">
        <f t="shared" si="7"/>
        <v>11.85868244</v>
      </c>
      <c r="J294" s="121"/>
    </row>
    <row r="295">
      <c r="A295" s="2" t="s">
        <v>323</v>
      </c>
      <c r="B295" s="2">
        <v>0.931</v>
      </c>
      <c r="C295" s="3">
        <f t="shared" si="1"/>
        <v>0.0001090049569</v>
      </c>
      <c r="D295" s="3"/>
      <c r="E295" s="122">
        <f t="shared" si="3"/>
        <v>0.03147682697</v>
      </c>
      <c r="F295" s="3">
        <f t="shared" si="4"/>
        <v>0.002703147441</v>
      </c>
      <c r="G295" s="120">
        <f t="shared" si="5"/>
        <v>24.01587915</v>
      </c>
      <c r="H295" s="121">
        <f t="shared" si="6"/>
        <v>0.001406008159</v>
      </c>
      <c r="I295" s="121">
        <f t="shared" si="7"/>
        <v>11.89857085</v>
      </c>
      <c r="J295" s="121"/>
    </row>
    <row r="296">
      <c r="A296" s="2" t="s">
        <v>324</v>
      </c>
      <c r="B296" s="2">
        <v>0.909</v>
      </c>
      <c r="C296" s="3">
        <f t="shared" si="1"/>
        <v>0.0001064291147</v>
      </c>
      <c r="D296" s="3"/>
      <c r="E296" s="122">
        <f t="shared" si="3"/>
        <v>0.03147802974</v>
      </c>
      <c r="F296" s="3">
        <f t="shared" si="4"/>
        <v>0.002703250731</v>
      </c>
      <c r="G296" s="120">
        <f t="shared" si="5"/>
        <v>23.99476124</v>
      </c>
      <c r="H296" s="121">
        <f t="shared" si="6"/>
        <v>0.001404771813</v>
      </c>
      <c r="I296" s="121">
        <f t="shared" si="7"/>
        <v>12.19913087</v>
      </c>
      <c r="J296" s="121"/>
    </row>
    <row r="297">
      <c r="A297" s="2" t="s">
        <v>325</v>
      </c>
      <c r="B297" s="2">
        <v>0.908</v>
      </c>
      <c r="C297" s="3">
        <f t="shared" si="1"/>
        <v>0.000106312031</v>
      </c>
      <c r="D297" s="3"/>
      <c r="E297" s="122">
        <f t="shared" si="3"/>
        <v>0.03147808441</v>
      </c>
      <c r="F297" s="3">
        <f t="shared" si="4"/>
        <v>0.002703255426</v>
      </c>
      <c r="G297" s="120">
        <f t="shared" si="5"/>
        <v>23.99380134</v>
      </c>
      <c r="H297" s="121">
        <f t="shared" si="6"/>
        <v>0.001404715616</v>
      </c>
      <c r="I297" s="121">
        <f t="shared" si="7"/>
        <v>12.21313875</v>
      </c>
      <c r="J297" s="121"/>
    </row>
    <row r="298">
      <c r="A298" s="2" t="s">
        <v>326</v>
      </c>
      <c r="B298" s="2">
        <v>0.904</v>
      </c>
      <c r="C298" s="3">
        <f t="shared" si="1"/>
        <v>0.000105843696</v>
      </c>
      <c r="D298" s="3"/>
      <c r="E298" s="122">
        <f t="shared" si="3"/>
        <v>0.03147830309</v>
      </c>
      <c r="F298" s="3">
        <f t="shared" si="4"/>
        <v>0.002703274206</v>
      </c>
      <c r="G298" s="120">
        <f t="shared" si="5"/>
        <v>23.98996172</v>
      </c>
      <c r="H298" s="121">
        <f t="shared" si="6"/>
        <v>0.001404490825</v>
      </c>
      <c r="I298" s="121">
        <f t="shared" si="7"/>
        <v>12.26948017</v>
      </c>
      <c r="J298" s="121"/>
    </row>
    <row r="299">
      <c r="A299" s="2" t="s">
        <v>327</v>
      </c>
      <c r="B299" s="2">
        <v>0.868</v>
      </c>
      <c r="C299" s="3">
        <f t="shared" si="1"/>
        <v>0.0001016286816</v>
      </c>
      <c r="D299" s="3"/>
      <c r="E299" s="122">
        <f t="shared" si="3"/>
        <v>0.03148027126</v>
      </c>
      <c r="F299" s="3">
        <f t="shared" si="4"/>
        <v>0.002703443228</v>
      </c>
      <c r="G299" s="120">
        <f t="shared" si="5"/>
        <v>23.95540516</v>
      </c>
      <c r="H299" s="121">
        <f t="shared" si="6"/>
        <v>0.001402467714</v>
      </c>
      <c r="I299" s="121">
        <f t="shared" si="7"/>
        <v>12.79992038</v>
      </c>
      <c r="J299" s="121"/>
    </row>
    <row r="300">
      <c r="A300" s="2" t="s">
        <v>328</v>
      </c>
      <c r="B300" s="2">
        <v>0.868</v>
      </c>
      <c r="C300" s="3">
        <f t="shared" si="1"/>
        <v>0.0001016286816</v>
      </c>
      <c r="D300" s="3"/>
      <c r="E300" s="122">
        <f t="shared" si="3"/>
        <v>0.03148027126</v>
      </c>
      <c r="F300" s="3">
        <f t="shared" si="4"/>
        <v>0.002703443228</v>
      </c>
      <c r="G300" s="120">
        <f t="shared" si="5"/>
        <v>23.95540516</v>
      </c>
      <c r="H300" s="121">
        <f t="shared" si="6"/>
        <v>0.001402467714</v>
      </c>
      <c r="I300" s="121">
        <f t="shared" si="7"/>
        <v>12.79992038</v>
      </c>
      <c r="J300" s="121"/>
    </row>
    <row r="301">
      <c r="A301" s="2" t="s">
        <v>329</v>
      </c>
      <c r="B301" s="2">
        <v>0.868</v>
      </c>
      <c r="C301" s="3">
        <f t="shared" si="1"/>
        <v>0.0001016286816</v>
      </c>
      <c r="D301" s="3"/>
      <c r="E301" s="122">
        <f t="shared" si="3"/>
        <v>0.03148027126</v>
      </c>
      <c r="F301" s="3">
        <f t="shared" si="4"/>
        <v>0.002703443228</v>
      </c>
      <c r="G301" s="120">
        <f t="shared" si="5"/>
        <v>23.95540516</v>
      </c>
      <c r="H301" s="121">
        <f t="shared" si="6"/>
        <v>0.001402467714</v>
      </c>
      <c r="I301" s="121">
        <f t="shared" si="7"/>
        <v>12.79992038</v>
      </c>
      <c r="J301" s="121"/>
    </row>
    <row r="302">
      <c r="A302" s="2" t="s">
        <v>330</v>
      </c>
      <c r="B302" s="2">
        <v>0.868</v>
      </c>
      <c r="C302" s="3">
        <f t="shared" si="1"/>
        <v>0.0001016286816</v>
      </c>
      <c r="D302" s="3"/>
      <c r="E302" s="122">
        <f t="shared" si="3"/>
        <v>0.03148027126</v>
      </c>
      <c r="F302" s="3">
        <f t="shared" si="4"/>
        <v>0.002703443228</v>
      </c>
      <c r="G302" s="120">
        <f t="shared" si="5"/>
        <v>23.95540516</v>
      </c>
      <c r="H302" s="121">
        <f t="shared" si="6"/>
        <v>0.001402467714</v>
      </c>
      <c r="I302" s="121">
        <f t="shared" si="7"/>
        <v>12.79992038</v>
      </c>
      <c r="J302" s="121"/>
    </row>
    <row r="303">
      <c r="A303" s="2" t="s">
        <v>331</v>
      </c>
      <c r="B303" s="2">
        <v>0.868</v>
      </c>
      <c r="C303" s="3">
        <f t="shared" si="1"/>
        <v>0.0001016286816</v>
      </c>
      <c r="D303" s="3"/>
      <c r="E303" s="122">
        <f t="shared" si="3"/>
        <v>0.03148027126</v>
      </c>
      <c r="F303" s="3">
        <f t="shared" si="4"/>
        <v>0.002703443228</v>
      </c>
      <c r="G303" s="120">
        <f t="shared" si="5"/>
        <v>23.95540516</v>
      </c>
      <c r="H303" s="121">
        <f t="shared" si="6"/>
        <v>0.001402467714</v>
      </c>
      <c r="I303" s="121">
        <f t="shared" si="7"/>
        <v>12.79992038</v>
      </c>
      <c r="J303" s="121"/>
    </row>
    <row r="304">
      <c r="A304" s="2" t="s">
        <v>332</v>
      </c>
      <c r="B304" s="2">
        <v>0.868</v>
      </c>
      <c r="C304" s="3">
        <f t="shared" si="1"/>
        <v>0.0001016286816</v>
      </c>
      <c r="D304" s="3"/>
      <c r="E304" s="122">
        <f t="shared" si="3"/>
        <v>0.03148027126</v>
      </c>
      <c r="F304" s="3">
        <f t="shared" si="4"/>
        <v>0.002703443228</v>
      </c>
      <c r="G304" s="120">
        <f t="shared" si="5"/>
        <v>23.95540516</v>
      </c>
      <c r="H304" s="121">
        <f t="shared" si="6"/>
        <v>0.001402467714</v>
      </c>
      <c r="I304" s="121">
        <f t="shared" si="7"/>
        <v>12.79992038</v>
      </c>
      <c r="J304" s="121"/>
    </row>
    <row r="305">
      <c r="A305" s="2" t="s">
        <v>333</v>
      </c>
      <c r="B305" s="2">
        <v>0.868</v>
      </c>
      <c r="C305" s="3">
        <f t="shared" si="1"/>
        <v>0.0001016286816</v>
      </c>
      <c r="D305" s="3"/>
      <c r="E305" s="122">
        <f t="shared" si="3"/>
        <v>0.03148027126</v>
      </c>
      <c r="F305" s="3">
        <f t="shared" si="4"/>
        <v>0.002703443228</v>
      </c>
      <c r="G305" s="120">
        <f t="shared" si="5"/>
        <v>23.95540516</v>
      </c>
      <c r="H305" s="121">
        <f t="shared" si="6"/>
        <v>0.001402467714</v>
      </c>
      <c r="I305" s="121">
        <f t="shared" si="7"/>
        <v>12.79992038</v>
      </c>
      <c r="J305" s="121"/>
    </row>
    <row r="306">
      <c r="A306" s="2" t="s">
        <v>334</v>
      </c>
      <c r="B306" s="2">
        <v>0.84</v>
      </c>
      <c r="C306" s="3">
        <f t="shared" si="1"/>
        <v>0.00009835033701</v>
      </c>
      <c r="D306" s="3"/>
      <c r="E306" s="122">
        <f t="shared" si="3"/>
        <v>0.03148180207</v>
      </c>
      <c r="F306" s="3">
        <f t="shared" si="4"/>
        <v>0.002703574689</v>
      </c>
      <c r="G306" s="120">
        <f t="shared" si="5"/>
        <v>23.92852785</v>
      </c>
      <c r="H306" s="121">
        <f t="shared" si="6"/>
        <v>0.001400894183</v>
      </c>
      <c r="I306" s="121">
        <f t="shared" si="7"/>
        <v>13.24391848</v>
      </c>
      <c r="J306" s="121"/>
    </row>
    <row r="307">
      <c r="A307" s="2" t="s">
        <v>335</v>
      </c>
      <c r="B307" s="2">
        <v>0.84</v>
      </c>
      <c r="C307" s="3">
        <f t="shared" si="1"/>
        <v>0.00009835033701</v>
      </c>
      <c r="D307" s="3"/>
      <c r="E307" s="122">
        <f t="shared" si="3"/>
        <v>0.03148180207</v>
      </c>
      <c r="F307" s="3">
        <f t="shared" si="4"/>
        <v>0.002703574689</v>
      </c>
      <c r="G307" s="120">
        <f t="shared" si="5"/>
        <v>23.92852785</v>
      </c>
      <c r="H307" s="121">
        <f t="shared" si="6"/>
        <v>0.001400894183</v>
      </c>
      <c r="I307" s="121">
        <f t="shared" si="7"/>
        <v>13.24391848</v>
      </c>
      <c r="J307" s="121"/>
    </row>
    <row r="308">
      <c r="A308" s="2" t="s">
        <v>336</v>
      </c>
      <c r="B308" s="2">
        <v>0.83</v>
      </c>
      <c r="C308" s="3">
        <f t="shared" si="1"/>
        <v>0.00009717949967</v>
      </c>
      <c r="D308" s="3"/>
      <c r="E308" s="122">
        <f t="shared" si="3"/>
        <v>0.03148234879</v>
      </c>
      <c r="F308" s="3">
        <f t="shared" si="4"/>
        <v>0.00270362164</v>
      </c>
      <c r="G308" s="120">
        <f t="shared" si="5"/>
        <v>23.9189288</v>
      </c>
      <c r="H308" s="121">
        <f t="shared" si="6"/>
        <v>0.001400332208</v>
      </c>
      <c r="I308" s="121">
        <f t="shared" si="7"/>
        <v>13.4097491</v>
      </c>
      <c r="J308" s="121"/>
    </row>
    <row r="309">
      <c r="A309" s="2" t="s">
        <v>337</v>
      </c>
      <c r="B309" s="2">
        <v>0.83</v>
      </c>
      <c r="C309" s="3">
        <f t="shared" si="1"/>
        <v>0.00009717949967</v>
      </c>
      <c r="D309" s="3"/>
      <c r="E309" s="122">
        <f t="shared" si="3"/>
        <v>0.03148234879</v>
      </c>
      <c r="F309" s="3">
        <f t="shared" si="4"/>
        <v>0.00270362164</v>
      </c>
      <c r="G309" s="120">
        <f t="shared" si="5"/>
        <v>23.9189288</v>
      </c>
      <c r="H309" s="121">
        <f t="shared" si="6"/>
        <v>0.001400332208</v>
      </c>
      <c r="I309" s="121">
        <f t="shared" si="7"/>
        <v>13.4097491</v>
      </c>
      <c r="J309" s="121"/>
    </row>
    <row r="310">
      <c r="A310" s="2" t="s">
        <v>338</v>
      </c>
      <c r="B310" s="2">
        <v>0.826</v>
      </c>
      <c r="C310" s="3">
        <f t="shared" si="1"/>
        <v>0.00009671116473</v>
      </c>
      <c r="D310" s="3"/>
      <c r="E310" s="122">
        <f t="shared" si="3"/>
        <v>0.03148256747</v>
      </c>
      <c r="F310" s="3">
        <f t="shared" si="4"/>
        <v>0.00270364042</v>
      </c>
      <c r="G310" s="120">
        <f t="shared" si="5"/>
        <v>23.91508919</v>
      </c>
      <c r="H310" s="121">
        <f t="shared" si="6"/>
        <v>0.001400107418</v>
      </c>
      <c r="I310" s="121">
        <f t="shared" si="7"/>
        <v>13.47720562</v>
      </c>
      <c r="J310" s="121"/>
    </row>
    <row r="311">
      <c r="A311" s="2" t="s">
        <v>339</v>
      </c>
      <c r="B311" s="2">
        <v>0.822</v>
      </c>
      <c r="C311" s="3">
        <f t="shared" si="1"/>
        <v>0.00009624282979</v>
      </c>
      <c r="D311" s="3"/>
      <c r="E311" s="122">
        <f t="shared" si="3"/>
        <v>0.03148278616</v>
      </c>
      <c r="F311" s="3">
        <f t="shared" si="4"/>
        <v>0.0027036592</v>
      </c>
      <c r="G311" s="120">
        <f t="shared" si="5"/>
        <v>23.91124957</v>
      </c>
      <c r="H311" s="121">
        <f t="shared" si="6"/>
        <v>0.001399882627</v>
      </c>
      <c r="I311" s="121">
        <f t="shared" si="7"/>
        <v>13.54531865</v>
      </c>
      <c r="J311" s="121"/>
    </row>
    <row r="312">
      <c r="A312" s="2" t="s">
        <v>340</v>
      </c>
      <c r="B312" s="2">
        <v>0.817</v>
      </c>
      <c r="C312" s="3">
        <f t="shared" si="1"/>
        <v>0.00009565741112</v>
      </c>
      <c r="D312" s="3"/>
      <c r="E312" s="122">
        <f t="shared" si="3"/>
        <v>0.03148305952</v>
      </c>
      <c r="F312" s="3">
        <f t="shared" si="4"/>
        <v>0.002703682676</v>
      </c>
      <c r="G312" s="120">
        <f t="shared" si="5"/>
        <v>23.90645005</v>
      </c>
      <c r="H312" s="121">
        <f t="shared" si="6"/>
        <v>0.00139960164</v>
      </c>
      <c r="I312" s="121">
        <f t="shared" si="7"/>
        <v>13.63139785</v>
      </c>
      <c r="J312" s="121"/>
    </row>
    <row r="313">
      <c r="A313" s="2" t="s">
        <v>341</v>
      </c>
      <c r="B313" s="2">
        <v>0.806</v>
      </c>
      <c r="C313" s="3">
        <f t="shared" si="1"/>
        <v>0.00009436949004</v>
      </c>
      <c r="D313" s="3"/>
      <c r="E313" s="122">
        <f t="shared" si="3"/>
        <v>0.03148366091</v>
      </c>
      <c r="F313" s="3">
        <f t="shared" si="4"/>
        <v>0.002703734322</v>
      </c>
      <c r="G313" s="120">
        <f t="shared" si="5"/>
        <v>23.89589111</v>
      </c>
      <c r="H313" s="121">
        <f t="shared" si="6"/>
        <v>0.001398983467</v>
      </c>
      <c r="I313" s="121">
        <f t="shared" si="7"/>
        <v>13.82453139</v>
      </c>
      <c r="J313" s="121"/>
    </row>
    <row r="314">
      <c r="A314" s="2" t="s">
        <v>342</v>
      </c>
      <c r="B314" s="2">
        <v>0.797</v>
      </c>
      <c r="C314" s="3">
        <f t="shared" si="1"/>
        <v>0.00009331573643</v>
      </c>
      <c r="D314" s="3"/>
      <c r="E314" s="122">
        <f t="shared" si="3"/>
        <v>0.03148415296</v>
      </c>
      <c r="F314" s="3">
        <f t="shared" si="4"/>
        <v>0.002703776577</v>
      </c>
      <c r="G314" s="120">
        <f t="shared" si="5"/>
        <v>23.88725197</v>
      </c>
      <c r="H314" s="121">
        <f t="shared" si="6"/>
        <v>0.001398477689</v>
      </c>
      <c r="I314" s="121">
        <f t="shared" si="7"/>
        <v>13.98651506</v>
      </c>
      <c r="J314" s="121"/>
    </row>
    <row r="315">
      <c r="A315" s="2" t="s">
        <v>343</v>
      </c>
      <c r="B315" s="2">
        <v>0.791</v>
      </c>
      <c r="C315" s="3">
        <f t="shared" si="1"/>
        <v>0.00009261323402</v>
      </c>
      <c r="D315" s="3"/>
      <c r="E315" s="122">
        <f t="shared" si="3"/>
        <v>0.03148448099</v>
      </c>
      <c r="F315" s="3">
        <f t="shared" si="4"/>
        <v>0.002703804748</v>
      </c>
      <c r="G315" s="120">
        <f t="shared" si="5"/>
        <v>23.88149255</v>
      </c>
      <c r="H315" s="121">
        <f t="shared" si="6"/>
        <v>0.001398140504</v>
      </c>
      <c r="I315" s="121">
        <f t="shared" si="7"/>
        <v>14.09655201</v>
      </c>
      <c r="J315" s="121"/>
    </row>
    <row r="316">
      <c r="A316" s="2" t="s">
        <v>344</v>
      </c>
      <c r="B316" s="2">
        <v>0.791</v>
      </c>
      <c r="C316" s="3">
        <f t="shared" si="1"/>
        <v>0.00009261323402</v>
      </c>
      <c r="D316" s="3"/>
      <c r="E316" s="122">
        <f t="shared" si="3"/>
        <v>0.03148448099</v>
      </c>
      <c r="F316" s="3">
        <f t="shared" si="4"/>
        <v>0.002703804748</v>
      </c>
      <c r="G316" s="120">
        <f t="shared" si="5"/>
        <v>23.88149255</v>
      </c>
      <c r="H316" s="121">
        <f t="shared" si="6"/>
        <v>0.001398140504</v>
      </c>
      <c r="I316" s="121">
        <f t="shared" si="7"/>
        <v>14.09655201</v>
      </c>
      <c r="J316" s="121"/>
    </row>
    <row r="317">
      <c r="A317" s="2" t="s">
        <v>345</v>
      </c>
      <c r="B317" s="2">
        <v>0.787</v>
      </c>
      <c r="C317" s="3">
        <f t="shared" si="1"/>
        <v>0.00009214489908</v>
      </c>
      <c r="D317" s="3"/>
      <c r="E317" s="122">
        <f t="shared" si="3"/>
        <v>0.03148469968</v>
      </c>
      <c r="F317" s="3">
        <f t="shared" si="4"/>
        <v>0.002703823528</v>
      </c>
      <c r="G317" s="120">
        <f t="shared" si="5"/>
        <v>23.87765293</v>
      </c>
      <c r="H317" s="121">
        <f t="shared" si="6"/>
        <v>0.001397915714</v>
      </c>
      <c r="I317" s="121">
        <f t="shared" si="7"/>
        <v>14.1708421</v>
      </c>
      <c r="J317" s="121"/>
    </row>
    <row r="318">
      <c r="A318" s="2" t="s">
        <v>346</v>
      </c>
      <c r="B318" s="2">
        <v>0.765</v>
      </c>
      <c r="C318" s="3">
        <f t="shared" si="1"/>
        <v>0.00008956905692</v>
      </c>
      <c r="D318" s="3"/>
      <c r="E318" s="122">
        <f t="shared" si="3"/>
        <v>0.03148590247</v>
      </c>
      <c r="F318" s="3">
        <f t="shared" si="4"/>
        <v>0.002703926821</v>
      </c>
      <c r="G318" s="120">
        <f t="shared" si="5"/>
        <v>23.85653505</v>
      </c>
      <c r="H318" s="121">
        <f t="shared" si="6"/>
        <v>0.001396679369</v>
      </c>
      <c r="I318" s="121">
        <f t="shared" si="7"/>
        <v>14.59332449</v>
      </c>
      <c r="J318" s="121"/>
    </row>
    <row r="319">
      <c r="A319" s="2" t="s">
        <v>347</v>
      </c>
      <c r="B319" s="2">
        <v>0.75</v>
      </c>
      <c r="C319" s="3">
        <f t="shared" si="1"/>
        <v>0.00008781280091</v>
      </c>
      <c r="D319" s="3"/>
      <c r="E319" s="122">
        <f t="shared" si="3"/>
        <v>0.03148672255</v>
      </c>
      <c r="F319" s="3">
        <f t="shared" si="4"/>
        <v>0.002703997247</v>
      </c>
      <c r="G319" s="120">
        <f t="shared" si="5"/>
        <v>23.84213649</v>
      </c>
      <c r="H319" s="121">
        <f t="shared" si="6"/>
        <v>0.001395836406</v>
      </c>
      <c r="I319" s="121">
        <f t="shared" si="7"/>
        <v>14.89559144</v>
      </c>
      <c r="J319" s="121"/>
    </row>
    <row r="320">
      <c r="A320" s="2" t="s">
        <v>348</v>
      </c>
      <c r="B320" s="2">
        <v>0.749</v>
      </c>
      <c r="C320" s="3">
        <f t="shared" si="1"/>
        <v>0.00008769571717</v>
      </c>
      <c r="D320" s="3"/>
      <c r="E320" s="122">
        <f t="shared" si="3"/>
        <v>0.03148677722</v>
      </c>
      <c r="F320" s="3">
        <f t="shared" si="4"/>
        <v>0.002704001942</v>
      </c>
      <c r="G320" s="120">
        <f t="shared" si="5"/>
        <v>23.84117659</v>
      </c>
      <c r="H320" s="121">
        <f t="shared" si="6"/>
        <v>0.001395780209</v>
      </c>
      <c r="I320" s="121">
        <f t="shared" si="7"/>
        <v>14.91617304</v>
      </c>
      <c r="J320" s="121"/>
    </row>
    <row r="321">
      <c r="A321" s="2" t="s">
        <v>349</v>
      </c>
      <c r="B321" s="2">
        <v>0.749</v>
      </c>
      <c r="C321" s="3">
        <f t="shared" si="1"/>
        <v>0.00008769571717</v>
      </c>
      <c r="D321" s="3"/>
      <c r="E321" s="122">
        <f t="shared" si="3"/>
        <v>0.03148677722</v>
      </c>
      <c r="F321" s="3">
        <f t="shared" si="4"/>
        <v>0.002704001942</v>
      </c>
      <c r="G321" s="120">
        <f t="shared" si="5"/>
        <v>23.84117659</v>
      </c>
      <c r="H321" s="121">
        <f t="shared" si="6"/>
        <v>0.001395780209</v>
      </c>
      <c r="I321" s="121">
        <f t="shared" si="7"/>
        <v>14.91617304</v>
      </c>
      <c r="J321" s="121"/>
    </row>
    <row r="322">
      <c r="A322" s="2" t="s">
        <v>350</v>
      </c>
      <c r="B322" s="2">
        <v>0.749</v>
      </c>
      <c r="C322" s="3">
        <f t="shared" si="1"/>
        <v>0.00008769571717</v>
      </c>
      <c r="D322" s="3"/>
      <c r="E322" s="122">
        <f t="shared" si="3"/>
        <v>0.03148677722</v>
      </c>
      <c r="F322" s="3">
        <f t="shared" si="4"/>
        <v>0.002704001942</v>
      </c>
      <c r="G322" s="120">
        <f t="shared" si="5"/>
        <v>23.84117659</v>
      </c>
      <c r="H322" s="121">
        <f t="shared" si="6"/>
        <v>0.001395780209</v>
      </c>
      <c r="I322" s="121">
        <f t="shared" si="7"/>
        <v>14.91617304</v>
      </c>
      <c r="J322" s="121"/>
    </row>
    <row r="323">
      <c r="A323" s="2" t="s">
        <v>351</v>
      </c>
      <c r="B323" s="2">
        <v>0.739</v>
      </c>
      <c r="C323" s="3">
        <f t="shared" si="1"/>
        <v>0.00008652487983</v>
      </c>
      <c r="D323" s="3"/>
      <c r="E323" s="122">
        <f t="shared" si="3"/>
        <v>0.03148732395</v>
      </c>
      <c r="F323" s="3">
        <f t="shared" si="4"/>
        <v>0.002704048894</v>
      </c>
      <c r="G323" s="120">
        <f t="shared" si="5"/>
        <v>23.83157755</v>
      </c>
      <c r="H323" s="121">
        <f t="shared" si="6"/>
        <v>0.001395218234</v>
      </c>
      <c r="I323" s="121">
        <f t="shared" si="7"/>
        <v>15.12505255</v>
      </c>
      <c r="J323" s="121"/>
    </row>
    <row r="324">
      <c r="A324" s="2" t="s">
        <v>352</v>
      </c>
      <c r="B324" s="2">
        <v>0.736</v>
      </c>
      <c r="C324" s="3">
        <f t="shared" si="1"/>
        <v>0.00008617362862</v>
      </c>
      <c r="D324" s="3"/>
      <c r="E324" s="122">
        <f t="shared" si="3"/>
        <v>0.03148748796</v>
      </c>
      <c r="F324" s="3">
        <f t="shared" si="4"/>
        <v>0.002704062979</v>
      </c>
      <c r="G324" s="120">
        <f t="shared" si="5"/>
        <v>23.82869784</v>
      </c>
      <c r="H324" s="121">
        <f t="shared" si="6"/>
        <v>0.001395049641</v>
      </c>
      <c r="I324" s="121">
        <f t="shared" si="7"/>
        <v>15.18882324</v>
      </c>
      <c r="J324" s="121"/>
    </row>
    <row r="325">
      <c r="A325" s="2" t="s">
        <v>353</v>
      </c>
      <c r="B325" s="2">
        <v>0.677</v>
      </c>
      <c r="C325" s="3">
        <f t="shared" si="1"/>
        <v>0.00007926568828</v>
      </c>
      <c r="D325" s="3"/>
      <c r="E325" s="122">
        <f t="shared" si="3"/>
        <v>0.03149071365</v>
      </c>
      <c r="F325" s="3">
        <f t="shared" si="4"/>
        <v>0.002704339992</v>
      </c>
      <c r="G325" s="120">
        <f t="shared" si="5"/>
        <v>23.77206354</v>
      </c>
      <c r="H325" s="121">
        <f t="shared" si="6"/>
        <v>0.00139173399</v>
      </c>
      <c r="I325" s="121">
        <f t="shared" si="7"/>
        <v>16.55783643</v>
      </c>
      <c r="J325" s="121"/>
    </row>
    <row r="326">
      <c r="A326" s="2" t="s">
        <v>354</v>
      </c>
      <c r="B326" s="2">
        <v>0.677</v>
      </c>
      <c r="C326" s="3">
        <f t="shared" si="1"/>
        <v>0.00007926568828</v>
      </c>
      <c r="D326" s="3"/>
      <c r="E326" s="122">
        <f t="shared" si="3"/>
        <v>0.03149071365</v>
      </c>
      <c r="F326" s="3">
        <f t="shared" si="4"/>
        <v>0.002704339992</v>
      </c>
      <c r="G326" s="120">
        <f t="shared" si="5"/>
        <v>23.77206354</v>
      </c>
      <c r="H326" s="121">
        <f t="shared" si="6"/>
        <v>0.00139173399</v>
      </c>
      <c r="I326" s="121">
        <f t="shared" si="7"/>
        <v>16.55783643</v>
      </c>
      <c r="J326" s="121"/>
    </row>
    <row r="327">
      <c r="A327" s="2" t="s">
        <v>355</v>
      </c>
      <c r="B327" s="2">
        <v>0.677</v>
      </c>
      <c r="C327" s="3">
        <f t="shared" si="1"/>
        <v>0.00007926568828</v>
      </c>
      <c r="D327" s="3"/>
      <c r="E327" s="122">
        <f t="shared" si="3"/>
        <v>0.03149071365</v>
      </c>
      <c r="F327" s="3">
        <f t="shared" si="4"/>
        <v>0.002704339992</v>
      </c>
      <c r="G327" s="120">
        <f t="shared" si="5"/>
        <v>23.77206354</v>
      </c>
      <c r="H327" s="121">
        <f t="shared" si="6"/>
        <v>0.00139173399</v>
      </c>
      <c r="I327" s="121">
        <f t="shared" si="7"/>
        <v>16.55783643</v>
      </c>
      <c r="J327" s="121"/>
    </row>
    <row r="328">
      <c r="A328" s="2" t="s">
        <v>356</v>
      </c>
      <c r="B328" s="2">
        <v>0.677</v>
      </c>
      <c r="C328" s="3">
        <f t="shared" si="1"/>
        <v>0.00007926568828</v>
      </c>
      <c r="D328" s="3"/>
      <c r="E328" s="122">
        <f t="shared" si="3"/>
        <v>0.03149071365</v>
      </c>
      <c r="F328" s="3">
        <f t="shared" si="4"/>
        <v>0.002704339992</v>
      </c>
      <c r="G328" s="120">
        <f t="shared" si="5"/>
        <v>23.77206354</v>
      </c>
      <c r="H328" s="121">
        <f t="shared" si="6"/>
        <v>0.00139173399</v>
      </c>
      <c r="I328" s="121">
        <f t="shared" si="7"/>
        <v>16.55783643</v>
      </c>
      <c r="J328" s="121"/>
    </row>
    <row r="329">
      <c r="A329" s="2" t="s">
        <v>357</v>
      </c>
      <c r="B329" s="2">
        <v>0.677</v>
      </c>
      <c r="C329" s="3">
        <f t="shared" si="1"/>
        <v>0.00007926568828</v>
      </c>
      <c r="D329" s="3"/>
      <c r="E329" s="122">
        <f t="shared" si="3"/>
        <v>0.03149071365</v>
      </c>
      <c r="F329" s="3">
        <f t="shared" si="4"/>
        <v>0.002704339992</v>
      </c>
      <c r="G329" s="120">
        <f t="shared" si="5"/>
        <v>23.77206354</v>
      </c>
      <c r="H329" s="121">
        <f t="shared" si="6"/>
        <v>0.00139173399</v>
      </c>
      <c r="I329" s="121">
        <f t="shared" si="7"/>
        <v>16.55783643</v>
      </c>
      <c r="J329" s="121"/>
    </row>
    <row r="330">
      <c r="A330" s="2" t="s">
        <v>358</v>
      </c>
      <c r="B330" s="2">
        <v>0.677</v>
      </c>
      <c r="C330" s="3">
        <f t="shared" si="1"/>
        <v>0.00007926568828</v>
      </c>
      <c r="D330" s="3"/>
      <c r="E330" s="122">
        <f t="shared" si="3"/>
        <v>0.03149071365</v>
      </c>
      <c r="F330" s="3">
        <f t="shared" si="4"/>
        <v>0.002704339992</v>
      </c>
      <c r="G330" s="120">
        <f t="shared" si="5"/>
        <v>23.77206354</v>
      </c>
      <c r="H330" s="121">
        <f t="shared" si="6"/>
        <v>0.00139173399</v>
      </c>
      <c r="I330" s="121">
        <f t="shared" si="7"/>
        <v>16.55783643</v>
      </c>
      <c r="J330" s="121"/>
    </row>
    <row r="331">
      <c r="A331" s="2" t="s">
        <v>359</v>
      </c>
      <c r="B331" s="2">
        <v>0.677</v>
      </c>
      <c r="C331" s="3">
        <f t="shared" si="1"/>
        <v>0.00007926568828</v>
      </c>
      <c r="D331" s="3"/>
      <c r="E331" s="122">
        <f t="shared" si="3"/>
        <v>0.03149071365</v>
      </c>
      <c r="F331" s="3">
        <f t="shared" si="4"/>
        <v>0.002704339992</v>
      </c>
      <c r="G331" s="120">
        <f t="shared" si="5"/>
        <v>23.77206354</v>
      </c>
      <c r="H331" s="121">
        <f t="shared" si="6"/>
        <v>0.00139173399</v>
      </c>
      <c r="I331" s="121">
        <f t="shared" si="7"/>
        <v>16.55783643</v>
      </c>
      <c r="J331" s="121"/>
    </row>
    <row r="332">
      <c r="A332" s="2" t="s">
        <v>360</v>
      </c>
      <c r="B332" s="2">
        <v>0.677</v>
      </c>
      <c r="C332" s="3">
        <f t="shared" si="1"/>
        <v>0.00007926568828</v>
      </c>
      <c r="D332" s="3"/>
      <c r="E332" s="122">
        <f t="shared" si="3"/>
        <v>0.03149071365</v>
      </c>
      <c r="F332" s="3">
        <f t="shared" si="4"/>
        <v>0.002704339992</v>
      </c>
      <c r="G332" s="120">
        <f t="shared" si="5"/>
        <v>23.77206354</v>
      </c>
      <c r="H332" s="121">
        <f t="shared" si="6"/>
        <v>0.00139173399</v>
      </c>
      <c r="I332" s="121">
        <f t="shared" si="7"/>
        <v>16.55783643</v>
      </c>
      <c r="J332" s="121"/>
    </row>
    <row r="333">
      <c r="A333" s="2" t="s">
        <v>361</v>
      </c>
      <c r="B333" s="2">
        <v>0.677</v>
      </c>
      <c r="C333" s="3">
        <f t="shared" si="1"/>
        <v>0.00007926568828</v>
      </c>
      <c r="D333" s="3"/>
      <c r="E333" s="122">
        <f t="shared" si="3"/>
        <v>0.03149071365</v>
      </c>
      <c r="F333" s="3">
        <f t="shared" si="4"/>
        <v>0.002704339992</v>
      </c>
      <c r="G333" s="120">
        <f t="shared" si="5"/>
        <v>23.77206354</v>
      </c>
      <c r="H333" s="121">
        <f t="shared" si="6"/>
        <v>0.00139173399</v>
      </c>
      <c r="I333" s="121">
        <f t="shared" si="7"/>
        <v>16.55783643</v>
      </c>
      <c r="J333" s="121"/>
    </row>
    <row r="334">
      <c r="A334" s="2" t="s">
        <v>362</v>
      </c>
      <c r="B334" s="2">
        <v>0.661</v>
      </c>
      <c r="C334" s="3">
        <f t="shared" si="1"/>
        <v>0.00007739234853</v>
      </c>
      <c r="D334" s="3"/>
      <c r="E334" s="122">
        <f t="shared" si="3"/>
        <v>0.03149158842</v>
      </c>
      <c r="F334" s="3">
        <f t="shared" si="4"/>
        <v>0.002704415115</v>
      </c>
      <c r="G334" s="120">
        <f t="shared" si="5"/>
        <v>23.75670508</v>
      </c>
      <c r="H334" s="121">
        <f t="shared" si="6"/>
        <v>0.00139083483</v>
      </c>
      <c r="I334" s="121">
        <f t="shared" si="7"/>
        <v>16.97121881</v>
      </c>
      <c r="J334" s="121"/>
    </row>
    <row r="335">
      <c r="A335" s="2" t="s">
        <v>363</v>
      </c>
      <c r="B335" s="2">
        <v>0.661</v>
      </c>
      <c r="C335" s="3">
        <f t="shared" si="1"/>
        <v>0.00007739234853</v>
      </c>
      <c r="D335" s="3"/>
      <c r="E335" s="122">
        <f t="shared" si="3"/>
        <v>0.03149158842</v>
      </c>
      <c r="F335" s="3">
        <f t="shared" si="4"/>
        <v>0.002704415115</v>
      </c>
      <c r="G335" s="120">
        <f t="shared" si="5"/>
        <v>23.75670508</v>
      </c>
      <c r="H335" s="121">
        <f t="shared" si="6"/>
        <v>0.00139083483</v>
      </c>
      <c r="I335" s="121">
        <f t="shared" si="7"/>
        <v>16.97121881</v>
      </c>
      <c r="J335" s="121"/>
    </row>
    <row r="336">
      <c r="A336" s="2" t="s">
        <v>364</v>
      </c>
      <c r="B336" s="2">
        <v>0.661</v>
      </c>
      <c r="C336" s="3">
        <f t="shared" si="1"/>
        <v>0.00007739234853</v>
      </c>
      <c r="D336" s="3"/>
      <c r="E336" s="122">
        <f t="shared" si="3"/>
        <v>0.03149158842</v>
      </c>
      <c r="F336" s="3">
        <f t="shared" si="4"/>
        <v>0.002704415115</v>
      </c>
      <c r="G336" s="120">
        <f t="shared" si="5"/>
        <v>23.75670508</v>
      </c>
      <c r="H336" s="121">
        <f t="shared" si="6"/>
        <v>0.00139083483</v>
      </c>
      <c r="I336" s="121">
        <f t="shared" si="7"/>
        <v>16.97121881</v>
      </c>
      <c r="J336" s="121"/>
    </row>
    <row r="337">
      <c r="A337" s="2" t="s">
        <v>365</v>
      </c>
      <c r="B337" s="2">
        <v>0.661</v>
      </c>
      <c r="C337" s="3">
        <f t="shared" si="1"/>
        <v>0.00007739234853</v>
      </c>
      <c r="D337" s="3"/>
      <c r="E337" s="122">
        <f t="shared" si="3"/>
        <v>0.03149158842</v>
      </c>
      <c r="F337" s="3">
        <f t="shared" si="4"/>
        <v>0.002704415115</v>
      </c>
      <c r="G337" s="120">
        <f t="shared" si="5"/>
        <v>23.75670508</v>
      </c>
      <c r="H337" s="121">
        <f t="shared" si="6"/>
        <v>0.00139083483</v>
      </c>
      <c r="I337" s="121">
        <f t="shared" si="7"/>
        <v>16.97121881</v>
      </c>
      <c r="J337" s="121"/>
    </row>
    <row r="338">
      <c r="A338" s="2" t="s">
        <v>366</v>
      </c>
      <c r="B338" s="2">
        <v>0.661</v>
      </c>
      <c r="C338" s="3">
        <f t="shared" si="1"/>
        <v>0.00007739234853</v>
      </c>
      <c r="D338" s="3"/>
      <c r="E338" s="122">
        <f t="shared" si="3"/>
        <v>0.03149158842</v>
      </c>
      <c r="F338" s="3">
        <f t="shared" si="4"/>
        <v>0.002704415115</v>
      </c>
      <c r="G338" s="120">
        <f t="shared" si="5"/>
        <v>23.75670508</v>
      </c>
      <c r="H338" s="121">
        <f t="shared" si="6"/>
        <v>0.00139083483</v>
      </c>
      <c r="I338" s="121">
        <f t="shared" si="7"/>
        <v>16.97121881</v>
      </c>
      <c r="J338" s="121"/>
    </row>
    <row r="339">
      <c r="A339" s="2" t="s">
        <v>367</v>
      </c>
      <c r="B339" s="2">
        <v>0.649</v>
      </c>
      <c r="C339" s="3">
        <f t="shared" si="1"/>
        <v>0.00007598734372</v>
      </c>
      <c r="D339" s="3"/>
      <c r="E339" s="122">
        <f t="shared" si="3"/>
        <v>0.03149224449</v>
      </c>
      <c r="F339" s="3">
        <f t="shared" si="4"/>
        <v>0.002704471457</v>
      </c>
      <c r="G339" s="120">
        <f t="shared" si="5"/>
        <v>23.74518624</v>
      </c>
      <c r="H339" s="121">
        <f t="shared" si="6"/>
        <v>0.00139016046</v>
      </c>
      <c r="I339" s="121">
        <f t="shared" si="7"/>
        <v>17.29463161</v>
      </c>
      <c r="J339" s="121"/>
    </row>
    <row r="340">
      <c r="A340" s="2" t="s">
        <v>368</v>
      </c>
      <c r="B340" s="2">
        <v>0.617</v>
      </c>
      <c r="C340" s="3">
        <f t="shared" si="1"/>
        <v>0.00007224066421</v>
      </c>
      <c r="D340" s="3"/>
      <c r="E340" s="122">
        <f t="shared" si="3"/>
        <v>0.03149399403</v>
      </c>
      <c r="F340" s="3">
        <f t="shared" si="4"/>
        <v>0.002704621703</v>
      </c>
      <c r="G340" s="120">
        <f t="shared" si="5"/>
        <v>23.71446934</v>
      </c>
      <c r="H340" s="121">
        <f t="shared" si="6"/>
        <v>0.001388362141</v>
      </c>
      <c r="I340" s="121">
        <f t="shared" si="7"/>
        <v>18.21856833</v>
      </c>
      <c r="J340" s="121"/>
    </row>
    <row r="341">
      <c r="A341" s="2" t="s">
        <v>369</v>
      </c>
      <c r="B341" s="2">
        <v>0.617</v>
      </c>
      <c r="C341" s="3">
        <f t="shared" si="1"/>
        <v>0.00007224066421</v>
      </c>
      <c r="D341" s="3"/>
      <c r="E341" s="122">
        <f t="shared" si="3"/>
        <v>0.03149399403</v>
      </c>
      <c r="F341" s="3">
        <f t="shared" si="4"/>
        <v>0.002704621703</v>
      </c>
      <c r="G341" s="120">
        <f t="shared" si="5"/>
        <v>23.71446934</v>
      </c>
      <c r="H341" s="121">
        <f t="shared" si="6"/>
        <v>0.001388362141</v>
      </c>
      <c r="I341" s="121">
        <f t="shared" si="7"/>
        <v>18.21856833</v>
      </c>
      <c r="J341" s="121"/>
    </row>
    <row r="342">
      <c r="A342" s="2" t="s">
        <v>370</v>
      </c>
      <c r="B342" s="2">
        <v>0.617</v>
      </c>
      <c r="C342" s="3">
        <f t="shared" si="1"/>
        <v>0.00007224066421</v>
      </c>
      <c r="D342" s="3"/>
      <c r="E342" s="122">
        <f t="shared" si="3"/>
        <v>0.03149399403</v>
      </c>
      <c r="F342" s="3">
        <f t="shared" si="4"/>
        <v>0.002704621703</v>
      </c>
      <c r="G342" s="120">
        <f t="shared" si="5"/>
        <v>23.71446934</v>
      </c>
      <c r="H342" s="121">
        <f t="shared" si="6"/>
        <v>0.001388362141</v>
      </c>
      <c r="I342" s="121">
        <f t="shared" si="7"/>
        <v>18.21856833</v>
      </c>
      <c r="J342" s="121"/>
    </row>
    <row r="343">
      <c r="A343" s="2" t="s">
        <v>371</v>
      </c>
      <c r="B343" s="2">
        <v>0.617</v>
      </c>
      <c r="C343" s="3">
        <f t="shared" si="1"/>
        <v>0.00007224066421</v>
      </c>
      <c r="D343" s="3"/>
      <c r="E343" s="122">
        <f t="shared" si="3"/>
        <v>0.03149399403</v>
      </c>
      <c r="F343" s="3">
        <f t="shared" si="4"/>
        <v>0.002704621703</v>
      </c>
      <c r="G343" s="120">
        <f t="shared" si="5"/>
        <v>23.71446934</v>
      </c>
      <c r="H343" s="121">
        <f t="shared" si="6"/>
        <v>0.001388362141</v>
      </c>
      <c r="I343" s="121">
        <f t="shared" si="7"/>
        <v>18.21856833</v>
      </c>
      <c r="J343" s="121"/>
    </row>
    <row r="344">
      <c r="A344" s="2" t="s">
        <v>372</v>
      </c>
      <c r="B344" s="2">
        <v>0.617</v>
      </c>
      <c r="C344" s="3">
        <f t="shared" si="1"/>
        <v>0.00007224066421</v>
      </c>
      <c r="D344" s="3"/>
      <c r="E344" s="122">
        <f t="shared" si="3"/>
        <v>0.03149399403</v>
      </c>
      <c r="F344" s="3">
        <f t="shared" si="4"/>
        <v>0.002704621703</v>
      </c>
      <c r="G344" s="120">
        <f t="shared" si="5"/>
        <v>23.71446934</v>
      </c>
      <c r="H344" s="121">
        <f t="shared" si="6"/>
        <v>0.001388362141</v>
      </c>
      <c r="I344" s="121">
        <f t="shared" si="7"/>
        <v>18.21856833</v>
      </c>
      <c r="J344" s="121"/>
    </row>
    <row r="345">
      <c r="A345" s="2" t="s">
        <v>373</v>
      </c>
      <c r="B345" s="2">
        <v>0.617</v>
      </c>
      <c r="C345" s="3">
        <f t="shared" si="1"/>
        <v>0.00007224066421</v>
      </c>
      <c r="D345" s="3"/>
      <c r="E345" s="122">
        <f t="shared" si="3"/>
        <v>0.03149399403</v>
      </c>
      <c r="F345" s="3">
        <f t="shared" si="4"/>
        <v>0.002704621703</v>
      </c>
      <c r="G345" s="120">
        <f t="shared" si="5"/>
        <v>23.71446934</v>
      </c>
      <c r="H345" s="121">
        <f t="shared" si="6"/>
        <v>0.001388362141</v>
      </c>
      <c r="I345" s="121">
        <f t="shared" si="7"/>
        <v>18.21856833</v>
      </c>
      <c r="J345" s="121"/>
    </row>
    <row r="346">
      <c r="A346" s="2" t="s">
        <v>374</v>
      </c>
      <c r="B346" s="2">
        <v>0.617</v>
      </c>
      <c r="C346" s="3">
        <f t="shared" si="1"/>
        <v>0.00007224066421</v>
      </c>
      <c r="D346" s="3"/>
      <c r="E346" s="122">
        <f t="shared" si="3"/>
        <v>0.03149399403</v>
      </c>
      <c r="F346" s="3">
        <f t="shared" si="4"/>
        <v>0.002704621703</v>
      </c>
      <c r="G346" s="120">
        <f t="shared" si="5"/>
        <v>23.71446934</v>
      </c>
      <c r="H346" s="121">
        <f t="shared" si="6"/>
        <v>0.001388362141</v>
      </c>
      <c r="I346" s="121">
        <f t="shared" si="7"/>
        <v>18.21856833</v>
      </c>
      <c r="J346" s="121"/>
    </row>
    <row r="347">
      <c r="A347" s="2" t="s">
        <v>375</v>
      </c>
      <c r="B347" s="2">
        <v>0.617</v>
      </c>
      <c r="C347" s="3">
        <f t="shared" si="1"/>
        <v>0.00007224066421</v>
      </c>
      <c r="D347" s="3"/>
      <c r="E347" s="122">
        <f t="shared" si="3"/>
        <v>0.03149399403</v>
      </c>
      <c r="F347" s="3">
        <f t="shared" si="4"/>
        <v>0.002704621703</v>
      </c>
      <c r="G347" s="120">
        <f t="shared" si="5"/>
        <v>23.71446934</v>
      </c>
      <c r="H347" s="121">
        <f t="shared" si="6"/>
        <v>0.001388362141</v>
      </c>
      <c r="I347" s="121">
        <f t="shared" si="7"/>
        <v>18.21856833</v>
      </c>
      <c r="J347" s="121"/>
    </row>
    <row r="348">
      <c r="A348" s="2" t="s">
        <v>376</v>
      </c>
      <c r="B348" s="2">
        <v>0.581</v>
      </c>
      <c r="C348" s="3">
        <f t="shared" si="1"/>
        <v>0.00006802564977</v>
      </c>
      <c r="D348" s="3"/>
      <c r="E348" s="122">
        <f t="shared" si="3"/>
        <v>0.03149596227</v>
      </c>
      <c r="F348" s="3">
        <f t="shared" si="4"/>
        <v>0.00270479073</v>
      </c>
      <c r="G348" s="120">
        <f t="shared" si="5"/>
        <v>23.67991284</v>
      </c>
      <c r="H348" s="121">
        <f t="shared" si="6"/>
        <v>0.001386339033</v>
      </c>
      <c r="I348" s="121">
        <f t="shared" si="7"/>
        <v>19.37965146</v>
      </c>
      <c r="J348" s="121"/>
    </row>
    <row r="349">
      <c r="A349" s="2" t="s">
        <v>377</v>
      </c>
      <c r="B349" s="2">
        <v>0.581</v>
      </c>
      <c r="C349" s="3">
        <f t="shared" si="1"/>
        <v>0.00006802564977</v>
      </c>
      <c r="D349" s="3"/>
      <c r="E349" s="122">
        <f t="shared" si="3"/>
        <v>0.03149596227</v>
      </c>
      <c r="F349" s="3">
        <f t="shared" si="4"/>
        <v>0.00270479073</v>
      </c>
      <c r="G349" s="120">
        <f t="shared" si="5"/>
        <v>23.67991284</v>
      </c>
      <c r="H349" s="121">
        <f t="shared" si="6"/>
        <v>0.001386339033</v>
      </c>
      <c r="I349" s="121">
        <f t="shared" si="7"/>
        <v>19.37965146</v>
      </c>
      <c r="J349" s="121"/>
    </row>
    <row r="350">
      <c r="A350" s="2" t="s">
        <v>378</v>
      </c>
      <c r="B350" s="2">
        <v>0.581</v>
      </c>
      <c r="C350" s="3">
        <f t="shared" si="1"/>
        <v>0.00006802564977</v>
      </c>
      <c r="D350" s="3"/>
      <c r="E350" s="122">
        <f t="shared" si="3"/>
        <v>0.03149596227</v>
      </c>
      <c r="F350" s="3">
        <f t="shared" si="4"/>
        <v>0.00270479073</v>
      </c>
      <c r="G350" s="120">
        <f t="shared" si="5"/>
        <v>23.67991284</v>
      </c>
      <c r="H350" s="121">
        <f t="shared" si="6"/>
        <v>0.001386339033</v>
      </c>
      <c r="I350" s="121">
        <f t="shared" si="7"/>
        <v>19.37965146</v>
      </c>
      <c r="J350" s="121"/>
    </row>
    <row r="351">
      <c r="A351" s="2" t="s">
        <v>379</v>
      </c>
      <c r="B351" s="2">
        <v>0.581</v>
      </c>
      <c r="C351" s="3">
        <f t="shared" si="1"/>
        <v>0.00006802564977</v>
      </c>
      <c r="D351" s="3"/>
      <c r="E351" s="122">
        <f t="shared" si="3"/>
        <v>0.03149596227</v>
      </c>
      <c r="F351" s="3">
        <f t="shared" si="4"/>
        <v>0.00270479073</v>
      </c>
      <c r="G351" s="120">
        <f t="shared" si="5"/>
        <v>23.67991284</v>
      </c>
      <c r="H351" s="121">
        <f t="shared" si="6"/>
        <v>0.001386339033</v>
      </c>
      <c r="I351" s="121">
        <f t="shared" si="7"/>
        <v>19.37965146</v>
      </c>
      <c r="J351" s="121"/>
    </row>
    <row r="352">
      <c r="A352" s="2" t="s">
        <v>380</v>
      </c>
      <c r="B352" s="2">
        <v>0.581</v>
      </c>
      <c r="C352" s="3">
        <f t="shared" si="1"/>
        <v>0.00006802564977</v>
      </c>
      <c r="D352" s="3"/>
      <c r="E352" s="122">
        <f t="shared" si="3"/>
        <v>0.03149596227</v>
      </c>
      <c r="F352" s="3">
        <f t="shared" si="4"/>
        <v>0.00270479073</v>
      </c>
      <c r="G352" s="120">
        <f t="shared" si="5"/>
        <v>23.67991284</v>
      </c>
      <c r="H352" s="121">
        <f t="shared" si="6"/>
        <v>0.001386339033</v>
      </c>
      <c r="I352" s="121">
        <f t="shared" si="7"/>
        <v>19.37965146</v>
      </c>
      <c r="J352" s="121"/>
    </row>
    <row r="353">
      <c r="A353" s="2" t="s">
        <v>381</v>
      </c>
      <c r="B353" s="2">
        <v>0.581</v>
      </c>
      <c r="C353" s="3">
        <f t="shared" si="1"/>
        <v>0.00006802564977</v>
      </c>
      <c r="D353" s="3"/>
      <c r="E353" s="122">
        <f t="shared" si="3"/>
        <v>0.03149596227</v>
      </c>
      <c r="F353" s="3">
        <f t="shared" si="4"/>
        <v>0.00270479073</v>
      </c>
      <c r="G353" s="120">
        <f t="shared" si="5"/>
        <v>23.67991284</v>
      </c>
      <c r="H353" s="121">
        <f t="shared" si="6"/>
        <v>0.001386339033</v>
      </c>
      <c r="I353" s="121">
        <f t="shared" si="7"/>
        <v>19.37965146</v>
      </c>
      <c r="J353" s="121"/>
    </row>
    <row r="354">
      <c r="A354" s="2" t="s">
        <v>382</v>
      </c>
      <c r="B354" s="2">
        <v>0.581</v>
      </c>
      <c r="C354" s="3">
        <f t="shared" si="1"/>
        <v>0.00006802564977</v>
      </c>
      <c r="D354" s="3"/>
      <c r="E354" s="122">
        <f t="shared" si="3"/>
        <v>0.03149596227</v>
      </c>
      <c r="F354" s="3">
        <f t="shared" si="4"/>
        <v>0.00270479073</v>
      </c>
      <c r="G354" s="120">
        <f t="shared" si="5"/>
        <v>23.67991284</v>
      </c>
      <c r="H354" s="121">
        <f t="shared" si="6"/>
        <v>0.001386339033</v>
      </c>
      <c r="I354" s="121">
        <f t="shared" si="7"/>
        <v>19.37965146</v>
      </c>
      <c r="J354" s="121"/>
    </row>
    <row r="355">
      <c r="A355" s="2" t="s">
        <v>383</v>
      </c>
      <c r="B355" s="2">
        <v>0.569</v>
      </c>
      <c r="C355" s="3">
        <f t="shared" si="1"/>
        <v>0.00006662064495</v>
      </c>
      <c r="D355" s="3"/>
      <c r="E355" s="122">
        <f t="shared" si="3"/>
        <v>0.03149661836</v>
      </c>
      <c r="F355" s="3">
        <f t="shared" si="4"/>
        <v>0.002704847073</v>
      </c>
      <c r="G355" s="120">
        <f t="shared" si="5"/>
        <v>23.668394</v>
      </c>
      <c r="H355" s="121">
        <f t="shared" si="6"/>
        <v>0.001385664663</v>
      </c>
      <c r="I355" s="121">
        <f t="shared" si="7"/>
        <v>19.79932826</v>
      </c>
      <c r="J355" s="121"/>
    </row>
    <row r="356">
      <c r="A356" s="2" t="s">
        <v>384</v>
      </c>
      <c r="B356" s="2">
        <v>0.518</v>
      </c>
      <c r="C356" s="3">
        <f t="shared" si="1"/>
        <v>0.00006064937449</v>
      </c>
      <c r="D356" s="3"/>
      <c r="E356" s="122">
        <f t="shared" si="3"/>
        <v>0.03149940672</v>
      </c>
      <c r="F356" s="3">
        <f t="shared" si="4"/>
        <v>0.00270508653</v>
      </c>
      <c r="G356" s="120">
        <f t="shared" si="5"/>
        <v>23.61943897</v>
      </c>
      <c r="H356" s="121">
        <f t="shared" si="6"/>
        <v>0.001382798594</v>
      </c>
      <c r="I356" s="121">
        <f t="shared" si="7"/>
        <v>21.7998822</v>
      </c>
      <c r="J356" s="121"/>
    </row>
    <row r="357">
      <c r="A357" s="2" t="s">
        <v>385</v>
      </c>
      <c r="B357" s="2">
        <v>0.518</v>
      </c>
      <c r="C357" s="3">
        <f t="shared" si="1"/>
        <v>0.00006064937449</v>
      </c>
      <c r="D357" s="3"/>
      <c r="E357" s="122">
        <f t="shared" si="3"/>
        <v>0.03149940672</v>
      </c>
      <c r="F357" s="3">
        <f t="shared" si="4"/>
        <v>0.00270508653</v>
      </c>
      <c r="G357" s="120">
        <f t="shared" si="5"/>
        <v>23.61943897</v>
      </c>
      <c r="H357" s="121">
        <f t="shared" si="6"/>
        <v>0.001382798594</v>
      </c>
      <c r="I357" s="121">
        <f t="shared" si="7"/>
        <v>21.7998822</v>
      </c>
      <c r="J357" s="121"/>
    </row>
    <row r="358">
      <c r="A358" s="2" t="s">
        <v>386</v>
      </c>
      <c r="B358" s="2">
        <v>0.518</v>
      </c>
      <c r="C358" s="3">
        <f t="shared" si="1"/>
        <v>0.00006064937449</v>
      </c>
      <c r="D358" s="3"/>
      <c r="E358" s="122">
        <f t="shared" si="3"/>
        <v>0.03149940672</v>
      </c>
      <c r="F358" s="3">
        <f t="shared" si="4"/>
        <v>0.00270508653</v>
      </c>
      <c r="G358" s="120">
        <f t="shared" si="5"/>
        <v>23.61943897</v>
      </c>
      <c r="H358" s="121">
        <f t="shared" si="6"/>
        <v>0.001382798594</v>
      </c>
      <c r="I358" s="121">
        <f t="shared" si="7"/>
        <v>21.7998822</v>
      </c>
      <c r="J358" s="121"/>
    </row>
    <row r="359">
      <c r="A359" s="2" t="s">
        <v>387</v>
      </c>
      <c r="B359" s="2">
        <v>0.518</v>
      </c>
      <c r="C359" s="3">
        <f t="shared" si="1"/>
        <v>0.00006064937449</v>
      </c>
      <c r="D359" s="3"/>
      <c r="E359" s="122">
        <f t="shared" si="3"/>
        <v>0.03149940672</v>
      </c>
      <c r="F359" s="3">
        <f t="shared" si="4"/>
        <v>0.00270508653</v>
      </c>
      <c r="G359" s="120">
        <f t="shared" si="5"/>
        <v>23.61943897</v>
      </c>
      <c r="H359" s="121">
        <f t="shared" si="6"/>
        <v>0.001382798594</v>
      </c>
      <c r="I359" s="121">
        <f t="shared" si="7"/>
        <v>21.7998822</v>
      </c>
      <c r="J359" s="121"/>
    </row>
    <row r="360">
      <c r="A360" s="2" t="s">
        <v>388</v>
      </c>
      <c r="B360" s="2">
        <v>0.518</v>
      </c>
      <c r="C360" s="3">
        <f t="shared" si="1"/>
        <v>0.00006064937449</v>
      </c>
      <c r="D360" s="3"/>
      <c r="E360" s="122">
        <f t="shared" si="3"/>
        <v>0.03149940672</v>
      </c>
      <c r="F360" s="3">
        <f t="shared" si="4"/>
        <v>0.00270508653</v>
      </c>
      <c r="G360" s="120">
        <f t="shared" si="5"/>
        <v>23.61943897</v>
      </c>
      <c r="H360" s="121">
        <f t="shared" si="6"/>
        <v>0.001382798594</v>
      </c>
      <c r="I360" s="121">
        <f t="shared" si="7"/>
        <v>21.7998822</v>
      </c>
      <c r="J360" s="121"/>
    </row>
    <row r="361">
      <c r="A361" s="2" t="s">
        <v>389</v>
      </c>
      <c r="B361" s="2">
        <v>0.513</v>
      </c>
      <c r="C361" s="3">
        <f t="shared" si="1"/>
        <v>0.00006006395582</v>
      </c>
      <c r="D361" s="3"/>
      <c r="E361" s="122">
        <f t="shared" si="3"/>
        <v>0.03149968009</v>
      </c>
      <c r="F361" s="3">
        <f t="shared" si="4"/>
        <v>0.002705110007</v>
      </c>
      <c r="G361" s="120">
        <f t="shared" si="5"/>
        <v>23.61463946</v>
      </c>
      <c r="H361" s="121">
        <f t="shared" si="6"/>
        <v>0.001382517607</v>
      </c>
      <c r="I361" s="121">
        <f t="shared" si="7"/>
        <v>22.01742514</v>
      </c>
      <c r="J361" s="121"/>
    </row>
    <row r="362">
      <c r="A362" s="2" t="s">
        <v>390</v>
      </c>
      <c r="B362" s="2">
        <v>0.508</v>
      </c>
      <c r="C362" s="3">
        <f t="shared" si="1"/>
        <v>0.00005947853715</v>
      </c>
      <c r="D362" s="3"/>
      <c r="E362" s="122">
        <f t="shared" si="3"/>
        <v>0.03149995346</v>
      </c>
      <c r="F362" s="3">
        <f t="shared" si="4"/>
        <v>0.002705133483</v>
      </c>
      <c r="G362" s="120">
        <f t="shared" si="5"/>
        <v>23.60983994</v>
      </c>
      <c r="H362" s="121">
        <f t="shared" si="6"/>
        <v>0.001382236619</v>
      </c>
      <c r="I362" s="121">
        <f t="shared" si="7"/>
        <v>22.23925042</v>
      </c>
      <c r="J362" s="121"/>
    </row>
    <row r="363">
      <c r="A363" s="2" t="s">
        <v>391</v>
      </c>
      <c r="B363" s="2">
        <v>0.454</v>
      </c>
      <c r="C363" s="3">
        <f t="shared" si="1"/>
        <v>0.00005315601548</v>
      </c>
      <c r="D363" s="3"/>
      <c r="E363" s="122">
        <f t="shared" si="3"/>
        <v>0.03150290586</v>
      </c>
      <c r="F363" s="3">
        <f t="shared" si="4"/>
        <v>0.002705387028</v>
      </c>
      <c r="G363" s="120">
        <f t="shared" si="5"/>
        <v>23.55800522</v>
      </c>
      <c r="H363" s="121">
        <f t="shared" si="6"/>
        <v>0.001379201959</v>
      </c>
      <c r="I363" s="121">
        <f t="shared" si="7"/>
        <v>24.94630064</v>
      </c>
      <c r="J363" s="121"/>
    </row>
    <row r="364">
      <c r="A364" s="2" t="s">
        <v>392</v>
      </c>
      <c r="B364" s="2">
        <v>0.432</v>
      </c>
      <c r="C364" s="3">
        <f t="shared" si="1"/>
        <v>0.00005058017332</v>
      </c>
      <c r="D364" s="3"/>
      <c r="E364" s="122">
        <f t="shared" si="3"/>
        <v>0.0315041087</v>
      </c>
      <c r="F364" s="3">
        <f t="shared" si="4"/>
        <v>0.002705490324</v>
      </c>
      <c r="G364" s="120">
        <f t="shared" si="5"/>
        <v>23.53688737</v>
      </c>
      <c r="H364" s="121">
        <f t="shared" si="6"/>
        <v>0.001377965615</v>
      </c>
      <c r="I364" s="121">
        <f t="shared" si="7"/>
        <v>26.24319679</v>
      </c>
      <c r="J364" s="121"/>
    </row>
    <row r="365">
      <c r="A365" s="2" t="s">
        <v>393</v>
      </c>
      <c r="B365" s="2">
        <v>0.371</v>
      </c>
      <c r="C365" s="3">
        <f t="shared" si="1"/>
        <v>0.00004343806551</v>
      </c>
      <c r="D365" s="3"/>
      <c r="E365" s="122">
        <f t="shared" si="3"/>
        <v>0.03150744386</v>
      </c>
      <c r="F365" s="3">
        <f t="shared" si="4"/>
        <v>0.002705776739</v>
      </c>
      <c r="G365" s="120">
        <f t="shared" si="5"/>
        <v>23.47833335</v>
      </c>
      <c r="H365" s="121">
        <f t="shared" si="6"/>
        <v>0.001374537574</v>
      </c>
      <c r="I365" s="121">
        <f t="shared" si="7"/>
        <v>30.64361851</v>
      </c>
      <c r="J365" s="121"/>
    </row>
    <row r="366">
      <c r="A366" s="2" t="s">
        <v>394</v>
      </c>
      <c r="B366" s="2">
        <v>0.371</v>
      </c>
      <c r="C366" s="3">
        <f t="shared" si="1"/>
        <v>0.00004343806551</v>
      </c>
      <c r="D366" s="3"/>
      <c r="E366" s="122">
        <f t="shared" si="3"/>
        <v>0.03150744386</v>
      </c>
      <c r="F366" s="3">
        <f t="shared" si="4"/>
        <v>0.002705776739</v>
      </c>
      <c r="G366" s="120">
        <f t="shared" si="5"/>
        <v>23.47833335</v>
      </c>
      <c r="H366" s="121">
        <f t="shared" si="6"/>
        <v>0.001374537574</v>
      </c>
      <c r="I366" s="121">
        <f t="shared" si="7"/>
        <v>30.64361851</v>
      </c>
      <c r="J366" s="121"/>
    </row>
    <row r="367">
      <c r="A367" s="2" t="s">
        <v>395</v>
      </c>
      <c r="B367" s="2">
        <v>0.348</v>
      </c>
      <c r="C367" s="3">
        <f t="shared" si="1"/>
        <v>0.00004074513962</v>
      </c>
      <c r="D367" s="3"/>
      <c r="E367" s="122">
        <f t="shared" si="3"/>
        <v>0.03150870138</v>
      </c>
      <c r="F367" s="3">
        <f t="shared" si="4"/>
        <v>0.002705884732</v>
      </c>
      <c r="G367" s="120">
        <f t="shared" si="5"/>
        <v>23.45625561</v>
      </c>
      <c r="H367" s="121">
        <f t="shared" si="6"/>
        <v>0.001373245034</v>
      </c>
      <c r="I367" s="121">
        <f t="shared" si="7"/>
        <v>32.70328454</v>
      </c>
      <c r="J367" s="121"/>
    </row>
    <row r="368">
      <c r="A368" s="2" t="s">
        <v>396</v>
      </c>
      <c r="B368" s="2">
        <v>0.289</v>
      </c>
      <c r="C368" s="3">
        <f t="shared" si="1"/>
        <v>0.00003383719928</v>
      </c>
      <c r="D368" s="3"/>
      <c r="E368" s="122">
        <f t="shared" si="3"/>
        <v>0.03151192723</v>
      </c>
      <c r="F368" s="3">
        <f t="shared" si="4"/>
        <v>0.002706161759</v>
      </c>
      <c r="G368" s="120">
        <f t="shared" si="5"/>
        <v>23.39962142</v>
      </c>
      <c r="H368" s="121">
        <f t="shared" si="6"/>
        <v>0.001369929389</v>
      </c>
      <c r="I368" s="121">
        <f t="shared" si="7"/>
        <v>39.48589771</v>
      </c>
      <c r="J368" s="121"/>
    </row>
    <row r="369">
      <c r="A369" s="2" t="s">
        <v>397</v>
      </c>
      <c r="B369" s="2">
        <v>0.27</v>
      </c>
      <c r="C369" s="3">
        <f t="shared" si="1"/>
        <v>0.00003161260833</v>
      </c>
      <c r="D369" s="3"/>
      <c r="E369" s="122">
        <f t="shared" si="3"/>
        <v>0.03151296606</v>
      </c>
      <c r="F369" s="3">
        <f t="shared" si="4"/>
        <v>0.002706250971</v>
      </c>
      <c r="G369" s="120">
        <f t="shared" si="5"/>
        <v>23.3813833</v>
      </c>
      <c r="H369" s="121">
        <f t="shared" si="6"/>
        <v>0.001368861639</v>
      </c>
      <c r="I369" s="121">
        <f t="shared" si="7"/>
        <v>42.30112925</v>
      </c>
      <c r="J369" s="121"/>
    </row>
    <row r="370">
      <c r="A370" s="2" t="s">
        <v>398</v>
      </c>
      <c r="B370" s="2">
        <v>0.208</v>
      </c>
      <c r="C370" s="3">
        <f t="shared" si="1"/>
        <v>0.00002435341678</v>
      </c>
      <c r="D370" s="3"/>
      <c r="E370" s="122">
        <f t="shared" si="3"/>
        <v>0.03151635597</v>
      </c>
      <c r="F370" s="3">
        <f t="shared" si="4"/>
        <v>0.002706542087</v>
      </c>
      <c r="G370" s="120">
        <f t="shared" si="5"/>
        <v>23.32186943</v>
      </c>
      <c r="H370" s="121">
        <f t="shared" si="6"/>
        <v>0.001365377403</v>
      </c>
      <c r="I370" s="121">
        <f t="shared" si="7"/>
        <v>55.06512693</v>
      </c>
      <c r="J370" s="121"/>
    </row>
    <row r="371">
      <c r="A371" s="2" t="s">
        <v>399</v>
      </c>
      <c r="B371" s="2">
        <v>0.123</v>
      </c>
      <c r="C371" s="3">
        <f t="shared" si="1"/>
        <v>0.00001440129935</v>
      </c>
      <c r="D371" s="3"/>
      <c r="E371" s="122">
        <f t="shared" si="3"/>
        <v>0.03152100346</v>
      </c>
      <c r="F371" s="3">
        <f t="shared" si="4"/>
        <v>0.002706941202</v>
      </c>
      <c r="G371" s="120">
        <f t="shared" si="5"/>
        <v>23.24027786</v>
      </c>
      <c r="H371" s="121">
        <f t="shared" si="6"/>
        <v>0.00136060063</v>
      </c>
      <c r="I371" s="121">
        <f t="shared" si="7"/>
        <v>93.47762992</v>
      </c>
      <c r="J371" s="121"/>
    </row>
    <row r="372">
      <c r="A372" s="2" t="s">
        <v>400</v>
      </c>
      <c r="B372" s="2">
        <v>0.123</v>
      </c>
      <c r="C372" s="3">
        <f t="shared" si="1"/>
        <v>0.00001440129935</v>
      </c>
      <c r="D372" s="3"/>
      <c r="E372" s="122">
        <f t="shared" si="3"/>
        <v>0.03152100346</v>
      </c>
      <c r="F372" s="3">
        <f t="shared" si="4"/>
        <v>0.002706941202</v>
      </c>
      <c r="G372" s="120">
        <f t="shared" si="5"/>
        <v>23.24027786</v>
      </c>
      <c r="H372" s="121">
        <f t="shared" si="6"/>
        <v>0.00136060063</v>
      </c>
      <c r="I372" s="121">
        <f t="shared" si="7"/>
        <v>93.47762992</v>
      </c>
      <c r="J372" s="121"/>
    </row>
    <row r="373">
      <c r="A373" s="2" t="s">
        <v>401</v>
      </c>
      <c r="B373" s="2">
        <v>0.123</v>
      </c>
      <c r="C373" s="3">
        <f t="shared" si="1"/>
        <v>0.00001440129935</v>
      </c>
      <c r="D373" s="3"/>
      <c r="E373" s="122">
        <f t="shared" si="3"/>
        <v>0.03152100346</v>
      </c>
      <c r="F373" s="3">
        <f t="shared" si="4"/>
        <v>0.002706941202</v>
      </c>
      <c r="G373" s="120">
        <f t="shared" si="5"/>
        <v>23.24027786</v>
      </c>
      <c r="H373" s="121">
        <f t="shared" si="6"/>
        <v>0.00136060063</v>
      </c>
      <c r="I373" s="121">
        <f t="shared" si="7"/>
        <v>93.47762992</v>
      </c>
      <c r="J373" s="121"/>
    </row>
    <row r="374">
      <c r="A374" s="2" t="s">
        <v>402</v>
      </c>
      <c r="B374" s="2">
        <v>0.114</v>
      </c>
      <c r="C374" s="3">
        <f t="shared" si="1"/>
        <v>0.00001334754574</v>
      </c>
      <c r="D374" s="3"/>
      <c r="E374" s="122">
        <f t="shared" si="3"/>
        <v>0.03152149555</v>
      </c>
      <c r="F374" s="3">
        <f t="shared" si="4"/>
        <v>0.002706983461</v>
      </c>
      <c r="G374" s="120">
        <f t="shared" si="5"/>
        <v>23.23163876</v>
      </c>
      <c r="H374" s="121">
        <f t="shared" si="6"/>
        <v>0.001360094854</v>
      </c>
      <c r="I374" s="121">
        <f t="shared" si="7"/>
        <v>100.8984974</v>
      </c>
      <c r="J374" s="121"/>
    </row>
    <row r="375">
      <c r="A375" s="2" t="s">
        <v>403</v>
      </c>
      <c r="B375" s="2">
        <v>0.114</v>
      </c>
      <c r="C375" s="3">
        <f t="shared" si="1"/>
        <v>0.00001334754574</v>
      </c>
      <c r="D375" s="3"/>
      <c r="E375" s="122">
        <f t="shared" si="3"/>
        <v>0.03152149555</v>
      </c>
      <c r="F375" s="3">
        <f t="shared" si="4"/>
        <v>0.002706983461</v>
      </c>
      <c r="G375" s="120">
        <f t="shared" si="5"/>
        <v>23.23163876</v>
      </c>
      <c r="H375" s="121">
        <f t="shared" si="6"/>
        <v>0.001360094854</v>
      </c>
      <c r="I375" s="121">
        <f t="shared" si="7"/>
        <v>100.8984974</v>
      </c>
      <c r="J375" s="121"/>
    </row>
    <row r="376">
      <c r="A376" s="2" t="s">
        <v>404</v>
      </c>
      <c r="B376" s="2">
        <v>0.112</v>
      </c>
      <c r="C376" s="3">
        <f t="shared" si="1"/>
        <v>0.00001311337827</v>
      </c>
      <c r="D376" s="3"/>
      <c r="E376" s="122">
        <f t="shared" si="3"/>
        <v>0.0315216049</v>
      </c>
      <c r="F376" s="3">
        <f t="shared" si="4"/>
        <v>0.002706992852</v>
      </c>
      <c r="G376" s="120">
        <f t="shared" si="5"/>
        <v>23.22971896</v>
      </c>
      <c r="H376" s="121">
        <f t="shared" si="6"/>
        <v>0.00135998246</v>
      </c>
      <c r="I376" s="121">
        <f t="shared" si="7"/>
        <v>102.7095424</v>
      </c>
      <c r="J376" s="121"/>
    </row>
    <row r="377">
      <c r="A377" s="2" t="s">
        <v>405</v>
      </c>
      <c r="B377" s="2">
        <v>0.089</v>
      </c>
      <c r="C377" s="3">
        <f t="shared" si="1"/>
        <v>0.00001042045237</v>
      </c>
      <c r="D377" s="3"/>
      <c r="E377" s="122">
        <f t="shared" si="3"/>
        <v>0.03152286247</v>
      </c>
      <c r="F377" s="3">
        <f t="shared" si="4"/>
        <v>0.002707100849</v>
      </c>
      <c r="G377" s="120">
        <f t="shared" si="5"/>
        <v>23.20764125</v>
      </c>
      <c r="H377" s="121">
        <f t="shared" si="6"/>
        <v>0.001358689922</v>
      </c>
      <c r="I377" s="121">
        <f t="shared" si="7"/>
        <v>129.3868463</v>
      </c>
      <c r="J377" s="121"/>
    </row>
    <row r="378">
      <c r="A378" s="2" t="s">
        <v>406</v>
      </c>
      <c r="B378" s="2">
        <v>0.073</v>
      </c>
      <c r="C378" s="3">
        <f t="shared" si="1"/>
        <v>0.000008547112621</v>
      </c>
      <c r="D378" s="3"/>
      <c r="E378" s="122">
        <f t="shared" si="3"/>
        <v>0.0315237373</v>
      </c>
      <c r="F378" s="3">
        <f t="shared" si="4"/>
        <v>0.002707175977</v>
      </c>
      <c r="G378" s="120">
        <f t="shared" si="5"/>
        <v>23.19228284</v>
      </c>
      <c r="H378" s="121">
        <f t="shared" si="6"/>
        <v>0.001357790765</v>
      </c>
      <c r="I378" s="121">
        <f t="shared" si="7"/>
        <v>157.8595851</v>
      </c>
      <c r="J378" s="121"/>
    </row>
    <row r="379">
      <c r="A379" s="2" t="s">
        <v>407</v>
      </c>
      <c r="B379" s="2">
        <v>0.073</v>
      </c>
      <c r="C379" s="3">
        <f t="shared" si="1"/>
        <v>0.000008547112621</v>
      </c>
      <c r="D379" s="3"/>
      <c r="E379" s="122">
        <f t="shared" si="3"/>
        <v>0.0315237373</v>
      </c>
      <c r="F379" s="3">
        <f t="shared" si="4"/>
        <v>0.002707175977</v>
      </c>
      <c r="G379" s="120">
        <f t="shared" si="5"/>
        <v>23.19228284</v>
      </c>
      <c r="H379" s="121">
        <f t="shared" si="6"/>
        <v>0.001357790765</v>
      </c>
      <c r="I379" s="121">
        <f t="shared" si="7"/>
        <v>157.8595851</v>
      </c>
      <c r="J379" s="121"/>
    </row>
    <row r="380">
      <c r="A380" s="2" t="s">
        <v>408</v>
      </c>
      <c r="B380" s="2">
        <v>0.073</v>
      </c>
      <c r="C380" s="3">
        <f t="shared" si="1"/>
        <v>0.000008547112621</v>
      </c>
      <c r="D380" s="3"/>
      <c r="E380" s="122">
        <f t="shared" si="3"/>
        <v>0.0315237373</v>
      </c>
      <c r="F380" s="3">
        <f t="shared" si="4"/>
        <v>0.002707175977</v>
      </c>
      <c r="G380" s="120">
        <f t="shared" si="5"/>
        <v>23.19228284</v>
      </c>
      <c r="H380" s="121">
        <f t="shared" si="6"/>
        <v>0.001357790765</v>
      </c>
      <c r="I380" s="121">
        <f t="shared" si="7"/>
        <v>157.8595851</v>
      </c>
      <c r="J380" s="121"/>
    </row>
    <row r="381">
      <c r="A381" s="2" t="s">
        <v>409</v>
      </c>
      <c r="B381" s="2">
        <v>0.048</v>
      </c>
      <c r="C381" s="3">
        <f t="shared" si="1"/>
        <v>0.000005620019258</v>
      </c>
      <c r="D381" s="3"/>
      <c r="E381" s="122">
        <f t="shared" si="3"/>
        <v>0.03152510422</v>
      </c>
      <c r="F381" s="3">
        <f t="shared" si="4"/>
        <v>0.002707293365</v>
      </c>
      <c r="G381" s="120">
        <f t="shared" si="5"/>
        <v>23.16828534</v>
      </c>
      <c r="H381" s="121">
        <f t="shared" si="6"/>
        <v>0.001356385832</v>
      </c>
      <c r="I381" s="121">
        <f t="shared" si="7"/>
        <v>240.3489652</v>
      </c>
      <c r="J381" s="121"/>
    </row>
    <row r="382">
      <c r="A382" s="2" t="s">
        <v>410</v>
      </c>
      <c r="B382" s="2">
        <v>0.038</v>
      </c>
      <c r="C382" s="3">
        <f t="shared" si="1"/>
        <v>0.000004449181913</v>
      </c>
      <c r="D382" s="3"/>
      <c r="E382" s="122">
        <f t="shared" si="3"/>
        <v>0.031525651</v>
      </c>
      <c r="F382" s="3">
        <f t="shared" si="4"/>
        <v>0.00270734032</v>
      </c>
      <c r="G382" s="120">
        <f t="shared" si="5"/>
        <v>23.15868633</v>
      </c>
      <c r="H382" s="121">
        <f t="shared" si="6"/>
        <v>0.001355823859</v>
      </c>
      <c r="I382" s="121">
        <f t="shared" si="7"/>
        <v>303.7355415</v>
      </c>
      <c r="J382" s="121"/>
    </row>
    <row r="383">
      <c r="A383" s="2" t="s">
        <v>411</v>
      </c>
      <c r="B383" s="2">
        <v>0.028</v>
      </c>
      <c r="C383" s="3">
        <f t="shared" si="1"/>
        <v>0.000003278344567</v>
      </c>
      <c r="D383" s="3"/>
      <c r="E383" s="122">
        <f t="shared" si="3"/>
        <v>0.03152619777</v>
      </c>
      <c r="F383" s="3">
        <f t="shared" si="4"/>
        <v>0.002707387276</v>
      </c>
      <c r="G383" s="120">
        <f t="shared" si="5"/>
        <v>23.14908733</v>
      </c>
      <c r="H383" s="121">
        <f t="shared" si="6"/>
        <v>0.001355261886</v>
      </c>
      <c r="I383" s="121">
        <f t="shared" si="7"/>
        <v>412.3982437</v>
      </c>
      <c r="J383" s="121"/>
    </row>
    <row r="384">
      <c r="A384" s="2" t="s">
        <v>412</v>
      </c>
      <c r="B384" s="2">
        <v>0.025</v>
      </c>
      <c r="C384" s="3">
        <f t="shared" si="1"/>
        <v>0.000002927093364</v>
      </c>
      <c r="D384" s="3"/>
      <c r="E384" s="122">
        <f t="shared" si="3"/>
        <v>0.0315263618</v>
      </c>
      <c r="F384" s="3">
        <f t="shared" si="4"/>
        <v>0.002707401362</v>
      </c>
      <c r="G384" s="120">
        <f t="shared" si="5"/>
        <v>23.14620763</v>
      </c>
      <c r="H384" s="121">
        <f t="shared" si="6"/>
        <v>0.001355093295</v>
      </c>
      <c r="I384" s="121">
        <f t="shared" si="7"/>
        <v>461.9484359</v>
      </c>
      <c r="J384" s="121"/>
    </row>
    <row r="385">
      <c r="A385" s="2" t="s">
        <v>413</v>
      </c>
      <c r="B385" s="2">
        <v>0.025</v>
      </c>
      <c r="C385" s="3">
        <f t="shared" si="1"/>
        <v>0.000002927093364</v>
      </c>
      <c r="D385" s="3"/>
      <c r="E385" s="122">
        <f t="shared" si="3"/>
        <v>0.0315263618</v>
      </c>
      <c r="F385" s="3">
        <f t="shared" si="4"/>
        <v>0.002707401362</v>
      </c>
      <c r="G385" s="120">
        <f t="shared" si="5"/>
        <v>23.14620763</v>
      </c>
      <c r="H385" s="121">
        <f t="shared" si="6"/>
        <v>0.001355093295</v>
      </c>
      <c r="I385" s="121">
        <f t="shared" si="7"/>
        <v>461.9484359</v>
      </c>
      <c r="J385" s="121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10" width="17.86"/>
  </cols>
  <sheetData>
    <row r="1">
      <c r="A1" s="1" t="s">
        <v>0</v>
      </c>
      <c r="B1" s="1" t="s">
        <v>1</v>
      </c>
      <c r="C1" s="1" t="s">
        <v>2</v>
      </c>
      <c r="D1" s="1" t="s">
        <v>618</v>
      </c>
      <c r="E1" s="1" t="s">
        <v>619</v>
      </c>
      <c r="F1" s="103" t="s">
        <v>620</v>
      </c>
      <c r="G1" s="1" t="s">
        <v>617</v>
      </c>
      <c r="H1" s="1" t="s">
        <v>608</v>
      </c>
      <c r="I1" s="1" t="s">
        <v>609</v>
      </c>
      <c r="J1" s="1" t="s">
        <v>618</v>
      </c>
      <c r="K1" s="1" t="s">
        <v>610</v>
      </c>
      <c r="L1" s="1" t="s">
        <v>621</v>
      </c>
    </row>
    <row r="2">
      <c r="A2" s="2" t="s">
        <v>11</v>
      </c>
      <c r="B2" s="2">
        <v>598.058</v>
      </c>
      <c r="C2" s="3">
        <f t="shared" ref="C2:C385" si="1">B2/K$2</f>
        <v>0.07002286411</v>
      </c>
      <c r="D2" s="3">
        <f t="shared" ref="D2:D24" si="2">sum(C2:C1000)</f>
        <v>1</v>
      </c>
      <c r="E2" s="124">
        <f t="shared" ref="E2:E385" si="3">exp((1/count(C:C)-C2)/(1*STDEV(C:C)))</f>
        <v>0.00004414662902</v>
      </c>
      <c r="F2" s="3">
        <f t="shared" ref="F2:F385" si="4">E2/sum(E:E)</f>
        <v>0.0000000962973252</v>
      </c>
      <c r="G2" s="120">
        <f t="shared" ref="G2:G385" si="5">B2+F2*$L$4</f>
        <v>598.0588224</v>
      </c>
      <c r="H2" s="121">
        <f t="shared" ref="H2:H385" si="6">G2/L$2</f>
        <v>0.03501331677</v>
      </c>
      <c r="I2" s="121">
        <f t="shared" ref="I2:I385" si="7">(H2-C2)/C2</f>
        <v>-0.4999730843</v>
      </c>
      <c r="J2" s="121">
        <f t="shared" ref="J2:J85" si="8">sum(H2:H1000)</f>
        <v>1</v>
      </c>
      <c r="K2" s="4">
        <f>SUM(B2:B385)</f>
        <v>8540.896</v>
      </c>
      <c r="L2" s="122">
        <f>sum(G2:G385)</f>
        <v>17080.896</v>
      </c>
    </row>
    <row r="3">
      <c r="A3" s="2" t="s">
        <v>12</v>
      </c>
      <c r="B3" s="2">
        <v>526.136</v>
      </c>
      <c r="C3" s="3">
        <f t="shared" si="1"/>
        <v>0.06160196776</v>
      </c>
      <c r="D3" s="3">
        <f t="shared" si="2"/>
        <v>0.9299771359</v>
      </c>
      <c r="E3" s="124">
        <f t="shared" si="3"/>
        <v>0.0001544789434</v>
      </c>
      <c r="F3" s="3">
        <f t="shared" si="4"/>
        <v>0.0000003369659106</v>
      </c>
      <c r="G3" s="120">
        <f t="shared" si="5"/>
        <v>526.1388777</v>
      </c>
      <c r="H3" s="121">
        <f t="shared" si="6"/>
        <v>0.03080276806</v>
      </c>
      <c r="I3" s="121">
        <f t="shared" si="7"/>
        <v>-0.499971037</v>
      </c>
      <c r="J3" s="121">
        <f t="shared" si="8"/>
        <v>0.9649866832</v>
      </c>
    </row>
    <row r="4">
      <c r="A4" s="2" t="s">
        <v>13</v>
      </c>
      <c r="B4" s="2">
        <v>341.226</v>
      </c>
      <c r="C4" s="3">
        <f t="shared" si="1"/>
        <v>0.0399520144</v>
      </c>
      <c r="D4" s="3">
        <f t="shared" si="2"/>
        <v>0.8683751681</v>
      </c>
      <c r="E4" s="124">
        <f t="shared" si="3"/>
        <v>0.003867315328</v>
      </c>
      <c r="F4" s="3">
        <f t="shared" si="4"/>
        <v>0.000008435799743</v>
      </c>
      <c r="G4" s="120">
        <f t="shared" si="5"/>
        <v>341.2980417</v>
      </c>
      <c r="H4" s="121">
        <f t="shared" si="6"/>
        <v>0.01998127275</v>
      </c>
      <c r="I4" s="121">
        <f t="shared" si="7"/>
        <v>-0.4998682033</v>
      </c>
      <c r="J4" s="121">
        <f t="shared" si="8"/>
        <v>0.9341839152</v>
      </c>
      <c r="K4" s="2" t="s">
        <v>623</v>
      </c>
      <c r="L4" s="2">
        <v>8540.0</v>
      </c>
    </row>
    <row r="5">
      <c r="A5" s="2" t="s">
        <v>14</v>
      </c>
      <c r="B5" s="2">
        <v>320.919</v>
      </c>
      <c r="C5" s="3">
        <f t="shared" si="1"/>
        <v>0.037574395</v>
      </c>
      <c r="D5" s="3">
        <f t="shared" si="2"/>
        <v>0.8284231537</v>
      </c>
      <c r="E5" s="124">
        <f t="shared" si="3"/>
        <v>0.005508060092</v>
      </c>
      <c r="F5" s="3">
        <f t="shared" si="4"/>
        <v>0.00001201476683</v>
      </c>
      <c r="G5" s="120">
        <f t="shared" si="5"/>
        <v>321.0216061</v>
      </c>
      <c r="H5" s="121">
        <f t="shared" si="6"/>
        <v>0.01879419008</v>
      </c>
      <c r="I5" s="121">
        <f t="shared" si="7"/>
        <v>-0.4998139005</v>
      </c>
      <c r="J5" s="121">
        <f t="shared" si="8"/>
        <v>0.9142026424</v>
      </c>
      <c r="K5" s="2" t="s">
        <v>622</v>
      </c>
      <c r="L5" s="3">
        <f>stdev(C:C)/AVERAGE(C:C)</f>
        <v>2.581650912</v>
      </c>
    </row>
    <row r="6">
      <c r="A6" s="2" t="s">
        <v>15</v>
      </c>
      <c r="B6" s="2">
        <v>238.002</v>
      </c>
      <c r="C6" s="3">
        <f t="shared" si="1"/>
        <v>0.02786616299</v>
      </c>
      <c r="D6" s="3">
        <f t="shared" si="2"/>
        <v>0.7908487587</v>
      </c>
      <c r="E6" s="124">
        <f t="shared" si="3"/>
        <v>0.02334154076</v>
      </c>
      <c r="F6" s="3">
        <f t="shared" si="4"/>
        <v>0.00005091505266</v>
      </c>
      <c r="G6" s="120">
        <f t="shared" si="5"/>
        <v>238.4368145</v>
      </c>
      <c r="H6" s="121">
        <f t="shared" si="6"/>
        <v>0.01395926856</v>
      </c>
      <c r="I6" s="121">
        <f t="shared" si="7"/>
        <v>-0.4990602557</v>
      </c>
      <c r="J6" s="121">
        <f t="shared" si="8"/>
        <v>0.8954084523</v>
      </c>
      <c r="K6" s="2" t="s">
        <v>612</v>
      </c>
      <c r="L6" s="3">
        <f>stdev(H:H)/average(H:H)</f>
        <v>1.169850863</v>
      </c>
    </row>
    <row r="7">
      <c r="A7" s="2" t="s">
        <v>16</v>
      </c>
      <c r="B7" s="2">
        <v>235.952</v>
      </c>
      <c r="C7" s="3">
        <f t="shared" si="1"/>
        <v>0.02762614133</v>
      </c>
      <c r="D7" s="3">
        <f t="shared" si="2"/>
        <v>0.7629825957</v>
      </c>
      <c r="E7" s="124">
        <f t="shared" si="3"/>
        <v>0.0241899183</v>
      </c>
      <c r="F7" s="3">
        <f t="shared" si="4"/>
        <v>0.00005276562402</v>
      </c>
      <c r="G7" s="120">
        <f t="shared" si="5"/>
        <v>236.4026184</v>
      </c>
      <c r="H7" s="121">
        <f t="shared" si="6"/>
        <v>0.01384017668</v>
      </c>
      <c r="I7" s="121">
        <f t="shared" si="7"/>
        <v>-0.4990188275</v>
      </c>
      <c r="J7" s="121">
        <f t="shared" si="8"/>
        <v>0.8814491838</v>
      </c>
    </row>
    <row r="8">
      <c r="A8" s="2" t="s">
        <v>17</v>
      </c>
      <c r="B8" s="2">
        <v>204.097</v>
      </c>
      <c r="C8" s="3">
        <f t="shared" si="1"/>
        <v>0.02389643897</v>
      </c>
      <c r="D8" s="3">
        <f t="shared" si="2"/>
        <v>0.7353564544</v>
      </c>
      <c r="E8" s="124">
        <f t="shared" si="3"/>
        <v>0.04212744598</v>
      </c>
      <c r="F8" s="3">
        <f t="shared" si="4"/>
        <v>0.00009189286826</v>
      </c>
      <c r="G8" s="120">
        <f t="shared" si="5"/>
        <v>204.8817651</v>
      </c>
      <c r="H8" s="121">
        <f t="shared" si="6"/>
        <v>0.01199479027</v>
      </c>
      <c r="I8" s="121">
        <f t="shared" si="7"/>
        <v>-0.4980511413</v>
      </c>
      <c r="J8" s="121">
        <f t="shared" si="8"/>
        <v>0.8676090071</v>
      </c>
    </row>
    <row r="9">
      <c r="A9" s="2" t="s">
        <v>18</v>
      </c>
      <c r="B9" s="2">
        <v>198.837</v>
      </c>
      <c r="C9" s="3">
        <f t="shared" si="1"/>
        <v>0.02328057852</v>
      </c>
      <c r="D9" s="3">
        <f t="shared" si="2"/>
        <v>0.7114600154</v>
      </c>
      <c r="E9" s="124">
        <f t="shared" si="3"/>
        <v>0.04616877875</v>
      </c>
      <c r="F9" s="3">
        <f t="shared" si="4"/>
        <v>0.0001007082534</v>
      </c>
      <c r="G9" s="120">
        <f t="shared" si="5"/>
        <v>199.6970485</v>
      </c>
      <c r="H9" s="121">
        <f t="shared" si="6"/>
        <v>0.01169125135</v>
      </c>
      <c r="I9" s="121">
        <f t="shared" si="7"/>
        <v>-0.4978109611</v>
      </c>
      <c r="J9" s="121">
        <f t="shared" si="8"/>
        <v>0.8556142168</v>
      </c>
    </row>
    <row r="10">
      <c r="A10" s="2" t="s">
        <v>19</v>
      </c>
      <c r="B10" s="2">
        <v>198.73</v>
      </c>
      <c r="C10" s="3">
        <f t="shared" si="1"/>
        <v>0.02326805057</v>
      </c>
      <c r="D10" s="3">
        <f t="shared" si="2"/>
        <v>0.6881794369</v>
      </c>
      <c r="E10" s="124">
        <f t="shared" si="3"/>
        <v>0.04625489144</v>
      </c>
      <c r="F10" s="3">
        <f t="shared" si="4"/>
        <v>0.0001008960915</v>
      </c>
      <c r="G10" s="120">
        <f t="shared" si="5"/>
        <v>199.5916526</v>
      </c>
      <c r="H10" s="121">
        <f t="shared" si="6"/>
        <v>0.01168508096</v>
      </c>
      <c r="I10" s="121">
        <f t="shared" si="7"/>
        <v>-0.4978057604</v>
      </c>
      <c r="J10" s="121">
        <f t="shared" si="8"/>
        <v>0.8439229655</v>
      </c>
    </row>
    <row r="11">
      <c r="A11" s="2" t="s">
        <v>20</v>
      </c>
      <c r="B11" s="2">
        <v>165.344</v>
      </c>
      <c r="C11" s="3">
        <f t="shared" si="1"/>
        <v>0.019359093</v>
      </c>
      <c r="D11" s="3">
        <f t="shared" si="2"/>
        <v>0.6649113863</v>
      </c>
      <c r="E11" s="124">
        <f t="shared" si="3"/>
        <v>0.08273092764</v>
      </c>
      <c r="F11" s="3">
        <f t="shared" si="4"/>
        <v>0.0001804615034</v>
      </c>
      <c r="G11" s="120">
        <f t="shared" si="5"/>
        <v>166.8851412</v>
      </c>
      <c r="H11" s="121">
        <f t="shared" si="6"/>
        <v>0.009770280273</v>
      </c>
      <c r="I11" s="121">
        <f t="shared" si="7"/>
        <v>-0.4953131187</v>
      </c>
      <c r="J11" s="121">
        <f t="shared" si="8"/>
        <v>0.8322378845</v>
      </c>
    </row>
    <row r="12">
      <c r="A12" s="2" t="s">
        <v>21</v>
      </c>
      <c r="B12" s="2">
        <v>164.674</v>
      </c>
      <c r="C12" s="3">
        <f t="shared" si="1"/>
        <v>0.0192806469</v>
      </c>
      <c r="D12" s="3">
        <f t="shared" si="2"/>
        <v>0.6455522933</v>
      </c>
      <c r="E12" s="124">
        <f t="shared" si="3"/>
        <v>0.08370190512</v>
      </c>
      <c r="F12" s="3">
        <f t="shared" si="4"/>
        <v>0.0001825795028</v>
      </c>
      <c r="G12" s="120">
        <f t="shared" si="5"/>
        <v>166.233229</v>
      </c>
      <c r="H12" s="121">
        <f t="shared" si="6"/>
        <v>0.009732114109</v>
      </c>
      <c r="I12" s="121">
        <f t="shared" si="7"/>
        <v>-0.4952392335</v>
      </c>
      <c r="J12" s="121">
        <f t="shared" si="8"/>
        <v>0.8224676043</v>
      </c>
    </row>
    <row r="13">
      <c r="A13" s="2" t="s">
        <v>23</v>
      </c>
      <c r="B13" s="2">
        <v>150.408</v>
      </c>
      <c r="C13" s="3">
        <f t="shared" si="1"/>
        <v>0.01761033034</v>
      </c>
      <c r="D13" s="3">
        <f t="shared" si="2"/>
        <v>0.6262716464</v>
      </c>
      <c r="E13" s="124">
        <f t="shared" si="3"/>
        <v>0.1073085163</v>
      </c>
      <c r="F13" s="3">
        <f t="shared" si="4"/>
        <v>0.0002340727553</v>
      </c>
      <c r="G13" s="120">
        <f t="shared" si="5"/>
        <v>152.4069813</v>
      </c>
      <c r="H13" s="121">
        <f t="shared" si="6"/>
        <v>0.008922657297</v>
      </c>
      <c r="I13" s="121">
        <f t="shared" si="7"/>
        <v>-0.4933282271</v>
      </c>
      <c r="J13" s="121">
        <f t="shared" si="8"/>
        <v>0.8127354901</v>
      </c>
    </row>
    <row r="14">
      <c r="A14" s="2" t="s">
        <v>24</v>
      </c>
      <c r="B14" s="2">
        <v>146.006</v>
      </c>
      <c r="C14" s="3">
        <f t="shared" si="1"/>
        <v>0.01709492775</v>
      </c>
      <c r="D14" s="3">
        <f t="shared" si="2"/>
        <v>0.6086613161</v>
      </c>
      <c r="E14" s="124">
        <f t="shared" si="3"/>
        <v>0.1158585494</v>
      </c>
      <c r="F14" s="3">
        <f t="shared" si="4"/>
        <v>0.0002527229973</v>
      </c>
      <c r="G14" s="120">
        <f t="shared" si="5"/>
        <v>148.1642544</v>
      </c>
      <c r="H14" s="121">
        <f t="shared" si="6"/>
        <v>0.008674267111</v>
      </c>
      <c r="I14" s="121">
        <f t="shared" si="7"/>
        <v>-0.4925824057</v>
      </c>
      <c r="J14" s="121">
        <f t="shared" si="8"/>
        <v>0.8038128329</v>
      </c>
    </row>
    <row r="15">
      <c r="A15" s="2" t="s">
        <v>25</v>
      </c>
      <c r="B15" s="2">
        <v>120.028</v>
      </c>
      <c r="C15" s="3">
        <f t="shared" si="1"/>
        <v>0.01405332649</v>
      </c>
      <c r="D15" s="3">
        <f t="shared" si="2"/>
        <v>0.5915663884</v>
      </c>
      <c r="E15" s="124">
        <f t="shared" si="3"/>
        <v>0.1821415248</v>
      </c>
      <c r="F15" s="3">
        <f t="shared" si="4"/>
        <v>0.0003973064768</v>
      </c>
      <c r="G15" s="120">
        <f t="shared" si="5"/>
        <v>123.4209973</v>
      </c>
      <c r="H15" s="121">
        <f t="shared" si="6"/>
        <v>0.007225674655</v>
      </c>
      <c r="I15" s="121">
        <f t="shared" si="7"/>
        <v>-0.4858388396</v>
      </c>
      <c r="J15" s="121">
        <f t="shared" si="8"/>
        <v>0.7951385657</v>
      </c>
      <c r="K15" s="3">
        <f>1/count(B:B)</f>
        <v>0.002604166667</v>
      </c>
    </row>
    <row r="16">
      <c r="A16" s="2" t="s">
        <v>26</v>
      </c>
      <c r="B16" s="2">
        <v>115.655</v>
      </c>
      <c r="C16" s="3">
        <f t="shared" si="1"/>
        <v>0.01354131932</v>
      </c>
      <c r="D16" s="3">
        <f t="shared" si="2"/>
        <v>0.5775130619</v>
      </c>
      <c r="E16" s="124">
        <f t="shared" si="3"/>
        <v>0.1965547424</v>
      </c>
      <c r="F16" s="3">
        <f t="shared" si="4"/>
        <v>0.0004287461211</v>
      </c>
      <c r="G16" s="120">
        <f t="shared" si="5"/>
        <v>119.3164919</v>
      </c>
      <c r="H16" s="121">
        <f t="shared" si="6"/>
        <v>0.006985376638</v>
      </c>
      <c r="I16" s="121">
        <f t="shared" si="7"/>
        <v>-0.4841435702</v>
      </c>
      <c r="J16" s="121">
        <f t="shared" si="8"/>
        <v>0.7879128911</v>
      </c>
    </row>
    <row r="17">
      <c r="A17" s="2" t="s">
        <v>29</v>
      </c>
      <c r="B17" s="2">
        <v>114.166</v>
      </c>
      <c r="C17" s="3">
        <f t="shared" si="1"/>
        <v>0.01336698164</v>
      </c>
      <c r="D17" s="3">
        <f t="shared" si="2"/>
        <v>0.5639717425</v>
      </c>
      <c r="E17" s="124">
        <f t="shared" si="3"/>
        <v>0.2017183305</v>
      </c>
      <c r="F17" s="3">
        <f t="shared" si="4"/>
        <v>0.0004400094888</v>
      </c>
      <c r="G17" s="120">
        <f t="shared" si="5"/>
        <v>117.923681</v>
      </c>
      <c r="H17" s="121">
        <f t="shared" si="6"/>
        <v>0.006903834613</v>
      </c>
      <c r="I17" s="121">
        <f t="shared" si="7"/>
        <v>-0.4835158153</v>
      </c>
      <c r="J17" s="121">
        <f t="shared" si="8"/>
        <v>0.7809275144</v>
      </c>
    </row>
    <row r="18">
      <c r="A18" s="2" t="s">
        <v>32</v>
      </c>
      <c r="B18" s="2">
        <v>106.235</v>
      </c>
      <c r="C18" s="3">
        <f t="shared" si="1"/>
        <v>0.01243839054</v>
      </c>
      <c r="D18" s="3">
        <f t="shared" si="2"/>
        <v>0.5506047609</v>
      </c>
      <c r="E18" s="124">
        <f t="shared" si="3"/>
        <v>0.231595623</v>
      </c>
      <c r="F18" s="3">
        <f t="shared" si="4"/>
        <v>0.0005051810188</v>
      </c>
      <c r="G18" s="120">
        <f t="shared" si="5"/>
        <v>110.5492459</v>
      </c>
      <c r="H18" s="121">
        <f t="shared" si="6"/>
        <v>0.006472098765</v>
      </c>
      <c r="I18" s="121">
        <f t="shared" si="7"/>
        <v>-0.4796675065</v>
      </c>
      <c r="J18" s="121">
        <f t="shared" si="8"/>
        <v>0.7740236798</v>
      </c>
    </row>
    <row r="19">
      <c r="A19" s="2" t="s">
        <v>33</v>
      </c>
      <c r="B19" s="2">
        <v>104.858</v>
      </c>
      <c r="C19" s="3">
        <f t="shared" si="1"/>
        <v>0.01227716624</v>
      </c>
      <c r="D19" s="3">
        <f t="shared" si="2"/>
        <v>0.5381663704</v>
      </c>
      <c r="E19" s="124">
        <f t="shared" si="3"/>
        <v>0.2372166069</v>
      </c>
      <c r="F19" s="3">
        <f t="shared" si="4"/>
        <v>0.0005174421069</v>
      </c>
      <c r="G19" s="120">
        <f t="shared" si="5"/>
        <v>109.2769556</v>
      </c>
      <c r="H19" s="121">
        <f t="shared" si="6"/>
        <v>0.006397612607</v>
      </c>
      <c r="I19" s="121">
        <f t="shared" si="7"/>
        <v>-0.4789015247</v>
      </c>
      <c r="J19" s="121">
        <f t="shared" si="8"/>
        <v>0.7675515811</v>
      </c>
    </row>
    <row r="20">
      <c r="A20" s="2" t="s">
        <v>34</v>
      </c>
      <c r="B20" s="2">
        <v>97.035</v>
      </c>
      <c r="C20" s="3">
        <f t="shared" si="1"/>
        <v>0.01136122018</v>
      </c>
      <c r="D20" s="3">
        <f t="shared" si="2"/>
        <v>0.5258892041</v>
      </c>
      <c r="E20" s="124">
        <f t="shared" si="3"/>
        <v>0.2718399172</v>
      </c>
      <c r="F20" s="3">
        <f t="shared" si="4"/>
        <v>0.000592966156</v>
      </c>
      <c r="G20" s="120">
        <f t="shared" si="5"/>
        <v>102.098931</v>
      </c>
      <c r="H20" s="121">
        <f t="shared" si="6"/>
        <v>0.0059773756</v>
      </c>
      <c r="I20" s="121">
        <f t="shared" si="7"/>
        <v>-0.4738790813</v>
      </c>
      <c r="J20" s="121">
        <f t="shared" si="8"/>
        <v>0.7611539685</v>
      </c>
    </row>
    <row r="21">
      <c r="A21" s="2" t="s">
        <v>36</v>
      </c>
      <c r="B21" s="2">
        <v>95.883</v>
      </c>
      <c r="C21" s="3">
        <f t="shared" si="1"/>
        <v>0.01122633972</v>
      </c>
      <c r="D21" s="3">
        <f t="shared" si="2"/>
        <v>0.5145279839</v>
      </c>
      <c r="E21" s="124">
        <f t="shared" si="3"/>
        <v>0.2773487522</v>
      </c>
      <c r="F21" s="3">
        <f t="shared" si="4"/>
        <v>0.000604982613</v>
      </c>
      <c r="G21" s="120">
        <f t="shared" si="5"/>
        <v>101.0495515</v>
      </c>
      <c r="H21" s="121">
        <f t="shared" si="6"/>
        <v>0.005915939744</v>
      </c>
      <c r="I21" s="121">
        <f t="shared" si="7"/>
        <v>-0.4730304006</v>
      </c>
      <c r="J21" s="121">
        <f t="shared" si="8"/>
        <v>0.7551765929</v>
      </c>
    </row>
    <row r="22">
      <c r="A22" s="2" t="s">
        <v>38</v>
      </c>
      <c r="B22" s="2">
        <v>94.435</v>
      </c>
      <c r="C22" s="3">
        <f t="shared" si="1"/>
        <v>0.01105680247</v>
      </c>
      <c r="D22" s="3">
        <f t="shared" si="2"/>
        <v>0.5033016442</v>
      </c>
      <c r="E22" s="124">
        <f t="shared" si="3"/>
        <v>0.2844316737</v>
      </c>
      <c r="F22" s="3">
        <f t="shared" si="4"/>
        <v>0.0006204326351</v>
      </c>
      <c r="G22" s="120">
        <f t="shared" si="5"/>
        <v>99.7334947</v>
      </c>
      <c r="H22" s="121">
        <f t="shared" si="6"/>
        <v>0.00583889128</v>
      </c>
      <c r="I22" s="121">
        <f t="shared" si="7"/>
        <v>-0.4719186406</v>
      </c>
      <c r="J22" s="121">
        <f t="shared" si="8"/>
        <v>0.7492606531</v>
      </c>
    </row>
    <row r="23">
      <c r="A23" s="2" t="s">
        <v>40</v>
      </c>
      <c r="B23" s="2">
        <v>94.033</v>
      </c>
      <c r="C23" s="3">
        <f t="shared" si="1"/>
        <v>0.01100973481</v>
      </c>
      <c r="D23" s="3">
        <f t="shared" si="2"/>
        <v>0.4922448418</v>
      </c>
      <c r="E23" s="124">
        <f t="shared" si="3"/>
        <v>0.2864299494</v>
      </c>
      <c r="F23" s="3">
        <f t="shared" si="4"/>
        <v>0.0006247914867</v>
      </c>
      <c r="G23" s="120">
        <f t="shared" si="5"/>
        <v>99.3687193</v>
      </c>
      <c r="H23" s="121">
        <f t="shared" si="6"/>
        <v>0.005817535526</v>
      </c>
      <c r="I23" s="121">
        <f t="shared" si="7"/>
        <v>-0.4716007582</v>
      </c>
      <c r="J23" s="121">
        <f t="shared" si="8"/>
        <v>0.7434217618</v>
      </c>
    </row>
    <row r="24">
      <c r="A24" s="2" t="s">
        <v>42</v>
      </c>
      <c r="B24" s="2">
        <v>87.46</v>
      </c>
      <c r="C24" s="3">
        <f t="shared" si="1"/>
        <v>0.01024014342</v>
      </c>
      <c r="D24" s="3">
        <f t="shared" si="2"/>
        <v>0.4812351069</v>
      </c>
      <c r="E24" s="124">
        <f t="shared" si="3"/>
        <v>0.321168076</v>
      </c>
      <c r="F24" s="3">
        <f t="shared" si="4"/>
        <v>0.0007005659853</v>
      </c>
      <c r="G24" s="120">
        <f t="shared" si="5"/>
        <v>93.44283351</v>
      </c>
      <c r="H24" s="121">
        <f t="shared" si="6"/>
        <v>0.005470604909</v>
      </c>
      <c r="I24" s="121">
        <f t="shared" si="7"/>
        <v>-0.4657687218</v>
      </c>
      <c r="J24" s="121">
        <f t="shared" si="8"/>
        <v>0.7376042263</v>
      </c>
    </row>
    <row r="25">
      <c r="A25" s="2" t="s">
        <v>43</v>
      </c>
      <c r="B25" s="2">
        <v>80.732</v>
      </c>
      <c r="C25" s="3">
        <f t="shared" si="1"/>
        <v>0.009452404057</v>
      </c>
      <c r="D25" s="3"/>
      <c r="E25" s="124">
        <f t="shared" si="3"/>
        <v>0.3610926381</v>
      </c>
      <c r="F25" s="3">
        <f t="shared" si="4"/>
        <v>0.0007876536887</v>
      </c>
      <c r="G25" s="120">
        <f t="shared" si="5"/>
        <v>87.4585625</v>
      </c>
      <c r="H25" s="121">
        <f t="shared" si="6"/>
        <v>0.005120256133</v>
      </c>
      <c r="I25" s="121">
        <f t="shared" si="7"/>
        <v>-0.4583117583</v>
      </c>
      <c r="J25" s="121">
        <f t="shared" si="8"/>
        <v>0.7321336214</v>
      </c>
    </row>
    <row r="26">
      <c r="A26" s="2" t="s">
        <v>46</v>
      </c>
      <c r="B26" s="2">
        <v>78.463</v>
      </c>
      <c r="C26" s="3">
        <f t="shared" si="1"/>
        <v>0.009186741063</v>
      </c>
      <c r="D26" s="3"/>
      <c r="E26" s="124">
        <f t="shared" si="3"/>
        <v>0.3756469704</v>
      </c>
      <c r="F26" s="3">
        <f t="shared" si="4"/>
        <v>0.0008194011472</v>
      </c>
      <c r="G26" s="120">
        <f t="shared" si="5"/>
        <v>85.4606858</v>
      </c>
      <c r="H26" s="121">
        <f t="shared" si="6"/>
        <v>0.005003290565</v>
      </c>
      <c r="I26" s="121">
        <f t="shared" si="7"/>
        <v>-0.4553791676</v>
      </c>
      <c r="J26" s="121">
        <f t="shared" si="8"/>
        <v>0.7270133653</v>
      </c>
    </row>
    <row r="27">
      <c r="A27" s="2" t="s">
        <v>48</v>
      </c>
      <c r="B27" s="2">
        <v>77.334</v>
      </c>
      <c r="C27" s="3">
        <f t="shared" si="1"/>
        <v>0.009054553527</v>
      </c>
      <c r="D27" s="3"/>
      <c r="E27" s="124">
        <f t="shared" si="3"/>
        <v>0.3831059706</v>
      </c>
      <c r="F27" s="3">
        <f t="shared" si="4"/>
        <v>0.0008356715122</v>
      </c>
      <c r="G27" s="120">
        <f t="shared" si="5"/>
        <v>84.47063471</v>
      </c>
      <c r="H27" s="121">
        <f t="shared" si="6"/>
        <v>0.004945328085</v>
      </c>
      <c r="I27" s="121">
        <f t="shared" si="7"/>
        <v>-0.4538297144</v>
      </c>
      <c r="J27" s="121">
        <f t="shared" si="8"/>
        <v>0.7220100747</v>
      </c>
    </row>
    <row r="28">
      <c r="A28" s="2" t="s">
        <v>50</v>
      </c>
      <c r="B28" s="2">
        <v>76.567</v>
      </c>
      <c r="C28" s="3">
        <f t="shared" si="1"/>
        <v>0.008964750303</v>
      </c>
      <c r="D28" s="3"/>
      <c r="E28" s="124">
        <f t="shared" si="3"/>
        <v>0.3882576441</v>
      </c>
      <c r="F28" s="3">
        <f t="shared" si="4"/>
        <v>0.0008469088907</v>
      </c>
      <c r="G28" s="120">
        <f t="shared" si="5"/>
        <v>83.79960193</v>
      </c>
      <c r="H28" s="121">
        <f t="shared" si="6"/>
        <v>0.004906042512</v>
      </c>
      <c r="I28" s="121">
        <f t="shared" si="7"/>
        <v>-0.4527407516</v>
      </c>
      <c r="J28" s="121">
        <f t="shared" si="8"/>
        <v>0.7170647466</v>
      </c>
    </row>
    <row r="29">
      <c r="A29" s="2" t="s">
        <v>51</v>
      </c>
      <c r="B29" s="2">
        <v>74.415</v>
      </c>
      <c r="C29" s="3">
        <f t="shared" si="1"/>
        <v>0.008712786106</v>
      </c>
      <c r="D29" s="3"/>
      <c r="E29" s="124">
        <f t="shared" si="3"/>
        <v>0.4030847416</v>
      </c>
      <c r="F29" s="3">
        <f t="shared" si="4"/>
        <v>0.0008792513337</v>
      </c>
      <c r="G29" s="120">
        <f t="shared" si="5"/>
        <v>81.92380639</v>
      </c>
      <c r="H29" s="121">
        <f t="shared" si="6"/>
        <v>0.004796224179</v>
      </c>
      <c r="I29" s="121">
        <f t="shared" si="7"/>
        <v>-0.4495188886</v>
      </c>
      <c r="J29" s="121">
        <f t="shared" si="8"/>
        <v>0.7121587041</v>
      </c>
    </row>
    <row r="30">
      <c r="A30" s="2" t="s">
        <v>52</v>
      </c>
      <c r="B30" s="2">
        <v>70.663</v>
      </c>
      <c r="C30" s="3">
        <f t="shared" si="1"/>
        <v>0.008273487934</v>
      </c>
      <c r="D30" s="3"/>
      <c r="E30" s="124">
        <f t="shared" si="3"/>
        <v>0.430302702</v>
      </c>
      <c r="F30" s="3">
        <f t="shared" si="4"/>
        <v>0.0009386220453</v>
      </c>
      <c r="G30" s="120">
        <f t="shared" si="5"/>
        <v>78.67883227</v>
      </c>
      <c r="H30" s="121">
        <f t="shared" si="6"/>
        <v>0.004606247369</v>
      </c>
      <c r="I30" s="121">
        <f t="shared" si="7"/>
        <v>-0.4432520593</v>
      </c>
      <c r="J30" s="121">
        <f t="shared" si="8"/>
        <v>0.7073624799</v>
      </c>
    </row>
    <row r="31">
      <c r="A31" s="2" t="s">
        <v>53</v>
      </c>
      <c r="B31" s="2">
        <v>69.654</v>
      </c>
      <c r="C31" s="3">
        <f t="shared" si="1"/>
        <v>0.008155350446</v>
      </c>
      <c r="D31" s="3"/>
      <c r="E31" s="124">
        <f t="shared" si="3"/>
        <v>0.4379308097</v>
      </c>
      <c r="F31" s="3">
        <f t="shared" si="4"/>
        <v>0.0009552612855</v>
      </c>
      <c r="G31" s="120">
        <f t="shared" si="5"/>
        <v>77.81193138</v>
      </c>
      <c r="H31" s="121">
        <f t="shared" si="6"/>
        <v>0.00455549471</v>
      </c>
      <c r="I31" s="121">
        <f t="shared" si="7"/>
        <v>-0.4414103059</v>
      </c>
      <c r="J31" s="121">
        <f t="shared" si="8"/>
        <v>0.7027562326</v>
      </c>
    </row>
    <row r="32">
      <c r="A32" s="2" t="s">
        <v>54</v>
      </c>
      <c r="B32" s="2">
        <v>69.598</v>
      </c>
      <c r="C32" s="3">
        <f t="shared" si="1"/>
        <v>0.008148793757</v>
      </c>
      <c r="D32" s="3"/>
      <c r="E32" s="124">
        <f t="shared" si="3"/>
        <v>0.4383581123</v>
      </c>
      <c r="F32" s="3">
        <f t="shared" si="4"/>
        <v>0.0009561933635</v>
      </c>
      <c r="G32" s="120">
        <f t="shared" si="5"/>
        <v>77.76389132</v>
      </c>
      <c r="H32" s="121">
        <f t="shared" si="6"/>
        <v>0.004552682209</v>
      </c>
      <c r="I32" s="121">
        <f t="shared" si="7"/>
        <v>-0.4413059964</v>
      </c>
      <c r="J32" s="121">
        <f t="shared" si="8"/>
        <v>0.6982007378</v>
      </c>
    </row>
    <row r="33">
      <c r="A33" s="2" t="s">
        <v>55</v>
      </c>
      <c r="B33" s="2">
        <v>68.061</v>
      </c>
      <c r="C33" s="3">
        <f t="shared" si="1"/>
        <v>0.007968836057</v>
      </c>
      <c r="D33" s="3"/>
      <c r="E33" s="124">
        <f t="shared" si="3"/>
        <v>0.4502502135</v>
      </c>
      <c r="F33" s="3">
        <f t="shared" si="4"/>
        <v>0.0009821336801</v>
      </c>
      <c r="G33" s="120">
        <f t="shared" si="5"/>
        <v>76.44842163</v>
      </c>
      <c r="H33" s="121">
        <f t="shared" si="6"/>
        <v>0.004475668116</v>
      </c>
      <c r="I33" s="121">
        <f t="shared" si="7"/>
        <v>-0.4383535958</v>
      </c>
      <c r="J33" s="121">
        <f t="shared" si="8"/>
        <v>0.6936480556</v>
      </c>
    </row>
    <row r="34">
      <c r="A34" s="2" t="s">
        <v>56</v>
      </c>
      <c r="B34" s="2">
        <v>68.02</v>
      </c>
      <c r="C34" s="3">
        <f t="shared" si="1"/>
        <v>0.007964035623</v>
      </c>
      <c r="D34" s="3"/>
      <c r="E34" s="124">
        <f t="shared" si="3"/>
        <v>0.4505718187</v>
      </c>
      <c r="F34" s="3">
        <f t="shared" si="4"/>
        <v>0.0009828351996</v>
      </c>
      <c r="G34" s="120">
        <f t="shared" si="5"/>
        <v>76.4134126</v>
      </c>
      <c r="H34" s="121">
        <f t="shared" si="6"/>
        <v>0.004473618515</v>
      </c>
      <c r="I34" s="121">
        <f t="shared" si="7"/>
        <v>-0.4382724128</v>
      </c>
      <c r="J34" s="121">
        <f t="shared" si="8"/>
        <v>0.6891723875</v>
      </c>
    </row>
    <row r="35">
      <c r="A35" s="2" t="s">
        <v>57</v>
      </c>
      <c r="B35" s="2">
        <v>67.283</v>
      </c>
      <c r="C35" s="3">
        <f t="shared" si="1"/>
        <v>0.007877744911</v>
      </c>
      <c r="D35" s="3"/>
      <c r="E35" s="124">
        <f t="shared" si="3"/>
        <v>0.4563922058</v>
      </c>
      <c r="F35" s="3">
        <f t="shared" si="4"/>
        <v>0.0009955312472</v>
      </c>
      <c r="G35" s="120">
        <f t="shared" si="5"/>
        <v>75.78483685</v>
      </c>
      <c r="H35" s="121">
        <f t="shared" si="6"/>
        <v>0.004436818587</v>
      </c>
      <c r="I35" s="121">
        <f t="shared" si="7"/>
        <v>-0.4367907775</v>
      </c>
      <c r="J35" s="121">
        <f t="shared" si="8"/>
        <v>0.684698769</v>
      </c>
    </row>
    <row r="36">
      <c r="A36" s="2" t="s">
        <v>58</v>
      </c>
      <c r="B36" s="2">
        <v>67.259</v>
      </c>
      <c r="C36" s="3">
        <f t="shared" si="1"/>
        <v>0.007874934901</v>
      </c>
      <c r="D36" s="3"/>
      <c r="E36" s="124">
        <f t="shared" si="3"/>
        <v>0.4565830023</v>
      </c>
      <c r="F36" s="3">
        <f t="shared" si="4"/>
        <v>0.0009959474329</v>
      </c>
      <c r="G36" s="120">
        <f t="shared" si="5"/>
        <v>75.76439108</v>
      </c>
      <c r="H36" s="121">
        <f t="shared" si="6"/>
        <v>0.00443562159</v>
      </c>
      <c r="I36" s="121">
        <f t="shared" si="7"/>
        <v>-0.4367418086</v>
      </c>
      <c r="J36" s="121">
        <f t="shared" si="8"/>
        <v>0.6802619504</v>
      </c>
    </row>
    <row r="37">
      <c r="A37" s="2" t="s">
        <v>59</v>
      </c>
      <c r="B37" s="2">
        <v>66.176</v>
      </c>
      <c r="C37" s="3">
        <f t="shared" si="1"/>
        <v>0.007748133217</v>
      </c>
      <c r="D37" s="3"/>
      <c r="E37" s="124">
        <f t="shared" si="3"/>
        <v>0.4652762182</v>
      </c>
      <c r="F37" s="3">
        <f t="shared" si="4"/>
        <v>0.001014910001</v>
      </c>
      <c r="G37" s="120">
        <f t="shared" si="5"/>
        <v>74.8433314</v>
      </c>
      <c r="H37" s="121">
        <f t="shared" si="6"/>
        <v>0.004381698209</v>
      </c>
      <c r="I37" s="121">
        <f t="shared" si="7"/>
        <v>-0.434483367</v>
      </c>
      <c r="J37" s="121">
        <f t="shared" si="8"/>
        <v>0.6758263288</v>
      </c>
    </row>
    <row r="38">
      <c r="A38" s="2" t="s">
        <v>60</v>
      </c>
      <c r="B38" s="2">
        <v>65.871</v>
      </c>
      <c r="C38" s="3">
        <f t="shared" si="1"/>
        <v>0.007712422678</v>
      </c>
      <c r="D38" s="3"/>
      <c r="E38" s="124">
        <f t="shared" si="3"/>
        <v>0.4677541816</v>
      </c>
      <c r="F38" s="3">
        <f t="shared" si="4"/>
        <v>0.001020315198</v>
      </c>
      <c r="G38" s="120">
        <f t="shared" si="5"/>
        <v>74.58449179</v>
      </c>
      <c r="H38" s="121">
        <f t="shared" si="6"/>
        <v>0.004366544459</v>
      </c>
      <c r="I38" s="121">
        <f t="shared" si="7"/>
        <v>-0.4338297262</v>
      </c>
      <c r="J38" s="121">
        <f t="shared" si="8"/>
        <v>0.6714446306</v>
      </c>
    </row>
    <row r="39">
      <c r="A39" s="2" t="s">
        <v>61</v>
      </c>
      <c r="B39" s="2">
        <v>65.579</v>
      </c>
      <c r="C39" s="3">
        <f t="shared" si="1"/>
        <v>0.007678234227</v>
      </c>
      <c r="D39" s="3"/>
      <c r="E39" s="124">
        <f t="shared" si="3"/>
        <v>0.4701388913</v>
      </c>
      <c r="F39" s="3">
        <f t="shared" si="4"/>
        <v>0.001025516981</v>
      </c>
      <c r="G39" s="120">
        <f t="shared" si="5"/>
        <v>74.33691501</v>
      </c>
      <c r="H39" s="121">
        <f t="shared" si="6"/>
        <v>0.004352050092</v>
      </c>
      <c r="I39" s="121">
        <f t="shared" si="7"/>
        <v>-0.4331964924</v>
      </c>
      <c r="J39" s="121">
        <f t="shared" si="8"/>
        <v>0.6670780862</v>
      </c>
    </row>
    <row r="40">
      <c r="A40" s="2" t="s">
        <v>63</v>
      </c>
      <c r="B40" s="2">
        <v>63.844</v>
      </c>
      <c r="C40" s="3">
        <f t="shared" si="1"/>
        <v>0.007475093948</v>
      </c>
      <c r="D40" s="3"/>
      <c r="E40" s="124">
        <f t="shared" si="3"/>
        <v>0.4845611627</v>
      </c>
      <c r="F40" s="3">
        <f t="shared" si="4"/>
        <v>0.001056976374</v>
      </c>
      <c r="G40" s="120">
        <f t="shared" si="5"/>
        <v>72.87057823</v>
      </c>
      <c r="H40" s="121">
        <f t="shared" si="6"/>
        <v>0.004266203496</v>
      </c>
      <c r="I40" s="121">
        <f t="shared" si="7"/>
        <v>-0.4292776083</v>
      </c>
      <c r="J40" s="121">
        <f t="shared" si="8"/>
        <v>0.6627260361</v>
      </c>
    </row>
    <row r="41">
      <c r="A41" s="2" t="s">
        <v>65</v>
      </c>
      <c r="B41" s="2">
        <v>63.372</v>
      </c>
      <c r="C41" s="3">
        <f t="shared" si="1"/>
        <v>0.007419830425</v>
      </c>
      <c r="D41" s="3"/>
      <c r="E41" s="124">
        <f t="shared" si="3"/>
        <v>0.4885606751</v>
      </c>
      <c r="F41" s="3">
        <f t="shared" si="4"/>
        <v>0.001065700536</v>
      </c>
      <c r="G41" s="120">
        <f t="shared" si="5"/>
        <v>72.47308258</v>
      </c>
      <c r="H41" s="121">
        <f t="shared" si="6"/>
        <v>0.004242932138</v>
      </c>
      <c r="I41" s="121">
        <f t="shared" si="7"/>
        <v>-0.4281631932</v>
      </c>
      <c r="J41" s="121">
        <f t="shared" si="8"/>
        <v>0.6584598326</v>
      </c>
    </row>
    <row r="42">
      <c r="A42" s="2" t="s">
        <v>67</v>
      </c>
      <c r="B42" s="2">
        <v>63.19</v>
      </c>
      <c r="C42" s="3">
        <f t="shared" si="1"/>
        <v>0.007398521186</v>
      </c>
      <c r="D42" s="3"/>
      <c r="E42" s="124">
        <f t="shared" si="3"/>
        <v>0.4901116638</v>
      </c>
      <c r="F42" s="3">
        <f t="shared" si="4"/>
        <v>0.001069083717</v>
      </c>
      <c r="G42" s="120">
        <f t="shared" si="5"/>
        <v>72.31997495</v>
      </c>
      <c r="H42" s="121">
        <f t="shared" si="6"/>
        <v>0.004233968461</v>
      </c>
      <c r="I42" s="121">
        <f t="shared" si="7"/>
        <v>-0.4277277371</v>
      </c>
      <c r="J42" s="121">
        <f t="shared" si="8"/>
        <v>0.6542169004</v>
      </c>
    </row>
    <row r="43">
      <c r="A43" s="2" t="s">
        <v>69</v>
      </c>
      <c r="B43" s="2">
        <v>62.579</v>
      </c>
      <c r="C43" s="3">
        <f t="shared" si="1"/>
        <v>0.007326983024</v>
      </c>
      <c r="D43" s="3"/>
      <c r="E43" s="124">
        <f t="shared" si="3"/>
        <v>0.4953546556</v>
      </c>
      <c r="F43" s="3">
        <f t="shared" si="4"/>
        <v>0.001080520289</v>
      </c>
      <c r="G43" s="120">
        <f t="shared" si="5"/>
        <v>71.80664327</v>
      </c>
      <c r="H43" s="121">
        <f t="shared" si="6"/>
        <v>0.004203915489</v>
      </c>
      <c r="I43" s="121">
        <f t="shared" si="7"/>
        <v>-0.4262419504</v>
      </c>
      <c r="J43" s="121">
        <f t="shared" si="8"/>
        <v>0.649982932</v>
      </c>
    </row>
    <row r="44">
      <c r="A44" s="2" t="s">
        <v>71</v>
      </c>
      <c r="B44" s="2">
        <v>57.641</v>
      </c>
      <c r="C44" s="3">
        <f t="shared" si="1"/>
        <v>0.006748823543</v>
      </c>
      <c r="D44" s="3"/>
      <c r="E44" s="124">
        <f t="shared" si="3"/>
        <v>0.5398388113</v>
      </c>
      <c r="F44" s="3">
        <f t="shared" si="4"/>
        <v>0.001177553863</v>
      </c>
      <c r="G44" s="120">
        <f t="shared" si="5"/>
        <v>67.69730999</v>
      </c>
      <c r="H44" s="121">
        <f t="shared" si="6"/>
        <v>0.003963334827</v>
      </c>
      <c r="I44" s="121">
        <f t="shared" si="7"/>
        <v>-0.4127369308</v>
      </c>
      <c r="J44" s="121">
        <f t="shared" si="8"/>
        <v>0.6457790165</v>
      </c>
    </row>
    <row r="45">
      <c r="A45" s="2" t="s">
        <v>73</v>
      </c>
      <c r="B45" s="2">
        <v>55.432</v>
      </c>
      <c r="C45" s="3">
        <f t="shared" si="1"/>
        <v>0.006490185573</v>
      </c>
      <c r="D45" s="3"/>
      <c r="E45" s="124">
        <f t="shared" si="3"/>
        <v>0.5610112362</v>
      </c>
      <c r="F45" s="3">
        <f t="shared" si="4"/>
        <v>0.00122373741</v>
      </c>
      <c r="G45" s="120">
        <f t="shared" si="5"/>
        <v>65.88271748</v>
      </c>
      <c r="H45" s="121">
        <f t="shared" si="6"/>
        <v>0.003857099621</v>
      </c>
      <c r="I45" s="121">
        <f t="shared" si="7"/>
        <v>-0.4057027219</v>
      </c>
      <c r="J45" s="121">
        <f t="shared" si="8"/>
        <v>0.6418156817</v>
      </c>
    </row>
    <row r="46">
      <c r="A46" s="2" t="s">
        <v>74</v>
      </c>
      <c r="B46" s="2">
        <v>53.114</v>
      </c>
      <c r="C46" s="3">
        <f t="shared" si="1"/>
        <v>0.006218785476</v>
      </c>
      <c r="D46" s="3"/>
      <c r="E46" s="124">
        <f t="shared" si="3"/>
        <v>0.5841218077</v>
      </c>
      <c r="F46" s="3">
        <f t="shared" si="4"/>
        <v>0.001274148648</v>
      </c>
      <c r="G46" s="120">
        <f t="shared" si="5"/>
        <v>63.99522945</v>
      </c>
      <c r="H46" s="121">
        <f t="shared" si="6"/>
        <v>0.003746596751</v>
      </c>
      <c r="I46" s="121">
        <f t="shared" si="7"/>
        <v>-0.3975356177</v>
      </c>
      <c r="J46" s="121">
        <f t="shared" si="8"/>
        <v>0.637958582</v>
      </c>
    </row>
    <row r="47">
      <c r="A47" s="2" t="s">
        <v>75</v>
      </c>
      <c r="B47" s="2">
        <v>52.568</v>
      </c>
      <c r="C47" s="3">
        <f t="shared" si="1"/>
        <v>0.006154857757</v>
      </c>
      <c r="D47" s="3"/>
      <c r="E47" s="124">
        <f t="shared" si="3"/>
        <v>0.5897025603</v>
      </c>
      <c r="F47" s="3">
        <f t="shared" si="4"/>
        <v>0.001286321979</v>
      </c>
      <c r="G47" s="120">
        <f t="shared" si="5"/>
        <v>63.5531897</v>
      </c>
      <c r="H47" s="121">
        <f t="shared" si="6"/>
        <v>0.003720717561</v>
      </c>
      <c r="I47" s="121">
        <f t="shared" si="7"/>
        <v>-0.3954827703</v>
      </c>
      <c r="J47" s="121">
        <f t="shared" si="8"/>
        <v>0.6342119853</v>
      </c>
    </row>
    <row r="48">
      <c r="A48" s="2" t="s">
        <v>76</v>
      </c>
      <c r="B48" s="2">
        <v>47.85</v>
      </c>
      <c r="C48" s="3">
        <f t="shared" si="1"/>
        <v>0.005602456698</v>
      </c>
      <c r="D48" s="3"/>
      <c r="E48" s="124">
        <f t="shared" si="3"/>
        <v>0.6402018583</v>
      </c>
      <c r="F48" s="3">
        <f t="shared" si="4"/>
        <v>0.001396476422</v>
      </c>
      <c r="G48" s="120">
        <f t="shared" si="5"/>
        <v>59.77590864</v>
      </c>
      <c r="H48" s="121">
        <f t="shared" si="6"/>
        <v>0.003499576875</v>
      </c>
      <c r="I48" s="121">
        <f t="shared" si="7"/>
        <v>-0.3753495897</v>
      </c>
      <c r="J48" s="121">
        <f t="shared" si="8"/>
        <v>0.6304912677</v>
      </c>
    </row>
    <row r="49">
      <c r="A49" s="2" t="s">
        <v>77</v>
      </c>
      <c r="B49" s="2">
        <v>46.741</v>
      </c>
      <c r="C49" s="3">
        <f t="shared" si="1"/>
        <v>0.005472610836</v>
      </c>
      <c r="D49" s="3"/>
      <c r="E49" s="124">
        <f t="shared" si="3"/>
        <v>0.6526865948</v>
      </c>
      <c r="F49" s="3">
        <f t="shared" si="4"/>
        <v>0.001423709458</v>
      </c>
      <c r="G49" s="120">
        <f t="shared" si="5"/>
        <v>58.89947877</v>
      </c>
      <c r="H49" s="121">
        <f t="shared" si="6"/>
        <v>0.003448266342</v>
      </c>
      <c r="I49" s="121">
        <f t="shared" si="7"/>
        <v>-0.3699047045</v>
      </c>
      <c r="J49" s="121">
        <f t="shared" si="8"/>
        <v>0.6269916909</v>
      </c>
    </row>
    <row r="50">
      <c r="A50" s="2" t="s">
        <v>78</v>
      </c>
      <c r="B50" s="2">
        <v>45.587</v>
      </c>
      <c r="C50" s="3">
        <f t="shared" si="1"/>
        <v>0.005337496206</v>
      </c>
      <c r="D50" s="3"/>
      <c r="E50" s="124">
        <f t="shared" si="3"/>
        <v>0.6659364808</v>
      </c>
      <c r="F50" s="3">
        <f t="shared" si="4"/>
        <v>0.001452611519</v>
      </c>
      <c r="G50" s="120">
        <f t="shared" si="5"/>
        <v>57.99230237</v>
      </c>
      <c r="H50" s="121">
        <f t="shared" si="6"/>
        <v>0.003395155756</v>
      </c>
      <c r="I50" s="121">
        <f t="shared" si="7"/>
        <v>-0.3639047927</v>
      </c>
      <c r="J50" s="121">
        <f t="shared" si="8"/>
        <v>0.6235434245</v>
      </c>
    </row>
    <row r="51">
      <c r="A51" s="2" t="s">
        <v>79</v>
      </c>
      <c r="B51" s="2">
        <v>45.312</v>
      </c>
      <c r="C51" s="3">
        <f t="shared" si="1"/>
        <v>0.005305298179</v>
      </c>
      <c r="D51" s="3"/>
      <c r="E51" s="124">
        <f t="shared" si="3"/>
        <v>0.669133433</v>
      </c>
      <c r="F51" s="3">
        <f t="shared" si="4"/>
        <v>0.001459585052</v>
      </c>
      <c r="G51" s="120">
        <f t="shared" si="5"/>
        <v>57.77685634</v>
      </c>
      <c r="H51" s="121">
        <f t="shared" si="6"/>
        <v>0.003382542481</v>
      </c>
      <c r="I51" s="121">
        <f t="shared" si="7"/>
        <v>-0.3624217967</v>
      </c>
      <c r="J51" s="121">
        <f t="shared" si="8"/>
        <v>0.6201482688</v>
      </c>
    </row>
    <row r="52">
      <c r="A52" s="2" t="s">
        <v>80</v>
      </c>
      <c r="B52" s="2">
        <v>44.319</v>
      </c>
      <c r="C52" s="3">
        <f t="shared" si="1"/>
        <v>0.005189034031</v>
      </c>
      <c r="D52" s="3"/>
      <c r="E52" s="124">
        <f t="shared" si="3"/>
        <v>0.6808056371</v>
      </c>
      <c r="F52" s="3">
        <f t="shared" si="4"/>
        <v>0.001485045705</v>
      </c>
      <c r="G52" s="120">
        <f t="shared" si="5"/>
        <v>57.00129032</v>
      </c>
      <c r="H52" s="121">
        <f t="shared" si="6"/>
        <v>0.003337137017</v>
      </c>
      <c r="I52" s="121">
        <f t="shared" si="7"/>
        <v>-0.3568866581</v>
      </c>
      <c r="J52" s="121">
        <f t="shared" si="8"/>
        <v>0.6167657263</v>
      </c>
    </row>
    <row r="53">
      <c r="A53" s="2" t="s">
        <v>81</v>
      </c>
      <c r="B53" s="2">
        <v>42.61</v>
      </c>
      <c r="C53" s="3">
        <f t="shared" si="1"/>
        <v>0.004988937929</v>
      </c>
      <c r="D53" s="3"/>
      <c r="E53" s="124">
        <f t="shared" si="3"/>
        <v>0.7013728004</v>
      </c>
      <c r="F53" s="3">
        <f t="shared" si="4"/>
        <v>0.00152990899</v>
      </c>
      <c r="G53" s="120">
        <f t="shared" si="5"/>
        <v>55.67542278</v>
      </c>
      <c r="H53" s="121">
        <f t="shared" si="6"/>
        <v>0.003259514183</v>
      </c>
      <c r="I53" s="121">
        <f t="shared" si="7"/>
        <v>-0.3466516862</v>
      </c>
      <c r="J53" s="121">
        <f t="shared" si="8"/>
        <v>0.6134285893</v>
      </c>
    </row>
    <row r="54">
      <c r="A54" s="2" t="s">
        <v>82</v>
      </c>
      <c r="B54" s="2">
        <v>41.69</v>
      </c>
      <c r="C54" s="3">
        <f t="shared" si="1"/>
        <v>0.004881220893</v>
      </c>
      <c r="D54" s="3"/>
      <c r="E54" s="124">
        <f t="shared" si="3"/>
        <v>0.712700737</v>
      </c>
      <c r="F54" s="3">
        <f t="shared" si="4"/>
        <v>0.001554618691</v>
      </c>
      <c r="G54" s="120">
        <f t="shared" si="5"/>
        <v>54.96644362</v>
      </c>
      <c r="H54" s="121">
        <f t="shared" si="6"/>
        <v>0.003218007043</v>
      </c>
      <c r="I54" s="121">
        <f t="shared" si="7"/>
        <v>-0.3407372636</v>
      </c>
      <c r="J54" s="121">
        <f t="shared" si="8"/>
        <v>0.6101690751</v>
      </c>
    </row>
    <row r="55">
      <c r="A55" s="2" t="s">
        <v>83</v>
      </c>
      <c r="B55" s="2">
        <v>41.275</v>
      </c>
      <c r="C55" s="3">
        <f t="shared" si="1"/>
        <v>0.004832631143</v>
      </c>
      <c r="D55" s="3"/>
      <c r="E55" s="124">
        <f t="shared" si="3"/>
        <v>0.7178703249</v>
      </c>
      <c r="F55" s="3">
        <f t="shared" si="4"/>
        <v>0.001565895146</v>
      </c>
      <c r="G55" s="120">
        <f t="shared" si="5"/>
        <v>54.64774455</v>
      </c>
      <c r="H55" s="121">
        <f t="shared" si="6"/>
        <v>0.003199348825</v>
      </c>
      <c r="I55" s="121">
        <f t="shared" si="7"/>
        <v>-0.33796958</v>
      </c>
      <c r="J55" s="121">
        <f t="shared" si="8"/>
        <v>0.606951068</v>
      </c>
    </row>
    <row r="56">
      <c r="A56" s="2" t="s">
        <v>84</v>
      </c>
      <c r="B56" s="2">
        <v>39.853</v>
      </c>
      <c r="C56" s="3">
        <f t="shared" si="1"/>
        <v>0.004666138073</v>
      </c>
      <c r="D56" s="3"/>
      <c r="E56" s="124">
        <f t="shared" si="3"/>
        <v>0.7358699937</v>
      </c>
      <c r="F56" s="3">
        <f t="shared" si="4"/>
        <v>0.00160515794</v>
      </c>
      <c r="G56" s="120">
        <f t="shared" si="5"/>
        <v>53.5610488</v>
      </c>
      <c r="H56" s="121">
        <f t="shared" si="6"/>
        <v>0.00313572829</v>
      </c>
      <c r="I56" s="121">
        <f t="shared" si="7"/>
        <v>-0.327982104</v>
      </c>
      <c r="J56" s="121">
        <f t="shared" si="8"/>
        <v>0.6037517192</v>
      </c>
    </row>
    <row r="57">
      <c r="A57" s="2" t="s">
        <v>85</v>
      </c>
      <c r="B57" s="2">
        <v>39.589</v>
      </c>
      <c r="C57" s="3">
        <f t="shared" si="1"/>
        <v>0.004635227967</v>
      </c>
      <c r="D57" s="3"/>
      <c r="E57" s="124">
        <f t="shared" si="3"/>
        <v>0.7392610425</v>
      </c>
      <c r="F57" s="3">
        <f t="shared" si="4"/>
        <v>0.001612554856</v>
      </c>
      <c r="G57" s="120">
        <f t="shared" si="5"/>
        <v>53.36021847</v>
      </c>
      <c r="H57" s="121">
        <f t="shared" si="6"/>
        <v>0.00312397069</v>
      </c>
      <c r="I57" s="121">
        <f t="shared" si="7"/>
        <v>-0.326037314</v>
      </c>
      <c r="J57" s="121">
        <f t="shared" si="8"/>
        <v>0.6006159909</v>
      </c>
    </row>
    <row r="58">
      <c r="A58" s="2" t="s">
        <v>86</v>
      </c>
      <c r="B58" s="2">
        <v>38.791</v>
      </c>
      <c r="C58" s="3">
        <f t="shared" si="1"/>
        <v>0.004541795147</v>
      </c>
      <c r="D58" s="3"/>
      <c r="E58" s="124">
        <f t="shared" si="3"/>
        <v>0.749606561</v>
      </c>
      <c r="F58" s="3">
        <f t="shared" si="4"/>
        <v>0.001635121602</v>
      </c>
      <c r="G58" s="120">
        <f t="shared" si="5"/>
        <v>52.75493848</v>
      </c>
      <c r="H58" s="121">
        <f t="shared" si="6"/>
        <v>0.003088534611</v>
      </c>
      <c r="I58" s="121">
        <f t="shared" si="7"/>
        <v>-0.3199749193</v>
      </c>
      <c r="J58" s="121">
        <f t="shared" si="8"/>
        <v>0.5974920202</v>
      </c>
    </row>
    <row r="59">
      <c r="A59" s="2" t="s">
        <v>87</v>
      </c>
      <c r="B59" s="2">
        <v>38.653</v>
      </c>
      <c r="C59" s="3">
        <f t="shared" si="1"/>
        <v>0.004525637591</v>
      </c>
      <c r="D59" s="3"/>
      <c r="E59" s="124">
        <f t="shared" si="3"/>
        <v>0.7514102627</v>
      </c>
      <c r="F59" s="3">
        <f t="shared" si="4"/>
        <v>0.001639056028</v>
      </c>
      <c r="G59" s="120">
        <f t="shared" si="5"/>
        <v>52.65053848</v>
      </c>
      <c r="H59" s="121">
        <f t="shared" si="6"/>
        <v>0.003082422519</v>
      </c>
      <c r="I59" s="121">
        <f t="shared" si="7"/>
        <v>-0.3188976233</v>
      </c>
      <c r="J59" s="121">
        <f t="shared" si="8"/>
        <v>0.5944034856</v>
      </c>
    </row>
    <row r="60">
      <c r="A60" s="2" t="s">
        <v>88</v>
      </c>
      <c r="B60" s="2">
        <v>37.808</v>
      </c>
      <c r="C60" s="3">
        <f t="shared" si="1"/>
        <v>0.004426701835</v>
      </c>
      <c r="D60" s="3"/>
      <c r="E60" s="124">
        <f t="shared" si="3"/>
        <v>0.7625497074</v>
      </c>
      <c r="F60" s="3">
        <f t="shared" si="4"/>
        <v>0.00166335457</v>
      </c>
      <c r="G60" s="120">
        <f t="shared" si="5"/>
        <v>52.01304803</v>
      </c>
      <c r="H60" s="121">
        <f t="shared" si="6"/>
        <v>0.00304510068</v>
      </c>
      <c r="I60" s="121">
        <f t="shared" si="7"/>
        <v>-0.3121062151</v>
      </c>
      <c r="J60" s="121">
        <f t="shared" si="8"/>
        <v>0.5913210631</v>
      </c>
    </row>
    <row r="61">
      <c r="A61" s="2" t="s">
        <v>89</v>
      </c>
      <c r="B61" s="2">
        <v>37.697</v>
      </c>
      <c r="C61" s="3">
        <f t="shared" si="1"/>
        <v>0.004413705541</v>
      </c>
      <c r="D61" s="3"/>
      <c r="E61" s="124">
        <f t="shared" si="3"/>
        <v>0.7640252143</v>
      </c>
      <c r="F61" s="3">
        <f t="shared" si="4"/>
        <v>0.001666573103</v>
      </c>
      <c r="G61" s="120">
        <f t="shared" si="5"/>
        <v>51.9295343</v>
      </c>
      <c r="H61" s="121">
        <f t="shared" si="6"/>
        <v>0.003040211374</v>
      </c>
      <c r="I61" s="121">
        <f t="shared" si="7"/>
        <v>-0.3111884457</v>
      </c>
      <c r="J61" s="121">
        <f t="shared" si="8"/>
        <v>0.5882759624</v>
      </c>
    </row>
    <row r="62">
      <c r="A62" s="2" t="s">
        <v>90</v>
      </c>
      <c r="B62" s="2">
        <v>37.188</v>
      </c>
      <c r="C62" s="3">
        <f t="shared" si="1"/>
        <v>0.00435410992</v>
      </c>
      <c r="D62" s="3"/>
      <c r="E62" s="124">
        <f t="shared" si="3"/>
        <v>0.7708279256</v>
      </c>
      <c r="F62" s="3">
        <f t="shared" si="4"/>
        <v>0.001681411901</v>
      </c>
      <c r="G62" s="120">
        <f t="shared" si="5"/>
        <v>51.54725763</v>
      </c>
      <c r="H62" s="121">
        <f t="shared" si="6"/>
        <v>0.00301783101</v>
      </c>
      <c r="I62" s="121">
        <f t="shared" si="7"/>
        <v>-0.3069005915</v>
      </c>
      <c r="J62" s="121">
        <f t="shared" si="8"/>
        <v>0.585235751</v>
      </c>
    </row>
    <row r="63">
      <c r="A63" s="2" t="s">
        <v>91</v>
      </c>
      <c r="B63" s="2">
        <v>35.911</v>
      </c>
      <c r="C63" s="3">
        <f t="shared" si="1"/>
        <v>0.004204593991</v>
      </c>
      <c r="D63" s="3"/>
      <c r="E63" s="124">
        <f t="shared" si="3"/>
        <v>0.788162643</v>
      </c>
      <c r="F63" s="3">
        <f t="shared" si="4"/>
        <v>0.001719224231</v>
      </c>
      <c r="G63" s="120">
        <f t="shared" si="5"/>
        <v>50.59317493</v>
      </c>
      <c r="H63" s="121">
        <f t="shared" si="6"/>
        <v>0.002961974298</v>
      </c>
      <c r="I63" s="121">
        <f t="shared" si="7"/>
        <v>-0.2955385695</v>
      </c>
      <c r="J63" s="121">
        <f t="shared" si="8"/>
        <v>0.58221792</v>
      </c>
    </row>
    <row r="64">
      <c r="A64" s="2" t="s">
        <v>92</v>
      </c>
      <c r="B64" s="2">
        <v>35.259</v>
      </c>
      <c r="C64" s="3">
        <f t="shared" si="1"/>
        <v>0.004128255396</v>
      </c>
      <c r="D64" s="3"/>
      <c r="E64" s="124">
        <f t="shared" si="3"/>
        <v>0.7971630407</v>
      </c>
      <c r="F64" s="3">
        <f t="shared" si="4"/>
        <v>0.001738856856</v>
      </c>
      <c r="G64" s="120">
        <f t="shared" si="5"/>
        <v>50.10883755</v>
      </c>
      <c r="H64" s="121">
        <f t="shared" si="6"/>
        <v>0.002933618796</v>
      </c>
      <c r="I64" s="121">
        <f t="shared" si="7"/>
        <v>-0.2893804975</v>
      </c>
      <c r="J64" s="121">
        <f t="shared" si="8"/>
        <v>0.5792559457</v>
      </c>
    </row>
    <row r="65">
      <c r="A65" s="2" t="s">
        <v>93</v>
      </c>
      <c r="B65" s="2">
        <v>35.074</v>
      </c>
      <c r="C65" s="3">
        <f t="shared" si="1"/>
        <v>0.004106594905</v>
      </c>
      <c r="D65" s="3"/>
      <c r="E65" s="124">
        <f t="shared" si="3"/>
        <v>0.7997355027</v>
      </c>
      <c r="F65" s="3">
        <f t="shared" si="4"/>
        <v>0.001744468184</v>
      </c>
      <c r="G65" s="120">
        <f t="shared" si="5"/>
        <v>49.97175829</v>
      </c>
      <c r="H65" s="121">
        <f t="shared" si="6"/>
        <v>0.002925593499</v>
      </c>
      <c r="I65" s="121">
        <f t="shared" si="7"/>
        <v>-0.2875865367</v>
      </c>
      <c r="J65" s="121">
        <f t="shared" si="8"/>
        <v>0.5763223269</v>
      </c>
    </row>
    <row r="66">
      <c r="A66" s="2" t="s">
        <v>94</v>
      </c>
      <c r="B66" s="2">
        <v>33.021</v>
      </c>
      <c r="C66" s="3">
        <f t="shared" si="1"/>
        <v>0.003866221998</v>
      </c>
      <c r="D66" s="3"/>
      <c r="E66" s="124">
        <f t="shared" si="3"/>
        <v>0.8288461938</v>
      </c>
      <c r="F66" s="3">
        <f t="shared" si="4"/>
        <v>0.001807967521</v>
      </c>
      <c r="G66" s="120">
        <f t="shared" si="5"/>
        <v>48.46104263</v>
      </c>
      <c r="H66" s="121">
        <f t="shared" si="6"/>
        <v>0.002837148744</v>
      </c>
      <c r="I66" s="121">
        <f t="shared" si="7"/>
        <v>-0.2661702444</v>
      </c>
      <c r="J66" s="121">
        <f t="shared" si="8"/>
        <v>0.5733967334</v>
      </c>
    </row>
    <row r="67">
      <c r="A67" s="2" t="s">
        <v>95</v>
      </c>
      <c r="B67" s="2">
        <v>32.961</v>
      </c>
      <c r="C67" s="3">
        <f t="shared" si="1"/>
        <v>0.003859196974</v>
      </c>
      <c r="D67" s="3"/>
      <c r="E67" s="124">
        <f t="shared" si="3"/>
        <v>0.8297127214</v>
      </c>
      <c r="F67" s="3">
        <f t="shared" si="4"/>
        <v>0.001809857684</v>
      </c>
      <c r="G67" s="120">
        <f t="shared" si="5"/>
        <v>48.41718462</v>
      </c>
      <c r="H67" s="121">
        <f t="shared" si="6"/>
        <v>0.002834581079</v>
      </c>
      <c r="I67" s="121">
        <f t="shared" si="7"/>
        <v>-0.2654997663</v>
      </c>
      <c r="J67" s="121">
        <f t="shared" si="8"/>
        <v>0.5705595847</v>
      </c>
    </row>
    <row r="68">
      <c r="A68" s="2" t="s">
        <v>96</v>
      </c>
      <c r="B68" s="2">
        <v>32.893</v>
      </c>
      <c r="C68" s="3">
        <f t="shared" si="1"/>
        <v>0.00385123528</v>
      </c>
      <c r="D68" s="3"/>
      <c r="E68" s="124">
        <f t="shared" si="3"/>
        <v>0.8306958812</v>
      </c>
      <c r="F68" s="3">
        <f t="shared" si="4"/>
        <v>0.001812002256</v>
      </c>
      <c r="G68" s="120">
        <f t="shared" si="5"/>
        <v>48.36749927</v>
      </c>
      <c r="H68" s="121">
        <f t="shared" si="6"/>
        <v>0.002831672254</v>
      </c>
      <c r="I68" s="121">
        <f t="shared" si="7"/>
        <v>-0.2647366241</v>
      </c>
      <c r="J68" s="121">
        <f t="shared" si="8"/>
        <v>0.5677250036</v>
      </c>
    </row>
    <row r="69">
      <c r="A69" s="2" t="s">
        <v>97</v>
      </c>
      <c r="B69" s="2">
        <v>32.476</v>
      </c>
      <c r="C69" s="3">
        <f t="shared" si="1"/>
        <v>0.003802411363</v>
      </c>
      <c r="D69" s="3"/>
      <c r="E69" s="124">
        <f t="shared" si="3"/>
        <v>0.8367504929</v>
      </c>
      <c r="F69" s="3">
        <f t="shared" si="4"/>
        <v>0.00182520922</v>
      </c>
      <c r="G69" s="120">
        <f t="shared" si="5"/>
        <v>48.06328674</v>
      </c>
      <c r="H69" s="121">
        <f t="shared" si="6"/>
        <v>0.00281386215</v>
      </c>
      <c r="I69" s="121">
        <f t="shared" si="7"/>
        <v>-0.2599795548</v>
      </c>
      <c r="J69" s="121">
        <f t="shared" si="8"/>
        <v>0.5648933314</v>
      </c>
    </row>
    <row r="70">
      <c r="A70" s="2" t="s">
        <v>98</v>
      </c>
      <c r="B70" s="2">
        <v>31.218</v>
      </c>
      <c r="C70" s="3">
        <f t="shared" si="1"/>
        <v>0.003655120025</v>
      </c>
      <c r="D70" s="3"/>
      <c r="E70" s="124">
        <f t="shared" si="3"/>
        <v>0.8552846538</v>
      </c>
      <c r="F70" s="3">
        <f t="shared" si="4"/>
        <v>0.001865637904</v>
      </c>
      <c r="G70" s="120">
        <f t="shared" si="5"/>
        <v>47.1505477</v>
      </c>
      <c r="H70" s="121">
        <f t="shared" si="6"/>
        <v>0.002760425899</v>
      </c>
      <c r="I70" s="121">
        <f t="shared" si="7"/>
        <v>-0.2447783163</v>
      </c>
      <c r="J70" s="121">
        <f t="shared" si="8"/>
        <v>0.5620794692</v>
      </c>
    </row>
    <row r="71">
      <c r="A71" s="2" t="s">
        <v>99</v>
      </c>
      <c r="B71" s="2">
        <v>30.503</v>
      </c>
      <c r="C71" s="3">
        <f t="shared" si="1"/>
        <v>0.003571405155</v>
      </c>
      <c r="D71" s="3"/>
      <c r="E71" s="124">
        <f t="shared" si="3"/>
        <v>0.8660011719</v>
      </c>
      <c r="F71" s="3">
        <f t="shared" si="4"/>
        <v>0.001889013914</v>
      </c>
      <c r="G71" s="120">
        <f t="shared" si="5"/>
        <v>46.63517882</v>
      </c>
      <c r="H71" s="121">
        <f t="shared" si="6"/>
        <v>0.00273025366</v>
      </c>
      <c r="I71" s="121">
        <f t="shared" si="7"/>
        <v>-0.2355239627</v>
      </c>
      <c r="J71" s="121">
        <f t="shared" si="8"/>
        <v>0.5593190433</v>
      </c>
    </row>
    <row r="72">
      <c r="A72" s="2" t="s">
        <v>100</v>
      </c>
      <c r="B72" s="2">
        <v>30.452</v>
      </c>
      <c r="C72" s="3">
        <f t="shared" si="1"/>
        <v>0.003565433884</v>
      </c>
      <c r="D72" s="3"/>
      <c r="E72" s="124">
        <f t="shared" si="3"/>
        <v>0.8667706775</v>
      </c>
      <c r="F72" s="3">
        <f t="shared" si="4"/>
        <v>0.001890692441</v>
      </c>
      <c r="G72" s="120">
        <f t="shared" si="5"/>
        <v>46.59851345</v>
      </c>
      <c r="H72" s="121">
        <f t="shared" si="6"/>
        <v>0.002728107088</v>
      </c>
      <c r="I72" s="121">
        <f t="shared" si="7"/>
        <v>-0.2348456943</v>
      </c>
      <c r="J72" s="121">
        <f t="shared" si="8"/>
        <v>0.5565887897</v>
      </c>
    </row>
    <row r="73">
      <c r="A73" s="2" t="s">
        <v>101</v>
      </c>
      <c r="B73" s="2">
        <v>29.951</v>
      </c>
      <c r="C73" s="3">
        <f t="shared" si="1"/>
        <v>0.003506774933</v>
      </c>
      <c r="D73" s="3"/>
      <c r="E73" s="124">
        <f t="shared" si="3"/>
        <v>0.8743663846</v>
      </c>
      <c r="F73" s="3">
        <f t="shared" si="4"/>
        <v>0.001907261006</v>
      </c>
      <c r="G73" s="120">
        <f t="shared" si="5"/>
        <v>46.23900899</v>
      </c>
      <c r="H73" s="121">
        <f t="shared" si="6"/>
        <v>0.002707059922</v>
      </c>
      <c r="I73" s="121">
        <f t="shared" si="7"/>
        <v>-0.2280485707</v>
      </c>
      <c r="J73" s="121">
        <f t="shared" si="8"/>
        <v>0.5538606826</v>
      </c>
    </row>
    <row r="74">
      <c r="A74" s="2" t="s">
        <v>102</v>
      </c>
      <c r="B74" s="2">
        <v>27.435</v>
      </c>
      <c r="C74" s="3">
        <f t="shared" si="1"/>
        <v>0.003212192257</v>
      </c>
      <c r="D74" s="3"/>
      <c r="E74" s="124">
        <f t="shared" si="3"/>
        <v>0.9135300929</v>
      </c>
      <c r="F74" s="3">
        <f t="shared" si="4"/>
        <v>0.001992689054</v>
      </c>
      <c r="G74" s="120">
        <f t="shared" si="5"/>
        <v>44.45256452</v>
      </c>
      <c r="H74" s="121">
        <f t="shared" si="6"/>
        <v>0.002602472641</v>
      </c>
      <c r="I74" s="121">
        <f t="shared" si="7"/>
        <v>-0.1898141728</v>
      </c>
      <c r="J74" s="121">
        <f t="shared" si="8"/>
        <v>0.5511536226</v>
      </c>
    </row>
    <row r="75">
      <c r="A75" s="2" t="s">
        <v>103</v>
      </c>
      <c r="B75" s="2">
        <v>26.6</v>
      </c>
      <c r="C75" s="3">
        <f t="shared" si="1"/>
        <v>0.003114427339</v>
      </c>
      <c r="D75" s="3"/>
      <c r="E75" s="124">
        <f t="shared" si="3"/>
        <v>0.9269114801</v>
      </c>
      <c r="F75" s="3">
        <f t="shared" si="4"/>
        <v>0.00202187796</v>
      </c>
      <c r="G75" s="120">
        <f t="shared" si="5"/>
        <v>43.86683778</v>
      </c>
      <c r="H75" s="121">
        <f t="shared" si="6"/>
        <v>0.002568181305</v>
      </c>
      <c r="I75" s="121">
        <f t="shared" si="7"/>
        <v>-0.1753921266</v>
      </c>
      <c r="J75" s="121">
        <f t="shared" si="8"/>
        <v>0.54855115</v>
      </c>
    </row>
    <row r="76">
      <c r="A76" s="2" t="s">
        <v>104</v>
      </c>
      <c r="B76" s="2">
        <v>26.035</v>
      </c>
      <c r="C76" s="3">
        <f t="shared" si="1"/>
        <v>0.003048275029</v>
      </c>
      <c r="D76" s="3"/>
      <c r="E76" s="124">
        <f t="shared" si="3"/>
        <v>0.9360769636</v>
      </c>
      <c r="F76" s="3">
        <f t="shared" si="4"/>
        <v>0.002041870688</v>
      </c>
      <c r="G76" s="120">
        <f t="shared" si="5"/>
        <v>43.47257567</v>
      </c>
      <c r="H76" s="121">
        <f t="shared" si="6"/>
        <v>0.002545099254</v>
      </c>
      <c r="I76" s="121">
        <f t="shared" si="7"/>
        <v>-0.1650690209</v>
      </c>
      <c r="J76" s="121">
        <f t="shared" si="8"/>
        <v>0.5459829687</v>
      </c>
    </row>
    <row r="77">
      <c r="A77" s="2" t="s">
        <v>105</v>
      </c>
      <c r="B77" s="2">
        <v>24.705</v>
      </c>
      <c r="C77" s="3">
        <f t="shared" si="1"/>
        <v>0.002892553662</v>
      </c>
      <c r="D77" s="3"/>
      <c r="E77" s="124">
        <f t="shared" si="3"/>
        <v>0.9580117199</v>
      </c>
      <c r="F77" s="3">
        <f t="shared" si="4"/>
        <v>0.002089717112</v>
      </c>
      <c r="G77" s="120">
        <f t="shared" si="5"/>
        <v>42.55118414</v>
      </c>
      <c r="H77" s="121">
        <f t="shared" si="6"/>
        <v>0.002491156444</v>
      </c>
      <c r="I77" s="121">
        <f t="shared" si="7"/>
        <v>-0.1387691517</v>
      </c>
      <c r="J77" s="121">
        <f t="shared" si="8"/>
        <v>0.5434378694</v>
      </c>
    </row>
    <row r="78">
      <c r="A78" s="2" t="s">
        <v>106</v>
      </c>
      <c r="B78" s="2">
        <v>23.532</v>
      </c>
      <c r="C78" s="3">
        <f t="shared" si="1"/>
        <v>0.002755214441</v>
      </c>
      <c r="D78" s="3"/>
      <c r="E78" s="124">
        <f t="shared" si="3"/>
        <v>0.9777833541</v>
      </c>
      <c r="F78" s="3">
        <f t="shared" si="4"/>
        <v>0.002132845105</v>
      </c>
      <c r="G78" s="120">
        <f t="shared" si="5"/>
        <v>41.7464972</v>
      </c>
      <c r="H78" s="121">
        <f t="shared" si="6"/>
        <v>0.002444046097</v>
      </c>
      <c r="I78" s="121">
        <f t="shared" si="7"/>
        <v>-0.1129379767</v>
      </c>
      <c r="J78" s="121">
        <f t="shared" si="8"/>
        <v>0.540946713</v>
      </c>
    </row>
    <row r="79">
      <c r="A79" s="2" t="s">
        <v>107</v>
      </c>
      <c r="B79" s="2">
        <v>23.53</v>
      </c>
      <c r="C79" s="3">
        <f t="shared" si="1"/>
        <v>0.002754980274</v>
      </c>
      <c r="D79" s="3"/>
      <c r="E79" s="124">
        <f t="shared" si="3"/>
        <v>0.9778174115</v>
      </c>
      <c r="F79" s="3">
        <f t="shared" si="4"/>
        <v>0.002132919395</v>
      </c>
      <c r="G79" s="120">
        <f t="shared" si="5"/>
        <v>41.74513163</v>
      </c>
      <c r="H79" s="121">
        <f t="shared" si="6"/>
        <v>0.00244396615</v>
      </c>
      <c r="I79" s="121">
        <f t="shared" si="7"/>
        <v>-0.1128915975</v>
      </c>
      <c r="J79" s="121">
        <f t="shared" si="8"/>
        <v>0.5385026669</v>
      </c>
    </row>
    <row r="80">
      <c r="A80" s="2" t="s">
        <v>108</v>
      </c>
      <c r="B80" s="2">
        <v>22.965</v>
      </c>
      <c r="C80" s="3">
        <f t="shared" si="1"/>
        <v>0.002688827964</v>
      </c>
      <c r="D80" s="3"/>
      <c r="E80" s="124">
        <f t="shared" si="3"/>
        <v>0.9874862629</v>
      </c>
      <c r="F80" s="3">
        <f t="shared" si="4"/>
        <v>0.002154010122</v>
      </c>
      <c r="G80" s="120">
        <f t="shared" si="5"/>
        <v>41.36024644</v>
      </c>
      <c r="H80" s="121">
        <f t="shared" si="6"/>
        <v>0.00242143307</v>
      </c>
      <c r="I80" s="121">
        <f t="shared" si="7"/>
        <v>-0.09944663512</v>
      </c>
      <c r="J80" s="121">
        <f t="shared" si="8"/>
        <v>0.5360587008</v>
      </c>
    </row>
    <row r="81">
      <c r="A81" s="2" t="s">
        <v>109</v>
      </c>
      <c r="B81" s="2">
        <v>22.64</v>
      </c>
      <c r="C81" s="3">
        <f t="shared" si="1"/>
        <v>0.00265077575</v>
      </c>
      <c r="D81" s="3"/>
      <c r="E81" s="124">
        <f t="shared" si="3"/>
        <v>0.9930912462</v>
      </c>
      <c r="F81" s="3">
        <f t="shared" si="4"/>
        <v>0.002166236308</v>
      </c>
      <c r="G81" s="120">
        <f t="shared" si="5"/>
        <v>41.13965807</v>
      </c>
      <c r="H81" s="121">
        <f t="shared" si="6"/>
        <v>0.002408518738</v>
      </c>
      <c r="I81" s="121">
        <f t="shared" si="7"/>
        <v>-0.09139098705</v>
      </c>
      <c r="J81" s="121">
        <f t="shared" si="8"/>
        <v>0.5336372677</v>
      </c>
    </row>
    <row r="82">
      <c r="A82" s="2" t="s">
        <v>110</v>
      </c>
      <c r="B82" s="2">
        <v>22.087</v>
      </c>
      <c r="C82" s="3">
        <f t="shared" si="1"/>
        <v>0.002586028445</v>
      </c>
      <c r="D82" s="3"/>
      <c r="E82" s="124">
        <f t="shared" si="3"/>
        <v>1.002701559</v>
      </c>
      <c r="F82" s="3">
        <f t="shared" si="4"/>
        <v>0.002187199344</v>
      </c>
      <c r="G82" s="120">
        <f t="shared" si="5"/>
        <v>40.7656824</v>
      </c>
      <c r="H82" s="121">
        <f t="shared" si="6"/>
        <v>0.002386624355</v>
      </c>
      <c r="I82" s="121">
        <f t="shared" si="7"/>
        <v>-0.07710823523</v>
      </c>
      <c r="J82" s="121">
        <f t="shared" si="8"/>
        <v>0.5312287489</v>
      </c>
    </row>
    <row r="83">
      <c r="A83" s="2" t="s">
        <v>111</v>
      </c>
      <c r="B83" s="2">
        <v>22.014</v>
      </c>
      <c r="C83" s="3">
        <f t="shared" si="1"/>
        <v>0.002577481332</v>
      </c>
      <c r="D83" s="3"/>
      <c r="E83" s="124">
        <f t="shared" si="3"/>
        <v>1.003977119</v>
      </c>
      <c r="F83" s="3">
        <f t="shared" si="4"/>
        <v>0.002189981732</v>
      </c>
      <c r="G83" s="120">
        <f t="shared" si="5"/>
        <v>40.71644399</v>
      </c>
      <c r="H83" s="121">
        <f t="shared" si="6"/>
        <v>0.002383741695</v>
      </c>
      <c r="I83" s="121">
        <f t="shared" si="7"/>
        <v>-0.07516626187</v>
      </c>
      <c r="J83" s="121">
        <f t="shared" si="8"/>
        <v>0.5288421246</v>
      </c>
    </row>
    <row r="84">
      <c r="A84" s="2" t="s">
        <v>112</v>
      </c>
      <c r="B84" s="2">
        <v>19.597</v>
      </c>
      <c r="C84" s="3">
        <f t="shared" si="1"/>
        <v>0.002294489946</v>
      </c>
      <c r="D84" s="3"/>
      <c r="E84" s="124">
        <f t="shared" si="3"/>
        <v>1.047139273</v>
      </c>
      <c r="F84" s="3">
        <f t="shared" si="4"/>
        <v>0.002284131617</v>
      </c>
      <c r="G84" s="120">
        <f t="shared" si="5"/>
        <v>39.10348401</v>
      </c>
      <c r="H84" s="121">
        <f t="shared" si="6"/>
        <v>0.002289311053</v>
      </c>
      <c r="I84" s="121">
        <f t="shared" si="7"/>
        <v>-0.002257099791</v>
      </c>
      <c r="J84" s="121">
        <f t="shared" si="8"/>
        <v>0.5264583829</v>
      </c>
    </row>
    <row r="85">
      <c r="A85" s="2" t="s">
        <v>113</v>
      </c>
      <c r="B85" s="2">
        <v>19.501</v>
      </c>
      <c r="C85" s="3">
        <f t="shared" si="1"/>
        <v>0.002283249907</v>
      </c>
      <c r="D85" s="3"/>
      <c r="E85" s="124">
        <f t="shared" si="3"/>
        <v>1.048891414</v>
      </c>
      <c r="F85" s="3">
        <f t="shared" si="4"/>
        <v>0.002287953573</v>
      </c>
      <c r="G85" s="120">
        <f t="shared" si="5"/>
        <v>39.04012352</v>
      </c>
      <c r="H85" s="121">
        <f t="shared" si="6"/>
        <v>0.002285601617</v>
      </c>
      <c r="I85" s="121">
        <f t="shared" si="7"/>
        <v>0.001029983448</v>
      </c>
      <c r="J85" s="121">
        <f t="shared" si="8"/>
        <v>0.5241690718</v>
      </c>
    </row>
    <row r="86">
      <c r="A86" s="2" t="s">
        <v>114</v>
      </c>
      <c r="B86" s="2">
        <v>19.058</v>
      </c>
      <c r="C86" s="3">
        <f t="shared" si="1"/>
        <v>0.002231381813</v>
      </c>
      <c r="D86" s="3"/>
      <c r="E86" s="124">
        <f t="shared" si="3"/>
        <v>1.057014871</v>
      </c>
      <c r="F86" s="3">
        <f t="shared" si="4"/>
        <v>0.002305673322</v>
      </c>
      <c r="G86" s="120">
        <f t="shared" si="5"/>
        <v>38.74845017</v>
      </c>
      <c r="H86" s="121">
        <f t="shared" si="6"/>
        <v>0.002268525619</v>
      </c>
      <c r="I86" s="121">
        <f t="shared" si="7"/>
        <v>0.01664610063</v>
      </c>
      <c r="J86" s="121"/>
    </row>
    <row r="87">
      <c r="A87" s="2" t="s">
        <v>115</v>
      </c>
      <c r="B87" s="2">
        <v>18.883</v>
      </c>
      <c r="C87" s="3">
        <f t="shared" si="1"/>
        <v>0.002210892159</v>
      </c>
      <c r="D87" s="3"/>
      <c r="E87" s="124">
        <f t="shared" si="3"/>
        <v>1.060241221</v>
      </c>
      <c r="F87" s="3">
        <f t="shared" si="4"/>
        <v>0.002312710979</v>
      </c>
      <c r="G87" s="120">
        <f t="shared" si="5"/>
        <v>38.63355176</v>
      </c>
      <c r="H87" s="121">
        <f t="shared" si="6"/>
        <v>0.002261798899</v>
      </c>
      <c r="I87" s="121">
        <f t="shared" si="7"/>
        <v>0.02302542843</v>
      </c>
      <c r="J87" s="121"/>
    </row>
    <row r="88">
      <c r="A88" s="2" t="s">
        <v>116</v>
      </c>
      <c r="B88" s="2">
        <v>18.532</v>
      </c>
      <c r="C88" s="3">
        <f t="shared" si="1"/>
        <v>0.002169795769</v>
      </c>
      <c r="D88" s="3"/>
      <c r="E88" s="124">
        <f t="shared" si="3"/>
        <v>1.06674207</v>
      </c>
      <c r="F88" s="3">
        <f t="shared" si="4"/>
        <v>0.002326891324</v>
      </c>
      <c r="G88" s="120">
        <f t="shared" si="5"/>
        <v>38.4036519</v>
      </c>
      <c r="H88" s="121">
        <f t="shared" si="6"/>
        <v>0.002248339426</v>
      </c>
      <c r="I88" s="121">
        <f t="shared" si="7"/>
        <v>0.03619864064</v>
      </c>
      <c r="J88" s="121"/>
    </row>
    <row r="89">
      <c r="A89" s="2" t="s">
        <v>117</v>
      </c>
      <c r="B89" s="2">
        <v>17.893</v>
      </c>
      <c r="C89" s="3">
        <f t="shared" si="1"/>
        <v>0.002094979262</v>
      </c>
      <c r="D89" s="3"/>
      <c r="E89" s="124">
        <f t="shared" si="3"/>
        <v>1.078679458</v>
      </c>
      <c r="F89" s="3">
        <f t="shared" si="4"/>
        <v>0.002352930423</v>
      </c>
      <c r="G89" s="120">
        <f t="shared" si="5"/>
        <v>37.98702582</v>
      </c>
      <c r="H89" s="121">
        <f t="shared" si="6"/>
        <v>0.002223948077</v>
      </c>
      <c r="I89" s="121">
        <f t="shared" si="7"/>
        <v>0.06156090298</v>
      </c>
      <c r="J89" s="121"/>
    </row>
    <row r="90">
      <c r="A90" s="2" t="s">
        <v>118</v>
      </c>
      <c r="B90" s="2">
        <v>17.848</v>
      </c>
      <c r="C90" s="3">
        <f t="shared" si="1"/>
        <v>0.002089710494</v>
      </c>
      <c r="D90" s="3"/>
      <c r="E90" s="124">
        <f t="shared" si="3"/>
        <v>1.079525136</v>
      </c>
      <c r="F90" s="3">
        <f t="shared" si="4"/>
        <v>0.002354775108</v>
      </c>
      <c r="G90" s="120">
        <f t="shared" si="5"/>
        <v>37.95777942</v>
      </c>
      <c r="H90" s="121">
        <f t="shared" si="6"/>
        <v>0.002222235849</v>
      </c>
      <c r="I90" s="121">
        <f t="shared" si="7"/>
        <v>0.06341804528</v>
      </c>
      <c r="J90" s="121"/>
    </row>
    <row r="91">
      <c r="A91" s="2" t="s">
        <v>119</v>
      </c>
      <c r="B91" s="2">
        <v>17.788</v>
      </c>
      <c r="C91" s="3">
        <f t="shared" si="1"/>
        <v>0.00208268547</v>
      </c>
      <c r="D91" s="3"/>
      <c r="E91" s="124">
        <f t="shared" si="3"/>
        <v>1.080653739</v>
      </c>
      <c r="F91" s="3">
        <f t="shared" si="4"/>
        <v>0.002357236937</v>
      </c>
      <c r="G91" s="120">
        <f t="shared" si="5"/>
        <v>37.91880344</v>
      </c>
      <c r="H91" s="121">
        <f t="shared" si="6"/>
        <v>0.002219954002</v>
      </c>
      <c r="I91" s="121">
        <f t="shared" si="7"/>
        <v>0.0659093917</v>
      </c>
      <c r="J91" s="121"/>
    </row>
    <row r="92">
      <c r="A92" s="2" t="s">
        <v>120</v>
      </c>
      <c r="B92" s="2">
        <v>16.686</v>
      </c>
      <c r="C92" s="3">
        <f t="shared" si="1"/>
        <v>0.001953659195</v>
      </c>
      <c r="D92" s="3"/>
      <c r="E92" s="124">
        <f t="shared" si="3"/>
        <v>1.101593538</v>
      </c>
      <c r="F92" s="3">
        <f t="shared" si="4"/>
        <v>0.002402913054</v>
      </c>
      <c r="G92" s="120">
        <f t="shared" si="5"/>
        <v>37.20687748</v>
      </c>
      <c r="H92" s="121">
        <f t="shared" si="6"/>
        <v>0.002178274341</v>
      </c>
      <c r="I92" s="121">
        <f t="shared" si="7"/>
        <v>0.1149715095</v>
      </c>
      <c r="J92" s="121"/>
    </row>
    <row r="93">
      <c r="A93" s="2" t="s">
        <v>121</v>
      </c>
      <c r="B93" s="2">
        <v>16.523</v>
      </c>
      <c r="C93" s="3">
        <f t="shared" si="1"/>
        <v>0.001934574546</v>
      </c>
      <c r="D93" s="3"/>
      <c r="E93" s="124">
        <f t="shared" si="3"/>
        <v>1.104725063</v>
      </c>
      <c r="F93" s="3">
        <f t="shared" si="4"/>
        <v>0.002409743869</v>
      </c>
      <c r="G93" s="120">
        <f t="shared" si="5"/>
        <v>37.10221264</v>
      </c>
      <c r="H93" s="121">
        <f t="shared" si="6"/>
        <v>0.002172146744</v>
      </c>
      <c r="I93" s="121">
        <f t="shared" si="7"/>
        <v>0.1228033312</v>
      </c>
      <c r="J93" s="121"/>
    </row>
    <row r="94">
      <c r="A94" s="2" t="s">
        <v>122</v>
      </c>
      <c r="B94" s="2">
        <v>16.438</v>
      </c>
      <c r="C94" s="3">
        <f t="shared" si="1"/>
        <v>0.001924622428</v>
      </c>
      <c r="D94" s="3"/>
      <c r="E94" s="124">
        <f t="shared" si="3"/>
        <v>1.106361596</v>
      </c>
      <c r="F94" s="3">
        <f t="shared" si="4"/>
        <v>0.00241331365</v>
      </c>
      <c r="G94" s="120">
        <f t="shared" si="5"/>
        <v>37.04769857</v>
      </c>
      <c r="H94" s="121">
        <f t="shared" si="6"/>
        <v>0.002168955222</v>
      </c>
      <c r="I94" s="121">
        <f t="shared" si="7"/>
        <v>0.1269510266</v>
      </c>
      <c r="J94" s="121"/>
    </row>
    <row r="95">
      <c r="A95" s="2" t="s">
        <v>123</v>
      </c>
      <c r="B95" s="2">
        <v>16.335</v>
      </c>
      <c r="C95" s="3">
        <f t="shared" si="1"/>
        <v>0.001912562804</v>
      </c>
      <c r="D95" s="3"/>
      <c r="E95" s="124">
        <f t="shared" si="3"/>
        <v>1.108347939</v>
      </c>
      <c r="F95" s="3">
        <f t="shared" si="4"/>
        <v>0.002417646472</v>
      </c>
      <c r="G95" s="120">
        <f t="shared" si="5"/>
        <v>36.98170087</v>
      </c>
      <c r="H95" s="121">
        <f t="shared" si="6"/>
        <v>0.00216509139</v>
      </c>
      <c r="I95" s="121">
        <f t="shared" si="7"/>
        <v>0.1320367551</v>
      </c>
      <c r="J95" s="121"/>
    </row>
    <row r="96">
      <c r="A96" s="2" t="s">
        <v>124</v>
      </c>
      <c r="B96" s="2">
        <v>16.328</v>
      </c>
      <c r="C96" s="3">
        <f t="shared" si="1"/>
        <v>0.001911743218</v>
      </c>
      <c r="D96" s="3"/>
      <c r="E96" s="124">
        <f t="shared" si="3"/>
        <v>1.108483062</v>
      </c>
      <c r="F96" s="3">
        <f t="shared" si="4"/>
        <v>0.002417941217</v>
      </c>
      <c r="G96" s="120">
        <f t="shared" si="5"/>
        <v>36.977218</v>
      </c>
      <c r="H96" s="121">
        <f t="shared" si="6"/>
        <v>0.002164828941</v>
      </c>
      <c r="I96" s="121">
        <f t="shared" si="7"/>
        <v>0.1323847894</v>
      </c>
      <c r="J96" s="121"/>
    </row>
    <row r="97">
      <c r="A97" s="2" t="s">
        <v>125</v>
      </c>
      <c r="B97" s="2">
        <v>16.259</v>
      </c>
      <c r="C97" s="3">
        <f t="shared" si="1"/>
        <v>0.00190366444</v>
      </c>
      <c r="D97" s="3"/>
      <c r="E97" s="124">
        <f t="shared" si="3"/>
        <v>1.109815876</v>
      </c>
      <c r="F97" s="3">
        <f t="shared" si="4"/>
        <v>0.002420848492</v>
      </c>
      <c r="G97" s="120">
        <f t="shared" si="5"/>
        <v>36.93304612</v>
      </c>
      <c r="H97" s="121">
        <f t="shared" si="6"/>
        <v>0.002162242901</v>
      </c>
      <c r="I97" s="121">
        <f t="shared" si="7"/>
        <v>0.1358319543</v>
      </c>
      <c r="J97" s="121"/>
    </row>
    <row r="98">
      <c r="A98" s="2" t="s">
        <v>126</v>
      </c>
      <c r="B98" s="2">
        <v>16.053</v>
      </c>
      <c r="C98" s="3">
        <f t="shared" si="1"/>
        <v>0.001879545191</v>
      </c>
      <c r="D98" s="3"/>
      <c r="E98" s="124">
        <f t="shared" si="3"/>
        <v>1.113804542</v>
      </c>
      <c r="F98" s="3">
        <f t="shared" si="4"/>
        <v>0.002429548995</v>
      </c>
      <c r="G98" s="120">
        <f t="shared" si="5"/>
        <v>36.80134842</v>
      </c>
      <c r="H98" s="121">
        <f t="shared" si="6"/>
        <v>0.002154532667</v>
      </c>
      <c r="I98" s="121">
        <f t="shared" si="7"/>
        <v>0.1463053286</v>
      </c>
      <c r="J98" s="121"/>
    </row>
    <row r="99">
      <c r="A99" s="2" t="s">
        <v>127</v>
      </c>
      <c r="B99" s="2">
        <v>15.627</v>
      </c>
      <c r="C99" s="3">
        <f t="shared" si="1"/>
        <v>0.00182966752</v>
      </c>
      <c r="D99" s="3"/>
      <c r="E99" s="124">
        <f t="shared" si="3"/>
        <v>1.122098481</v>
      </c>
      <c r="F99" s="3">
        <f t="shared" si="4"/>
        <v>0.002447640618</v>
      </c>
      <c r="G99" s="120">
        <f t="shared" si="5"/>
        <v>36.52985088</v>
      </c>
      <c r="H99" s="121">
        <f t="shared" si="6"/>
        <v>0.002138637861</v>
      </c>
      <c r="I99" s="121">
        <f t="shared" si="7"/>
        <v>0.1688669321</v>
      </c>
      <c r="J99" s="121"/>
    </row>
    <row r="100">
      <c r="A100" s="2" t="s">
        <v>128</v>
      </c>
      <c r="B100" s="2">
        <v>15.291</v>
      </c>
      <c r="C100" s="3">
        <f t="shared" si="1"/>
        <v>0.001790327385</v>
      </c>
      <c r="D100" s="3"/>
      <c r="E100" s="124">
        <f t="shared" si="3"/>
        <v>1.128683724</v>
      </c>
      <c r="F100" s="3">
        <f t="shared" si="4"/>
        <v>0.00246200505</v>
      </c>
      <c r="G100" s="120">
        <f t="shared" si="5"/>
        <v>36.31652313</v>
      </c>
      <c r="H100" s="121">
        <f t="shared" si="6"/>
        <v>0.002126148601</v>
      </c>
      <c r="I100" s="121">
        <f t="shared" si="7"/>
        <v>0.1875753109</v>
      </c>
      <c r="J100" s="121"/>
    </row>
    <row r="101">
      <c r="A101" s="2" t="s">
        <v>129</v>
      </c>
      <c r="B101" s="2">
        <v>15.071</v>
      </c>
      <c r="C101" s="3">
        <f t="shared" si="1"/>
        <v>0.001764568963</v>
      </c>
      <c r="D101" s="3"/>
      <c r="E101" s="124">
        <f t="shared" si="3"/>
        <v>1.133016412</v>
      </c>
      <c r="F101" s="3">
        <f t="shared" si="4"/>
        <v>0.002471455971</v>
      </c>
      <c r="G101" s="120">
        <f t="shared" si="5"/>
        <v>36.17723399</v>
      </c>
      <c r="H101" s="121">
        <f t="shared" si="6"/>
        <v>0.002117993927</v>
      </c>
      <c r="I101" s="121">
        <f t="shared" si="7"/>
        <v>0.200289686</v>
      </c>
      <c r="J101" s="121"/>
    </row>
    <row r="102">
      <c r="A102" s="2" t="s">
        <v>130</v>
      </c>
      <c r="B102" s="2">
        <v>14.927</v>
      </c>
      <c r="C102" s="3">
        <f t="shared" si="1"/>
        <v>0.001747708905</v>
      </c>
      <c r="D102" s="3"/>
      <c r="E102" s="124">
        <f t="shared" si="3"/>
        <v>1.135861356</v>
      </c>
      <c r="F102" s="3">
        <f t="shared" si="4"/>
        <v>0.002477661665</v>
      </c>
      <c r="G102" s="120">
        <f t="shared" si="5"/>
        <v>36.08623062</v>
      </c>
      <c r="H102" s="121">
        <f t="shared" si="6"/>
        <v>0.00211266614</v>
      </c>
      <c r="I102" s="121">
        <f t="shared" si="7"/>
        <v>0.208820378</v>
      </c>
      <c r="J102" s="121"/>
    </row>
    <row r="103">
      <c r="A103" s="2" t="s">
        <v>131</v>
      </c>
      <c r="B103" s="2">
        <v>14.834</v>
      </c>
      <c r="C103" s="3">
        <f t="shared" si="1"/>
        <v>0.001736820118</v>
      </c>
      <c r="D103" s="3"/>
      <c r="E103" s="124">
        <f t="shared" si="3"/>
        <v>1.137702511</v>
      </c>
      <c r="F103" s="3">
        <f t="shared" si="4"/>
        <v>0.002481677787</v>
      </c>
      <c r="G103" s="120">
        <f t="shared" si="5"/>
        <v>36.0275283</v>
      </c>
      <c r="H103" s="121">
        <f t="shared" si="6"/>
        <v>0.002109229416</v>
      </c>
      <c r="I103" s="121">
        <f t="shared" si="7"/>
        <v>0.2144201892</v>
      </c>
      <c r="J103" s="121"/>
    </row>
    <row r="104">
      <c r="A104" s="2" t="s">
        <v>132</v>
      </c>
      <c r="B104" s="2">
        <v>14.531</v>
      </c>
      <c r="C104" s="3">
        <f t="shared" si="1"/>
        <v>0.001701343747</v>
      </c>
      <c r="D104" s="3"/>
      <c r="E104" s="124">
        <f t="shared" si="3"/>
        <v>1.143721838</v>
      </c>
      <c r="F104" s="3">
        <f t="shared" si="4"/>
        <v>0.002494807785</v>
      </c>
      <c r="G104" s="120">
        <f t="shared" si="5"/>
        <v>35.83665848</v>
      </c>
      <c r="H104" s="121">
        <f t="shared" si="6"/>
        <v>0.002098054955</v>
      </c>
      <c r="I104" s="121">
        <f t="shared" si="7"/>
        <v>0.2331752233</v>
      </c>
      <c r="J104" s="121"/>
    </row>
    <row r="105">
      <c r="A105" s="2" t="s">
        <v>133</v>
      </c>
      <c r="B105" s="2">
        <v>14.42</v>
      </c>
      <c r="C105" s="3">
        <f t="shared" si="1"/>
        <v>0.001688347452</v>
      </c>
      <c r="D105" s="3"/>
      <c r="E105" s="124">
        <f t="shared" si="3"/>
        <v>1.1459349</v>
      </c>
      <c r="F105" s="3">
        <f t="shared" si="4"/>
        <v>0.00249963515</v>
      </c>
      <c r="G105" s="120">
        <f t="shared" si="5"/>
        <v>35.76688418</v>
      </c>
      <c r="H105" s="121">
        <f t="shared" si="6"/>
        <v>0.002093970023</v>
      </c>
      <c r="I105" s="121">
        <f t="shared" si="7"/>
        <v>0.2402482795</v>
      </c>
      <c r="J105" s="121"/>
    </row>
    <row r="106">
      <c r="A106" s="2" t="s">
        <v>134</v>
      </c>
      <c r="B106" s="2">
        <v>14.269</v>
      </c>
      <c r="C106" s="3">
        <f t="shared" si="1"/>
        <v>0.001670667808</v>
      </c>
      <c r="D106" s="3"/>
      <c r="E106" s="124">
        <f t="shared" si="3"/>
        <v>1.148952337</v>
      </c>
      <c r="F106" s="3">
        <f t="shared" si="4"/>
        <v>0.002506217107</v>
      </c>
      <c r="G106" s="120">
        <f t="shared" si="5"/>
        <v>35.67209409</v>
      </c>
      <c r="H106" s="121">
        <f t="shared" si="6"/>
        <v>0.002088420543</v>
      </c>
      <c r="I106" s="121">
        <f t="shared" si="7"/>
        <v>0.2500513461</v>
      </c>
      <c r="J106" s="121"/>
    </row>
    <row r="107">
      <c r="A107" s="2" t="s">
        <v>135</v>
      </c>
      <c r="B107" s="2">
        <v>13.935</v>
      </c>
      <c r="C107" s="3">
        <f t="shared" si="1"/>
        <v>0.001631561841</v>
      </c>
      <c r="D107" s="3"/>
      <c r="E107" s="124">
        <f t="shared" si="3"/>
        <v>1.155654924</v>
      </c>
      <c r="F107" s="3">
        <f t="shared" si="4"/>
        <v>0.002520837502</v>
      </c>
      <c r="G107" s="120">
        <f t="shared" si="5"/>
        <v>35.46295227</v>
      </c>
      <c r="H107" s="121">
        <f t="shared" si="6"/>
        <v>0.002076176348</v>
      </c>
      <c r="I107" s="121">
        <f t="shared" si="7"/>
        <v>0.2725085226</v>
      </c>
      <c r="J107" s="121"/>
    </row>
    <row r="108">
      <c r="A108" s="2" t="s">
        <v>136</v>
      </c>
      <c r="B108" s="2">
        <v>13.55</v>
      </c>
      <c r="C108" s="3">
        <f t="shared" si="1"/>
        <v>0.001586484603</v>
      </c>
      <c r="D108" s="3"/>
      <c r="E108" s="124">
        <f t="shared" si="3"/>
        <v>1.163429486</v>
      </c>
      <c r="F108" s="3">
        <f t="shared" si="4"/>
        <v>0.002537796204</v>
      </c>
      <c r="G108" s="120">
        <f t="shared" si="5"/>
        <v>35.22277959</v>
      </c>
      <c r="H108" s="121">
        <f t="shared" si="6"/>
        <v>0.002062115453</v>
      </c>
      <c r="I108" s="121">
        <f t="shared" si="7"/>
        <v>0.2998017432</v>
      </c>
      <c r="J108" s="121"/>
    </row>
    <row r="109">
      <c r="A109" s="2" t="s">
        <v>137</v>
      </c>
      <c r="B109" s="2">
        <v>13.457</v>
      </c>
      <c r="C109" s="3">
        <f t="shared" si="1"/>
        <v>0.001575595816</v>
      </c>
      <c r="D109" s="3"/>
      <c r="E109" s="124">
        <f t="shared" si="3"/>
        <v>1.165315327</v>
      </c>
      <c r="F109" s="3">
        <f t="shared" si="4"/>
        <v>0.002541909801</v>
      </c>
      <c r="G109" s="120">
        <f t="shared" si="5"/>
        <v>35.1649097</v>
      </c>
      <c r="H109" s="121">
        <f t="shared" si="6"/>
        <v>0.002058727464</v>
      </c>
      <c r="I109" s="121">
        <f t="shared" si="7"/>
        <v>0.3066342544</v>
      </c>
      <c r="J109" s="121"/>
    </row>
    <row r="110">
      <c r="A110" s="2" t="s">
        <v>138</v>
      </c>
      <c r="B110" s="2">
        <v>13.406</v>
      </c>
      <c r="C110" s="3">
        <f t="shared" si="1"/>
        <v>0.001569624545</v>
      </c>
      <c r="D110" s="3"/>
      <c r="E110" s="124">
        <f t="shared" si="3"/>
        <v>1.166350795</v>
      </c>
      <c r="F110" s="3">
        <f t="shared" si="4"/>
        <v>0.002544168475</v>
      </c>
      <c r="G110" s="120">
        <f t="shared" si="5"/>
        <v>35.13319877</v>
      </c>
      <c r="H110" s="121">
        <f t="shared" si="6"/>
        <v>0.00205687095</v>
      </c>
      <c r="I110" s="121">
        <f t="shared" si="7"/>
        <v>0.3104222636</v>
      </c>
      <c r="J110" s="121"/>
    </row>
    <row r="111">
      <c r="A111" s="2" t="s">
        <v>139</v>
      </c>
      <c r="B111" s="2">
        <v>13.341</v>
      </c>
      <c r="C111" s="3">
        <f t="shared" si="1"/>
        <v>0.001562014103</v>
      </c>
      <c r="D111" s="3"/>
      <c r="E111" s="124">
        <f t="shared" si="3"/>
        <v>1.167671844</v>
      </c>
      <c r="F111" s="3">
        <f t="shared" si="4"/>
        <v>0.002547050086</v>
      </c>
      <c r="G111" s="120">
        <f t="shared" si="5"/>
        <v>35.09280773</v>
      </c>
      <c r="H111" s="121">
        <f t="shared" si="6"/>
        <v>0.002054506258</v>
      </c>
      <c r="I111" s="121">
        <f t="shared" si="7"/>
        <v>0.3152930278</v>
      </c>
      <c r="J111" s="121"/>
    </row>
    <row r="112">
      <c r="A112" s="2" t="s">
        <v>140</v>
      </c>
      <c r="B112" s="2">
        <v>13.338</v>
      </c>
      <c r="C112" s="3">
        <f t="shared" si="1"/>
        <v>0.001561662851</v>
      </c>
      <c r="D112" s="3"/>
      <c r="E112" s="124">
        <f t="shared" si="3"/>
        <v>1.167732851</v>
      </c>
      <c r="F112" s="3">
        <f t="shared" si="4"/>
        <v>0.002547183162</v>
      </c>
      <c r="G112" s="120">
        <f t="shared" si="5"/>
        <v>35.0909442</v>
      </c>
      <c r="H112" s="121">
        <f t="shared" si="6"/>
        <v>0.002054397158</v>
      </c>
      <c r="I112" s="121">
        <f t="shared" si="7"/>
        <v>0.3155190036</v>
      </c>
      <c r="J112" s="121"/>
    </row>
    <row r="113">
      <c r="A113" s="2" t="s">
        <v>141</v>
      </c>
      <c r="B113" s="2">
        <v>12.828</v>
      </c>
      <c r="C113" s="3">
        <f t="shared" si="1"/>
        <v>0.001501950147</v>
      </c>
      <c r="D113" s="3"/>
      <c r="E113" s="124">
        <f t="shared" si="3"/>
        <v>1.178150603</v>
      </c>
      <c r="F113" s="3">
        <f t="shared" si="4"/>
        <v>0.002569907472</v>
      </c>
      <c r="G113" s="120">
        <f t="shared" si="5"/>
        <v>34.77500981</v>
      </c>
      <c r="H113" s="121">
        <f t="shared" si="6"/>
        <v>0.002035900799</v>
      </c>
      <c r="I113" s="121">
        <f t="shared" si="7"/>
        <v>0.3555049102</v>
      </c>
      <c r="J113" s="121"/>
    </row>
    <row r="114">
      <c r="A114" s="2" t="s">
        <v>142</v>
      </c>
      <c r="B114" s="2">
        <v>12.714</v>
      </c>
      <c r="C114" s="3">
        <f t="shared" si="1"/>
        <v>0.001488602601</v>
      </c>
      <c r="D114" s="3"/>
      <c r="E114" s="124">
        <f t="shared" si="3"/>
        <v>1.180491958</v>
      </c>
      <c r="F114" s="3">
        <f t="shared" si="4"/>
        <v>0.002575014683</v>
      </c>
      <c r="G114" s="120">
        <f t="shared" si="5"/>
        <v>34.70462539</v>
      </c>
      <c r="H114" s="121">
        <f t="shared" si="6"/>
        <v>0.002031780147</v>
      </c>
      <c r="I114" s="121">
        <f t="shared" si="7"/>
        <v>0.3648909024</v>
      </c>
      <c r="J114" s="121"/>
    </row>
    <row r="115">
      <c r="A115" s="2" t="s">
        <v>143</v>
      </c>
      <c r="B115" s="2">
        <v>12.464</v>
      </c>
      <c r="C115" s="3">
        <f t="shared" si="1"/>
        <v>0.001459331667</v>
      </c>
      <c r="D115" s="3"/>
      <c r="E115" s="124">
        <f t="shared" si="3"/>
        <v>1.18564281</v>
      </c>
      <c r="F115" s="3">
        <f t="shared" si="4"/>
        <v>0.00258625027</v>
      </c>
      <c r="G115" s="120">
        <f t="shared" si="5"/>
        <v>34.5505773</v>
      </c>
      <c r="H115" s="121">
        <f t="shared" si="6"/>
        <v>0.002022761411</v>
      </c>
      <c r="I115" s="121">
        <f t="shared" si="7"/>
        <v>0.3860875199</v>
      </c>
      <c r="J115" s="121"/>
    </row>
    <row r="116">
      <c r="A116" s="2" t="s">
        <v>144</v>
      </c>
      <c r="B116" s="2">
        <v>12.004</v>
      </c>
      <c r="C116" s="3">
        <f t="shared" si="1"/>
        <v>0.001405473149</v>
      </c>
      <c r="D116" s="3"/>
      <c r="E116" s="124">
        <f t="shared" si="3"/>
        <v>1.195179171</v>
      </c>
      <c r="F116" s="3">
        <f t="shared" si="4"/>
        <v>0.002607051996</v>
      </c>
      <c r="G116" s="120">
        <f t="shared" si="5"/>
        <v>34.26822405</v>
      </c>
      <c r="H116" s="121">
        <f t="shared" si="6"/>
        <v>0.002006231058</v>
      </c>
      <c r="I116" s="121">
        <f t="shared" si="7"/>
        <v>0.4274417541</v>
      </c>
      <c r="J116" s="121"/>
    </row>
    <row r="117">
      <c r="A117" s="2" t="s">
        <v>145</v>
      </c>
      <c r="B117" s="2">
        <v>11.946</v>
      </c>
      <c r="C117" s="3">
        <f t="shared" si="1"/>
        <v>0.001398682293</v>
      </c>
      <c r="D117" s="3"/>
      <c r="E117" s="124">
        <f t="shared" si="3"/>
        <v>1.196387015</v>
      </c>
      <c r="F117" s="3">
        <f t="shared" si="4"/>
        <v>0.002609686673</v>
      </c>
      <c r="G117" s="120">
        <f t="shared" si="5"/>
        <v>34.23272419</v>
      </c>
      <c r="H117" s="121">
        <f t="shared" si="6"/>
        <v>0.00200415272</v>
      </c>
      <c r="I117" s="121">
        <f t="shared" si="7"/>
        <v>0.4328863179</v>
      </c>
      <c r="J117" s="121"/>
    </row>
    <row r="118">
      <c r="A118" s="2" t="s">
        <v>146</v>
      </c>
      <c r="B118" s="2">
        <v>11.859</v>
      </c>
      <c r="C118" s="3">
        <f t="shared" si="1"/>
        <v>0.001388496008</v>
      </c>
      <c r="D118" s="3"/>
      <c r="E118" s="124">
        <f t="shared" si="3"/>
        <v>1.198201069</v>
      </c>
      <c r="F118" s="3">
        <f t="shared" si="4"/>
        <v>0.002613643681</v>
      </c>
      <c r="G118" s="120">
        <f t="shared" si="5"/>
        <v>34.17951704</v>
      </c>
      <c r="H118" s="121">
        <f t="shared" si="6"/>
        <v>0.002001037711</v>
      </c>
      <c r="I118" s="121">
        <f t="shared" si="7"/>
        <v>0.4411548177</v>
      </c>
      <c r="J118" s="121"/>
    </row>
    <row r="119">
      <c r="A119" s="2" t="s">
        <v>147</v>
      </c>
      <c r="B119" s="2">
        <v>11.747</v>
      </c>
      <c r="C119" s="3">
        <f t="shared" si="1"/>
        <v>0.00137538263</v>
      </c>
      <c r="D119" s="3"/>
      <c r="E119" s="124">
        <f t="shared" si="3"/>
        <v>1.200540454</v>
      </c>
      <c r="F119" s="3">
        <f t="shared" si="4"/>
        <v>0.002618746596</v>
      </c>
      <c r="G119" s="120">
        <f t="shared" si="5"/>
        <v>34.11109593</v>
      </c>
      <c r="H119" s="121">
        <f t="shared" si="6"/>
        <v>0.001997032001</v>
      </c>
      <c r="I119" s="121">
        <f t="shared" si="7"/>
        <v>0.451982858</v>
      </c>
      <c r="J119" s="121"/>
    </row>
    <row r="120">
      <c r="A120" s="2" t="s">
        <v>148</v>
      </c>
      <c r="B120" s="2">
        <v>11.363</v>
      </c>
      <c r="C120" s="3">
        <f t="shared" si="1"/>
        <v>0.001330422476</v>
      </c>
      <c r="D120" s="3"/>
      <c r="E120" s="124">
        <f t="shared" si="3"/>
        <v>1.208595931</v>
      </c>
      <c r="F120" s="3">
        <f t="shared" si="4"/>
        <v>0.00263631806</v>
      </c>
      <c r="G120" s="120">
        <f t="shared" si="5"/>
        <v>33.87715623</v>
      </c>
      <c r="H120" s="121">
        <f t="shared" si="6"/>
        <v>0.001983336016</v>
      </c>
      <c r="I120" s="121">
        <f t="shared" si="7"/>
        <v>0.4907565475</v>
      </c>
      <c r="J120" s="121"/>
    </row>
    <row r="121">
      <c r="A121" s="2" t="s">
        <v>149</v>
      </c>
      <c r="B121" s="2">
        <v>11.302</v>
      </c>
      <c r="C121" s="3">
        <f t="shared" si="1"/>
        <v>0.001323280368</v>
      </c>
      <c r="D121" s="3"/>
      <c r="E121" s="124">
        <f t="shared" si="3"/>
        <v>1.209880543</v>
      </c>
      <c r="F121" s="3">
        <f t="shared" si="4"/>
        <v>0.002639120192</v>
      </c>
      <c r="G121" s="120">
        <f t="shared" si="5"/>
        <v>33.84008644</v>
      </c>
      <c r="H121" s="121">
        <f t="shared" si="6"/>
        <v>0.001981165768</v>
      </c>
      <c r="I121" s="121">
        <f t="shared" si="7"/>
        <v>0.4971625182</v>
      </c>
      <c r="J121" s="121"/>
    </row>
    <row r="122">
      <c r="A122" s="2" t="s">
        <v>150</v>
      </c>
      <c r="B122" s="2">
        <v>11.167</v>
      </c>
      <c r="C122" s="3">
        <f t="shared" si="1"/>
        <v>0.001307474064</v>
      </c>
      <c r="D122" s="3"/>
      <c r="E122" s="124">
        <f t="shared" si="3"/>
        <v>1.212728393</v>
      </c>
      <c r="F122" s="3">
        <f t="shared" si="4"/>
        <v>0.002645332226</v>
      </c>
      <c r="G122" s="120">
        <f t="shared" si="5"/>
        <v>33.75813721</v>
      </c>
      <c r="H122" s="121">
        <f t="shared" si="6"/>
        <v>0.001976368055</v>
      </c>
      <c r="I122" s="121">
        <f t="shared" si="7"/>
        <v>0.5115925511</v>
      </c>
      <c r="J122" s="121"/>
    </row>
    <row r="123">
      <c r="A123" s="2" t="s">
        <v>151</v>
      </c>
      <c r="B123" s="2">
        <v>11.036</v>
      </c>
      <c r="C123" s="3">
        <f t="shared" si="1"/>
        <v>0.001292136094</v>
      </c>
      <c r="D123" s="3"/>
      <c r="E123" s="124">
        <f t="shared" si="3"/>
        <v>1.215498271</v>
      </c>
      <c r="F123" s="3">
        <f t="shared" si="4"/>
        <v>0.002651374178</v>
      </c>
      <c r="G123" s="120">
        <f t="shared" si="5"/>
        <v>33.67873548</v>
      </c>
      <c r="H123" s="121">
        <f t="shared" si="6"/>
        <v>0.001971719486</v>
      </c>
      <c r="I123" s="121">
        <f t="shared" si="7"/>
        <v>0.5259379369</v>
      </c>
      <c r="J123" s="121"/>
    </row>
    <row r="124">
      <c r="A124" s="2" t="s">
        <v>152</v>
      </c>
      <c r="B124" s="2">
        <v>10.984</v>
      </c>
      <c r="C124" s="3">
        <f t="shared" si="1"/>
        <v>0.00128604774</v>
      </c>
      <c r="D124" s="3"/>
      <c r="E124" s="124">
        <f t="shared" si="3"/>
        <v>1.216599517</v>
      </c>
      <c r="F124" s="3">
        <f t="shared" si="4"/>
        <v>0.002653776335</v>
      </c>
      <c r="G124" s="120">
        <f t="shared" si="5"/>
        <v>33.6472499</v>
      </c>
      <c r="H124" s="121">
        <f t="shared" si="6"/>
        <v>0.001969876164</v>
      </c>
      <c r="I124" s="121">
        <f t="shared" si="7"/>
        <v>0.5317286465</v>
      </c>
      <c r="J124" s="121"/>
    </row>
    <row r="125">
      <c r="A125" s="2" t="s">
        <v>153</v>
      </c>
      <c r="B125" s="2">
        <v>10.58</v>
      </c>
      <c r="C125" s="3">
        <f t="shared" si="1"/>
        <v>0.001238745911</v>
      </c>
      <c r="D125" s="3"/>
      <c r="E125" s="124">
        <f t="shared" si="3"/>
        <v>1.225189415</v>
      </c>
      <c r="F125" s="3">
        <f t="shared" si="4"/>
        <v>0.002672513533</v>
      </c>
      <c r="G125" s="120">
        <f t="shared" si="5"/>
        <v>33.40326557</v>
      </c>
      <c r="H125" s="121">
        <f t="shared" si="6"/>
        <v>0.001955592117</v>
      </c>
      <c r="I125" s="121">
        <f t="shared" si="7"/>
        <v>0.5786870407</v>
      </c>
      <c r="J125" s="121"/>
    </row>
    <row r="126">
      <c r="A126" s="2" t="s">
        <v>154</v>
      </c>
      <c r="B126" s="2">
        <v>10.501</v>
      </c>
      <c r="C126" s="3">
        <f t="shared" si="1"/>
        <v>0.001229496296</v>
      </c>
      <c r="D126" s="3"/>
      <c r="E126" s="124">
        <f t="shared" si="3"/>
        <v>1.226876198</v>
      </c>
      <c r="F126" s="3">
        <f t="shared" si="4"/>
        <v>0.002676192925</v>
      </c>
      <c r="G126" s="120">
        <f t="shared" si="5"/>
        <v>33.35568758</v>
      </c>
      <c r="H126" s="121">
        <f t="shared" si="6"/>
        <v>0.001952806666</v>
      </c>
      <c r="I126" s="121">
        <f t="shared" si="7"/>
        <v>0.5882981284</v>
      </c>
      <c r="J126" s="121"/>
    </row>
    <row r="127">
      <c r="A127" s="2" t="s">
        <v>155</v>
      </c>
      <c r="B127" s="2">
        <v>10.475</v>
      </c>
      <c r="C127" s="3">
        <f t="shared" si="1"/>
        <v>0.001226452119</v>
      </c>
      <c r="D127" s="3"/>
      <c r="E127" s="124">
        <f t="shared" si="3"/>
        <v>1.22743185</v>
      </c>
      <c r="F127" s="3">
        <f t="shared" si="4"/>
        <v>0.002677404972</v>
      </c>
      <c r="G127" s="120">
        <f t="shared" si="5"/>
        <v>33.34003846</v>
      </c>
      <c r="H127" s="121">
        <f t="shared" si="6"/>
        <v>0.00195189049</v>
      </c>
      <c r="I127" s="121">
        <f t="shared" si="7"/>
        <v>0.5914934297</v>
      </c>
      <c r="J127" s="121"/>
    </row>
    <row r="128">
      <c r="A128" s="2" t="s">
        <v>156</v>
      </c>
      <c r="B128" s="2">
        <v>10.089</v>
      </c>
      <c r="C128" s="3">
        <f t="shared" si="1"/>
        <v>0.001181257798</v>
      </c>
      <c r="D128" s="3"/>
      <c r="E128" s="124">
        <f t="shared" si="3"/>
        <v>1.235710805</v>
      </c>
      <c r="F128" s="3">
        <f t="shared" si="4"/>
        <v>0.002695463909</v>
      </c>
      <c r="G128" s="120">
        <f t="shared" si="5"/>
        <v>33.10826178</v>
      </c>
      <c r="H128" s="121">
        <f t="shared" si="6"/>
        <v>0.001938321139</v>
      </c>
      <c r="I128" s="121">
        <f t="shared" si="7"/>
        <v>0.6408959519</v>
      </c>
      <c r="J128" s="121"/>
    </row>
    <row r="129">
      <c r="A129" s="2" t="s">
        <v>157</v>
      </c>
      <c r="B129" s="2">
        <v>9.968</v>
      </c>
      <c r="C129" s="3">
        <f t="shared" si="1"/>
        <v>0.001167090666</v>
      </c>
      <c r="D129" s="3"/>
      <c r="E129" s="124">
        <f t="shared" si="3"/>
        <v>1.2383175</v>
      </c>
      <c r="F129" s="3">
        <f t="shared" si="4"/>
        <v>0.002701149909</v>
      </c>
      <c r="G129" s="120">
        <f t="shared" si="5"/>
        <v>33.03582022</v>
      </c>
      <c r="H129" s="121">
        <f t="shared" si="6"/>
        <v>0.001934080052</v>
      </c>
      <c r="I129" s="121">
        <f t="shared" si="7"/>
        <v>0.6571806358</v>
      </c>
      <c r="J129" s="121"/>
    </row>
    <row r="130">
      <c r="A130" s="2" t="s">
        <v>158</v>
      </c>
      <c r="B130" s="2">
        <v>9.735</v>
      </c>
      <c r="C130" s="3">
        <f t="shared" si="1"/>
        <v>0.001139810156</v>
      </c>
      <c r="D130" s="3"/>
      <c r="E130" s="124">
        <f t="shared" si="3"/>
        <v>1.243352501</v>
      </c>
      <c r="F130" s="3">
        <f t="shared" si="4"/>
        <v>0.00271213279</v>
      </c>
      <c r="G130" s="120">
        <f t="shared" si="5"/>
        <v>32.89661403</v>
      </c>
      <c r="H130" s="121">
        <f t="shared" si="6"/>
        <v>0.001925930234</v>
      </c>
      <c r="I130" s="121">
        <f t="shared" si="7"/>
        <v>0.6896938707</v>
      </c>
      <c r="J130" s="121"/>
    </row>
    <row r="131">
      <c r="A131" s="2" t="s">
        <v>159</v>
      </c>
      <c r="B131" s="2">
        <v>9.639</v>
      </c>
      <c r="C131" s="3">
        <f t="shared" si="1"/>
        <v>0.001128570117</v>
      </c>
      <c r="D131" s="3"/>
      <c r="E131" s="124">
        <f t="shared" si="3"/>
        <v>1.245432959</v>
      </c>
      <c r="F131" s="3">
        <f t="shared" si="4"/>
        <v>0.002716670906</v>
      </c>
      <c r="G131" s="120">
        <f t="shared" si="5"/>
        <v>32.83936954</v>
      </c>
      <c r="H131" s="121">
        <f t="shared" si="6"/>
        <v>0.001922578859</v>
      </c>
      <c r="I131" s="121">
        <f t="shared" si="7"/>
        <v>0.7035528668</v>
      </c>
      <c r="J131" s="121"/>
    </row>
    <row r="132">
      <c r="A132" s="2" t="s">
        <v>160</v>
      </c>
      <c r="B132" s="2">
        <v>9.024</v>
      </c>
      <c r="C132" s="3">
        <f t="shared" si="1"/>
        <v>0.00105656362</v>
      </c>
      <c r="D132" s="3"/>
      <c r="E132" s="124">
        <f t="shared" si="3"/>
        <v>1.258843724</v>
      </c>
      <c r="F132" s="3">
        <f t="shared" si="4"/>
        <v>0.002745923894</v>
      </c>
      <c r="G132" s="120">
        <f t="shared" si="5"/>
        <v>32.47419005</v>
      </c>
      <c r="H132" s="121">
        <f t="shared" si="6"/>
        <v>0.001901199448</v>
      </c>
      <c r="I132" s="121">
        <f t="shared" si="7"/>
        <v>0.7994178594</v>
      </c>
      <c r="J132" s="121"/>
    </row>
    <row r="133">
      <c r="A133" s="2" t="s">
        <v>161</v>
      </c>
      <c r="B133" s="2">
        <v>8.867</v>
      </c>
      <c r="C133" s="3">
        <f t="shared" si="1"/>
        <v>0.001038181474</v>
      </c>
      <c r="D133" s="3"/>
      <c r="E133" s="124">
        <f t="shared" si="3"/>
        <v>1.262290361</v>
      </c>
      <c r="F133" s="3">
        <f t="shared" si="4"/>
        <v>0.002753442066</v>
      </c>
      <c r="G133" s="120">
        <f t="shared" si="5"/>
        <v>32.38139524</v>
      </c>
      <c r="H133" s="121">
        <f t="shared" si="6"/>
        <v>0.001895766782</v>
      </c>
      <c r="I133" s="121">
        <f t="shared" si="7"/>
        <v>0.8260456666</v>
      </c>
      <c r="J133" s="121"/>
    </row>
    <row r="134">
      <c r="A134" s="2" t="s">
        <v>162</v>
      </c>
      <c r="B134" s="2">
        <v>8.683</v>
      </c>
      <c r="C134" s="3">
        <f t="shared" si="1"/>
        <v>0.001016638067</v>
      </c>
      <c r="D134" s="3"/>
      <c r="E134" s="124">
        <f t="shared" si="3"/>
        <v>1.266341745</v>
      </c>
      <c r="F134" s="3">
        <f t="shared" si="4"/>
        <v>0.002762279375</v>
      </c>
      <c r="G134" s="120">
        <f t="shared" si="5"/>
        <v>32.27286587</v>
      </c>
      <c r="H134" s="121">
        <f t="shared" si="6"/>
        <v>0.001889412936</v>
      </c>
      <c r="I134" s="121">
        <f t="shared" si="7"/>
        <v>0.8584912346</v>
      </c>
      <c r="J134" s="121"/>
    </row>
    <row r="135">
      <c r="A135" s="2" t="s">
        <v>163</v>
      </c>
      <c r="B135" s="2">
        <v>8.675</v>
      </c>
      <c r="C135" s="3">
        <f t="shared" si="1"/>
        <v>0.001015701397</v>
      </c>
      <c r="D135" s="3"/>
      <c r="E135" s="124">
        <f t="shared" si="3"/>
        <v>1.266518187</v>
      </c>
      <c r="F135" s="3">
        <f t="shared" si="4"/>
        <v>0.002762664249</v>
      </c>
      <c r="G135" s="120">
        <f t="shared" si="5"/>
        <v>32.26815269</v>
      </c>
      <c r="H135" s="121">
        <f t="shared" si="6"/>
        <v>0.001889137003</v>
      </c>
      <c r="I135" s="121">
        <f t="shared" si="7"/>
        <v>0.8599334497</v>
      </c>
      <c r="J135" s="121"/>
    </row>
    <row r="136">
      <c r="A136" s="2" t="s">
        <v>164</v>
      </c>
      <c r="B136" s="2">
        <v>8.479</v>
      </c>
      <c r="C136" s="3">
        <f t="shared" si="1"/>
        <v>0.0009927529852</v>
      </c>
      <c r="D136" s="3"/>
      <c r="E136" s="124">
        <f t="shared" si="3"/>
        <v>1.270848698</v>
      </c>
      <c r="F136" s="3">
        <f t="shared" si="4"/>
        <v>0.002772110421</v>
      </c>
      <c r="G136" s="120">
        <f t="shared" si="5"/>
        <v>32.152823</v>
      </c>
      <c r="H136" s="121">
        <f t="shared" si="6"/>
        <v>0.001882385034</v>
      </c>
      <c r="I136" s="121">
        <f t="shared" si="7"/>
        <v>0.8961262894</v>
      </c>
      <c r="J136" s="121"/>
    </row>
    <row r="137">
      <c r="A137" s="2" t="s">
        <v>165</v>
      </c>
      <c r="B137" s="2">
        <v>8.278</v>
      </c>
      <c r="C137" s="3">
        <f t="shared" si="1"/>
        <v>0.0009692191545</v>
      </c>
      <c r="D137" s="3"/>
      <c r="E137" s="124">
        <f t="shared" si="3"/>
        <v>1.275305061</v>
      </c>
      <c r="F137" s="3">
        <f t="shared" si="4"/>
        <v>0.002781831114</v>
      </c>
      <c r="G137" s="120">
        <f t="shared" si="5"/>
        <v>32.03483771</v>
      </c>
      <c r="H137" s="121">
        <f t="shared" si="6"/>
        <v>0.001875477593</v>
      </c>
      <c r="I137" s="121">
        <f t="shared" si="7"/>
        <v>0.9350397523</v>
      </c>
      <c r="J137" s="121"/>
    </row>
    <row r="138">
      <c r="A138" s="2" t="s">
        <v>166</v>
      </c>
      <c r="B138" s="2">
        <v>8.187</v>
      </c>
      <c r="C138" s="3">
        <f t="shared" si="1"/>
        <v>0.0009585645347</v>
      </c>
      <c r="D138" s="3"/>
      <c r="E138" s="124">
        <f t="shared" si="3"/>
        <v>1.277327754</v>
      </c>
      <c r="F138" s="3">
        <f t="shared" si="4"/>
        <v>0.002786243227</v>
      </c>
      <c r="G138" s="120">
        <f t="shared" si="5"/>
        <v>31.98151715</v>
      </c>
      <c r="H138" s="121">
        <f t="shared" si="6"/>
        <v>0.001872355944</v>
      </c>
      <c r="I138" s="121">
        <f t="shared" si="7"/>
        <v>0.9532914856</v>
      </c>
      <c r="J138" s="121"/>
    </row>
    <row r="139">
      <c r="A139" s="2" t="s">
        <v>167</v>
      </c>
      <c r="B139" s="2">
        <v>8.117</v>
      </c>
      <c r="C139" s="3">
        <f t="shared" si="1"/>
        <v>0.0009503686733</v>
      </c>
      <c r="D139" s="3"/>
      <c r="E139" s="124">
        <f t="shared" si="3"/>
        <v>1.278885854</v>
      </c>
      <c r="F139" s="3">
        <f t="shared" si="4"/>
        <v>0.002789641921</v>
      </c>
      <c r="G139" s="120">
        <f t="shared" si="5"/>
        <v>31.940542</v>
      </c>
      <c r="H139" s="121">
        <f t="shared" si="6"/>
        <v>0.001869957056</v>
      </c>
      <c r="I139" s="121">
        <f t="shared" si="7"/>
        <v>0.9676122634</v>
      </c>
      <c r="J139" s="121"/>
    </row>
    <row r="140">
      <c r="A140" s="2" t="s">
        <v>168</v>
      </c>
      <c r="B140" s="2">
        <v>7.743</v>
      </c>
      <c r="C140" s="3">
        <f t="shared" si="1"/>
        <v>0.0009065793565</v>
      </c>
      <c r="D140" s="3"/>
      <c r="E140" s="124">
        <f t="shared" si="3"/>
        <v>1.287242823</v>
      </c>
      <c r="F140" s="3">
        <f t="shared" si="4"/>
        <v>0.00280787103</v>
      </c>
      <c r="G140" s="120">
        <f t="shared" si="5"/>
        <v>31.7222186</v>
      </c>
      <c r="H140" s="121">
        <f t="shared" si="6"/>
        <v>0.001857175326</v>
      </c>
      <c r="I140" s="121">
        <f t="shared" si="7"/>
        <v>1.04855241</v>
      </c>
      <c r="J140" s="121"/>
    </row>
    <row r="141">
      <c r="A141" s="2" t="s">
        <v>169</v>
      </c>
      <c r="B141" s="2">
        <v>7.738</v>
      </c>
      <c r="C141" s="3">
        <f t="shared" si="1"/>
        <v>0.0009059939379</v>
      </c>
      <c r="D141" s="3"/>
      <c r="E141" s="124">
        <f t="shared" si="3"/>
        <v>1.287354916</v>
      </c>
      <c r="F141" s="3">
        <f t="shared" si="4"/>
        <v>0.00280811554</v>
      </c>
      <c r="G141" s="120">
        <f t="shared" si="5"/>
        <v>31.71930671</v>
      </c>
      <c r="H141" s="121">
        <f t="shared" si="6"/>
        <v>0.00185700485</v>
      </c>
      <c r="I141" s="121">
        <f t="shared" si="7"/>
        <v>1.049687942</v>
      </c>
      <c r="J141" s="121"/>
    </row>
    <row r="142">
      <c r="A142" s="2" t="s">
        <v>170</v>
      </c>
      <c r="B142" s="2">
        <v>7.47</v>
      </c>
      <c r="C142" s="3">
        <f t="shared" si="1"/>
        <v>0.000874615497</v>
      </c>
      <c r="D142" s="3"/>
      <c r="E142" s="124">
        <f t="shared" si="3"/>
        <v>1.293377422</v>
      </c>
      <c r="F142" s="3">
        <f t="shared" si="4"/>
        <v>0.002821252471</v>
      </c>
      <c r="G142" s="120">
        <f t="shared" si="5"/>
        <v>31.5634961</v>
      </c>
      <c r="H142" s="121">
        <f t="shared" si="6"/>
        <v>0.001847882927</v>
      </c>
      <c r="I142" s="121">
        <f t="shared" si="7"/>
        <v>1.112794632</v>
      </c>
      <c r="J142" s="121"/>
    </row>
    <row r="143">
      <c r="A143" s="2" t="s">
        <v>171</v>
      </c>
      <c r="B143" s="2">
        <v>7.395</v>
      </c>
      <c r="C143" s="3">
        <f t="shared" si="1"/>
        <v>0.0008658342169</v>
      </c>
      <c r="D143" s="3"/>
      <c r="E143" s="124">
        <f t="shared" si="3"/>
        <v>1.295067865</v>
      </c>
      <c r="F143" s="3">
        <f t="shared" si="4"/>
        <v>0.002824939845</v>
      </c>
      <c r="G143" s="120">
        <f t="shared" si="5"/>
        <v>31.51998627</v>
      </c>
      <c r="H143" s="121">
        <f t="shared" si="6"/>
        <v>0.001845335647</v>
      </c>
      <c r="I143" s="121">
        <f t="shared" si="7"/>
        <v>1.131280574</v>
      </c>
      <c r="J143" s="121"/>
    </row>
    <row r="144">
      <c r="A144" s="2" t="s">
        <v>172</v>
      </c>
      <c r="B144" s="2">
        <v>7.365</v>
      </c>
      <c r="C144" s="3">
        <f t="shared" si="1"/>
        <v>0.0008623217049</v>
      </c>
      <c r="D144" s="3"/>
      <c r="E144" s="124">
        <f t="shared" si="3"/>
        <v>1.295744661</v>
      </c>
      <c r="F144" s="3">
        <f t="shared" si="4"/>
        <v>0.002826416143</v>
      </c>
      <c r="G144" s="120">
        <f t="shared" si="5"/>
        <v>31.50259386</v>
      </c>
      <c r="H144" s="121">
        <f t="shared" si="6"/>
        <v>0.00184431741</v>
      </c>
      <c r="I144" s="121">
        <f t="shared" si="7"/>
        <v>1.138781152</v>
      </c>
      <c r="J144" s="121"/>
    </row>
    <row r="145">
      <c r="A145" s="2" t="s">
        <v>173</v>
      </c>
      <c r="B145" s="2">
        <v>7.078</v>
      </c>
      <c r="C145" s="3">
        <f t="shared" si="1"/>
        <v>0.0008287186731</v>
      </c>
      <c r="D145" s="3"/>
      <c r="E145" s="124">
        <f t="shared" si="3"/>
        <v>1.302237242</v>
      </c>
      <c r="F145" s="3">
        <f t="shared" si="4"/>
        <v>0.002840578452</v>
      </c>
      <c r="G145" s="120">
        <f t="shared" si="5"/>
        <v>31.33653998</v>
      </c>
      <c r="H145" s="121">
        <f t="shared" si="6"/>
        <v>0.001834595795</v>
      </c>
      <c r="I145" s="121">
        <f t="shared" si="7"/>
        <v>1.213773932</v>
      </c>
      <c r="J145" s="121"/>
    </row>
    <row r="146">
      <c r="A146" s="2" t="s">
        <v>174</v>
      </c>
      <c r="B146" s="2">
        <v>7.061</v>
      </c>
      <c r="C146" s="3">
        <f t="shared" si="1"/>
        <v>0.0008267282496</v>
      </c>
      <c r="D146" s="3"/>
      <c r="E146" s="124">
        <f t="shared" si="3"/>
        <v>1.302622839</v>
      </c>
      <c r="F146" s="3">
        <f t="shared" si="4"/>
        <v>0.002841419557</v>
      </c>
      <c r="G146" s="120">
        <f t="shared" si="5"/>
        <v>31.32672302</v>
      </c>
      <c r="H146" s="121">
        <f t="shared" si="6"/>
        <v>0.001834021062</v>
      </c>
      <c r="I146" s="121">
        <f t="shared" si="7"/>
        <v>1.218408604</v>
      </c>
      <c r="J146" s="121"/>
    </row>
    <row r="147">
      <c r="A147" s="2" t="s">
        <v>175</v>
      </c>
      <c r="B147" s="2">
        <v>6.88</v>
      </c>
      <c r="C147" s="3">
        <f t="shared" si="1"/>
        <v>0.0008055360936</v>
      </c>
      <c r="D147" s="3"/>
      <c r="E147" s="124">
        <f t="shared" si="3"/>
        <v>1.306735398</v>
      </c>
      <c r="F147" s="3">
        <f t="shared" si="4"/>
        <v>0.00285039031</v>
      </c>
      <c r="G147" s="120">
        <f t="shared" si="5"/>
        <v>31.22233325</v>
      </c>
      <c r="H147" s="121">
        <f t="shared" si="6"/>
        <v>0.001827909569</v>
      </c>
      <c r="I147" s="121">
        <f t="shared" si="7"/>
        <v>1.269183943</v>
      </c>
      <c r="J147" s="121"/>
    </row>
    <row r="148">
      <c r="A148" s="2" t="s">
        <v>176</v>
      </c>
      <c r="B148" s="2">
        <v>6.868</v>
      </c>
      <c r="C148" s="3">
        <f t="shared" si="1"/>
        <v>0.0008041310888</v>
      </c>
      <c r="D148" s="3"/>
      <c r="E148" s="124">
        <f t="shared" si="3"/>
        <v>1.307008513</v>
      </c>
      <c r="F148" s="3">
        <f t="shared" si="4"/>
        <v>0.002850986056</v>
      </c>
      <c r="G148" s="120">
        <f t="shared" si="5"/>
        <v>31.21542092</v>
      </c>
      <c r="H148" s="121">
        <f t="shared" si="6"/>
        <v>0.001827504887</v>
      </c>
      <c r="I148" s="121">
        <f t="shared" si="7"/>
        <v>1.272645484</v>
      </c>
      <c r="J148" s="121"/>
    </row>
    <row r="149">
      <c r="A149" s="2" t="s">
        <v>177</v>
      </c>
      <c r="B149" s="2">
        <v>6.71</v>
      </c>
      <c r="C149" s="3">
        <f t="shared" si="1"/>
        <v>0.0007856318588</v>
      </c>
      <c r="D149" s="3"/>
      <c r="E149" s="124">
        <f t="shared" si="3"/>
        <v>1.310609847</v>
      </c>
      <c r="F149" s="3">
        <f t="shared" si="4"/>
        <v>0.002858841669</v>
      </c>
      <c r="G149" s="120">
        <f t="shared" si="5"/>
        <v>31.12450786</v>
      </c>
      <c r="H149" s="121">
        <f t="shared" si="6"/>
        <v>0.001822182388</v>
      </c>
      <c r="I149" s="121">
        <f t="shared" si="7"/>
        <v>1.31938454</v>
      </c>
      <c r="J149" s="121"/>
    </row>
    <row r="150">
      <c r="A150" s="2" t="s">
        <v>178</v>
      </c>
      <c r="B150" s="2">
        <v>6.664</v>
      </c>
      <c r="C150" s="3">
        <f t="shared" si="1"/>
        <v>0.000780246007</v>
      </c>
      <c r="D150" s="3"/>
      <c r="E150" s="124">
        <f t="shared" si="3"/>
        <v>1.3116602</v>
      </c>
      <c r="F150" s="3">
        <f t="shared" si="4"/>
        <v>0.002861132812</v>
      </c>
      <c r="G150" s="120">
        <f t="shared" si="5"/>
        <v>31.09807422</v>
      </c>
      <c r="H150" s="121">
        <f t="shared" si="6"/>
        <v>0.001820634832</v>
      </c>
      <c r="I150" s="121">
        <f t="shared" si="7"/>
        <v>1.333411277</v>
      </c>
      <c r="J150" s="121"/>
    </row>
    <row r="151">
      <c r="A151" s="2" t="s">
        <v>179</v>
      </c>
      <c r="B151" s="2">
        <v>6.262</v>
      </c>
      <c r="C151" s="3">
        <f t="shared" si="1"/>
        <v>0.0007331783457</v>
      </c>
      <c r="D151" s="3"/>
      <c r="E151" s="124">
        <f t="shared" si="3"/>
        <v>1.320875274</v>
      </c>
      <c r="F151" s="3">
        <f t="shared" si="4"/>
        <v>0.002881233711</v>
      </c>
      <c r="G151" s="120">
        <f t="shared" si="5"/>
        <v>30.86773589</v>
      </c>
      <c r="H151" s="121">
        <f t="shared" si="6"/>
        <v>0.001807149689</v>
      </c>
      <c r="I151" s="121">
        <f t="shared" si="7"/>
        <v>1.464815961</v>
      </c>
      <c r="J151" s="121"/>
    </row>
    <row r="152">
      <c r="A152" s="2" t="s">
        <v>180</v>
      </c>
      <c r="B152" s="2">
        <v>6.16</v>
      </c>
      <c r="C152" s="3">
        <f t="shared" si="1"/>
        <v>0.0007212358048</v>
      </c>
      <c r="D152" s="3"/>
      <c r="E152" s="124">
        <f t="shared" si="3"/>
        <v>1.323223706</v>
      </c>
      <c r="F152" s="3">
        <f t="shared" si="4"/>
        <v>0.002886356361</v>
      </c>
      <c r="G152" s="120">
        <f t="shared" si="5"/>
        <v>30.80948332</v>
      </c>
      <c r="H152" s="121">
        <f t="shared" si="6"/>
        <v>0.001803739296</v>
      </c>
      <c r="I152" s="121">
        <f t="shared" si="7"/>
        <v>1.500900931</v>
      </c>
      <c r="J152" s="121"/>
    </row>
    <row r="153">
      <c r="A153" s="2" t="s">
        <v>181</v>
      </c>
      <c r="B153" s="2">
        <v>5.865</v>
      </c>
      <c r="C153" s="3">
        <f t="shared" si="1"/>
        <v>0.0006866961031</v>
      </c>
      <c r="D153" s="3"/>
      <c r="E153" s="124">
        <f t="shared" si="3"/>
        <v>1.330039267</v>
      </c>
      <c r="F153" s="3">
        <f t="shared" si="4"/>
        <v>0.002901223189</v>
      </c>
      <c r="G153" s="120">
        <f t="shared" si="5"/>
        <v>30.64144603</v>
      </c>
      <c r="H153" s="121">
        <f t="shared" si="6"/>
        <v>0.001793901563</v>
      </c>
      <c r="I153" s="121">
        <f t="shared" si="7"/>
        <v>1.612366016</v>
      </c>
      <c r="J153" s="121"/>
    </row>
    <row r="154">
      <c r="A154" s="2" t="s">
        <v>182</v>
      </c>
      <c r="B154" s="2">
        <v>5.745</v>
      </c>
      <c r="C154" s="3">
        <f t="shared" si="1"/>
        <v>0.0006726460549</v>
      </c>
      <c r="D154" s="3"/>
      <c r="E154" s="124">
        <f t="shared" si="3"/>
        <v>1.332821733</v>
      </c>
      <c r="F154" s="3">
        <f t="shared" si="4"/>
        <v>0.0029072926</v>
      </c>
      <c r="G154" s="120">
        <f t="shared" si="5"/>
        <v>30.5732788</v>
      </c>
      <c r="H154" s="121">
        <f t="shared" si="6"/>
        <v>0.001789910717</v>
      </c>
      <c r="I154" s="121">
        <f t="shared" si="7"/>
        <v>1.660999353</v>
      </c>
      <c r="J154" s="121"/>
    </row>
    <row r="155">
      <c r="A155" s="2" t="s">
        <v>183</v>
      </c>
      <c r="B155" s="2">
        <v>5.673</v>
      </c>
      <c r="C155" s="3">
        <f t="shared" si="1"/>
        <v>0.000664216026</v>
      </c>
      <c r="D155" s="3"/>
      <c r="E155" s="124">
        <f t="shared" si="3"/>
        <v>1.334494006</v>
      </c>
      <c r="F155" s="3">
        <f t="shared" si="4"/>
        <v>0.002910940339</v>
      </c>
      <c r="G155" s="120">
        <f t="shared" si="5"/>
        <v>30.5324305</v>
      </c>
      <c r="H155" s="121">
        <f t="shared" si="6"/>
        <v>0.001787519255</v>
      </c>
      <c r="I155" s="121">
        <f t="shared" si="7"/>
        <v>1.691171524</v>
      </c>
      <c r="J155" s="121"/>
    </row>
    <row r="156">
      <c r="A156" s="2" t="s">
        <v>184</v>
      </c>
      <c r="B156" s="2">
        <v>5.516</v>
      </c>
      <c r="C156" s="3">
        <f t="shared" si="1"/>
        <v>0.0006458338797</v>
      </c>
      <c r="D156" s="3"/>
      <c r="E156" s="124">
        <f t="shared" si="3"/>
        <v>1.338147769</v>
      </c>
      <c r="F156" s="3">
        <f t="shared" si="4"/>
        <v>0.002918910317</v>
      </c>
      <c r="G156" s="120">
        <f t="shared" si="5"/>
        <v>30.44349411</v>
      </c>
      <c r="H156" s="121">
        <f t="shared" si="6"/>
        <v>0.00178231248</v>
      </c>
      <c r="I156" s="121">
        <f t="shared" si="7"/>
        <v>1.759707311</v>
      </c>
      <c r="J156" s="121"/>
    </row>
    <row r="157">
      <c r="A157" s="2" t="s">
        <v>185</v>
      </c>
      <c r="B157" s="2">
        <v>5.45</v>
      </c>
      <c r="C157" s="3">
        <f t="shared" si="1"/>
        <v>0.0006381063532</v>
      </c>
      <c r="D157" s="3"/>
      <c r="E157" s="124">
        <f t="shared" si="3"/>
        <v>1.339686731</v>
      </c>
      <c r="F157" s="3">
        <f t="shared" si="4"/>
        <v>0.002922267264</v>
      </c>
      <c r="G157" s="120">
        <f t="shared" si="5"/>
        <v>30.40616244</v>
      </c>
      <c r="H157" s="121">
        <f t="shared" si="6"/>
        <v>0.0017801269</v>
      </c>
      <c r="I157" s="121">
        <f t="shared" si="7"/>
        <v>1.789702517</v>
      </c>
      <c r="J157" s="121"/>
    </row>
    <row r="158">
      <c r="A158" s="2" t="s">
        <v>186</v>
      </c>
      <c r="B158" s="2">
        <v>5.411</v>
      </c>
      <c r="C158" s="3">
        <f t="shared" si="1"/>
        <v>0.0006335400876</v>
      </c>
      <c r="D158" s="3"/>
      <c r="E158" s="124">
        <f t="shared" si="3"/>
        <v>1.34059695</v>
      </c>
      <c r="F158" s="3">
        <f t="shared" si="4"/>
        <v>0.00292425273</v>
      </c>
      <c r="G158" s="120">
        <f t="shared" si="5"/>
        <v>30.38411831</v>
      </c>
      <c r="H158" s="121">
        <f t="shared" si="6"/>
        <v>0.001778836328</v>
      </c>
      <c r="I158" s="121">
        <f t="shared" si="7"/>
        <v>1.80777233</v>
      </c>
      <c r="J158" s="121"/>
    </row>
    <row r="159">
      <c r="A159" s="2" t="s">
        <v>187</v>
      </c>
      <c r="B159" s="2">
        <v>5.341</v>
      </c>
      <c r="C159" s="3">
        <f t="shared" si="1"/>
        <v>0.0006253442262</v>
      </c>
      <c r="D159" s="3"/>
      <c r="E159" s="124">
        <f t="shared" si="3"/>
        <v>1.342232227</v>
      </c>
      <c r="F159" s="3">
        <f t="shared" si="4"/>
        <v>0.00292781977</v>
      </c>
      <c r="G159" s="120">
        <f t="shared" si="5"/>
        <v>30.34458083</v>
      </c>
      <c r="H159" s="121">
        <f t="shared" si="6"/>
        <v>0.001776521608</v>
      </c>
      <c r="I159" s="121">
        <f t="shared" si="7"/>
        <v>1.84086993</v>
      </c>
      <c r="J159" s="121"/>
    </row>
    <row r="160">
      <c r="A160" s="2" t="s">
        <v>188</v>
      </c>
      <c r="B160" s="2">
        <v>5.271</v>
      </c>
      <c r="C160" s="3">
        <f t="shared" si="1"/>
        <v>0.0006171483648</v>
      </c>
      <c r="D160" s="3"/>
      <c r="E160" s="124">
        <f t="shared" si="3"/>
        <v>1.343869498</v>
      </c>
      <c r="F160" s="3">
        <f t="shared" si="4"/>
        <v>0.002931391161</v>
      </c>
      <c r="G160" s="120">
        <f t="shared" si="5"/>
        <v>30.30508051</v>
      </c>
      <c r="H160" s="121">
        <f t="shared" si="6"/>
        <v>0.001774209064</v>
      </c>
      <c r="I160" s="121">
        <f t="shared" si="7"/>
        <v>1.874850143</v>
      </c>
      <c r="J160" s="121"/>
    </row>
    <row r="161">
      <c r="A161" s="2" t="s">
        <v>189</v>
      </c>
      <c r="B161" s="2">
        <v>5.161</v>
      </c>
      <c r="C161" s="3">
        <f t="shared" si="1"/>
        <v>0.000604269154</v>
      </c>
      <c r="D161" s="3"/>
      <c r="E161" s="124">
        <f t="shared" si="3"/>
        <v>1.34644639</v>
      </c>
      <c r="F161" s="3">
        <f t="shared" si="4"/>
        <v>0.00293701215</v>
      </c>
      <c r="G161" s="120">
        <f t="shared" si="5"/>
        <v>30.24308376</v>
      </c>
      <c r="H161" s="121">
        <f t="shared" si="6"/>
        <v>0.001770579469</v>
      </c>
      <c r="I161" s="121">
        <f t="shared" si="7"/>
        <v>1.930117245</v>
      </c>
      <c r="J161" s="121"/>
    </row>
    <row r="162">
      <c r="A162" s="2" t="s">
        <v>190</v>
      </c>
      <c r="B162" s="2">
        <v>5.067</v>
      </c>
      <c r="C162" s="3">
        <f t="shared" si="1"/>
        <v>0.0005932632829</v>
      </c>
      <c r="D162" s="3"/>
      <c r="E162" s="124">
        <f t="shared" si="3"/>
        <v>1.348652375</v>
      </c>
      <c r="F162" s="3">
        <f t="shared" si="4"/>
        <v>0.002941824081</v>
      </c>
      <c r="G162" s="120">
        <f t="shared" si="5"/>
        <v>30.19017765</v>
      </c>
      <c r="H162" s="121">
        <f t="shared" si="6"/>
        <v>0.001767482084</v>
      </c>
      <c r="I162" s="121">
        <f t="shared" si="7"/>
        <v>1.979254127</v>
      </c>
      <c r="J162" s="121"/>
    </row>
    <row r="163">
      <c r="A163" s="2" t="s">
        <v>191</v>
      </c>
      <c r="B163" s="2">
        <v>4.972</v>
      </c>
      <c r="C163" s="3">
        <f t="shared" si="1"/>
        <v>0.0005821403281</v>
      </c>
      <c r="D163" s="3"/>
      <c r="E163" s="124">
        <f t="shared" si="3"/>
        <v>1.350885501</v>
      </c>
      <c r="F163" s="3">
        <f t="shared" si="4"/>
        <v>0.002946695213</v>
      </c>
      <c r="G163" s="120">
        <f t="shared" si="5"/>
        <v>30.13677712</v>
      </c>
      <c r="H163" s="121">
        <f t="shared" si="6"/>
        <v>0.001764355753</v>
      </c>
      <c r="I163" s="121">
        <f t="shared" si="7"/>
        <v>2.030808325</v>
      </c>
      <c r="J163" s="121"/>
    </row>
    <row r="164">
      <c r="A164" s="2" t="s">
        <v>192</v>
      </c>
      <c r="B164" s="2">
        <v>4.92</v>
      </c>
      <c r="C164" s="3">
        <f t="shared" si="1"/>
        <v>0.0005760519739</v>
      </c>
      <c r="D164" s="3"/>
      <c r="E164" s="124">
        <f t="shared" si="3"/>
        <v>1.35210941</v>
      </c>
      <c r="F164" s="3">
        <f t="shared" si="4"/>
        <v>0.002949364932</v>
      </c>
      <c r="G164" s="120">
        <f t="shared" si="5"/>
        <v>30.10757652</v>
      </c>
      <c r="H164" s="121">
        <f t="shared" si="6"/>
        <v>0.001762646205</v>
      </c>
      <c r="I164" s="121">
        <f t="shared" si="7"/>
        <v>2.059873562</v>
      </c>
      <c r="J164" s="121"/>
    </row>
    <row r="165">
      <c r="A165" s="2" t="s">
        <v>193</v>
      </c>
      <c r="B165" s="2">
        <v>4.771</v>
      </c>
      <c r="C165" s="3">
        <f t="shared" si="1"/>
        <v>0.0005586064975</v>
      </c>
      <c r="D165" s="3"/>
      <c r="E165" s="124">
        <f t="shared" si="3"/>
        <v>1.355622521</v>
      </c>
      <c r="F165" s="3">
        <f t="shared" si="4"/>
        <v>0.002957028105</v>
      </c>
      <c r="G165" s="120">
        <f t="shared" si="5"/>
        <v>30.02402002</v>
      </c>
      <c r="H165" s="121">
        <f t="shared" si="6"/>
        <v>0.001757754395</v>
      </c>
      <c r="I165" s="121">
        <f t="shared" si="7"/>
        <v>2.146677318</v>
      </c>
      <c r="J165" s="121"/>
    </row>
    <row r="166">
      <c r="A166" s="2" t="s">
        <v>194</v>
      </c>
      <c r="B166" s="2">
        <v>4.754</v>
      </c>
      <c r="C166" s="3">
        <f t="shared" si="1"/>
        <v>0.000556616074</v>
      </c>
      <c r="D166" s="3"/>
      <c r="E166" s="124">
        <f t="shared" si="3"/>
        <v>1.356023926</v>
      </c>
      <c r="F166" s="3">
        <f t="shared" si="4"/>
        <v>0.002957903691</v>
      </c>
      <c r="G166" s="120">
        <f t="shared" si="5"/>
        <v>30.01449752</v>
      </c>
      <c r="H166" s="121">
        <f t="shared" si="6"/>
        <v>0.001757196901</v>
      </c>
      <c r="I166" s="121">
        <f t="shared" si="7"/>
        <v>2.156928058</v>
      </c>
      <c r="J166" s="121"/>
    </row>
    <row r="167">
      <c r="A167" s="2" t="s">
        <v>195</v>
      </c>
      <c r="B167" s="2">
        <v>4.693</v>
      </c>
      <c r="C167" s="3">
        <f t="shared" si="1"/>
        <v>0.0005494739662</v>
      </c>
      <c r="D167" s="3"/>
      <c r="E167" s="124">
        <f t="shared" si="3"/>
        <v>1.357465238</v>
      </c>
      <c r="F167" s="3">
        <f t="shared" si="4"/>
        <v>0.002961047636</v>
      </c>
      <c r="G167" s="120">
        <f t="shared" si="5"/>
        <v>29.98034681</v>
      </c>
      <c r="H167" s="121">
        <f t="shared" si="6"/>
        <v>0.00175519755</v>
      </c>
      <c r="I167" s="121">
        <f t="shared" si="7"/>
        <v>2.194323404</v>
      </c>
      <c r="J167" s="121"/>
    </row>
    <row r="168">
      <c r="A168" s="2" t="s">
        <v>196</v>
      </c>
      <c r="B168" s="2">
        <v>4.566</v>
      </c>
      <c r="C168" s="3">
        <f t="shared" si="1"/>
        <v>0.0005346043319</v>
      </c>
      <c r="D168" s="3"/>
      <c r="E168" s="124">
        <f t="shared" si="3"/>
        <v>1.360470921</v>
      </c>
      <c r="F168" s="3">
        <f t="shared" si="4"/>
        <v>0.00296760395</v>
      </c>
      <c r="G168" s="120">
        <f t="shared" si="5"/>
        <v>29.90933773</v>
      </c>
      <c r="H168" s="121">
        <f t="shared" si="6"/>
        <v>0.001751040328</v>
      </c>
      <c r="I168" s="121">
        <f t="shared" si="7"/>
        <v>2.275394948</v>
      </c>
      <c r="J168" s="121"/>
    </row>
    <row r="169">
      <c r="A169" s="2" t="s">
        <v>197</v>
      </c>
      <c r="B169" s="2">
        <v>4.535</v>
      </c>
      <c r="C169" s="3">
        <f t="shared" si="1"/>
        <v>0.0005309747361</v>
      </c>
      <c r="D169" s="3"/>
      <c r="E169" s="124">
        <f t="shared" si="3"/>
        <v>1.361205601</v>
      </c>
      <c r="F169" s="3">
        <f t="shared" si="4"/>
        <v>0.002969206513</v>
      </c>
      <c r="G169" s="120">
        <f t="shared" si="5"/>
        <v>29.89202362</v>
      </c>
      <c r="H169" s="121">
        <f t="shared" si="6"/>
        <v>0.001750026674</v>
      </c>
      <c r="I169" s="121">
        <f t="shared" si="7"/>
        <v>2.295875595</v>
      </c>
      <c r="J169" s="121"/>
    </row>
    <row r="170">
      <c r="A170" s="2" t="s">
        <v>198</v>
      </c>
      <c r="B170" s="2">
        <v>4.399</v>
      </c>
      <c r="C170" s="3">
        <f t="shared" si="1"/>
        <v>0.0005150513482</v>
      </c>
      <c r="D170" s="3"/>
      <c r="E170" s="124">
        <f t="shared" si="3"/>
        <v>1.364433406</v>
      </c>
      <c r="F170" s="3">
        <f t="shared" si="4"/>
        <v>0.002976247345</v>
      </c>
      <c r="G170" s="120">
        <f t="shared" si="5"/>
        <v>29.81615233</v>
      </c>
      <c r="H170" s="121">
        <f t="shared" si="6"/>
        <v>0.001745584794</v>
      </c>
      <c r="I170" s="121">
        <f t="shared" si="7"/>
        <v>2.389147121</v>
      </c>
      <c r="J170" s="121"/>
    </row>
    <row r="171">
      <c r="A171" s="2" t="s">
        <v>199</v>
      </c>
      <c r="B171" s="2">
        <v>4.33</v>
      </c>
      <c r="C171" s="3">
        <f t="shared" si="1"/>
        <v>0.0005069725706</v>
      </c>
      <c r="D171" s="3"/>
      <c r="E171" s="124">
        <f t="shared" si="3"/>
        <v>1.366073968</v>
      </c>
      <c r="F171" s="3">
        <f t="shared" si="4"/>
        <v>0.002979825914</v>
      </c>
      <c r="G171" s="120">
        <f t="shared" si="5"/>
        <v>29.7777133</v>
      </c>
      <c r="H171" s="121">
        <f t="shared" si="6"/>
        <v>0.001743334384</v>
      </c>
      <c r="I171" s="121">
        <f t="shared" si="7"/>
        <v>2.438715396</v>
      </c>
      <c r="J171" s="121"/>
    </row>
    <row r="172">
      <c r="A172" s="2" t="s">
        <v>200</v>
      </c>
      <c r="B172" s="2">
        <v>4.318</v>
      </c>
      <c r="C172" s="3">
        <f t="shared" si="1"/>
        <v>0.0005055675657</v>
      </c>
      <c r="D172" s="3"/>
      <c r="E172" s="124">
        <f t="shared" si="3"/>
        <v>1.366359485</v>
      </c>
      <c r="F172" s="3">
        <f t="shared" si="4"/>
        <v>0.002980448713</v>
      </c>
      <c r="G172" s="120">
        <f t="shared" si="5"/>
        <v>29.77103201</v>
      </c>
      <c r="H172" s="121">
        <f t="shared" si="6"/>
        <v>0.001742943228</v>
      </c>
      <c r="I172" s="121">
        <f t="shared" si="7"/>
        <v>2.447498111</v>
      </c>
      <c r="J172" s="121"/>
    </row>
    <row r="173">
      <c r="A173" s="2" t="s">
        <v>201</v>
      </c>
      <c r="B173" s="2">
        <v>4.263</v>
      </c>
      <c r="C173" s="3">
        <f t="shared" si="1"/>
        <v>0.0004991279603</v>
      </c>
      <c r="D173" s="3"/>
      <c r="E173" s="124">
        <f t="shared" si="3"/>
        <v>1.367668866</v>
      </c>
      <c r="F173" s="3">
        <f t="shared" si="4"/>
        <v>0.002983304873</v>
      </c>
      <c r="G173" s="120">
        <f t="shared" si="5"/>
        <v>29.74042362</v>
      </c>
      <c r="H173" s="121">
        <f t="shared" si="6"/>
        <v>0.001741151261</v>
      </c>
      <c r="I173" s="121">
        <f t="shared" si="7"/>
        <v>2.488386546</v>
      </c>
      <c r="J173" s="121"/>
    </row>
    <row r="174">
      <c r="A174" s="2" t="s">
        <v>202</v>
      </c>
      <c r="B174" s="2">
        <v>4.214</v>
      </c>
      <c r="C174" s="3">
        <f t="shared" si="1"/>
        <v>0.0004933908574</v>
      </c>
      <c r="D174" s="3"/>
      <c r="E174" s="124">
        <f t="shared" si="3"/>
        <v>1.368836462</v>
      </c>
      <c r="F174" s="3">
        <f t="shared" si="4"/>
        <v>0.002985851758</v>
      </c>
      <c r="G174" s="120">
        <f t="shared" si="5"/>
        <v>29.71317401</v>
      </c>
      <c r="H174" s="121">
        <f t="shared" si="6"/>
        <v>0.001739555935</v>
      </c>
      <c r="I174" s="121">
        <f t="shared" si="7"/>
        <v>2.525715787</v>
      </c>
      <c r="J174" s="121"/>
    </row>
    <row r="175">
      <c r="A175" s="2" t="s">
        <v>203</v>
      </c>
      <c r="B175" s="2">
        <v>4.209</v>
      </c>
      <c r="C175" s="3">
        <f t="shared" si="1"/>
        <v>0.0004928054387</v>
      </c>
      <c r="D175" s="3"/>
      <c r="E175" s="124">
        <f t="shared" si="3"/>
        <v>1.36895566</v>
      </c>
      <c r="F175" s="3">
        <f t="shared" si="4"/>
        <v>0.002986111766</v>
      </c>
      <c r="G175" s="120">
        <f t="shared" si="5"/>
        <v>29.71039449</v>
      </c>
      <c r="H175" s="121">
        <f t="shared" si="6"/>
        <v>0.001739393208</v>
      </c>
      <c r="I175" s="121">
        <f t="shared" si="7"/>
        <v>2.529573887</v>
      </c>
      <c r="J175" s="121"/>
    </row>
    <row r="176">
      <c r="A176" s="2" t="s">
        <v>204</v>
      </c>
      <c r="B176" s="2">
        <v>4.066</v>
      </c>
      <c r="C176" s="3">
        <f t="shared" si="1"/>
        <v>0.0004760624646</v>
      </c>
      <c r="D176" s="3"/>
      <c r="E176" s="124">
        <f t="shared" si="3"/>
        <v>1.372369134</v>
      </c>
      <c r="F176" s="3">
        <f t="shared" si="4"/>
        <v>0.002993557599</v>
      </c>
      <c r="G176" s="120">
        <f t="shared" si="5"/>
        <v>29.6309819</v>
      </c>
      <c r="H176" s="121">
        <f t="shared" si="6"/>
        <v>0.001734744003</v>
      </c>
      <c r="I176" s="121">
        <f t="shared" si="7"/>
        <v>2.643941985</v>
      </c>
      <c r="J176" s="121"/>
    </row>
    <row r="177">
      <c r="A177" s="2" t="s">
        <v>205</v>
      </c>
      <c r="B177" s="2">
        <v>3.99</v>
      </c>
      <c r="C177" s="3">
        <f t="shared" si="1"/>
        <v>0.0004671641008</v>
      </c>
      <c r="D177" s="3"/>
      <c r="E177" s="124">
        <f t="shared" si="3"/>
        <v>1.37418675</v>
      </c>
      <c r="F177" s="3">
        <f t="shared" si="4"/>
        <v>0.002997522377</v>
      </c>
      <c r="G177" s="120">
        <f t="shared" si="5"/>
        <v>29.5888411</v>
      </c>
      <c r="H177" s="121">
        <f t="shared" si="6"/>
        <v>0.001732276873</v>
      </c>
      <c r="I177" s="121">
        <f t="shared" si="7"/>
        <v>2.708069326</v>
      </c>
      <c r="J177" s="121"/>
    </row>
    <row r="178">
      <c r="A178" s="2" t="s">
        <v>206</v>
      </c>
      <c r="B178" s="2">
        <v>3.966</v>
      </c>
      <c r="C178" s="3">
        <f t="shared" si="1"/>
        <v>0.0004643540912</v>
      </c>
      <c r="D178" s="3"/>
      <c r="E178" s="124">
        <f t="shared" si="3"/>
        <v>1.374761235</v>
      </c>
      <c r="F178" s="3">
        <f t="shared" si="4"/>
        <v>0.002998775503</v>
      </c>
      <c r="G178" s="120">
        <f t="shared" si="5"/>
        <v>29.5755428</v>
      </c>
      <c r="H178" s="121">
        <f t="shared" si="6"/>
        <v>0.001731498324</v>
      </c>
      <c r="I178" s="121">
        <f t="shared" si="7"/>
        <v>2.728831848</v>
      </c>
      <c r="J178" s="121"/>
    </row>
    <row r="179">
      <c r="A179" s="2" t="s">
        <v>207</v>
      </c>
      <c r="B179" s="2">
        <v>3.92</v>
      </c>
      <c r="C179" s="3">
        <f t="shared" si="1"/>
        <v>0.0004589682394</v>
      </c>
      <c r="D179" s="3"/>
      <c r="E179" s="124">
        <f t="shared" si="3"/>
        <v>1.375863001</v>
      </c>
      <c r="F179" s="3">
        <f t="shared" si="4"/>
        <v>0.003001178792</v>
      </c>
      <c r="G179" s="120">
        <f t="shared" si="5"/>
        <v>29.55006689</v>
      </c>
      <c r="H179" s="121">
        <f t="shared" si="6"/>
        <v>0.001730006839</v>
      </c>
      <c r="I179" s="121">
        <f t="shared" si="7"/>
        <v>2.7693389</v>
      </c>
      <c r="J179" s="121"/>
    </row>
    <row r="180">
      <c r="A180" s="2" t="s">
        <v>208</v>
      </c>
      <c r="B180" s="2">
        <v>3.884</v>
      </c>
      <c r="C180" s="3">
        <f t="shared" si="1"/>
        <v>0.000454753225</v>
      </c>
      <c r="D180" s="3"/>
      <c r="E180" s="124">
        <f t="shared" si="3"/>
        <v>1.376725868</v>
      </c>
      <c r="F180" s="3">
        <f t="shared" si="4"/>
        <v>0.003003060971</v>
      </c>
      <c r="G180" s="120">
        <f t="shared" si="5"/>
        <v>29.53014069</v>
      </c>
      <c r="H180" s="121">
        <f t="shared" si="6"/>
        <v>0.001728840261</v>
      </c>
      <c r="I180" s="121">
        <f t="shared" si="7"/>
        <v>2.801710831</v>
      </c>
      <c r="J180" s="121"/>
    </row>
    <row r="181">
      <c r="A181" s="2" t="s">
        <v>209</v>
      </c>
      <c r="B181" s="2">
        <v>3.831</v>
      </c>
      <c r="C181" s="3">
        <f t="shared" si="1"/>
        <v>0.000448547787</v>
      </c>
      <c r="D181" s="3"/>
      <c r="E181" s="124">
        <f t="shared" si="3"/>
        <v>1.377997186</v>
      </c>
      <c r="F181" s="3">
        <f t="shared" si="4"/>
        <v>0.003005834104</v>
      </c>
      <c r="G181" s="120">
        <f t="shared" si="5"/>
        <v>29.50082325</v>
      </c>
      <c r="H181" s="121">
        <f t="shared" si="6"/>
        <v>0.001727123873</v>
      </c>
      <c r="I181" s="121">
        <f t="shared" si="7"/>
        <v>2.850479085</v>
      </c>
      <c r="J181" s="121"/>
    </row>
    <row r="182">
      <c r="A182" s="2" t="s">
        <v>210</v>
      </c>
      <c r="B182" s="2">
        <v>3.771</v>
      </c>
      <c r="C182" s="3">
        <f t="shared" si="1"/>
        <v>0.000441522763</v>
      </c>
      <c r="D182" s="3"/>
      <c r="E182" s="124">
        <f t="shared" si="3"/>
        <v>1.37943783</v>
      </c>
      <c r="F182" s="3">
        <f t="shared" si="4"/>
        <v>0.003008976591</v>
      </c>
      <c r="G182" s="120">
        <f t="shared" si="5"/>
        <v>29.46766009</v>
      </c>
      <c r="H182" s="121">
        <f t="shared" si="6"/>
        <v>0.001725182337</v>
      </c>
      <c r="I182" s="121">
        <f t="shared" si="7"/>
        <v>2.907346307</v>
      </c>
      <c r="J182" s="121"/>
    </row>
    <row r="183">
      <c r="A183" s="2" t="s">
        <v>211</v>
      </c>
      <c r="B183" s="2">
        <v>3.74</v>
      </c>
      <c r="C183" s="3">
        <f t="shared" si="1"/>
        <v>0.0004378931672</v>
      </c>
      <c r="D183" s="3"/>
      <c r="E183" s="124">
        <f t="shared" si="3"/>
        <v>1.380182753</v>
      </c>
      <c r="F183" s="3">
        <f t="shared" si="4"/>
        <v>0.003010601496</v>
      </c>
      <c r="G183" s="120">
        <f t="shared" si="5"/>
        <v>29.45053678</v>
      </c>
      <c r="H183" s="121">
        <f t="shared" si="6"/>
        <v>0.001724179854</v>
      </c>
      <c r="I183" s="121">
        <f t="shared" si="7"/>
        <v>2.93744407</v>
      </c>
      <c r="J183" s="121"/>
    </row>
    <row r="184">
      <c r="A184" s="2" t="s">
        <v>212</v>
      </c>
      <c r="B184" s="2">
        <v>3.631</v>
      </c>
      <c r="C184" s="3">
        <f t="shared" si="1"/>
        <v>0.0004251310401</v>
      </c>
      <c r="D184" s="3"/>
      <c r="E184" s="124">
        <f t="shared" si="3"/>
        <v>1.382805193</v>
      </c>
      <c r="F184" s="3">
        <f t="shared" si="4"/>
        <v>0.003016321842</v>
      </c>
      <c r="G184" s="120">
        <f t="shared" si="5"/>
        <v>29.39038853</v>
      </c>
      <c r="H184" s="121">
        <f t="shared" si="6"/>
        <v>0.001720658479</v>
      </c>
      <c r="I184" s="121">
        <f t="shared" si="7"/>
        <v>3.047360265</v>
      </c>
      <c r="J184" s="121"/>
    </row>
    <row r="185">
      <c r="A185" s="2" t="s">
        <v>213</v>
      </c>
      <c r="B185" s="2">
        <v>3.588</v>
      </c>
      <c r="C185" s="3">
        <f t="shared" si="1"/>
        <v>0.0004200964395</v>
      </c>
      <c r="D185" s="3"/>
      <c r="E185" s="124">
        <f t="shared" si="3"/>
        <v>1.383841104</v>
      </c>
      <c r="F185" s="3">
        <f t="shared" si="4"/>
        <v>0.003018581481</v>
      </c>
      <c r="G185" s="120">
        <f t="shared" si="5"/>
        <v>29.36668585</v>
      </c>
      <c r="H185" s="121">
        <f t="shared" si="6"/>
        <v>0.001719270807</v>
      </c>
      <c r="I185" s="121">
        <f t="shared" si="7"/>
        <v>3.092562196</v>
      </c>
      <c r="J185" s="121"/>
    </row>
    <row r="186">
      <c r="A186" s="2" t="s">
        <v>214</v>
      </c>
      <c r="B186" s="2">
        <v>3.584</v>
      </c>
      <c r="C186" s="3">
        <f t="shared" si="1"/>
        <v>0.0004196281046</v>
      </c>
      <c r="D186" s="3"/>
      <c r="E186" s="124">
        <f t="shared" si="3"/>
        <v>1.383937507</v>
      </c>
      <c r="F186" s="3">
        <f t="shared" si="4"/>
        <v>0.003018791766</v>
      </c>
      <c r="G186" s="120">
        <f t="shared" si="5"/>
        <v>29.36448168</v>
      </c>
      <c r="H186" s="121">
        <f t="shared" si="6"/>
        <v>0.001719141764</v>
      </c>
      <c r="I186" s="121">
        <f t="shared" si="7"/>
        <v>3.09682227</v>
      </c>
      <c r="J186" s="121"/>
    </row>
    <row r="187">
      <c r="A187" s="2" t="s">
        <v>215</v>
      </c>
      <c r="B187" s="2">
        <v>3.499</v>
      </c>
      <c r="C187" s="3">
        <f t="shared" si="1"/>
        <v>0.0004096759872</v>
      </c>
      <c r="D187" s="3"/>
      <c r="E187" s="124">
        <f t="shared" si="3"/>
        <v>1.385987665</v>
      </c>
      <c r="F187" s="3">
        <f t="shared" si="4"/>
        <v>0.003023263787</v>
      </c>
      <c r="G187" s="120">
        <f t="shared" si="5"/>
        <v>29.31767274</v>
      </c>
      <c r="H187" s="121">
        <f t="shared" si="6"/>
        <v>0.001716401338</v>
      </c>
      <c r="I187" s="121">
        <f t="shared" si="7"/>
        <v>3.189655707</v>
      </c>
      <c r="J187" s="121"/>
    </row>
    <row r="188">
      <c r="A188" s="2" t="s">
        <v>216</v>
      </c>
      <c r="B188" s="2">
        <v>3.46</v>
      </c>
      <c r="C188" s="3">
        <f t="shared" si="1"/>
        <v>0.0004051097215</v>
      </c>
      <c r="D188" s="3"/>
      <c r="E188" s="124">
        <f t="shared" si="3"/>
        <v>1.386929341</v>
      </c>
      <c r="F188" s="3">
        <f t="shared" si="4"/>
        <v>0.003025317872</v>
      </c>
      <c r="G188" s="120">
        <f t="shared" si="5"/>
        <v>29.29621463</v>
      </c>
      <c r="H188" s="121">
        <f t="shared" si="6"/>
        <v>0.001715145074</v>
      </c>
      <c r="I188" s="121">
        <f t="shared" si="7"/>
        <v>3.233779104</v>
      </c>
      <c r="J188" s="121"/>
    </row>
    <row r="189">
      <c r="A189" s="2" t="s">
        <v>217</v>
      </c>
      <c r="B189" s="2">
        <v>3.45</v>
      </c>
      <c r="C189" s="3">
        <f t="shared" si="1"/>
        <v>0.0004039388842</v>
      </c>
      <c r="D189" s="3"/>
      <c r="E189" s="124">
        <f t="shared" si="3"/>
        <v>1.3871709</v>
      </c>
      <c r="F189" s="3">
        <f t="shared" si="4"/>
        <v>0.003025844785</v>
      </c>
      <c r="G189" s="120">
        <f t="shared" si="5"/>
        <v>29.29071447</v>
      </c>
      <c r="H189" s="121">
        <f t="shared" si="6"/>
        <v>0.001714823067</v>
      </c>
      <c r="I189" s="121">
        <f t="shared" si="7"/>
        <v>3.245253761</v>
      </c>
      <c r="J189" s="121"/>
    </row>
    <row r="190">
      <c r="A190" s="2" t="s">
        <v>218</v>
      </c>
      <c r="B190" s="2">
        <v>3.397</v>
      </c>
      <c r="C190" s="3">
        <f t="shared" si="1"/>
        <v>0.0003977334462</v>
      </c>
      <c r="D190" s="3"/>
      <c r="E190" s="124">
        <f t="shared" si="3"/>
        <v>1.388451863</v>
      </c>
      <c r="F190" s="3">
        <f t="shared" si="4"/>
        <v>0.003028638958</v>
      </c>
      <c r="G190" s="120">
        <f t="shared" si="5"/>
        <v>29.2615767</v>
      </c>
      <c r="H190" s="121">
        <f t="shared" si="6"/>
        <v>0.001713117198</v>
      </c>
      <c r="I190" s="121">
        <f t="shared" si="7"/>
        <v>3.307199243</v>
      </c>
      <c r="J190" s="121"/>
    </row>
    <row r="191">
      <c r="A191" s="2" t="s">
        <v>219</v>
      </c>
      <c r="B191" s="2">
        <v>3.343</v>
      </c>
      <c r="C191" s="3">
        <f t="shared" si="1"/>
        <v>0.0003914109246</v>
      </c>
      <c r="D191" s="3"/>
      <c r="E191" s="124">
        <f t="shared" si="3"/>
        <v>1.389758211</v>
      </c>
      <c r="F191" s="3">
        <f t="shared" si="4"/>
        <v>0.003031488505</v>
      </c>
      <c r="G191" s="120">
        <f t="shared" si="5"/>
        <v>29.23191183</v>
      </c>
      <c r="H191" s="121">
        <f t="shared" si="6"/>
        <v>0.00171138047</v>
      </c>
      <c r="I191" s="121">
        <f t="shared" si="7"/>
        <v>3.372337007</v>
      </c>
      <c r="J191" s="121"/>
    </row>
    <row r="192">
      <c r="A192" s="2" t="s">
        <v>220</v>
      </c>
      <c r="B192" s="2">
        <v>3.31</v>
      </c>
      <c r="C192" s="3">
        <f t="shared" si="1"/>
        <v>0.0003875471613</v>
      </c>
      <c r="D192" s="3"/>
      <c r="E192" s="124">
        <f t="shared" si="3"/>
        <v>1.39055714</v>
      </c>
      <c r="F192" s="3">
        <f t="shared" si="4"/>
        <v>0.003033231214</v>
      </c>
      <c r="G192" s="120">
        <f t="shared" si="5"/>
        <v>29.21379457</v>
      </c>
      <c r="H192" s="121">
        <f t="shared" si="6"/>
        <v>0.001710319796</v>
      </c>
      <c r="I192" s="121">
        <f t="shared" si="7"/>
        <v>3.413191392</v>
      </c>
      <c r="J192" s="121"/>
    </row>
    <row r="193">
      <c r="A193" s="2" t="s">
        <v>221</v>
      </c>
      <c r="B193" s="2">
        <v>3.304</v>
      </c>
      <c r="C193" s="3">
        <f t="shared" si="1"/>
        <v>0.0003868446589</v>
      </c>
      <c r="D193" s="3"/>
      <c r="E193" s="124">
        <f t="shared" si="3"/>
        <v>1.39070245</v>
      </c>
      <c r="F193" s="3">
        <f t="shared" si="4"/>
        <v>0.003033548178</v>
      </c>
      <c r="G193" s="120">
        <f t="shared" si="5"/>
        <v>29.21050144</v>
      </c>
      <c r="H193" s="121">
        <f t="shared" si="6"/>
        <v>0.001710127</v>
      </c>
      <c r="I193" s="121">
        <f t="shared" si="7"/>
        <v>3.420707281</v>
      </c>
      <c r="J193" s="121"/>
    </row>
    <row r="194">
      <c r="A194" s="2" t="s">
        <v>222</v>
      </c>
      <c r="B194" s="2">
        <v>3.289</v>
      </c>
      <c r="C194" s="3">
        <f t="shared" si="1"/>
        <v>0.0003850884029</v>
      </c>
      <c r="D194" s="3"/>
      <c r="E194" s="124">
        <f t="shared" si="3"/>
        <v>1.391065789</v>
      </c>
      <c r="F194" s="3">
        <f t="shared" si="4"/>
        <v>0.003034340732</v>
      </c>
      <c r="G194" s="120">
        <f t="shared" si="5"/>
        <v>29.20226985</v>
      </c>
      <c r="H194" s="121">
        <f t="shared" si="6"/>
        <v>0.001709645083</v>
      </c>
      <c r="I194" s="121">
        <f t="shared" si="7"/>
        <v>3.439617163</v>
      </c>
      <c r="J194" s="121"/>
    </row>
    <row r="195">
      <c r="A195" s="2" t="s">
        <v>223</v>
      </c>
      <c r="B195" s="2">
        <v>3.205</v>
      </c>
      <c r="C195" s="3">
        <f t="shared" si="1"/>
        <v>0.0003752533692</v>
      </c>
      <c r="D195" s="3"/>
      <c r="E195" s="124">
        <f t="shared" si="3"/>
        <v>1.393102244</v>
      </c>
      <c r="F195" s="3">
        <f t="shared" si="4"/>
        <v>0.003038782866</v>
      </c>
      <c r="G195" s="120">
        <f t="shared" si="5"/>
        <v>29.15620567</v>
      </c>
      <c r="H195" s="121">
        <f t="shared" si="6"/>
        <v>0.001706948258</v>
      </c>
      <c r="I195" s="121">
        <f t="shared" si="7"/>
        <v>3.548788627</v>
      </c>
      <c r="J195" s="121"/>
    </row>
    <row r="196">
      <c r="A196" s="2" t="s">
        <v>224</v>
      </c>
      <c r="B196" s="2">
        <v>3.2</v>
      </c>
      <c r="C196" s="3">
        <f t="shared" si="1"/>
        <v>0.0003746679505</v>
      </c>
      <c r="D196" s="3"/>
      <c r="E196" s="124">
        <f t="shared" si="3"/>
        <v>1.393223556</v>
      </c>
      <c r="F196" s="3">
        <f t="shared" si="4"/>
        <v>0.003039047483</v>
      </c>
      <c r="G196" s="120">
        <f t="shared" si="5"/>
        <v>29.15346551</v>
      </c>
      <c r="H196" s="121">
        <f t="shared" si="6"/>
        <v>0.001706787835</v>
      </c>
      <c r="I196" s="121">
        <f t="shared" si="7"/>
        <v>3.555467936</v>
      </c>
      <c r="J196" s="121"/>
    </row>
    <row r="197">
      <c r="A197" s="2" t="s">
        <v>225</v>
      </c>
      <c r="B197" s="2">
        <v>3.2</v>
      </c>
      <c r="C197" s="3">
        <f t="shared" si="1"/>
        <v>0.0003746679505</v>
      </c>
      <c r="D197" s="3"/>
      <c r="E197" s="124">
        <f t="shared" si="3"/>
        <v>1.393223556</v>
      </c>
      <c r="F197" s="3">
        <f t="shared" si="4"/>
        <v>0.003039047483</v>
      </c>
      <c r="G197" s="120">
        <f t="shared" si="5"/>
        <v>29.15346551</v>
      </c>
      <c r="H197" s="121">
        <f t="shared" si="6"/>
        <v>0.001706787835</v>
      </c>
      <c r="I197" s="121">
        <f t="shared" si="7"/>
        <v>3.555467936</v>
      </c>
      <c r="J197" s="121"/>
    </row>
    <row r="198">
      <c r="A198" s="2" t="s">
        <v>226</v>
      </c>
      <c r="B198" s="2">
        <v>3.2</v>
      </c>
      <c r="C198" s="3">
        <f t="shared" si="1"/>
        <v>0.0003746679505</v>
      </c>
      <c r="D198" s="3"/>
      <c r="E198" s="124">
        <f t="shared" si="3"/>
        <v>1.393223556</v>
      </c>
      <c r="F198" s="3">
        <f t="shared" si="4"/>
        <v>0.003039047483</v>
      </c>
      <c r="G198" s="120">
        <f t="shared" si="5"/>
        <v>29.15346551</v>
      </c>
      <c r="H198" s="121">
        <f t="shared" si="6"/>
        <v>0.001706787835</v>
      </c>
      <c r="I198" s="121">
        <f t="shared" si="7"/>
        <v>3.555467936</v>
      </c>
      <c r="J198" s="121"/>
    </row>
    <row r="199">
      <c r="A199" s="2" t="s">
        <v>227</v>
      </c>
      <c r="B199" s="2">
        <v>3.137</v>
      </c>
      <c r="C199" s="3">
        <f t="shared" si="1"/>
        <v>0.0003672916753</v>
      </c>
      <c r="D199" s="3"/>
      <c r="E199" s="124">
        <f t="shared" si="3"/>
        <v>1.394752987</v>
      </c>
      <c r="F199" s="3">
        <f t="shared" si="4"/>
        <v>0.003042383641</v>
      </c>
      <c r="G199" s="120">
        <f t="shared" si="5"/>
        <v>29.1189563</v>
      </c>
      <c r="H199" s="121">
        <f t="shared" si="6"/>
        <v>0.001704767496</v>
      </c>
      <c r="I199" s="121">
        <f t="shared" si="7"/>
        <v>3.641454219</v>
      </c>
      <c r="J199" s="121"/>
    </row>
    <row r="200">
      <c r="A200" s="2" t="s">
        <v>228</v>
      </c>
      <c r="B200" s="2">
        <v>3.125</v>
      </c>
      <c r="C200" s="3">
        <f t="shared" si="1"/>
        <v>0.0003658866704</v>
      </c>
      <c r="D200" s="3"/>
      <c r="E200" s="124">
        <f t="shared" si="3"/>
        <v>1.395044498</v>
      </c>
      <c r="F200" s="3">
        <f t="shared" si="4"/>
        <v>0.003043019515</v>
      </c>
      <c r="G200" s="120">
        <f t="shared" si="5"/>
        <v>29.11238666</v>
      </c>
      <c r="H200" s="121">
        <f t="shared" si="6"/>
        <v>0.001704382876</v>
      </c>
      <c r="I200" s="121">
        <f t="shared" si="7"/>
        <v>3.658226205</v>
      </c>
      <c r="J200" s="121"/>
    </row>
    <row r="201">
      <c r="A201" s="2" t="s">
        <v>229</v>
      </c>
      <c r="B201" s="2">
        <v>3.118</v>
      </c>
      <c r="C201" s="3">
        <f t="shared" si="1"/>
        <v>0.0003650670843</v>
      </c>
      <c r="D201" s="3"/>
      <c r="E201" s="124">
        <f t="shared" si="3"/>
        <v>1.395214573</v>
      </c>
      <c r="F201" s="3">
        <f t="shared" si="4"/>
        <v>0.003043390503</v>
      </c>
      <c r="G201" s="120">
        <f t="shared" si="5"/>
        <v>29.10855489</v>
      </c>
      <c r="H201" s="121">
        <f t="shared" si="6"/>
        <v>0.001704158546</v>
      </c>
      <c r="I201" s="121">
        <f t="shared" si="7"/>
        <v>3.668069567</v>
      </c>
      <c r="J201" s="121"/>
    </row>
    <row r="202">
      <c r="A202" s="2" t="s">
        <v>230</v>
      </c>
      <c r="B202" s="2">
        <v>3.028</v>
      </c>
      <c r="C202" s="3">
        <f t="shared" si="1"/>
        <v>0.0003545295482</v>
      </c>
      <c r="D202" s="3"/>
      <c r="E202" s="124">
        <f t="shared" si="3"/>
        <v>1.397403112</v>
      </c>
      <c r="F202" s="3">
        <f t="shared" si="4"/>
        <v>0.003048164376</v>
      </c>
      <c r="G202" s="120">
        <f t="shared" si="5"/>
        <v>29.05932377</v>
      </c>
      <c r="H202" s="121">
        <f t="shared" si="6"/>
        <v>0.001701276313</v>
      </c>
      <c r="I202" s="121">
        <f t="shared" si="7"/>
        <v>3.79868694</v>
      </c>
      <c r="J202" s="121"/>
    </row>
    <row r="203">
      <c r="A203" s="2" t="s">
        <v>231</v>
      </c>
      <c r="B203" s="2">
        <v>3.028</v>
      </c>
      <c r="C203" s="3">
        <f t="shared" si="1"/>
        <v>0.0003545295482</v>
      </c>
      <c r="D203" s="3"/>
      <c r="E203" s="124">
        <f t="shared" si="3"/>
        <v>1.397403112</v>
      </c>
      <c r="F203" s="3">
        <f t="shared" si="4"/>
        <v>0.003048164376</v>
      </c>
      <c r="G203" s="120">
        <f t="shared" si="5"/>
        <v>29.05932377</v>
      </c>
      <c r="H203" s="121">
        <f t="shared" si="6"/>
        <v>0.001701276313</v>
      </c>
      <c r="I203" s="121">
        <f t="shared" si="7"/>
        <v>3.79868694</v>
      </c>
      <c r="J203" s="121"/>
    </row>
    <row r="204">
      <c r="A204" s="2" t="s">
        <v>232</v>
      </c>
      <c r="B204" s="2">
        <v>2.964</v>
      </c>
      <c r="C204" s="3">
        <f t="shared" si="1"/>
        <v>0.0003470361892</v>
      </c>
      <c r="D204" s="3"/>
      <c r="E204" s="124">
        <f t="shared" si="3"/>
        <v>1.398961494</v>
      </c>
      <c r="F204" s="3">
        <f t="shared" si="4"/>
        <v>0.003051563685</v>
      </c>
      <c r="G204" s="120">
        <f t="shared" si="5"/>
        <v>29.02435387</v>
      </c>
      <c r="H204" s="121">
        <f t="shared" si="6"/>
        <v>0.001699229002</v>
      </c>
      <c r="I204" s="121">
        <f t="shared" si="7"/>
        <v>3.896402898</v>
      </c>
      <c r="J204" s="121"/>
    </row>
    <row r="205">
      <c r="A205" s="2" t="s">
        <v>233</v>
      </c>
      <c r="B205" s="2">
        <v>2.916</v>
      </c>
      <c r="C205" s="3">
        <f t="shared" si="1"/>
        <v>0.0003414161699</v>
      </c>
      <c r="D205" s="3"/>
      <c r="E205" s="124">
        <f t="shared" si="3"/>
        <v>1.400131421</v>
      </c>
      <c r="F205" s="3">
        <f t="shared" si="4"/>
        <v>0.003054115654</v>
      </c>
      <c r="G205" s="120">
        <f t="shared" si="5"/>
        <v>28.99814769</v>
      </c>
      <c r="H205" s="121">
        <f t="shared" si="6"/>
        <v>0.001697694763</v>
      </c>
      <c r="I205" s="121">
        <f t="shared" si="7"/>
        <v>3.972508372</v>
      </c>
      <c r="J205" s="121"/>
    </row>
    <row r="206">
      <c r="A206" s="2" t="s">
        <v>234</v>
      </c>
      <c r="B206" s="2">
        <v>2.883</v>
      </c>
      <c r="C206" s="3">
        <f t="shared" si="1"/>
        <v>0.0003375524067</v>
      </c>
      <c r="D206" s="3"/>
      <c r="E206" s="124">
        <f t="shared" si="3"/>
        <v>1.400936314</v>
      </c>
      <c r="F206" s="3">
        <f t="shared" si="4"/>
        <v>0.003055871371</v>
      </c>
      <c r="G206" s="120">
        <f t="shared" si="5"/>
        <v>28.98014151</v>
      </c>
      <c r="H206" s="121">
        <f t="shared" si="6"/>
        <v>0.001696640593</v>
      </c>
      <c r="I206" s="121">
        <f t="shared" si="7"/>
        <v>4.026302758</v>
      </c>
      <c r="J206" s="121"/>
    </row>
    <row r="207">
      <c r="A207" s="2" t="s">
        <v>235</v>
      </c>
      <c r="B207" s="2">
        <v>2.873</v>
      </c>
      <c r="C207" s="3">
        <f t="shared" si="1"/>
        <v>0.0003363815693</v>
      </c>
      <c r="D207" s="3"/>
      <c r="E207" s="124">
        <f t="shared" si="3"/>
        <v>1.401180312</v>
      </c>
      <c r="F207" s="3">
        <f t="shared" si="4"/>
        <v>0.003056403606</v>
      </c>
      <c r="G207" s="120">
        <f t="shared" si="5"/>
        <v>28.9746868</v>
      </c>
      <c r="H207" s="121">
        <f t="shared" si="6"/>
        <v>0.001696321247</v>
      </c>
      <c r="I207" s="121">
        <f t="shared" si="7"/>
        <v>4.042848364</v>
      </c>
      <c r="J207" s="121"/>
    </row>
    <row r="208">
      <c r="A208" s="2" t="s">
        <v>236</v>
      </c>
      <c r="B208" s="2">
        <v>2.87</v>
      </c>
      <c r="C208" s="3">
        <f t="shared" si="1"/>
        <v>0.0003360303181</v>
      </c>
      <c r="D208" s="3"/>
      <c r="E208" s="124">
        <f t="shared" si="3"/>
        <v>1.40125352</v>
      </c>
      <c r="F208" s="3">
        <f t="shared" si="4"/>
        <v>0.003056563294</v>
      </c>
      <c r="G208" s="120">
        <f t="shared" si="5"/>
        <v>28.97305053</v>
      </c>
      <c r="H208" s="121">
        <f t="shared" si="6"/>
        <v>0.001696225452</v>
      </c>
      <c r="I208" s="121">
        <f t="shared" si="7"/>
        <v>4.047834556</v>
      </c>
      <c r="J208" s="121"/>
    </row>
    <row r="209">
      <c r="A209" s="2" t="s">
        <v>237</v>
      </c>
      <c r="B209" s="2">
        <v>2.85</v>
      </c>
      <c r="C209" s="3">
        <f t="shared" si="1"/>
        <v>0.0003336886434</v>
      </c>
      <c r="D209" s="3"/>
      <c r="E209" s="124">
        <f t="shared" si="3"/>
        <v>1.401741669</v>
      </c>
      <c r="F209" s="3">
        <f t="shared" si="4"/>
        <v>0.003057628098</v>
      </c>
      <c r="G209" s="120">
        <f t="shared" si="5"/>
        <v>28.96214395</v>
      </c>
      <c r="H209" s="121">
        <f t="shared" si="6"/>
        <v>0.001695586927</v>
      </c>
      <c r="I209" s="121">
        <f t="shared" si="7"/>
        <v>4.081344421</v>
      </c>
      <c r="J209" s="121"/>
    </row>
    <row r="210">
      <c r="A210" s="2" t="s">
        <v>238</v>
      </c>
      <c r="B210" s="2">
        <v>2.737</v>
      </c>
      <c r="C210" s="3">
        <f t="shared" si="1"/>
        <v>0.0003204581814</v>
      </c>
      <c r="D210" s="3"/>
      <c r="E210" s="124">
        <f t="shared" si="3"/>
        <v>1.404502908</v>
      </c>
      <c r="F210" s="3">
        <f t="shared" si="4"/>
        <v>0.003063651207</v>
      </c>
      <c r="G210" s="120">
        <f t="shared" si="5"/>
        <v>28.90058131</v>
      </c>
      <c r="H210" s="121">
        <f t="shared" si="6"/>
        <v>0.001691982746</v>
      </c>
      <c r="I210" s="121">
        <f t="shared" si="7"/>
        <v>4.279886249</v>
      </c>
      <c r="J210" s="121"/>
    </row>
    <row r="211">
      <c r="A211" s="2" t="s">
        <v>239</v>
      </c>
      <c r="B211" s="2">
        <v>2.724</v>
      </c>
      <c r="C211" s="3">
        <f t="shared" si="1"/>
        <v>0.0003189360929</v>
      </c>
      <c r="D211" s="3"/>
      <c r="E211" s="124">
        <f t="shared" si="3"/>
        <v>1.404820922</v>
      </c>
      <c r="F211" s="3">
        <f t="shared" si="4"/>
        <v>0.003064344892</v>
      </c>
      <c r="G211" s="120">
        <f t="shared" si="5"/>
        <v>28.89350538</v>
      </c>
      <c r="H211" s="121">
        <f t="shared" si="6"/>
        <v>0.001691568485</v>
      </c>
      <c r="I211" s="121">
        <f t="shared" si="7"/>
        <v>4.303785063</v>
      </c>
      <c r="J211" s="121"/>
    </row>
    <row r="212">
      <c r="A212" s="2" t="s">
        <v>240</v>
      </c>
      <c r="B212" s="2">
        <v>2.714</v>
      </c>
      <c r="C212" s="3">
        <f t="shared" si="1"/>
        <v>0.0003177652555</v>
      </c>
      <c r="D212" s="3"/>
      <c r="E212" s="124">
        <f t="shared" si="3"/>
        <v>1.405065597</v>
      </c>
      <c r="F212" s="3">
        <f t="shared" si="4"/>
        <v>0.003064878602</v>
      </c>
      <c r="G212" s="120">
        <f t="shared" si="5"/>
        <v>28.88806327</v>
      </c>
      <c r="H212" s="121">
        <f t="shared" si="6"/>
        <v>0.001691249877</v>
      </c>
      <c r="I212" s="121">
        <f t="shared" si="7"/>
        <v>4.322324728</v>
      </c>
      <c r="J212" s="121"/>
    </row>
    <row r="213">
      <c r="A213" s="2" t="s">
        <v>241</v>
      </c>
      <c r="B213" s="2">
        <v>2.561</v>
      </c>
      <c r="C213" s="3">
        <f t="shared" si="1"/>
        <v>0.0002998514442</v>
      </c>
      <c r="D213" s="3"/>
      <c r="E213" s="124">
        <f t="shared" si="3"/>
        <v>1.408814438</v>
      </c>
      <c r="F213" s="3">
        <f t="shared" si="4"/>
        <v>0.003073055974</v>
      </c>
      <c r="G213" s="120">
        <f t="shared" si="5"/>
        <v>28.80489801</v>
      </c>
      <c r="H213" s="121">
        <f t="shared" si="6"/>
        <v>0.001686380973</v>
      </c>
      <c r="I213" s="121">
        <f t="shared" si="7"/>
        <v>4.624054864</v>
      </c>
      <c r="J213" s="121"/>
    </row>
    <row r="214">
      <c r="A214" s="2" t="s">
        <v>242</v>
      </c>
      <c r="B214" s="2">
        <v>2.561</v>
      </c>
      <c r="C214" s="3">
        <f t="shared" si="1"/>
        <v>0.0002998514442</v>
      </c>
      <c r="D214" s="3"/>
      <c r="E214" s="124">
        <f t="shared" si="3"/>
        <v>1.408814438</v>
      </c>
      <c r="F214" s="3">
        <f t="shared" si="4"/>
        <v>0.003073055974</v>
      </c>
      <c r="G214" s="120">
        <f t="shared" si="5"/>
        <v>28.80489801</v>
      </c>
      <c r="H214" s="121">
        <f t="shared" si="6"/>
        <v>0.001686380973</v>
      </c>
      <c r="I214" s="121">
        <f t="shared" si="7"/>
        <v>4.624054864</v>
      </c>
      <c r="J214" s="121"/>
    </row>
    <row r="215">
      <c r="A215" s="2" t="s">
        <v>243</v>
      </c>
      <c r="B215" s="2">
        <v>2.541</v>
      </c>
      <c r="C215" s="3">
        <f t="shared" si="1"/>
        <v>0.0002975097695</v>
      </c>
      <c r="D215" s="3"/>
      <c r="E215" s="124">
        <f t="shared" si="3"/>
        <v>1.409305221</v>
      </c>
      <c r="F215" s="3">
        <f t="shared" si="4"/>
        <v>0.003074126522</v>
      </c>
      <c r="G215" s="120">
        <f t="shared" si="5"/>
        <v>28.7940405</v>
      </c>
      <c r="H215" s="121">
        <f t="shared" si="6"/>
        <v>0.00168574532</v>
      </c>
      <c r="I215" s="121">
        <f t="shared" si="7"/>
        <v>4.666184755</v>
      </c>
      <c r="J215" s="121"/>
    </row>
    <row r="216">
      <c r="A216" s="2" t="s">
        <v>244</v>
      </c>
      <c r="B216" s="2">
        <v>2.489</v>
      </c>
      <c r="C216" s="3">
        <f t="shared" si="1"/>
        <v>0.0002914214153</v>
      </c>
      <c r="D216" s="3"/>
      <c r="E216" s="124">
        <f t="shared" si="3"/>
        <v>1.410582057</v>
      </c>
      <c r="F216" s="3">
        <f t="shared" si="4"/>
        <v>0.003076911694</v>
      </c>
      <c r="G216" s="120">
        <f t="shared" si="5"/>
        <v>28.76582587</v>
      </c>
      <c r="H216" s="121">
        <f t="shared" si="6"/>
        <v>0.001684093496</v>
      </c>
      <c r="I216" s="121">
        <f t="shared" si="7"/>
        <v>4.778894097</v>
      </c>
      <c r="J216" s="121"/>
    </row>
    <row r="217">
      <c r="A217" s="2" t="s">
        <v>245</v>
      </c>
      <c r="B217" s="2">
        <v>2.478</v>
      </c>
      <c r="C217" s="3">
        <f t="shared" si="1"/>
        <v>0.0002901334942</v>
      </c>
      <c r="D217" s="3"/>
      <c r="E217" s="124">
        <f t="shared" si="3"/>
        <v>1.410852306</v>
      </c>
      <c r="F217" s="3">
        <f t="shared" si="4"/>
        <v>0.003077501188</v>
      </c>
      <c r="G217" s="120">
        <f t="shared" si="5"/>
        <v>28.75986015</v>
      </c>
      <c r="H217" s="121">
        <f t="shared" si="6"/>
        <v>0.001683744234</v>
      </c>
      <c r="I217" s="121">
        <f t="shared" si="7"/>
        <v>4.803343177</v>
      </c>
      <c r="J217" s="121"/>
    </row>
    <row r="218">
      <c r="A218" s="2" t="s">
        <v>246</v>
      </c>
      <c r="B218" s="2">
        <v>2.421</v>
      </c>
      <c r="C218" s="3">
        <f t="shared" si="1"/>
        <v>0.0002834597213</v>
      </c>
      <c r="D218" s="3"/>
      <c r="E218" s="124">
        <f t="shared" si="3"/>
        <v>1.412253513</v>
      </c>
      <c r="F218" s="3">
        <f t="shared" si="4"/>
        <v>0.00308055765</v>
      </c>
      <c r="G218" s="120">
        <f t="shared" si="5"/>
        <v>28.72896233</v>
      </c>
      <c r="H218" s="121">
        <f t="shared" si="6"/>
        <v>0.001681935323</v>
      </c>
      <c r="I218" s="121">
        <f t="shared" si="7"/>
        <v>4.933595486</v>
      </c>
      <c r="J218" s="121"/>
    </row>
    <row r="219">
      <c r="A219" s="2" t="s">
        <v>247</v>
      </c>
      <c r="B219" s="2">
        <v>2.408</v>
      </c>
      <c r="C219" s="3">
        <f t="shared" si="1"/>
        <v>0.0002819376328</v>
      </c>
      <c r="D219" s="3"/>
      <c r="E219" s="124">
        <f t="shared" si="3"/>
        <v>1.412573281</v>
      </c>
      <c r="F219" s="3">
        <f t="shared" si="4"/>
        <v>0.003081255163</v>
      </c>
      <c r="G219" s="120">
        <f t="shared" si="5"/>
        <v>28.72191909</v>
      </c>
      <c r="H219" s="121">
        <f t="shared" si="6"/>
        <v>0.001681522977</v>
      </c>
      <c r="I219" s="121">
        <f t="shared" si="7"/>
        <v>4.964166473</v>
      </c>
      <c r="J219" s="121"/>
    </row>
    <row r="220">
      <c r="A220" s="2" t="s">
        <v>248</v>
      </c>
      <c r="B220" s="2">
        <v>2.393</v>
      </c>
      <c r="C220" s="3">
        <f t="shared" si="1"/>
        <v>0.0002801813768</v>
      </c>
      <c r="D220" s="3"/>
      <c r="E220" s="124">
        <f t="shared" si="3"/>
        <v>1.412942334</v>
      </c>
      <c r="F220" s="3">
        <f t="shared" si="4"/>
        <v>0.003082060181</v>
      </c>
      <c r="G220" s="120">
        <f t="shared" si="5"/>
        <v>28.71379395</v>
      </c>
      <c r="H220" s="121">
        <f t="shared" si="6"/>
        <v>0.001681047291</v>
      </c>
      <c r="I220" s="121">
        <f t="shared" si="7"/>
        <v>4.999853775</v>
      </c>
      <c r="J220" s="121"/>
    </row>
    <row r="221">
      <c r="A221" s="2" t="s">
        <v>249</v>
      </c>
      <c r="B221" s="2">
        <v>2.382</v>
      </c>
      <c r="C221" s="3">
        <f t="shared" si="1"/>
        <v>0.0002788934557</v>
      </c>
      <c r="D221" s="3"/>
      <c r="E221" s="124">
        <f t="shared" si="3"/>
        <v>1.413213035</v>
      </c>
      <c r="F221" s="3">
        <f t="shared" si="4"/>
        <v>0.003082650662</v>
      </c>
      <c r="G221" s="120">
        <f t="shared" si="5"/>
        <v>28.70783665</v>
      </c>
      <c r="H221" s="121">
        <f t="shared" si="6"/>
        <v>0.001680698521</v>
      </c>
      <c r="I221" s="121">
        <f t="shared" si="7"/>
        <v>5.026310361</v>
      </c>
      <c r="J221" s="121"/>
    </row>
    <row r="222">
      <c r="A222" s="2" t="s">
        <v>250</v>
      </c>
      <c r="B222" s="2">
        <v>2.365</v>
      </c>
      <c r="C222" s="3">
        <f t="shared" si="1"/>
        <v>0.0002769030322</v>
      </c>
      <c r="D222" s="3"/>
      <c r="E222" s="124">
        <f t="shared" si="3"/>
        <v>1.413631492</v>
      </c>
      <c r="F222" s="3">
        <f t="shared" si="4"/>
        <v>0.003083563445</v>
      </c>
      <c r="G222" s="120">
        <f t="shared" si="5"/>
        <v>28.69863182</v>
      </c>
      <c r="H222" s="121">
        <f t="shared" si="6"/>
        <v>0.001680159625</v>
      </c>
      <c r="I222" s="121">
        <f t="shared" si="7"/>
        <v>5.067682293</v>
      </c>
      <c r="J222" s="121"/>
    </row>
    <row r="223">
      <c r="A223" s="2" t="s">
        <v>251</v>
      </c>
      <c r="B223" s="2">
        <v>2.358</v>
      </c>
      <c r="C223" s="3">
        <f t="shared" si="1"/>
        <v>0.000276083446</v>
      </c>
      <c r="D223" s="3"/>
      <c r="E223" s="124">
        <f t="shared" si="3"/>
        <v>1.413803834</v>
      </c>
      <c r="F223" s="3">
        <f t="shared" si="4"/>
        <v>0.003083939376</v>
      </c>
      <c r="G223" s="120">
        <f t="shared" si="5"/>
        <v>28.69484227</v>
      </c>
      <c r="H223" s="121">
        <f t="shared" si="6"/>
        <v>0.001679937766</v>
      </c>
      <c r="I223" s="121">
        <f t="shared" si="7"/>
        <v>5.084891326</v>
      </c>
      <c r="J223" s="121"/>
    </row>
    <row r="224">
      <c r="A224" s="2" t="s">
        <v>252</v>
      </c>
      <c r="B224" s="2">
        <v>2.347</v>
      </c>
      <c r="C224" s="3">
        <f t="shared" si="1"/>
        <v>0.000274795525</v>
      </c>
      <c r="D224" s="3"/>
      <c r="E224" s="124">
        <f t="shared" si="3"/>
        <v>1.4140747</v>
      </c>
      <c r="F224" s="3">
        <f t="shared" si="4"/>
        <v>0.003084530217</v>
      </c>
      <c r="G224" s="120">
        <f t="shared" si="5"/>
        <v>28.68888805</v>
      </c>
      <c r="H224" s="121">
        <f t="shared" si="6"/>
        <v>0.001679589177</v>
      </c>
      <c r="I224" s="121">
        <f t="shared" si="7"/>
        <v>5.112141662</v>
      </c>
      <c r="J224" s="121"/>
    </row>
    <row r="225">
      <c r="A225" s="2" t="s">
        <v>253</v>
      </c>
      <c r="B225" s="2">
        <v>2.347</v>
      </c>
      <c r="C225" s="3">
        <f t="shared" si="1"/>
        <v>0.000274795525</v>
      </c>
      <c r="D225" s="3"/>
      <c r="E225" s="124">
        <f t="shared" si="3"/>
        <v>1.4140747</v>
      </c>
      <c r="F225" s="3">
        <f t="shared" si="4"/>
        <v>0.003084530217</v>
      </c>
      <c r="G225" s="120">
        <f t="shared" si="5"/>
        <v>28.68888805</v>
      </c>
      <c r="H225" s="121">
        <f t="shared" si="6"/>
        <v>0.001679589177</v>
      </c>
      <c r="I225" s="121">
        <f t="shared" si="7"/>
        <v>5.112141662</v>
      </c>
      <c r="J225" s="121"/>
    </row>
    <row r="226">
      <c r="A226" s="2" t="s">
        <v>254</v>
      </c>
      <c r="B226" s="2">
        <v>2.291</v>
      </c>
      <c r="C226" s="3">
        <f t="shared" si="1"/>
        <v>0.0002682388358</v>
      </c>
      <c r="D226" s="3"/>
      <c r="E226" s="124">
        <f t="shared" si="3"/>
        <v>1.415454456</v>
      </c>
      <c r="F226" s="3">
        <f t="shared" si="4"/>
        <v>0.003087539888</v>
      </c>
      <c r="G226" s="120">
        <f t="shared" si="5"/>
        <v>28.65859065</v>
      </c>
      <c r="H226" s="121">
        <f t="shared" si="6"/>
        <v>0.001677815417</v>
      </c>
      <c r="I226" s="121">
        <f t="shared" si="7"/>
        <v>5.254931028</v>
      </c>
      <c r="J226" s="121"/>
    </row>
    <row r="227">
      <c r="A227" s="2" t="s">
        <v>255</v>
      </c>
      <c r="B227" s="2">
        <v>2.246</v>
      </c>
      <c r="C227" s="3">
        <f t="shared" si="1"/>
        <v>0.0002629700678</v>
      </c>
      <c r="D227" s="3"/>
      <c r="E227" s="124">
        <f t="shared" si="3"/>
        <v>1.416564164</v>
      </c>
      <c r="F227" s="3">
        <f t="shared" si="4"/>
        <v>0.003089960502</v>
      </c>
      <c r="G227" s="120">
        <f t="shared" si="5"/>
        <v>28.63426269</v>
      </c>
      <c r="H227" s="121">
        <f t="shared" si="6"/>
        <v>0.001676391138</v>
      </c>
      <c r="I227" s="121">
        <f t="shared" si="7"/>
        <v>5.374836317</v>
      </c>
      <c r="J227" s="121"/>
    </row>
    <row r="228">
      <c r="A228" s="2" t="s">
        <v>256</v>
      </c>
      <c r="B228" s="2">
        <v>2.199</v>
      </c>
      <c r="C228" s="3">
        <f t="shared" si="1"/>
        <v>0.0002574671323</v>
      </c>
      <c r="D228" s="3"/>
      <c r="E228" s="124">
        <f t="shared" si="3"/>
        <v>1.417724122</v>
      </c>
      <c r="F228" s="3">
        <f t="shared" si="4"/>
        <v>0.003092490726</v>
      </c>
      <c r="G228" s="120">
        <f t="shared" si="5"/>
        <v>28.6088708</v>
      </c>
      <c r="H228" s="121">
        <f t="shared" si="6"/>
        <v>0.001674904572</v>
      </c>
      <c r="I228" s="121">
        <f t="shared" si="7"/>
        <v>5.505314122</v>
      </c>
      <c r="J228" s="121"/>
    </row>
    <row r="229">
      <c r="A229" s="2" t="s">
        <v>257</v>
      </c>
      <c r="B229" s="2">
        <v>2.061</v>
      </c>
      <c r="C229" s="3">
        <f t="shared" si="1"/>
        <v>0.0002413095769</v>
      </c>
      <c r="D229" s="3"/>
      <c r="E229" s="124">
        <f t="shared" si="3"/>
        <v>1.421135447</v>
      </c>
      <c r="F229" s="3">
        <f t="shared" si="4"/>
        <v>0.00309993187</v>
      </c>
      <c r="G229" s="120">
        <f t="shared" si="5"/>
        <v>28.53441817</v>
      </c>
      <c r="H229" s="121">
        <f t="shared" si="6"/>
        <v>0.001670545747</v>
      </c>
      <c r="I229" s="121">
        <f t="shared" si="7"/>
        <v>5.922832358</v>
      </c>
      <c r="J229" s="121"/>
    </row>
    <row r="230">
      <c r="A230" s="2" t="s">
        <v>258</v>
      </c>
      <c r="B230" s="2">
        <v>2.059</v>
      </c>
      <c r="C230" s="3">
        <f t="shared" si="1"/>
        <v>0.0002410754094</v>
      </c>
      <c r="D230" s="3"/>
      <c r="E230" s="124">
        <f t="shared" si="3"/>
        <v>1.421184947</v>
      </c>
      <c r="F230" s="3">
        <f t="shared" si="4"/>
        <v>0.003100039844</v>
      </c>
      <c r="G230" s="120">
        <f t="shared" si="5"/>
        <v>28.53334027</v>
      </c>
      <c r="H230" s="121">
        <f t="shared" si="6"/>
        <v>0.001670482642</v>
      </c>
      <c r="I230" s="121">
        <f t="shared" si="7"/>
        <v>5.929295052</v>
      </c>
      <c r="J230" s="121"/>
    </row>
    <row r="231">
      <c r="A231" s="2" t="s">
        <v>259</v>
      </c>
      <c r="B231" s="2">
        <v>2.059</v>
      </c>
      <c r="C231" s="3">
        <f t="shared" si="1"/>
        <v>0.0002410754094</v>
      </c>
      <c r="D231" s="3"/>
      <c r="E231" s="124">
        <f t="shared" si="3"/>
        <v>1.421184947</v>
      </c>
      <c r="F231" s="3">
        <f t="shared" si="4"/>
        <v>0.003100039844</v>
      </c>
      <c r="G231" s="120">
        <f t="shared" si="5"/>
        <v>28.53334027</v>
      </c>
      <c r="H231" s="121">
        <f t="shared" si="6"/>
        <v>0.001670482642</v>
      </c>
      <c r="I231" s="121">
        <f t="shared" si="7"/>
        <v>5.929295052</v>
      </c>
      <c r="J231" s="121"/>
    </row>
    <row r="232">
      <c r="A232" s="2" t="s">
        <v>260</v>
      </c>
      <c r="B232" s="2">
        <v>2.028</v>
      </c>
      <c r="C232" s="3">
        <f t="shared" si="1"/>
        <v>0.0002374458136</v>
      </c>
      <c r="D232" s="3"/>
      <c r="E232" s="124">
        <f t="shared" si="3"/>
        <v>1.421952414</v>
      </c>
      <c r="F232" s="3">
        <f t="shared" si="4"/>
        <v>0.003101713925</v>
      </c>
      <c r="G232" s="120">
        <f t="shared" si="5"/>
        <v>28.51663692</v>
      </c>
      <c r="H232" s="121">
        <f t="shared" si="6"/>
        <v>0.001669504745</v>
      </c>
      <c r="I232" s="121">
        <f t="shared" si="7"/>
        <v>6.03109783</v>
      </c>
      <c r="J232" s="121"/>
    </row>
    <row r="233">
      <c r="A233" s="2" t="s">
        <v>261</v>
      </c>
      <c r="B233" s="2">
        <v>2.023</v>
      </c>
      <c r="C233" s="3">
        <f t="shared" si="1"/>
        <v>0.000236860395</v>
      </c>
      <c r="D233" s="3"/>
      <c r="E233" s="124">
        <f t="shared" si="3"/>
        <v>1.422076238</v>
      </c>
      <c r="F233" s="3">
        <f t="shared" si="4"/>
        <v>0.003101984023</v>
      </c>
      <c r="G233" s="120">
        <f t="shared" si="5"/>
        <v>28.51394356</v>
      </c>
      <c r="H233" s="121">
        <f t="shared" si="6"/>
        <v>0.001669347062</v>
      </c>
      <c r="I233" s="121">
        <f t="shared" si="7"/>
        <v>6.047810008</v>
      </c>
      <c r="J233" s="121"/>
    </row>
    <row r="234">
      <c r="A234" s="2" t="s">
        <v>262</v>
      </c>
      <c r="B234" s="2">
        <v>1.97</v>
      </c>
      <c r="C234" s="3">
        <f t="shared" si="1"/>
        <v>0.000230654957</v>
      </c>
      <c r="D234" s="3"/>
      <c r="E234" s="124">
        <f t="shared" si="3"/>
        <v>1.423389433</v>
      </c>
      <c r="F234" s="3">
        <f t="shared" si="4"/>
        <v>0.003104848505</v>
      </c>
      <c r="G234" s="120">
        <f t="shared" si="5"/>
        <v>28.48540624</v>
      </c>
      <c r="H234" s="121">
        <f t="shared" si="6"/>
        <v>0.001667676346</v>
      </c>
      <c r="I234" s="121">
        <f t="shared" si="7"/>
        <v>6.230177785</v>
      </c>
      <c r="J234" s="121"/>
    </row>
    <row r="235">
      <c r="A235" s="2" t="s">
        <v>263</v>
      </c>
      <c r="B235" s="2">
        <v>1.866</v>
      </c>
      <c r="C235" s="3">
        <f t="shared" si="1"/>
        <v>0.0002184782487</v>
      </c>
      <c r="D235" s="3"/>
      <c r="E235" s="124">
        <f t="shared" si="3"/>
        <v>1.425969796</v>
      </c>
      <c r="F235" s="3">
        <f t="shared" si="4"/>
        <v>0.003110477066</v>
      </c>
      <c r="G235" s="120">
        <f t="shared" si="5"/>
        <v>28.42947415</v>
      </c>
      <c r="H235" s="121">
        <f t="shared" si="6"/>
        <v>0.001664401806</v>
      </c>
      <c r="I235" s="121">
        <f t="shared" si="7"/>
        <v>6.618157945</v>
      </c>
      <c r="J235" s="121"/>
    </row>
    <row r="236">
      <c r="A236" s="2" t="s">
        <v>264</v>
      </c>
      <c r="B236" s="2">
        <v>1.861</v>
      </c>
      <c r="C236" s="3">
        <f t="shared" si="1"/>
        <v>0.00021789283</v>
      </c>
      <c r="D236" s="3"/>
      <c r="E236" s="124">
        <f t="shared" si="3"/>
        <v>1.426093969</v>
      </c>
      <c r="F236" s="3">
        <f t="shared" si="4"/>
        <v>0.003110747927</v>
      </c>
      <c r="G236" s="120">
        <f t="shared" si="5"/>
        <v>28.4267873</v>
      </c>
      <c r="H236" s="121">
        <f t="shared" si="6"/>
        <v>0.001664244504</v>
      </c>
      <c r="I236" s="121">
        <f t="shared" si="7"/>
        <v>6.637903939</v>
      </c>
      <c r="J236" s="121"/>
    </row>
    <row r="237">
      <c r="A237" s="2" t="s">
        <v>265</v>
      </c>
      <c r="B237" s="2">
        <v>1.819</v>
      </c>
      <c r="C237" s="3">
        <f t="shared" si="1"/>
        <v>0.0002129753131</v>
      </c>
      <c r="D237" s="3"/>
      <c r="E237" s="124">
        <f t="shared" si="3"/>
        <v>1.427137455</v>
      </c>
      <c r="F237" s="3">
        <f t="shared" si="4"/>
        <v>0.00311302409</v>
      </c>
      <c r="G237" s="120">
        <f t="shared" si="5"/>
        <v>28.40422572</v>
      </c>
      <c r="H237" s="121">
        <f t="shared" si="6"/>
        <v>0.001662923638</v>
      </c>
      <c r="I237" s="121">
        <f t="shared" si="7"/>
        <v>6.808058192</v>
      </c>
      <c r="J237" s="121"/>
    </row>
    <row r="238">
      <c r="A238" s="2" t="s">
        <v>266</v>
      </c>
      <c r="B238" s="2">
        <v>1.81</v>
      </c>
      <c r="C238" s="3">
        <f t="shared" si="1"/>
        <v>0.0002119215595</v>
      </c>
      <c r="D238" s="3"/>
      <c r="E238" s="124">
        <f t="shared" si="3"/>
        <v>1.427361159</v>
      </c>
      <c r="F238" s="3">
        <f t="shared" si="4"/>
        <v>0.003113512055</v>
      </c>
      <c r="G238" s="120">
        <f t="shared" si="5"/>
        <v>28.39939295</v>
      </c>
      <c r="H238" s="121">
        <f t="shared" si="6"/>
        <v>0.001662640704</v>
      </c>
      <c r="I238" s="121">
        <f t="shared" si="7"/>
        <v>6.845547701</v>
      </c>
      <c r="J238" s="121"/>
    </row>
    <row r="239">
      <c r="A239" s="2" t="s">
        <v>267</v>
      </c>
      <c r="B239" s="2">
        <v>1.756</v>
      </c>
      <c r="C239" s="3">
        <f t="shared" si="1"/>
        <v>0.0002055990379</v>
      </c>
      <c r="D239" s="3"/>
      <c r="E239" s="124">
        <f t="shared" si="3"/>
        <v>1.428704116</v>
      </c>
      <c r="F239" s="3">
        <f t="shared" si="4"/>
        <v>0.003116441456</v>
      </c>
      <c r="G239" s="120">
        <f t="shared" si="5"/>
        <v>28.37041004</v>
      </c>
      <c r="H239" s="121">
        <f t="shared" si="6"/>
        <v>0.001660943901</v>
      </c>
      <c r="I239" s="121">
        <f t="shared" si="7"/>
        <v>7.078558725</v>
      </c>
      <c r="J239" s="121"/>
    </row>
    <row r="240">
      <c r="A240" s="2" t="s">
        <v>268</v>
      </c>
      <c r="B240" s="2">
        <v>1.736</v>
      </c>
      <c r="C240" s="3">
        <f t="shared" si="1"/>
        <v>0.0002032573632</v>
      </c>
      <c r="D240" s="3"/>
      <c r="E240" s="124">
        <f t="shared" si="3"/>
        <v>1.429201828</v>
      </c>
      <c r="F240" s="3">
        <f t="shared" si="4"/>
        <v>0.003117527119</v>
      </c>
      <c r="G240" s="120">
        <f t="shared" si="5"/>
        <v>28.35968159</v>
      </c>
      <c r="H240" s="121">
        <f t="shared" si="6"/>
        <v>0.001660315805</v>
      </c>
      <c r="I240" s="121">
        <f t="shared" si="7"/>
        <v>7.168539527</v>
      </c>
      <c r="J240" s="121"/>
    </row>
    <row r="241">
      <c r="A241" s="2" t="s">
        <v>269</v>
      </c>
      <c r="B241" s="2">
        <v>1.714</v>
      </c>
      <c r="C241" s="3">
        <f t="shared" si="1"/>
        <v>0.000200681521</v>
      </c>
      <c r="D241" s="3"/>
      <c r="E241" s="124">
        <f t="shared" si="3"/>
        <v>1.429749511</v>
      </c>
      <c r="F241" s="3">
        <f t="shared" si="4"/>
        <v>0.003118721784</v>
      </c>
      <c r="G241" s="120">
        <f t="shared" si="5"/>
        <v>28.34788404</v>
      </c>
      <c r="H241" s="121">
        <f t="shared" si="6"/>
        <v>0.001659625118</v>
      </c>
      <c r="I241" s="121">
        <f t="shared" si="7"/>
        <v>7.269944884</v>
      </c>
      <c r="J241" s="121"/>
    </row>
    <row r="242">
      <c r="A242" s="2" t="s">
        <v>270</v>
      </c>
      <c r="B242" s="2">
        <v>1.713</v>
      </c>
      <c r="C242" s="3">
        <f t="shared" si="1"/>
        <v>0.0002005644373</v>
      </c>
      <c r="D242" s="3"/>
      <c r="E242" s="124">
        <f t="shared" si="3"/>
        <v>1.429774411</v>
      </c>
      <c r="F242" s="3">
        <f t="shared" si="4"/>
        <v>0.003118776098</v>
      </c>
      <c r="G242" s="120">
        <f t="shared" si="5"/>
        <v>28.34734788</v>
      </c>
      <c r="H242" s="121">
        <f t="shared" si="6"/>
        <v>0.001659593729</v>
      </c>
      <c r="I242" s="121">
        <f t="shared" si="7"/>
        <v>7.274616134</v>
      </c>
      <c r="J242" s="121"/>
    </row>
    <row r="243">
      <c r="A243" s="2" t="s">
        <v>271</v>
      </c>
      <c r="B243" s="2">
        <v>1.671</v>
      </c>
      <c r="C243" s="3">
        <f t="shared" si="1"/>
        <v>0.0001956469204</v>
      </c>
      <c r="D243" s="3"/>
      <c r="E243" s="124">
        <f t="shared" si="3"/>
        <v>1.43082059</v>
      </c>
      <c r="F243" s="3">
        <f t="shared" si="4"/>
        <v>0.003121058135</v>
      </c>
      <c r="G243" s="120">
        <f t="shared" si="5"/>
        <v>28.32483647</v>
      </c>
      <c r="H243" s="121">
        <f t="shared" si="6"/>
        <v>0.0016582758</v>
      </c>
      <c r="I243" s="121">
        <f t="shared" si="7"/>
        <v>7.475859452</v>
      </c>
      <c r="J243" s="121"/>
    </row>
    <row r="244">
      <c r="A244" s="2" t="s">
        <v>272</v>
      </c>
      <c r="B244" s="2">
        <v>1.652</v>
      </c>
      <c r="C244" s="3">
        <f t="shared" si="1"/>
        <v>0.0001934223295</v>
      </c>
      <c r="D244" s="3"/>
      <c r="E244" s="124">
        <f t="shared" si="3"/>
        <v>1.431294113</v>
      </c>
      <c r="F244" s="3">
        <f t="shared" si="4"/>
        <v>0.003122091033</v>
      </c>
      <c r="G244" s="120">
        <f t="shared" si="5"/>
        <v>28.31465742</v>
      </c>
      <c r="H244" s="121">
        <f t="shared" si="6"/>
        <v>0.001657679868</v>
      </c>
      <c r="I244" s="121">
        <f t="shared" si="7"/>
        <v>7.570261109</v>
      </c>
      <c r="J244" s="121"/>
    </row>
    <row r="245">
      <c r="A245" s="2" t="s">
        <v>273</v>
      </c>
      <c r="B245" s="2">
        <v>1.652</v>
      </c>
      <c r="C245" s="3">
        <f t="shared" si="1"/>
        <v>0.0001934223295</v>
      </c>
      <c r="D245" s="3"/>
      <c r="E245" s="124">
        <f t="shared" si="3"/>
        <v>1.431294113</v>
      </c>
      <c r="F245" s="3">
        <f t="shared" si="4"/>
        <v>0.003122091033</v>
      </c>
      <c r="G245" s="120">
        <f t="shared" si="5"/>
        <v>28.31465742</v>
      </c>
      <c r="H245" s="121">
        <f t="shared" si="6"/>
        <v>0.001657679868</v>
      </c>
      <c r="I245" s="121">
        <f t="shared" si="7"/>
        <v>7.570261109</v>
      </c>
      <c r="J245" s="121"/>
    </row>
    <row r="246">
      <c r="A246" s="2" t="s">
        <v>274</v>
      </c>
      <c r="B246" s="2">
        <v>1.652</v>
      </c>
      <c r="C246" s="3">
        <f t="shared" si="1"/>
        <v>0.0001934223295</v>
      </c>
      <c r="D246" s="3"/>
      <c r="E246" s="124">
        <f t="shared" si="3"/>
        <v>1.431294113</v>
      </c>
      <c r="F246" s="3">
        <f t="shared" si="4"/>
        <v>0.003122091033</v>
      </c>
      <c r="G246" s="120">
        <f t="shared" si="5"/>
        <v>28.31465742</v>
      </c>
      <c r="H246" s="121">
        <f t="shared" si="6"/>
        <v>0.001657679868</v>
      </c>
      <c r="I246" s="121">
        <f t="shared" si="7"/>
        <v>7.570261109</v>
      </c>
      <c r="J246" s="121"/>
    </row>
    <row r="247">
      <c r="A247" s="2" t="s">
        <v>275</v>
      </c>
      <c r="B247" s="2">
        <v>1.652</v>
      </c>
      <c r="C247" s="3">
        <f t="shared" si="1"/>
        <v>0.0001934223295</v>
      </c>
      <c r="D247" s="3"/>
      <c r="E247" s="124">
        <f t="shared" si="3"/>
        <v>1.431294113</v>
      </c>
      <c r="F247" s="3">
        <f t="shared" si="4"/>
        <v>0.003122091033</v>
      </c>
      <c r="G247" s="120">
        <f t="shared" si="5"/>
        <v>28.31465742</v>
      </c>
      <c r="H247" s="121">
        <f t="shared" si="6"/>
        <v>0.001657679868</v>
      </c>
      <c r="I247" s="121">
        <f t="shared" si="7"/>
        <v>7.570261109</v>
      </c>
      <c r="J247" s="121"/>
    </row>
    <row r="248">
      <c r="A248" s="2" t="s">
        <v>276</v>
      </c>
      <c r="B248" s="2">
        <v>1.651</v>
      </c>
      <c r="C248" s="3">
        <f t="shared" si="1"/>
        <v>0.0001933052457</v>
      </c>
      <c r="D248" s="3"/>
      <c r="E248" s="124">
        <f t="shared" si="3"/>
        <v>1.431319039</v>
      </c>
      <c r="F248" s="3">
        <f t="shared" si="4"/>
        <v>0.003122145406</v>
      </c>
      <c r="G248" s="120">
        <f t="shared" si="5"/>
        <v>28.31412177</v>
      </c>
      <c r="H248" s="121">
        <f t="shared" si="6"/>
        <v>0.001657648508</v>
      </c>
      <c r="I248" s="121">
        <f t="shared" si="7"/>
        <v>7.57528983</v>
      </c>
      <c r="J248" s="121"/>
    </row>
    <row r="249">
      <c r="A249" s="2" t="s">
        <v>277</v>
      </c>
      <c r="B249" s="2">
        <v>1.637</v>
      </c>
      <c r="C249" s="3">
        <f t="shared" si="1"/>
        <v>0.0001916660734</v>
      </c>
      <c r="D249" s="3"/>
      <c r="E249" s="124">
        <f t="shared" si="3"/>
        <v>1.431668057</v>
      </c>
      <c r="F249" s="3">
        <f t="shared" si="4"/>
        <v>0.003122906721</v>
      </c>
      <c r="G249" s="120">
        <f t="shared" si="5"/>
        <v>28.3066234</v>
      </c>
      <c r="H249" s="121">
        <f t="shared" si="6"/>
        <v>0.001657209516</v>
      </c>
      <c r="I249" s="121">
        <f t="shared" si="7"/>
        <v>7.64633728</v>
      </c>
      <c r="J249" s="121"/>
    </row>
    <row r="250">
      <c r="A250" s="2" t="s">
        <v>278</v>
      </c>
      <c r="B250" s="2">
        <v>1.623</v>
      </c>
      <c r="C250" s="3">
        <f t="shared" si="1"/>
        <v>0.0001900269012</v>
      </c>
      <c r="D250" s="3"/>
      <c r="E250" s="124">
        <f t="shared" si="3"/>
        <v>1.43201716</v>
      </c>
      <c r="F250" s="3">
        <f t="shared" si="4"/>
        <v>0.003123668221</v>
      </c>
      <c r="G250" s="120">
        <f t="shared" si="5"/>
        <v>28.29912661</v>
      </c>
      <c r="H250" s="121">
        <f t="shared" si="6"/>
        <v>0.001656770617</v>
      </c>
      <c r="I250" s="121">
        <f t="shared" si="7"/>
        <v>7.718610929</v>
      </c>
      <c r="J250" s="121"/>
    </row>
    <row r="251">
      <c r="A251" s="2" t="s">
        <v>279</v>
      </c>
      <c r="B251" s="2">
        <v>1.613</v>
      </c>
      <c r="C251" s="3">
        <f t="shared" si="1"/>
        <v>0.0001888560638</v>
      </c>
      <c r="D251" s="3"/>
      <c r="E251" s="124">
        <f t="shared" si="3"/>
        <v>1.432266572</v>
      </c>
      <c r="F251" s="3">
        <f t="shared" si="4"/>
        <v>0.003124212264</v>
      </c>
      <c r="G251" s="120">
        <f t="shared" si="5"/>
        <v>28.29377274</v>
      </c>
      <c r="H251" s="121">
        <f t="shared" si="6"/>
        <v>0.001656457175</v>
      </c>
      <c r="I251" s="121">
        <f t="shared" si="7"/>
        <v>7.771003385</v>
      </c>
      <c r="J251" s="121"/>
    </row>
    <row r="252">
      <c r="A252" s="2" t="s">
        <v>280</v>
      </c>
      <c r="B252" s="2">
        <v>1.612</v>
      </c>
      <c r="C252" s="3">
        <f t="shared" si="1"/>
        <v>0.0001887389801</v>
      </c>
      <c r="D252" s="3"/>
      <c r="E252" s="124">
        <f t="shared" si="3"/>
        <v>1.432291515</v>
      </c>
      <c r="F252" s="3">
        <f t="shared" si="4"/>
        <v>0.003124266674</v>
      </c>
      <c r="G252" s="120">
        <f t="shared" si="5"/>
        <v>28.29323739</v>
      </c>
      <c r="H252" s="121">
        <f t="shared" si="6"/>
        <v>0.001656425833</v>
      </c>
      <c r="I252" s="121">
        <f t="shared" si="7"/>
        <v>7.776278396</v>
      </c>
      <c r="J252" s="121"/>
    </row>
    <row r="253">
      <c r="A253" s="2" t="s">
        <v>281</v>
      </c>
      <c r="B253" s="2">
        <v>1.609</v>
      </c>
      <c r="C253" s="3">
        <f t="shared" si="1"/>
        <v>0.0001883877289</v>
      </c>
      <c r="D253" s="3"/>
      <c r="E253" s="124">
        <f t="shared" si="3"/>
        <v>1.432366348</v>
      </c>
      <c r="F253" s="3">
        <f t="shared" si="4"/>
        <v>0.003124429908</v>
      </c>
      <c r="G253" s="120">
        <f t="shared" si="5"/>
        <v>28.29163141</v>
      </c>
      <c r="H253" s="121">
        <f t="shared" si="6"/>
        <v>0.001656331811</v>
      </c>
      <c r="I253" s="121">
        <f t="shared" si="7"/>
        <v>7.792142786</v>
      </c>
      <c r="J253" s="121"/>
    </row>
    <row r="254">
      <c r="A254" s="2" t="s">
        <v>282</v>
      </c>
      <c r="B254" s="2">
        <v>1.587</v>
      </c>
      <c r="C254" s="3">
        <f t="shared" si="1"/>
        <v>0.0001858118867</v>
      </c>
      <c r="D254" s="3"/>
      <c r="E254" s="124">
        <f t="shared" si="3"/>
        <v>1.432915245</v>
      </c>
      <c r="F254" s="3">
        <f t="shared" si="4"/>
        <v>0.003125627219</v>
      </c>
      <c r="G254" s="120">
        <f t="shared" si="5"/>
        <v>28.27985645</v>
      </c>
      <c r="H254" s="121">
        <f t="shared" si="6"/>
        <v>0.001655642447</v>
      </c>
      <c r="I254" s="121">
        <f t="shared" si="7"/>
        <v>7.910315029</v>
      </c>
      <c r="J254" s="121"/>
    </row>
    <row r="255">
      <c r="A255" s="2" t="s">
        <v>283</v>
      </c>
      <c r="B255" s="2">
        <v>1.58</v>
      </c>
      <c r="C255" s="3">
        <f t="shared" si="1"/>
        <v>0.0001849923006</v>
      </c>
      <c r="D255" s="3"/>
      <c r="E255" s="124">
        <f t="shared" si="3"/>
        <v>1.433089938</v>
      </c>
      <c r="F255" s="3">
        <f t="shared" si="4"/>
        <v>0.003126008277</v>
      </c>
      <c r="G255" s="120">
        <f t="shared" si="5"/>
        <v>28.27611069</v>
      </c>
      <c r="H255" s="121">
        <f t="shared" si="6"/>
        <v>0.001655423152</v>
      </c>
      <c r="I255" s="121">
        <f t="shared" si="7"/>
        <v>7.94860568</v>
      </c>
      <c r="J255" s="121"/>
    </row>
    <row r="256">
      <c r="A256" s="2" t="s">
        <v>284</v>
      </c>
      <c r="B256" s="2">
        <v>1.575</v>
      </c>
      <c r="C256" s="3">
        <f t="shared" si="1"/>
        <v>0.0001844068819</v>
      </c>
      <c r="D256" s="3"/>
      <c r="E256" s="124">
        <f t="shared" si="3"/>
        <v>1.433214731</v>
      </c>
      <c r="F256" s="3">
        <f t="shared" si="4"/>
        <v>0.003126280491</v>
      </c>
      <c r="G256" s="120">
        <f t="shared" si="5"/>
        <v>28.27343539</v>
      </c>
      <c r="H256" s="121">
        <f t="shared" si="6"/>
        <v>0.001655266526</v>
      </c>
      <c r="I256" s="121">
        <f t="shared" si="7"/>
        <v>7.976164606</v>
      </c>
      <c r="J256" s="121"/>
    </row>
    <row r="257">
      <c r="A257" s="2" t="s">
        <v>285</v>
      </c>
      <c r="B257" s="2">
        <v>1.545</v>
      </c>
      <c r="C257" s="3">
        <f t="shared" si="1"/>
        <v>0.0001808943699</v>
      </c>
      <c r="D257" s="3"/>
      <c r="E257" s="124">
        <f t="shared" si="3"/>
        <v>1.433963722</v>
      </c>
      <c r="F257" s="3">
        <f t="shared" si="4"/>
        <v>0.003127914268</v>
      </c>
      <c r="G257" s="120">
        <f t="shared" si="5"/>
        <v>28.25738785</v>
      </c>
      <c r="H257" s="121">
        <f t="shared" si="6"/>
        <v>0.001654327024</v>
      </c>
      <c r="I257" s="121">
        <f t="shared" si="7"/>
        <v>8.145265413</v>
      </c>
      <c r="J257" s="121"/>
    </row>
    <row r="258">
      <c r="A258" s="2" t="s">
        <v>286</v>
      </c>
      <c r="B258" s="2">
        <v>1.524</v>
      </c>
      <c r="C258" s="3">
        <f t="shared" si="1"/>
        <v>0.0001784356114</v>
      </c>
      <c r="D258" s="3"/>
      <c r="E258" s="124">
        <f t="shared" si="3"/>
        <v>1.434488248</v>
      </c>
      <c r="F258" s="3">
        <f t="shared" si="4"/>
        <v>0.00312905842</v>
      </c>
      <c r="G258" s="120">
        <f t="shared" si="5"/>
        <v>28.24615891</v>
      </c>
      <c r="H258" s="121">
        <f t="shared" si="6"/>
        <v>0.001653669627</v>
      </c>
      <c r="I258" s="121">
        <f t="shared" si="7"/>
        <v>8.267598622</v>
      </c>
      <c r="J258" s="121"/>
    </row>
    <row r="259">
      <c r="A259" s="2" t="s">
        <v>287</v>
      </c>
      <c r="B259" s="2">
        <v>1.524</v>
      </c>
      <c r="C259" s="3">
        <f t="shared" si="1"/>
        <v>0.0001784356114</v>
      </c>
      <c r="D259" s="3"/>
      <c r="E259" s="124">
        <f t="shared" si="3"/>
        <v>1.434488248</v>
      </c>
      <c r="F259" s="3">
        <f t="shared" si="4"/>
        <v>0.00312905842</v>
      </c>
      <c r="G259" s="120">
        <f t="shared" si="5"/>
        <v>28.24615891</v>
      </c>
      <c r="H259" s="121">
        <f t="shared" si="6"/>
        <v>0.001653669627</v>
      </c>
      <c r="I259" s="121">
        <f t="shared" si="7"/>
        <v>8.267598622</v>
      </c>
      <c r="J259" s="121"/>
    </row>
    <row r="260">
      <c r="A260" s="2" t="s">
        <v>288</v>
      </c>
      <c r="B260" s="2">
        <v>1.524</v>
      </c>
      <c r="C260" s="3">
        <f t="shared" si="1"/>
        <v>0.0001784356114</v>
      </c>
      <c r="D260" s="3"/>
      <c r="E260" s="124">
        <f t="shared" si="3"/>
        <v>1.434488248</v>
      </c>
      <c r="F260" s="3">
        <f t="shared" si="4"/>
        <v>0.00312905842</v>
      </c>
      <c r="G260" s="120">
        <f t="shared" si="5"/>
        <v>28.24615891</v>
      </c>
      <c r="H260" s="121">
        <f t="shared" si="6"/>
        <v>0.001653669627</v>
      </c>
      <c r="I260" s="121">
        <f t="shared" si="7"/>
        <v>8.267598622</v>
      </c>
      <c r="J260" s="121"/>
    </row>
    <row r="261">
      <c r="A261" s="2" t="s">
        <v>289</v>
      </c>
      <c r="B261" s="2">
        <v>1.485</v>
      </c>
      <c r="C261" s="3">
        <f t="shared" si="1"/>
        <v>0.0001738693458</v>
      </c>
      <c r="D261" s="3"/>
      <c r="E261" s="124">
        <f t="shared" si="3"/>
        <v>1.435462877</v>
      </c>
      <c r="F261" s="3">
        <f t="shared" si="4"/>
        <v>0.003131184385</v>
      </c>
      <c r="G261" s="120">
        <f t="shared" si="5"/>
        <v>28.22531465</v>
      </c>
      <c r="H261" s="121">
        <f t="shared" si="6"/>
        <v>0.001652449301</v>
      </c>
      <c r="I261" s="121">
        <f t="shared" si="7"/>
        <v>8.503971463</v>
      </c>
      <c r="J261" s="121"/>
    </row>
    <row r="262">
      <c r="A262" s="2" t="s">
        <v>290</v>
      </c>
      <c r="B262" s="2">
        <v>1.481</v>
      </c>
      <c r="C262" s="3">
        <f t="shared" si="1"/>
        <v>0.0001734010109</v>
      </c>
      <c r="D262" s="3"/>
      <c r="E262" s="124">
        <f t="shared" si="3"/>
        <v>1.435562876</v>
      </c>
      <c r="F262" s="3">
        <f t="shared" si="4"/>
        <v>0.003131402514</v>
      </c>
      <c r="G262" s="120">
        <f t="shared" si="5"/>
        <v>28.22317747</v>
      </c>
      <c r="H262" s="121">
        <f t="shared" si="6"/>
        <v>0.00165232418</v>
      </c>
      <c r="I262" s="121">
        <f t="shared" si="7"/>
        <v>8.528918959</v>
      </c>
      <c r="J262" s="121"/>
    </row>
    <row r="263">
      <c r="A263" s="2" t="s">
        <v>291</v>
      </c>
      <c r="B263" s="2">
        <v>1.458</v>
      </c>
      <c r="C263" s="3">
        <f t="shared" si="1"/>
        <v>0.000170708085</v>
      </c>
      <c r="D263" s="3"/>
      <c r="E263" s="124">
        <f t="shared" si="3"/>
        <v>1.436138008</v>
      </c>
      <c r="F263" s="3">
        <f t="shared" si="4"/>
        <v>0.003132657053</v>
      </c>
      <c r="G263" s="120">
        <f t="shared" si="5"/>
        <v>28.21089123</v>
      </c>
      <c r="H263" s="121">
        <f t="shared" si="6"/>
        <v>0.001651604883</v>
      </c>
      <c r="I263" s="121">
        <f t="shared" si="7"/>
        <v>8.675024373</v>
      </c>
      <c r="J263" s="121"/>
    </row>
    <row r="264">
      <c r="A264" s="2" t="s">
        <v>292</v>
      </c>
      <c r="B264" s="2">
        <v>1.406</v>
      </c>
      <c r="C264" s="3">
        <f t="shared" si="1"/>
        <v>0.0001646197308</v>
      </c>
      <c r="D264" s="3"/>
      <c r="E264" s="124">
        <f t="shared" si="3"/>
        <v>1.437439155</v>
      </c>
      <c r="F264" s="3">
        <f t="shared" si="4"/>
        <v>0.003135495254</v>
      </c>
      <c r="G264" s="120">
        <f t="shared" si="5"/>
        <v>28.18312947</v>
      </c>
      <c r="H264" s="121">
        <f t="shared" si="6"/>
        <v>0.001649979572</v>
      </c>
      <c r="I264" s="121">
        <f t="shared" si="7"/>
        <v>9.022975764</v>
      </c>
      <c r="J264" s="121"/>
    </row>
    <row r="265">
      <c r="A265" s="2" t="s">
        <v>293</v>
      </c>
      <c r="B265" s="2">
        <v>1.384</v>
      </c>
      <c r="C265" s="3">
        <f t="shared" si="1"/>
        <v>0.0001620438886</v>
      </c>
      <c r="D265" s="3"/>
      <c r="E265" s="124">
        <f t="shared" si="3"/>
        <v>1.437989995</v>
      </c>
      <c r="F265" s="3">
        <f t="shared" si="4"/>
        <v>0.003136696805</v>
      </c>
      <c r="G265" s="120">
        <f t="shared" si="5"/>
        <v>28.17139072</v>
      </c>
      <c r="H265" s="121">
        <f t="shared" si="6"/>
        <v>0.001649292327</v>
      </c>
      <c r="I265" s="121">
        <f t="shared" si="7"/>
        <v>9.178059423</v>
      </c>
      <c r="J265" s="121"/>
    </row>
    <row r="266">
      <c r="A266" s="2" t="s">
        <v>294</v>
      </c>
      <c r="B266" s="2">
        <v>1.378</v>
      </c>
      <c r="C266" s="3">
        <f t="shared" si="1"/>
        <v>0.0001613413862</v>
      </c>
      <c r="D266" s="3"/>
      <c r="E266" s="124">
        <f t="shared" si="3"/>
        <v>1.438140261</v>
      </c>
      <c r="F266" s="3">
        <f t="shared" si="4"/>
        <v>0.003137024581</v>
      </c>
      <c r="G266" s="120">
        <f t="shared" si="5"/>
        <v>28.16818992</v>
      </c>
      <c r="H266" s="121">
        <f t="shared" si="6"/>
        <v>0.001649104937</v>
      </c>
      <c r="I266" s="121">
        <f t="shared" si="7"/>
        <v>9.221214629</v>
      </c>
      <c r="J266" s="121"/>
    </row>
    <row r="267">
      <c r="A267" s="2" t="s">
        <v>295</v>
      </c>
      <c r="B267" s="2">
        <v>1.36</v>
      </c>
      <c r="C267" s="3">
        <f t="shared" si="1"/>
        <v>0.000159233879</v>
      </c>
      <c r="D267" s="3"/>
      <c r="E267" s="124">
        <f t="shared" si="3"/>
        <v>1.438591153</v>
      </c>
      <c r="F267" s="3">
        <f t="shared" si="4"/>
        <v>0.003138008113</v>
      </c>
      <c r="G267" s="120">
        <f t="shared" si="5"/>
        <v>28.15858929</v>
      </c>
      <c r="H267" s="121">
        <f t="shared" si="6"/>
        <v>0.001648542869</v>
      </c>
      <c r="I267" s="121">
        <f t="shared" si="7"/>
        <v>9.352965582</v>
      </c>
      <c r="J267" s="121"/>
    </row>
    <row r="268">
      <c r="A268" s="2" t="s">
        <v>296</v>
      </c>
      <c r="B268" s="2">
        <v>1.314</v>
      </c>
      <c r="C268" s="3">
        <f t="shared" si="1"/>
        <v>0.0001538480272</v>
      </c>
      <c r="D268" s="3"/>
      <c r="E268" s="124">
        <f t="shared" si="3"/>
        <v>1.439744074</v>
      </c>
      <c r="F268" s="3">
        <f t="shared" si="4"/>
        <v>0.003140522987</v>
      </c>
      <c r="G268" s="120">
        <f t="shared" si="5"/>
        <v>28.13406631</v>
      </c>
      <c r="H268" s="121">
        <f t="shared" si="6"/>
        <v>0.001647107172</v>
      </c>
      <c r="I268" s="121">
        <f t="shared" si="7"/>
        <v>9.706066254</v>
      </c>
      <c r="J268" s="121"/>
    </row>
    <row r="269">
      <c r="A269" s="2" t="s">
        <v>297</v>
      </c>
      <c r="B269" s="2">
        <v>1.304</v>
      </c>
      <c r="C269" s="3">
        <f t="shared" si="1"/>
        <v>0.0001526771898</v>
      </c>
      <c r="D269" s="3"/>
      <c r="E269" s="124">
        <f t="shared" si="3"/>
        <v>1.439994831</v>
      </c>
      <c r="F269" s="3">
        <f t="shared" si="4"/>
        <v>0.003141069965</v>
      </c>
      <c r="G269" s="120">
        <f t="shared" si="5"/>
        <v>28.1287375</v>
      </c>
      <c r="H269" s="121">
        <f t="shared" si="6"/>
        <v>0.001646795198</v>
      </c>
      <c r="I269" s="121">
        <f t="shared" si="7"/>
        <v>9.786124628</v>
      </c>
      <c r="J269" s="121"/>
    </row>
    <row r="270">
      <c r="A270" s="2" t="s">
        <v>298</v>
      </c>
      <c r="B270" s="2">
        <v>1.294</v>
      </c>
      <c r="C270" s="3">
        <f t="shared" si="1"/>
        <v>0.0001515063525</v>
      </c>
      <c r="D270" s="3"/>
      <c r="E270" s="124">
        <f t="shared" si="3"/>
        <v>1.440245632</v>
      </c>
      <c r="F270" s="3">
        <f t="shared" si="4"/>
        <v>0.003141617039</v>
      </c>
      <c r="G270" s="120">
        <f t="shared" si="5"/>
        <v>28.12340951</v>
      </c>
      <c r="H270" s="121">
        <f t="shared" si="6"/>
        <v>0.001646483271</v>
      </c>
      <c r="I270" s="121">
        <f t="shared" si="7"/>
        <v>9.867420695</v>
      </c>
      <c r="J270" s="121"/>
    </row>
    <row r="271">
      <c r="A271" s="2" t="s">
        <v>299</v>
      </c>
      <c r="B271" s="2">
        <v>1.29</v>
      </c>
      <c r="C271" s="3">
        <f t="shared" si="1"/>
        <v>0.0001510380176</v>
      </c>
      <c r="D271" s="3"/>
      <c r="E271" s="124">
        <f t="shared" si="3"/>
        <v>1.440345964</v>
      </c>
      <c r="F271" s="3">
        <f t="shared" si="4"/>
        <v>0.003141835895</v>
      </c>
      <c r="G271" s="120">
        <f t="shared" si="5"/>
        <v>28.12127854</v>
      </c>
      <c r="H271" s="121">
        <f t="shared" si="6"/>
        <v>0.001646358513</v>
      </c>
      <c r="I271" s="121">
        <f t="shared" si="7"/>
        <v>9.900292124</v>
      </c>
      <c r="J271" s="121"/>
    </row>
    <row r="272">
      <c r="A272" s="2" t="s">
        <v>300</v>
      </c>
      <c r="B272" s="2">
        <v>1.267</v>
      </c>
      <c r="C272" s="3">
        <f t="shared" si="1"/>
        <v>0.0001483450917</v>
      </c>
      <c r="D272" s="3"/>
      <c r="E272" s="124">
        <f t="shared" si="3"/>
        <v>1.440923012</v>
      </c>
      <c r="F272" s="3">
        <f t="shared" si="4"/>
        <v>0.003143094613</v>
      </c>
      <c r="G272" s="120">
        <f t="shared" si="5"/>
        <v>28.109028</v>
      </c>
      <c r="H272" s="121">
        <f t="shared" si="6"/>
        <v>0.001645641306</v>
      </c>
      <c r="I272" s="121">
        <f t="shared" si="7"/>
        <v>10.09333169</v>
      </c>
      <c r="J272" s="121"/>
    </row>
    <row r="273">
      <c r="A273" s="2" t="s">
        <v>301</v>
      </c>
      <c r="B273" s="2">
        <v>1.251</v>
      </c>
      <c r="C273" s="3">
        <f t="shared" si="1"/>
        <v>0.0001464717519</v>
      </c>
      <c r="D273" s="3"/>
      <c r="E273" s="124">
        <f t="shared" si="3"/>
        <v>1.441324573</v>
      </c>
      <c r="F273" s="3">
        <f t="shared" si="4"/>
        <v>0.003143970541</v>
      </c>
      <c r="G273" s="120">
        <f t="shared" si="5"/>
        <v>28.10050842</v>
      </c>
      <c r="H273" s="121">
        <f t="shared" si="6"/>
        <v>0.001645142528</v>
      </c>
      <c r="I273" s="121">
        <f t="shared" si="7"/>
        <v>10.23180754</v>
      </c>
      <c r="J273" s="121"/>
    </row>
    <row r="274">
      <c r="A274" s="2" t="s">
        <v>302</v>
      </c>
      <c r="B274" s="2">
        <v>1.238</v>
      </c>
      <c r="C274" s="3">
        <f t="shared" si="1"/>
        <v>0.0001449496634</v>
      </c>
      <c r="D274" s="3"/>
      <c r="E274" s="124">
        <f t="shared" si="3"/>
        <v>1.441650924</v>
      </c>
      <c r="F274" s="3">
        <f t="shared" si="4"/>
        <v>0.003144682412</v>
      </c>
      <c r="G274" s="120">
        <f t="shared" si="5"/>
        <v>28.0935878</v>
      </c>
      <c r="H274" s="121">
        <f t="shared" si="6"/>
        <v>0.00164473736</v>
      </c>
      <c r="I274" s="121">
        <f t="shared" si="7"/>
        <v>10.34695536</v>
      </c>
      <c r="J274" s="121"/>
    </row>
    <row r="275">
      <c r="A275" s="2" t="s">
        <v>303</v>
      </c>
      <c r="B275" s="2">
        <v>1.238</v>
      </c>
      <c r="C275" s="3">
        <f t="shared" si="1"/>
        <v>0.0001449496634</v>
      </c>
      <c r="D275" s="3"/>
      <c r="E275" s="124">
        <f t="shared" si="3"/>
        <v>1.441650924</v>
      </c>
      <c r="F275" s="3">
        <f t="shared" si="4"/>
        <v>0.003144682412</v>
      </c>
      <c r="G275" s="120">
        <f t="shared" si="5"/>
        <v>28.0935878</v>
      </c>
      <c r="H275" s="121">
        <f t="shared" si="6"/>
        <v>0.00164473736</v>
      </c>
      <c r="I275" s="121">
        <f t="shared" si="7"/>
        <v>10.34695536</v>
      </c>
      <c r="J275" s="121"/>
    </row>
    <row r="276">
      <c r="A276" s="2" t="s">
        <v>304</v>
      </c>
      <c r="B276" s="2">
        <v>1.238</v>
      </c>
      <c r="C276" s="3">
        <f t="shared" si="1"/>
        <v>0.0001449496634</v>
      </c>
      <c r="D276" s="3"/>
      <c r="E276" s="124">
        <f t="shared" si="3"/>
        <v>1.441650924</v>
      </c>
      <c r="F276" s="3">
        <f t="shared" si="4"/>
        <v>0.003144682412</v>
      </c>
      <c r="G276" s="120">
        <f t="shared" si="5"/>
        <v>28.0935878</v>
      </c>
      <c r="H276" s="121">
        <f t="shared" si="6"/>
        <v>0.00164473736</v>
      </c>
      <c r="I276" s="121">
        <f t="shared" si="7"/>
        <v>10.34695536</v>
      </c>
      <c r="J276" s="121"/>
    </row>
    <row r="277">
      <c r="A277" s="2" t="s">
        <v>305</v>
      </c>
      <c r="B277" s="2">
        <v>1.228</v>
      </c>
      <c r="C277" s="3">
        <f t="shared" si="1"/>
        <v>0.000143778826</v>
      </c>
      <c r="D277" s="3"/>
      <c r="E277" s="124">
        <f t="shared" si="3"/>
        <v>1.441902013</v>
      </c>
      <c r="F277" s="3">
        <f t="shared" si="4"/>
        <v>0.003145230114</v>
      </c>
      <c r="G277" s="120">
        <f t="shared" si="5"/>
        <v>28.08826518</v>
      </c>
      <c r="H277" s="121">
        <f t="shared" si="6"/>
        <v>0.001644425748</v>
      </c>
      <c r="I277" s="121">
        <f t="shared" si="7"/>
        <v>10.43718998</v>
      </c>
      <c r="J277" s="121"/>
    </row>
    <row r="278">
      <c r="A278" s="2" t="s">
        <v>306</v>
      </c>
      <c r="B278" s="2">
        <v>1.228</v>
      </c>
      <c r="C278" s="3">
        <f t="shared" si="1"/>
        <v>0.000143778826</v>
      </c>
      <c r="D278" s="3"/>
      <c r="E278" s="124">
        <f t="shared" si="3"/>
        <v>1.441902013</v>
      </c>
      <c r="F278" s="3">
        <f t="shared" si="4"/>
        <v>0.003145230114</v>
      </c>
      <c r="G278" s="120">
        <f t="shared" si="5"/>
        <v>28.08826518</v>
      </c>
      <c r="H278" s="121">
        <f t="shared" si="6"/>
        <v>0.001644425748</v>
      </c>
      <c r="I278" s="121">
        <f t="shared" si="7"/>
        <v>10.43718998</v>
      </c>
      <c r="J278" s="121"/>
    </row>
    <row r="279">
      <c r="A279" s="2" t="s">
        <v>307</v>
      </c>
      <c r="B279" s="2">
        <v>1.228</v>
      </c>
      <c r="C279" s="3">
        <f t="shared" si="1"/>
        <v>0.000143778826</v>
      </c>
      <c r="D279" s="3"/>
      <c r="E279" s="124">
        <f t="shared" si="3"/>
        <v>1.441902013</v>
      </c>
      <c r="F279" s="3">
        <f t="shared" si="4"/>
        <v>0.003145230114</v>
      </c>
      <c r="G279" s="120">
        <f t="shared" si="5"/>
        <v>28.08826518</v>
      </c>
      <c r="H279" s="121">
        <f t="shared" si="6"/>
        <v>0.001644425748</v>
      </c>
      <c r="I279" s="121">
        <f t="shared" si="7"/>
        <v>10.43718998</v>
      </c>
      <c r="J279" s="121"/>
    </row>
    <row r="280">
      <c r="A280" s="2" t="s">
        <v>308</v>
      </c>
      <c r="B280" s="2">
        <v>1.228</v>
      </c>
      <c r="C280" s="3">
        <f t="shared" si="1"/>
        <v>0.000143778826</v>
      </c>
      <c r="D280" s="3"/>
      <c r="E280" s="124">
        <f t="shared" si="3"/>
        <v>1.441902013</v>
      </c>
      <c r="F280" s="3">
        <f t="shared" si="4"/>
        <v>0.003145230114</v>
      </c>
      <c r="G280" s="120">
        <f t="shared" si="5"/>
        <v>28.08826518</v>
      </c>
      <c r="H280" s="121">
        <f t="shared" si="6"/>
        <v>0.001644425748</v>
      </c>
      <c r="I280" s="121">
        <f t="shared" si="7"/>
        <v>10.43718998</v>
      </c>
      <c r="J280" s="121"/>
    </row>
    <row r="281">
      <c r="A281" s="2" t="s">
        <v>309</v>
      </c>
      <c r="B281" s="2">
        <v>1.216</v>
      </c>
      <c r="C281" s="3">
        <f t="shared" si="1"/>
        <v>0.0001423738212</v>
      </c>
      <c r="D281" s="3"/>
      <c r="E281" s="124">
        <f t="shared" si="3"/>
        <v>1.442203378</v>
      </c>
      <c r="F281" s="3">
        <f t="shared" si="4"/>
        <v>0.003145887484</v>
      </c>
      <c r="G281" s="120">
        <f t="shared" si="5"/>
        <v>28.08187911</v>
      </c>
      <c r="H281" s="121">
        <f t="shared" si="6"/>
        <v>0.001644051876</v>
      </c>
      <c r="I281" s="121">
        <f t="shared" si="7"/>
        <v>10.547431</v>
      </c>
      <c r="J281" s="121"/>
    </row>
    <row r="282">
      <c r="A282" s="2" t="s">
        <v>310</v>
      </c>
      <c r="B282" s="2">
        <v>1.139</v>
      </c>
      <c r="C282" s="3">
        <f t="shared" si="1"/>
        <v>0.0001333583736</v>
      </c>
      <c r="D282" s="3"/>
      <c r="E282" s="124">
        <f t="shared" si="3"/>
        <v>1.444138635</v>
      </c>
      <c r="F282" s="3">
        <f t="shared" si="4"/>
        <v>0.003150108873</v>
      </c>
      <c r="G282" s="120">
        <f t="shared" si="5"/>
        <v>28.04092977</v>
      </c>
      <c r="H282" s="121">
        <f t="shared" si="6"/>
        <v>0.0016416545</v>
      </c>
      <c r="I282" s="121">
        <f t="shared" si="7"/>
        <v>11.31009688</v>
      </c>
      <c r="J282" s="121"/>
    </row>
    <row r="283">
      <c r="A283" s="2" t="s">
        <v>311</v>
      </c>
      <c r="B283" s="2">
        <v>1.137</v>
      </c>
      <c r="C283" s="3">
        <f t="shared" si="1"/>
        <v>0.0001331242062</v>
      </c>
      <c r="D283" s="3"/>
      <c r="E283" s="124">
        <f t="shared" si="3"/>
        <v>1.444188936</v>
      </c>
      <c r="F283" s="3">
        <f t="shared" si="4"/>
        <v>0.003150218595</v>
      </c>
      <c r="G283" s="120">
        <f t="shared" si="5"/>
        <v>28.0398668</v>
      </c>
      <c r="H283" s="121">
        <f t="shared" si="6"/>
        <v>0.001641592268</v>
      </c>
      <c r="I283" s="121">
        <f t="shared" si="7"/>
        <v>11.33128305</v>
      </c>
      <c r="J283" s="121"/>
    </row>
    <row r="284">
      <c r="A284" s="2" t="s">
        <v>312</v>
      </c>
      <c r="B284" s="2">
        <v>1.135</v>
      </c>
      <c r="C284" s="3">
        <f t="shared" si="1"/>
        <v>0.0001328900387</v>
      </c>
      <c r="D284" s="3"/>
      <c r="E284" s="124">
        <f t="shared" si="3"/>
        <v>1.444239239</v>
      </c>
      <c r="F284" s="3">
        <f t="shared" si="4"/>
        <v>0.003150328321</v>
      </c>
      <c r="G284" s="120">
        <f t="shared" si="5"/>
        <v>28.03880386</v>
      </c>
      <c r="H284" s="121">
        <f t="shared" si="6"/>
        <v>0.001641530038</v>
      </c>
      <c r="I284" s="121">
        <f t="shared" si="7"/>
        <v>11.35254391</v>
      </c>
      <c r="J284" s="121"/>
    </row>
    <row r="285">
      <c r="A285" s="2" t="s">
        <v>313</v>
      </c>
      <c r="B285" s="2">
        <v>1.135</v>
      </c>
      <c r="C285" s="3">
        <f t="shared" si="1"/>
        <v>0.0001328900387</v>
      </c>
      <c r="D285" s="3"/>
      <c r="E285" s="124">
        <f t="shared" si="3"/>
        <v>1.444239239</v>
      </c>
      <c r="F285" s="3">
        <f t="shared" si="4"/>
        <v>0.003150328321</v>
      </c>
      <c r="G285" s="120">
        <f t="shared" si="5"/>
        <v>28.03880386</v>
      </c>
      <c r="H285" s="121">
        <f t="shared" si="6"/>
        <v>0.001641530038</v>
      </c>
      <c r="I285" s="121">
        <f t="shared" si="7"/>
        <v>11.35254391</v>
      </c>
      <c r="J285" s="121"/>
    </row>
    <row r="286">
      <c r="A286" s="2" t="s">
        <v>314</v>
      </c>
      <c r="B286" s="2">
        <v>1.097</v>
      </c>
      <c r="C286" s="3">
        <f t="shared" si="1"/>
        <v>0.0001284408568</v>
      </c>
      <c r="D286" s="3"/>
      <c r="E286" s="124">
        <f t="shared" si="3"/>
        <v>1.445195325</v>
      </c>
      <c r="F286" s="3">
        <f t="shared" si="4"/>
        <v>0.003152413836</v>
      </c>
      <c r="G286" s="120">
        <f t="shared" si="5"/>
        <v>28.01861416</v>
      </c>
      <c r="H286" s="121">
        <f t="shared" si="6"/>
        <v>0.001640348033</v>
      </c>
      <c r="I286" s="121">
        <f t="shared" si="7"/>
        <v>11.77123241</v>
      </c>
      <c r="J286" s="121"/>
    </row>
    <row r="287">
      <c r="A287" s="2" t="s">
        <v>315</v>
      </c>
      <c r="B287" s="2">
        <v>1.075</v>
      </c>
      <c r="C287" s="3">
        <f t="shared" si="1"/>
        <v>0.0001258650146</v>
      </c>
      <c r="D287" s="3"/>
      <c r="E287" s="124">
        <f t="shared" si="3"/>
        <v>1.445749137</v>
      </c>
      <c r="F287" s="3">
        <f t="shared" si="4"/>
        <v>0.003153621871</v>
      </c>
      <c r="G287" s="120">
        <f t="shared" si="5"/>
        <v>28.00693077</v>
      </c>
      <c r="H287" s="121">
        <f t="shared" si="6"/>
        <v>0.00163966403</v>
      </c>
      <c r="I287" s="121">
        <f t="shared" si="7"/>
        <v>12.02716275</v>
      </c>
      <c r="J287" s="121"/>
    </row>
    <row r="288">
      <c r="A288" s="2" t="s">
        <v>316</v>
      </c>
      <c r="B288" s="2">
        <v>1.062</v>
      </c>
      <c r="C288" s="3">
        <f t="shared" si="1"/>
        <v>0.0001243429261</v>
      </c>
      <c r="D288" s="3"/>
      <c r="E288" s="124">
        <f t="shared" si="3"/>
        <v>1.44607649</v>
      </c>
      <c r="F288" s="3">
        <f t="shared" si="4"/>
        <v>0.003154335927</v>
      </c>
      <c r="G288" s="120">
        <f t="shared" si="5"/>
        <v>28.00002882</v>
      </c>
      <c r="H288" s="121">
        <f t="shared" si="6"/>
        <v>0.001639259955</v>
      </c>
      <c r="I288" s="121">
        <f t="shared" si="7"/>
        <v>12.18337928</v>
      </c>
      <c r="J288" s="121"/>
    </row>
    <row r="289">
      <c r="A289" s="2" t="s">
        <v>317</v>
      </c>
      <c r="B289" s="2">
        <v>1.052</v>
      </c>
      <c r="C289" s="3">
        <f t="shared" si="1"/>
        <v>0.0001231720887</v>
      </c>
      <c r="D289" s="3"/>
      <c r="E289" s="124">
        <f t="shared" si="3"/>
        <v>1.44632835</v>
      </c>
      <c r="F289" s="3">
        <f t="shared" si="4"/>
        <v>0.003154885311</v>
      </c>
      <c r="G289" s="120">
        <f t="shared" si="5"/>
        <v>27.99472055</v>
      </c>
      <c r="H289" s="121">
        <f t="shared" si="6"/>
        <v>0.001638949184</v>
      </c>
      <c r="I289" s="121">
        <f t="shared" si="7"/>
        <v>12.3061735</v>
      </c>
      <c r="J289" s="121"/>
    </row>
    <row r="290">
      <c r="A290" s="2" t="s">
        <v>318</v>
      </c>
      <c r="B290" s="2">
        <v>1.036</v>
      </c>
      <c r="C290" s="3">
        <f t="shared" si="1"/>
        <v>0.000121298749</v>
      </c>
      <c r="D290" s="3"/>
      <c r="E290" s="124">
        <f t="shared" si="3"/>
        <v>1.446731417</v>
      </c>
      <c r="F290" s="3">
        <f t="shared" si="4"/>
        <v>0.003155764524</v>
      </c>
      <c r="G290" s="120">
        <f t="shared" si="5"/>
        <v>27.98622904</v>
      </c>
      <c r="H290" s="121">
        <f t="shared" si="6"/>
        <v>0.001638452048</v>
      </c>
      <c r="I290" s="121">
        <f t="shared" si="7"/>
        <v>12.50757582</v>
      </c>
      <c r="J290" s="121"/>
    </row>
    <row r="291">
      <c r="A291" s="2" t="s">
        <v>319</v>
      </c>
      <c r="B291" s="2">
        <v>1.036</v>
      </c>
      <c r="C291" s="3">
        <f t="shared" si="1"/>
        <v>0.000121298749</v>
      </c>
      <c r="D291" s="3"/>
      <c r="E291" s="124">
        <f t="shared" si="3"/>
        <v>1.446731417</v>
      </c>
      <c r="F291" s="3">
        <f t="shared" si="4"/>
        <v>0.003155764524</v>
      </c>
      <c r="G291" s="120">
        <f t="shared" si="5"/>
        <v>27.98622904</v>
      </c>
      <c r="H291" s="121">
        <f t="shared" si="6"/>
        <v>0.001638452048</v>
      </c>
      <c r="I291" s="121">
        <f t="shared" si="7"/>
        <v>12.50757582</v>
      </c>
      <c r="J291" s="121"/>
    </row>
    <row r="292">
      <c r="A292" s="2" t="s">
        <v>320</v>
      </c>
      <c r="B292" s="2">
        <v>1.036</v>
      </c>
      <c r="C292" s="3">
        <f t="shared" si="1"/>
        <v>0.000121298749</v>
      </c>
      <c r="D292" s="3"/>
      <c r="E292" s="124">
        <f t="shared" si="3"/>
        <v>1.446731417</v>
      </c>
      <c r="F292" s="3">
        <f t="shared" si="4"/>
        <v>0.003155764524</v>
      </c>
      <c r="G292" s="120">
        <f t="shared" si="5"/>
        <v>27.98622904</v>
      </c>
      <c r="H292" s="121">
        <f t="shared" si="6"/>
        <v>0.001638452048</v>
      </c>
      <c r="I292" s="121">
        <f t="shared" si="7"/>
        <v>12.50757582</v>
      </c>
      <c r="J292" s="121"/>
    </row>
    <row r="293">
      <c r="A293" s="2" t="s">
        <v>321</v>
      </c>
      <c r="B293" s="2">
        <v>0.987</v>
      </c>
      <c r="C293" s="3">
        <f t="shared" si="1"/>
        <v>0.000115561646</v>
      </c>
      <c r="D293" s="3"/>
      <c r="E293" s="124">
        <f t="shared" si="3"/>
        <v>1.44796651</v>
      </c>
      <c r="F293" s="3">
        <f t="shared" si="4"/>
        <v>0.00315845864</v>
      </c>
      <c r="G293" s="120">
        <f t="shared" si="5"/>
        <v>27.96023679</v>
      </c>
      <c r="H293" s="121">
        <f t="shared" si="6"/>
        <v>0.001636930334</v>
      </c>
      <c r="I293" s="121">
        <f t="shared" si="7"/>
        <v>13.1649967</v>
      </c>
      <c r="J293" s="121"/>
    </row>
    <row r="294">
      <c r="A294" s="2" t="s">
        <v>322</v>
      </c>
      <c r="B294" s="2">
        <v>0.934</v>
      </c>
      <c r="C294" s="3">
        <f t="shared" si="1"/>
        <v>0.0001093562081</v>
      </c>
      <c r="D294" s="3"/>
      <c r="E294" s="124">
        <f t="shared" si="3"/>
        <v>1.449303614</v>
      </c>
      <c r="F294" s="3">
        <f t="shared" si="4"/>
        <v>0.003161375273</v>
      </c>
      <c r="G294" s="120">
        <f t="shared" si="5"/>
        <v>27.93214483</v>
      </c>
      <c r="H294" s="121">
        <f t="shared" si="6"/>
        <v>0.001635285692</v>
      </c>
      <c r="I294" s="121">
        <f t="shared" si="7"/>
        <v>13.9537527</v>
      </c>
      <c r="J294" s="121"/>
    </row>
    <row r="295">
      <c r="A295" s="2" t="s">
        <v>323</v>
      </c>
      <c r="B295" s="2">
        <v>0.931</v>
      </c>
      <c r="C295" s="3">
        <f t="shared" si="1"/>
        <v>0.0001090049569</v>
      </c>
      <c r="D295" s="3"/>
      <c r="E295" s="124">
        <f t="shared" si="3"/>
        <v>1.449379336</v>
      </c>
      <c r="F295" s="3">
        <f t="shared" si="4"/>
        <v>0.003161540446</v>
      </c>
      <c r="G295" s="120">
        <f t="shared" si="5"/>
        <v>27.93055541</v>
      </c>
      <c r="H295" s="121">
        <f t="shared" si="6"/>
        <v>0.001635192639</v>
      </c>
      <c r="I295" s="121">
        <f t="shared" si="7"/>
        <v>14.00108515</v>
      </c>
      <c r="J295" s="121"/>
    </row>
    <row r="296">
      <c r="A296" s="2" t="s">
        <v>324</v>
      </c>
      <c r="B296" s="2">
        <v>0.909</v>
      </c>
      <c r="C296" s="3">
        <f t="shared" si="1"/>
        <v>0.0001064291147</v>
      </c>
      <c r="D296" s="3"/>
      <c r="E296" s="124">
        <f t="shared" si="3"/>
        <v>1.449934751</v>
      </c>
      <c r="F296" s="3">
        <f t="shared" si="4"/>
        <v>0.003162751978</v>
      </c>
      <c r="G296" s="120">
        <f t="shared" si="5"/>
        <v>27.91890189</v>
      </c>
      <c r="H296" s="121">
        <f t="shared" si="6"/>
        <v>0.001634510385</v>
      </c>
      <c r="I296" s="121">
        <f t="shared" si="7"/>
        <v>14.3577373</v>
      </c>
      <c r="J296" s="121"/>
    </row>
    <row r="297">
      <c r="A297" s="2" t="s">
        <v>325</v>
      </c>
      <c r="B297" s="2">
        <v>0.908</v>
      </c>
      <c r="C297" s="3">
        <f t="shared" si="1"/>
        <v>0.000106312031</v>
      </c>
      <c r="D297" s="3"/>
      <c r="E297" s="124">
        <f t="shared" si="3"/>
        <v>1.449960003</v>
      </c>
      <c r="F297" s="3">
        <f t="shared" si="4"/>
        <v>0.003162807059</v>
      </c>
      <c r="G297" s="120">
        <f t="shared" si="5"/>
        <v>27.91837228</v>
      </c>
      <c r="H297" s="121">
        <f t="shared" si="6"/>
        <v>0.001634479379</v>
      </c>
      <c r="I297" s="121">
        <f t="shared" si="7"/>
        <v>14.37435946</v>
      </c>
      <c r="J297" s="121"/>
    </row>
    <row r="298">
      <c r="A298" s="2" t="s">
        <v>326</v>
      </c>
      <c r="B298" s="2">
        <v>0.904</v>
      </c>
      <c r="C298" s="3">
        <f t="shared" si="1"/>
        <v>0.000105843696</v>
      </c>
      <c r="D298" s="3"/>
      <c r="E298" s="124">
        <f t="shared" si="3"/>
        <v>1.450061012</v>
      </c>
      <c r="F298" s="3">
        <f t="shared" si="4"/>
        <v>0.003163027391</v>
      </c>
      <c r="G298" s="120">
        <f t="shared" si="5"/>
        <v>27.91625392</v>
      </c>
      <c r="H298" s="121">
        <f t="shared" si="6"/>
        <v>0.001634355359</v>
      </c>
      <c r="I298" s="121">
        <f t="shared" si="7"/>
        <v>14.44121587</v>
      </c>
      <c r="J298" s="121"/>
    </row>
    <row r="299">
      <c r="A299" s="2" t="s">
        <v>327</v>
      </c>
      <c r="B299" s="2">
        <v>0.868</v>
      </c>
      <c r="C299" s="3">
        <f t="shared" si="1"/>
        <v>0.0001016286816</v>
      </c>
      <c r="D299" s="3"/>
      <c r="E299" s="124">
        <f t="shared" si="3"/>
        <v>1.450970413</v>
      </c>
      <c r="F299" s="3">
        <f t="shared" si="4"/>
        <v>0.003165011072</v>
      </c>
      <c r="G299" s="120">
        <f t="shared" si="5"/>
        <v>27.89719456</v>
      </c>
      <c r="H299" s="121">
        <f t="shared" si="6"/>
        <v>0.00163323953</v>
      </c>
      <c r="I299" s="121">
        <f t="shared" si="7"/>
        <v>15.07065549</v>
      </c>
      <c r="J299" s="121"/>
    </row>
    <row r="300">
      <c r="A300" s="2" t="s">
        <v>328</v>
      </c>
      <c r="B300" s="2">
        <v>0.868</v>
      </c>
      <c r="C300" s="3">
        <f t="shared" si="1"/>
        <v>0.0001016286816</v>
      </c>
      <c r="D300" s="3"/>
      <c r="E300" s="124">
        <f t="shared" si="3"/>
        <v>1.450970413</v>
      </c>
      <c r="F300" s="3">
        <f t="shared" si="4"/>
        <v>0.003165011072</v>
      </c>
      <c r="G300" s="120">
        <f t="shared" si="5"/>
        <v>27.89719456</v>
      </c>
      <c r="H300" s="121">
        <f t="shared" si="6"/>
        <v>0.00163323953</v>
      </c>
      <c r="I300" s="121">
        <f t="shared" si="7"/>
        <v>15.07065549</v>
      </c>
      <c r="J300" s="121"/>
    </row>
    <row r="301">
      <c r="A301" s="2" t="s">
        <v>329</v>
      </c>
      <c r="B301" s="2">
        <v>0.868</v>
      </c>
      <c r="C301" s="3">
        <f t="shared" si="1"/>
        <v>0.0001016286816</v>
      </c>
      <c r="D301" s="3"/>
      <c r="E301" s="124">
        <f t="shared" si="3"/>
        <v>1.450970413</v>
      </c>
      <c r="F301" s="3">
        <f t="shared" si="4"/>
        <v>0.003165011072</v>
      </c>
      <c r="G301" s="120">
        <f t="shared" si="5"/>
        <v>27.89719456</v>
      </c>
      <c r="H301" s="121">
        <f t="shared" si="6"/>
        <v>0.00163323953</v>
      </c>
      <c r="I301" s="121">
        <f t="shared" si="7"/>
        <v>15.07065549</v>
      </c>
      <c r="J301" s="121"/>
    </row>
    <row r="302">
      <c r="A302" s="2" t="s">
        <v>330</v>
      </c>
      <c r="B302" s="2">
        <v>0.868</v>
      </c>
      <c r="C302" s="3">
        <f t="shared" si="1"/>
        <v>0.0001016286816</v>
      </c>
      <c r="D302" s="3"/>
      <c r="E302" s="124">
        <f t="shared" si="3"/>
        <v>1.450970413</v>
      </c>
      <c r="F302" s="3">
        <f t="shared" si="4"/>
        <v>0.003165011072</v>
      </c>
      <c r="G302" s="120">
        <f t="shared" si="5"/>
        <v>27.89719456</v>
      </c>
      <c r="H302" s="121">
        <f t="shared" si="6"/>
        <v>0.00163323953</v>
      </c>
      <c r="I302" s="121">
        <f t="shared" si="7"/>
        <v>15.07065549</v>
      </c>
      <c r="J302" s="121"/>
    </row>
    <row r="303">
      <c r="A303" s="2" t="s">
        <v>331</v>
      </c>
      <c r="B303" s="2">
        <v>0.868</v>
      </c>
      <c r="C303" s="3">
        <f t="shared" si="1"/>
        <v>0.0001016286816</v>
      </c>
      <c r="D303" s="3"/>
      <c r="E303" s="124">
        <f t="shared" si="3"/>
        <v>1.450970413</v>
      </c>
      <c r="F303" s="3">
        <f t="shared" si="4"/>
        <v>0.003165011072</v>
      </c>
      <c r="G303" s="120">
        <f t="shared" si="5"/>
        <v>27.89719456</v>
      </c>
      <c r="H303" s="121">
        <f t="shared" si="6"/>
        <v>0.00163323953</v>
      </c>
      <c r="I303" s="121">
        <f t="shared" si="7"/>
        <v>15.07065549</v>
      </c>
      <c r="J303" s="121"/>
    </row>
    <row r="304">
      <c r="A304" s="2" t="s">
        <v>332</v>
      </c>
      <c r="B304" s="2">
        <v>0.868</v>
      </c>
      <c r="C304" s="3">
        <f t="shared" si="1"/>
        <v>0.0001016286816</v>
      </c>
      <c r="D304" s="3"/>
      <c r="E304" s="124">
        <f t="shared" si="3"/>
        <v>1.450970413</v>
      </c>
      <c r="F304" s="3">
        <f t="shared" si="4"/>
        <v>0.003165011072</v>
      </c>
      <c r="G304" s="120">
        <f t="shared" si="5"/>
        <v>27.89719456</v>
      </c>
      <c r="H304" s="121">
        <f t="shared" si="6"/>
        <v>0.00163323953</v>
      </c>
      <c r="I304" s="121">
        <f t="shared" si="7"/>
        <v>15.07065549</v>
      </c>
      <c r="J304" s="121"/>
    </row>
    <row r="305">
      <c r="A305" s="2" t="s">
        <v>333</v>
      </c>
      <c r="B305" s="2">
        <v>0.868</v>
      </c>
      <c r="C305" s="3">
        <f t="shared" si="1"/>
        <v>0.0001016286816</v>
      </c>
      <c r="D305" s="3"/>
      <c r="E305" s="124">
        <f t="shared" si="3"/>
        <v>1.450970413</v>
      </c>
      <c r="F305" s="3">
        <f t="shared" si="4"/>
        <v>0.003165011072</v>
      </c>
      <c r="G305" s="120">
        <f t="shared" si="5"/>
        <v>27.89719456</v>
      </c>
      <c r="H305" s="121">
        <f t="shared" si="6"/>
        <v>0.00163323953</v>
      </c>
      <c r="I305" s="121">
        <f t="shared" si="7"/>
        <v>15.07065549</v>
      </c>
      <c r="J305" s="121"/>
    </row>
    <row r="306">
      <c r="A306" s="2" t="s">
        <v>334</v>
      </c>
      <c r="B306" s="2">
        <v>0.84</v>
      </c>
      <c r="C306" s="3">
        <f t="shared" si="1"/>
        <v>0.00009835033701</v>
      </c>
      <c r="D306" s="3"/>
      <c r="E306" s="124">
        <f t="shared" si="3"/>
        <v>1.451678118</v>
      </c>
      <c r="F306" s="3">
        <f t="shared" si="4"/>
        <v>0.003166554795</v>
      </c>
      <c r="G306" s="120">
        <f t="shared" si="5"/>
        <v>27.88237795</v>
      </c>
      <c r="H306" s="121">
        <f t="shared" si="6"/>
        <v>0.001632372093</v>
      </c>
      <c r="I306" s="121">
        <f t="shared" si="7"/>
        <v>15.59752414</v>
      </c>
      <c r="J306" s="121"/>
    </row>
    <row r="307">
      <c r="A307" s="2" t="s">
        <v>335</v>
      </c>
      <c r="B307" s="2">
        <v>0.84</v>
      </c>
      <c r="C307" s="3">
        <f t="shared" si="1"/>
        <v>0.00009835033701</v>
      </c>
      <c r="D307" s="3"/>
      <c r="E307" s="124">
        <f t="shared" si="3"/>
        <v>1.451678118</v>
      </c>
      <c r="F307" s="3">
        <f t="shared" si="4"/>
        <v>0.003166554795</v>
      </c>
      <c r="G307" s="120">
        <f t="shared" si="5"/>
        <v>27.88237795</v>
      </c>
      <c r="H307" s="121">
        <f t="shared" si="6"/>
        <v>0.001632372093</v>
      </c>
      <c r="I307" s="121">
        <f t="shared" si="7"/>
        <v>15.59752414</v>
      </c>
      <c r="J307" s="121"/>
    </row>
    <row r="308">
      <c r="A308" s="2" t="s">
        <v>336</v>
      </c>
      <c r="B308" s="2">
        <v>0.83</v>
      </c>
      <c r="C308" s="3">
        <f t="shared" si="1"/>
        <v>0.00009717949967</v>
      </c>
      <c r="D308" s="3"/>
      <c r="E308" s="124">
        <f t="shared" si="3"/>
        <v>1.451930954</v>
      </c>
      <c r="F308" s="3">
        <f t="shared" si="4"/>
        <v>0.003167106308</v>
      </c>
      <c r="G308" s="120">
        <f t="shared" si="5"/>
        <v>27.87708787</v>
      </c>
      <c r="H308" s="121">
        <f t="shared" si="6"/>
        <v>0.001632062385</v>
      </c>
      <c r="I308" s="121">
        <f t="shared" si="7"/>
        <v>15.79430735</v>
      </c>
      <c r="J308" s="121"/>
    </row>
    <row r="309">
      <c r="A309" s="2" t="s">
        <v>337</v>
      </c>
      <c r="B309" s="2">
        <v>0.83</v>
      </c>
      <c r="C309" s="3">
        <f t="shared" si="1"/>
        <v>0.00009717949967</v>
      </c>
      <c r="D309" s="3"/>
      <c r="E309" s="124">
        <f t="shared" si="3"/>
        <v>1.451930954</v>
      </c>
      <c r="F309" s="3">
        <f t="shared" si="4"/>
        <v>0.003167106308</v>
      </c>
      <c r="G309" s="120">
        <f t="shared" si="5"/>
        <v>27.87708787</v>
      </c>
      <c r="H309" s="121">
        <f t="shared" si="6"/>
        <v>0.001632062385</v>
      </c>
      <c r="I309" s="121">
        <f t="shared" si="7"/>
        <v>15.79430735</v>
      </c>
      <c r="J309" s="121"/>
    </row>
    <row r="310">
      <c r="A310" s="2" t="s">
        <v>338</v>
      </c>
      <c r="B310" s="2">
        <v>0.826</v>
      </c>
      <c r="C310" s="3">
        <f t="shared" si="1"/>
        <v>0.00009671116473</v>
      </c>
      <c r="D310" s="3"/>
      <c r="E310" s="124">
        <f t="shared" si="3"/>
        <v>1.452032101</v>
      </c>
      <c r="F310" s="3">
        <f t="shared" si="4"/>
        <v>0.003167326939</v>
      </c>
      <c r="G310" s="120">
        <f t="shared" si="5"/>
        <v>27.87497206</v>
      </c>
      <c r="H310" s="121">
        <f t="shared" si="6"/>
        <v>0.001631938516</v>
      </c>
      <c r="I310" s="121">
        <f t="shared" si="7"/>
        <v>15.87435489</v>
      </c>
      <c r="J310" s="121"/>
    </row>
    <row r="311">
      <c r="A311" s="2" t="s">
        <v>339</v>
      </c>
      <c r="B311" s="2">
        <v>0.822</v>
      </c>
      <c r="C311" s="3">
        <f t="shared" si="1"/>
        <v>0.00009624282979</v>
      </c>
      <c r="D311" s="3"/>
      <c r="E311" s="124">
        <f t="shared" si="3"/>
        <v>1.452133254</v>
      </c>
      <c r="F311" s="3">
        <f t="shared" si="4"/>
        <v>0.003167547586</v>
      </c>
      <c r="G311" s="120">
        <f t="shared" si="5"/>
        <v>27.87285639</v>
      </c>
      <c r="H311" s="121">
        <f t="shared" si="6"/>
        <v>0.001631814654</v>
      </c>
      <c r="I311" s="121">
        <f t="shared" si="7"/>
        <v>15.95518157</v>
      </c>
      <c r="J311" s="121"/>
    </row>
    <row r="312">
      <c r="A312" s="2" t="s">
        <v>340</v>
      </c>
      <c r="B312" s="2">
        <v>0.817</v>
      </c>
      <c r="C312" s="3">
        <f t="shared" si="1"/>
        <v>0.00009565741112</v>
      </c>
      <c r="D312" s="3"/>
      <c r="E312" s="124">
        <f t="shared" si="3"/>
        <v>1.452259706</v>
      </c>
      <c r="F312" s="3">
        <f t="shared" si="4"/>
        <v>0.003167823417</v>
      </c>
      <c r="G312" s="120">
        <f t="shared" si="5"/>
        <v>27.87021198</v>
      </c>
      <c r="H312" s="121">
        <f t="shared" si="6"/>
        <v>0.001631659837</v>
      </c>
      <c r="I312" s="121">
        <f t="shared" si="7"/>
        <v>16.057328</v>
      </c>
      <c r="J312" s="121"/>
    </row>
    <row r="313">
      <c r="A313" s="2" t="s">
        <v>341</v>
      </c>
      <c r="B313" s="2">
        <v>0.806</v>
      </c>
      <c r="C313" s="3">
        <f t="shared" si="1"/>
        <v>0.00009436949004</v>
      </c>
      <c r="D313" s="3"/>
      <c r="E313" s="124">
        <f t="shared" si="3"/>
        <v>1.452537939</v>
      </c>
      <c r="F313" s="3">
        <f t="shared" si="4"/>
        <v>0.003168430329</v>
      </c>
      <c r="G313" s="120">
        <f t="shared" si="5"/>
        <v>27.86439501</v>
      </c>
      <c r="H313" s="121">
        <f t="shared" si="6"/>
        <v>0.001631319282</v>
      </c>
      <c r="I313" s="121">
        <f t="shared" si="7"/>
        <v>16.28651158</v>
      </c>
      <c r="J313" s="121"/>
    </row>
    <row r="314">
      <c r="A314" s="2" t="s">
        <v>342</v>
      </c>
      <c r="B314" s="2">
        <v>0.797</v>
      </c>
      <c r="C314" s="3">
        <f t="shared" si="1"/>
        <v>0.00009331573643</v>
      </c>
      <c r="D314" s="3"/>
      <c r="E314" s="124">
        <f t="shared" si="3"/>
        <v>1.452765624</v>
      </c>
      <c r="F314" s="3">
        <f t="shared" si="4"/>
        <v>0.003168926979</v>
      </c>
      <c r="G314" s="120">
        <f t="shared" si="5"/>
        <v>27.8596364</v>
      </c>
      <c r="H314" s="121">
        <f t="shared" si="6"/>
        <v>0.00163104069</v>
      </c>
      <c r="I314" s="121">
        <f t="shared" si="7"/>
        <v>16.47873138</v>
      </c>
      <c r="J314" s="121"/>
    </row>
    <row r="315">
      <c r="A315" s="2" t="s">
        <v>343</v>
      </c>
      <c r="B315" s="2">
        <v>0.791</v>
      </c>
      <c r="C315" s="3">
        <f t="shared" si="1"/>
        <v>0.00009261323402</v>
      </c>
      <c r="D315" s="3"/>
      <c r="E315" s="124">
        <f t="shared" si="3"/>
        <v>1.452917434</v>
      </c>
      <c r="F315" s="3">
        <f t="shared" si="4"/>
        <v>0.003169258123</v>
      </c>
      <c r="G315" s="120">
        <f t="shared" si="5"/>
        <v>27.85646437</v>
      </c>
      <c r="H315" s="121">
        <f t="shared" si="6"/>
        <v>0.001630854984</v>
      </c>
      <c r="I315" s="121">
        <f t="shared" si="7"/>
        <v>16.60930823</v>
      </c>
      <c r="J315" s="121"/>
    </row>
    <row r="316">
      <c r="A316" s="2" t="s">
        <v>344</v>
      </c>
      <c r="B316" s="2">
        <v>0.791</v>
      </c>
      <c r="C316" s="3">
        <f t="shared" si="1"/>
        <v>0.00009261323402</v>
      </c>
      <c r="D316" s="3"/>
      <c r="E316" s="124">
        <f t="shared" si="3"/>
        <v>1.452917434</v>
      </c>
      <c r="F316" s="3">
        <f t="shared" si="4"/>
        <v>0.003169258123</v>
      </c>
      <c r="G316" s="120">
        <f t="shared" si="5"/>
        <v>27.85646437</v>
      </c>
      <c r="H316" s="121">
        <f t="shared" si="6"/>
        <v>0.001630854984</v>
      </c>
      <c r="I316" s="121">
        <f t="shared" si="7"/>
        <v>16.60930823</v>
      </c>
      <c r="J316" s="121"/>
    </row>
    <row r="317">
      <c r="A317" s="2" t="s">
        <v>345</v>
      </c>
      <c r="B317" s="2">
        <v>0.787</v>
      </c>
      <c r="C317" s="3">
        <f t="shared" si="1"/>
        <v>0.00009214489908</v>
      </c>
      <c r="D317" s="3"/>
      <c r="E317" s="124">
        <f t="shared" si="3"/>
        <v>1.453018649</v>
      </c>
      <c r="F317" s="3">
        <f t="shared" si="4"/>
        <v>0.003169478905</v>
      </c>
      <c r="G317" s="120">
        <f t="shared" si="5"/>
        <v>27.85434985</v>
      </c>
      <c r="H317" s="121">
        <f t="shared" si="6"/>
        <v>0.001630731189</v>
      </c>
      <c r="I317" s="121">
        <f t="shared" si="7"/>
        <v>16.69746568</v>
      </c>
      <c r="J317" s="121"/>
    </row>
    <row r="318">
      <c r="A318" s="2" t="s">
        <v>346</v>
      </c>
      <c r="B318" s="2">
        <v>0.765</v>
      </c>
      <c r="C318" s="3">
        <f t="shared" si="1"/>
        <v>0.00008956905692</v>
      </c>
      <c r="D318" s="3"/>
      <c r="E318" s="124">
        <f t="shared" si="3"/>
        <v>1.45357546</v>
      </c>
      <c r="F318" s="3">
        <f t="shared" si="4"/>
        <v>0.003170693479</v>
      </c>
      <c r="G318" s="120">
        <f t="shared" si="5"/>
        <v>27.84272231</v>
      </c>
      <c r="H318" s="121">
        <f t="shared" si="6"/>
        <v>0.001630050456</v>
      </c>
      <c r="I318" s="121">
        <f t="shared" si="7"/>
        <v>17.19881231</v>
      </c>
      <c r="J318" s="121"/>
    </row>
    <row r="319">
      <c r="A319" s="2" t="s">
        <v>347</v>
      </c>
      <c r="B319" s="2">
        <v>0.75</v>
      </c>
      <c r="C319" s="3">
        <f t="shared" si="1"/>
        <v>0.00008781280091</v>
      </c>
      <c r="D319" s="3"/>
      <c r="E319" s="124">
        <f t="shared" si="3"/>
        <v>1.453955226</v>
      </c>
      <c r="F319" s="3">
        <f t="shared" si="4"/>
        <v>0.003171521864</v>
      </c>
      <c r="G319" s="120">
        <f t="shared" si="5"/>
        <v>27.83479672</v>
      </c>
      <c r="H319" s="121">
        <f t="shared" si="6"/>
        <v>0.001629586453</v>
      </c>
      <c r="I319" s="121">
        <f t="shared" si="7"/>
        <v>17.55750455</v>
      </c>
      <c r="J319" s="121"/>
    </row>
    <row r="320">
      <c r="A320" s="2" t="s">
        <v>348</v>
      </c>
      <c r="B320" s="2">
        <v>0.749</v>
      </c>
      <c r="C320" s="3">
        <f t="shared" si="1"/>
        <v>0.00008769571717</v>
      </c>
      <c r="D320" s="3"/>
      <c r="E320" s="124">
        <f t="shared" si="3"/>
        <v>1.453980547</v>
      </c>
      <c r="F320" s="3">
        <f t="shared" si="4"/>
        <v>0.003171577098</v>
      </c>
      <c r="G320" s="120">
        <f t="shared" si="5"/>
        <v>27.83426841</v>
      </c>
      <c r="H320" s="121">
        <f t="shared" si="6"/>
        <v>0.001629555523</v>
      </c>
      <c r="I320" s="121">
        <f t="shared" si="7"/>
        <v>17.58192824</v>
      </c>
      <c r="J320" s="121"/>
    </row>
    <row r="321">
      <c r="A321" s="2" t="s">
        <v>349</v>
      </c>
      <c r="B321" s="2">
        <v>0.749</v>
      </c>
      <c r="C321" s="3">
        <f t="shared" si="1"/>
        <v>0.00008769571717</v>
      </c>
      <c r="D321" s="3"/>
      <c r="E321" s="124">
        <f t="shared" si="3"/>
        <v>1.453980547</v>
      </c>
      <c r="F321" s="3">
        <f t="shared" si="4"/>
        <v>0.003171577098</v>
      </c>
      <c r="G321" s="120">
        <f t="shared" si="5"/>
        <v>27.83426841</v>
      </c>
      <c r="H321" s="121">
        <f t="shared" si="6"/>
        <v>0.001629555523</v>
      </c>
      <c r="I321" s="121">
        <f t="shared" si="7"/>
        <v>17.58192824</v>
      </c>
      <c r="J321" s="121"/>
    </row>
    <row r="322">
      <c r="A322" s="2" t="s">
        <v>350</v>
      </c>
      <c r="B322" s="2">
        <v>0.749</v>
      </c>
      <c r="C322" s="3">
        <f t="shared" si="1"/>
        <v>0.00008769571717</v>
      </c>
      <c r="D322" s="3"/>
      <c r="E322" s="124">
        <f t="shared" si="3"/>
        <v>1.453980547</v>
      </c>
      <c r="F322" s="3">
        <f t="shared" si="4"/>
        <v>0.003171577098</v>
      </c>
      <c r="G322" s="120">
        <f t="shared" si="5"/>
        <v>27.83426841</v>
      </c>
      <c r="H322" s="121">
        <f t="shared" si="6"/>
        <v>0.001629555523</v>
      </c>
      <c r="I322" s="121">
        <f t="shared" si="7"/>
        <v>17.58192824</v>
      </c>
      <c r="J322" s="121"/>
    </row>
    <row r="323">
      <c r="A323" s="2" t="s">
        <v>351</v>
      </c>
      <c r="B323" s="2">
        <v>0.739</v>
      </c>
      <c r="C323" s="3">
        <f t="shared" si="1"/>
        <v>0.00008652487983</v>
      </c>
      <c r="D323" s="3"/>
      <c r="E323" s="124">
        <f t="shared" si="3"/>
        <v>1.454233784</v>
      </c>
      <c r="F323" s="3">
        <f t="shared" si="4"/>
        <v>0.003172129485</v>
      </c>
      <c r="G323" s="120">
        <f t="shared" si="5"/>
        <v>27.8289858</v>
      </c>
      <c r="H323" s="121">
        <f t="shared" si="6"/>
        <v>0.001629246253</v>
      </c>
      <c r="I323" s="121">
        <f t="shared" si="7"/>
        <v>17.82980081</v>
      </c>
      <c r="J323" s="121"/>
    </row>
    <row r="324">
      <c r="A324" s="2" t="s">
        <v>352</v>
      </c>
      <c r="B324" s="2">
        <v>0.736</v>
      </c>
      <c r="C324" s="3">
        <f t="shared" si="1"/>
        <v>0.00008617362862</v>
      </c>
      <c r="D324" s="3"/>
      <c r="E324" s="124">
        <f t="shared" si="3"/>
        <v>1.454309763</v>
      </c>
      <c r="F324" s="3">
        <f t="shared" si="4"/>
        <v>0.003172295219</v>
      </c>
      <c r="G324" s="120">
        <f t="shared" si="5"/>
        <v>27.82740117</v>
      </c>
      <c r="H324" s="121">
        <f t="shared" si="6"/>
        <v>0.001629153481</v>
      </c>
      <c r="I324" s="121">
        <f t="shared" si="7"/>
        <v>17.90547615</v>
      </c>
      <c r="J324" s="121"/>
    </row>
    <row r="325">
      <c r="A325" s="2" t="s">
        <v>353</v>
      </c>
      <c r="B325" s="2">
        <v>0.677</v>
      </c>
      <c r="C325" s="3">
        <f t="shared" si="1"/>
        <v>0.00007926568828</v>
      </c>
      <c r="D325" s="3"/>
      <c r="E325" s="124">
        <f t="shared" si="3"/>
        <v>1.455804836</v>
      </c>
      <c r="F325" s="3">
        <f t="shared" si="4"/>
        <v>0.003175556431</v>
      </c>
      <c r="G325" s="120">
        <f t="shared" si="5"/>
        <v>27.79625192</v>
      </c>
      <c r="H325" s="121">
        <f t="shared" si="6"/>
        <v>0.00162732985</v>
      </c>
      <c r="I325" s="121">
        <f t="shared" si="7"/>
        <v>19.53006648</v>
      </c>
      <c r="J325" s="121"/>
    </row>
    <row r="326">
      <c r="A326" s="2" t="s">
        <v>354</v>
      </c>
      <c r="B326" s="2">
        <v>0.677</v>
      </c>
      <c r="C326" s="3">
        <f t="shared" si="1"/>
        <v>0.00007926568828</v>
      </c>
      <c r="D326" s="3"/>
      <c r="E326" s="124">
        <f t="shared" si="3"/>
        <v>1.455804836</v>
      </c>
      <c r="F326" s="3">
        <f t="shared" si="4"/>
        <v>0.003175556431</v>
      </c>
      <c r="G326" s="120">
        <f t="shared" si="5"/>
        <v>27.79625192</v>
      </c>
      <c r="H326" s="121">
        <f t="shared" si="6"/>
        <v>0.00162732985</v>
      </c>
      <c r="I326" s="121">
        <f t="shared" si="7"/>
        <v>19.53006648</v>
      </c>
      <c r="J326" s="121"/>
    </row>
    <row r="327">
      <c r="A327" s="2" t="s">
        <v>355</v>
      </c>
      <c r="B327" s="2">
        <v>0.677</v>
      </c>
      <c r="C327" s="3">
        <f t="shared" si="1"/>
        <v>0.00007926568828</v>
      </c>
      <c r="D327" s="3"/>
      <c r="E327" s="124">
        <f t="shared" si="3"/>
        <v>1.455804836</v>
      </c>
      <c r="F327" s="3">
        <f t="shared" si="4"/>
        <v>0.003175556431</v>
      </c>
      <c r="G327" s="120">
        <f t="shared" si="5"/>
        <v>27.79625192</v>
      </c>
      <c r="H327" s="121">
        <f t="shared" si="6"/>
        <v>0.00162732985</v>
      </c>
      <c r="I327" s="121">
        <f t="shared" si="7"/>
        <v>19.53006648</v>
      </c>
      <c r="J327" s="121"/>
    </row>
    <row r="328">
      <c r="A328" s="2" t="s">
        <v>356</v>
      </c>
      <c r="B328" s="2">
        <v>0.677</v>
      </c>
      <c r="C328" s="3">
        <f t="shared" si="1"/>
        <v>0.00007926568828</v>
      </c>
      <c r="D328" s="3"/>
      <c r="E328" s="124">
        <f t="shared" si="3"/>
        <v>1.455804836</v>
      </c>
      <c r="F328" s="3">
        <f t="shared" si="4"/>
        <v>0.003175556431</v>
      </c>
      <c r="G328" s="120">
        <f t="shared" si="5"/>
        <v>27.79625192</v>
      </c>
      <c r="H328" s="121">
        <f t="shared" si="6"/>
        <v>0.00162732985</v>
      </c>
      <c r="I328" s="121">
        <f t="shared" si="7"/>
        <v>19.53006648</v>
      </c>
      <c r="J328" s="121"/>
    </row>
    <row r="329">
      <c r="A329" s="2" t="s">
        <v>357</v>
      </c>
      <c r="B329" s="2">
        <v>0.677</v>
      </c>
      <c r="C329" s="3">
        <f t="shared" si="1"/>
        <v>0.00007926568828</v>
      </c>
      <c r="D329" s="3"/>
      <c r="E329" s="124">
        <f t="shared" si="3"/>
        <v>1.455804836</v>
      </c>
      <c r="F329" s="3">
        <f t="shared" si="4"/>
        <v>0.003175556431</v>
      </c>
      <c r="G329" s="120">
        <f t="shared" si="5"/>
        <v>27.79625192</v>
      </c>
      <c r="H329" s="121">
        <f t="shared" si="6"/>
        <v>0.00162732985</v>
      </c>
      <c r="I329" s="121">
        <f t="shared" si="7"/>
        <v>19.53006648</v>
      </c>
      <c r="J329" s="121"/>
    </row>
    <row r="330">
      <c r="A330" s="2" t="s">
        <v>358</v>
      </c>
      <c r="B330" s="2">
        <v>0.677</v>
      </c>
      <c r="C330" s="3">
        <f t="shared" si="1"/>
        <v>0.00007926568828</v>
      </c>
      <c r="D330" s="3"/>
      <c r="E330" s="124">
        <f t="shared" si="3"/>
        <v>1.455804836</v>
      </c>
      <c r="F330" s="3">
        <f t="shared" si="4"/>
        <v>0.003175556431</v>
      </c>
      <c r="G330" s="120">
        <f t="shared" si="5"/>
        <v>27.79625192</v>
      </c>
      <c r="H330" s="121">
        <f t="shared" si="6"/>
        <v>0.00162732985</v>
      </c>
      <c r="I330" s="121">
        <f t="shared" si="7"/>
        <v>19.53006648</v>
      </c>
      <c r="J330" s="121"/>
    </row>
    <row r="331">
      <c r="A331" s="2" t="s">
        <v>359</v>
      </c>
      <c r="B331" s="2">
        <v>0.677</v>
      </c>
      <c r="C331" s="3">
        <f t="shared" si="1"/>
        <v>0.00007926568828</v>
      </c>
      <c r="D331" s="3"/>
      <c r="E331" s="124">
        <f t="shared" si="3"/>
        <v>1.455804836</v>
      </c>
      <c r="F331" s="3">
        <f t="shared" si="4"/>
        <v>0.003175556431</v>
      </c>
      <c r="G331" s="120">
        <f t="shared" si="5"/>
        <v>27.79625192</v>
      </c>
      <c r="H331" s="121">
        <f t="shared" si="6"/>
        <v>0.00162732985</v>
      </c>
      <c r="I331" s="121">
        <f t="shared" si="7"/>
        <v>19.53006648</v>
      </c>
      <c r="J331" s="121"/>
    </row>
    <row r="332">
      <c r="A332" s="2" t="s">
        <v>360</v>
      </c>
      <c r="B332" s="2">
        <v>0.677</v>
      </c>
      <c r="C332" s="3">
        <f t="shared" si="1"/>
        <v>0.00007926568828</v>
      </c>
      <c r="D332" s="3"/>
      <c r="E332" s="124">
        <f t="shared" si="3"/>
        <v>1.455804836</v>
      </c>
      <c r="F332" s="3">
        <f t="shared" si="4"/>
        <v>0.003175556431</v>
      </c>
      <c r="G332" s="120">
        <f t="shared" si="5"/>
        <v>27.79625192</v>
      </c>
      <c r="H332" s="121">
        <f t="shared" si="6"/>
        <v>0.00162732985</v>
      </c>
      <c r="I332" s="121">
        <f t="shared" si="7"/>
        <v>19.53006648</v>
      </c>
      <c r="J332" s="121"/>
    </row>
    <row r="333">
      <c r="A333" s="2" t="s">
        <v>361</v>
      </c>
      <c r="B333" s="2">
        <v>0.677</v>
      </c>
      <c r="C333" s="3">
        <f t="shared" si="1"/>
        <v>0.00007926568828</v>
      </c>
      <c r="D333" s="3"/>
      <c r="E333" s="124">
        <f t="shared" si="3"/>
        <v>1.455804836</v>
      </c>
      <c r="F333" s="3">
        <f t="shared" si="4"/>
        <v>0.003175556431</v>
      </c>
      <c r="G333" s="120">
        <f t="shared" si="5"/>
        <v>27.79625192</v>
      </c>
      <c r="H333" s="121">
        <f t="shared" si="6"/>
        <v>0.00162732985</v>
      </c>
      <c r="I333" s="121">
        <f t="shared" si="7"/>
        <v>19.53006648</v>
      </c>
      <c r="J333" s="121"/>
    </row>
    <row r="334">
      <c r="A334" s="2" t="s">
        <v>362</v>
      </c>
      <c r="B334" s="2">
        <v>0.661</v>
      </c>
      <c r="C334" s="3">
        <f t="shared" si="1"/>
        <v>0.00007739234853</v>
      </c>
      <c r="D334" s="3"/>
      <c r="E334" s="124">
        <f t="shared" si="3"/>
        <v>1.456210544</v>
      </c>
      <c r="F334" s="3">
        <f t="shared" si="4"/>
        <v>0.003176441406</v>
      </c>
      <c r="G334" s="120">
        <f t="shared" si="5"/>
        <v>27.7878096</v>
      </c>
      <c r="H334" s="121">
        <f t="shared" si="6"/>
        <v>0.001626835595</v>
      </c>
      <c r="I334" s="121">
        <f t="shared" si="7"/>
        <v>20.02062575</v>
      </c>
      <c r="J334" s="121"/>
    </row>
    <row r="335">
      <c r="A335" s="2" t="s">
        <v>363</v>
      </c>
      <c r="B335" s="2">
        <v>0.661</v>
      </c>
      <c r="C335" s="3">
        <f t="shared" si="1"/>
        <v>0.00007739234853</v>
      </c>
      <c r="D335" s="3"/>
      <c r="E335" s="124">
        <f t="shared" si="3"/>
        <v>1.456210544</v>
      </c>
      <c r="F335" s="3">
        <f t="shared" si="4"/>
        <v>0.003176441406</v>
      </c>
      <c r="G335" s="120">
        <f t="shared" si="5"/>
        <v>27.7878096</v>
      </c>
      <c r="H335" s="121">
        <f t="shared" si="6"/>
        <v>0.001626835595</v>
      </c>
      <c r="I335" s="121">
        <f t="shared" si="7"/>
        <v>20.02062575</v>
      </c>
      <c r="J335" s="121"/>
    </row>
    <row r="336">
      <c r="A336" s="2" t="s">
        <v>364</v>
      </c>
      <c r="B336" s="2">
        <v>0.661</v>
      </c>
      <c r="C336" s="3">
        <f t="shared" si="1"/>
        <v>0.00007739234853</v>
      </c>
      <c r="D336" s="3"/>
      <c r="E336" s="124">
        <f t="shared" si="3"/>
        <v>1.456210544</v>
      </c>
      <c r="F336" s="3">
        <f t="shared" si="4"/>
        <v>0.003176441406</v>
      </c>
      <c r="G336" s="120">
        <f t="shared" si="5"/>
        <v>27.7878096</v>
      </c>
      <c r="H336" s="121">
        <f t="shared" si="6"/>
        <v>0.001626835595</v>
      </c>
      <c r="I336" s="121">
        <f t="shared" si="7"/>
        <v>20.02062575</v>
      </c>
      <c r="J336" s="121"/>
    </row>
    <row r="337">
      <c r="A337" s="2" t="s">
        <v>365</v>
      </c>
      <c r="B337" s="2">
        <v>0.661</v>
      </c>
      <c r="C337" s="3">
        <f t="shared" si="1"/>
        <v>0.00007739234853</v>
      </c>
      <c r="D337" s="3"/>
      <c r="E337" s="124">
        <f t="shared" si="3"/>
        <v>1.456210544</v>
      </c>
      <c r="F337" s="3">
        <f t="shared" si="4"/>
        <v>0.003176441406</v>
      </c>
      <c r="G337" s="120">
        <f t="shared" si="5"/>
        <v>27.7878096</v>
      </c>
      <c r="H337" s="121">
        <f t="shared" si="6"/>
        <v>0.001626835595</v>
      </c>
      <c r="I337" s="121">
        <f t="shared" si="7"/>
        <v>20.02062575</v>
      </c>
      <c r="J337" s="121"/>
    </row>
    <row r="338">
      <c r="A338" s="2" t="s">
        <v>366</v>
      </c>
      <c r="B338" s="2">
        <v>0.661</v>
      </c>
      <c r="C338" s="3">
        <f t="shared" si="1"/>
        <v>0.00007739234853</v>
      </c>
      <c r="D338" s="3"/>
      <c r="E338" s="124">
        <f t="shared" si="3"/>
        <v>1.456210544</v>
      </c>
      <c r="F338" s="3">
        <f t="shared" si="4"/>
        <v>0.003176441406</v>
      </c>
      <c r="G338" s="120">
        <f t="shared" si="5"/>
        <v>27.7878096</v>
      </c>
      <c r="H338" s="121">
        <f t="shared" si="6"/>
        <v>0.001626835595</v>
      </c>
      <c r="I338" s="121">
        <f t="shared" si="7"/>
        <v>20.02062575</v>
      </c>
      <c r="J338" s="121"/>
    </row>
    <row r="339">
      <c r="A339" s="2" t="s">
        <v>367</v>
      </c>
      <c r="B339" s="2">
        <v>0.649</v>
      </c>
      <c r="C339" s="3">
        <f t="shared" si="1"/>
        <v>0.00007598734372</v>
      </c>
      <c r="D339" s="3"/>
      <c r="E339" s="124">
        <f t="shared" si="3"/>
        <v>1.4565149</v>
      </c>
      <c r="F339" s="3">
        <f t="shared" si="4"/>
        <v>0.003177105298</v>
      </c>
      <c r="G339" s="120">
        <f t="shared" si="5"/>
        <v>27.78147924</v>
      </c>
      <c r="H339" s="121">
        <f t="shared" si="6"/>
        <v>0.001626464984</v>
      </c>
      <c r="I339" s="121">
        <f t="shared" si="7"/>
        <v>20.40441954</v>
      </c>
      <c r="J339" s="121"/>
    </row>
    <row r="340">
      <c r="A340" s="2" t="s">
        <v>368</v>
      </c>
      <c r="B340" s="2">
        <v>0.617</v>
      </c>
      <c r="C340" s="3">
        <f t="shared" si="1"/>
        <v>0.00007224066421</v>
      </c>
      <c r="D340" s="3"/>
      <c r="E340" s="124">
        <f t="shared" si="3"/>
        <v>1.457326825</v>
      </c>
      <c r="F340" s="3">
        <f t="shared" si="4"/>
        <v>0.003178876356</v>
      </c>
      <c r="G340" s="120">
        <f t="shared" si="5"/>
        <v>27.76460408</v>
      </c>
      <c r="H340" s="121">
        <f t="shared" si="6"/>
        <v>0.001625477029</v>
      </c>
      <c r="I340" s="121">
        <f t="shared" si="7"/>
        <v>21.50085941</v>
      </c>
      <c r="J340" s="121"/>
    </row>
    <row r="341">
      <c r="A341" s="2" t="s">
        <v>369</v>
      </c>
      <c r="B341" s="2">
        <v>0.617</v>
      </c>
      <c r="C341" s="3">
        <f t="shared" si="1"/>
        <v>0.00007224066421</v>
      </c>
      <c r="D341" s="3"/>
      <c r="E341" s="124">
        <f t="shared" si="3"/>
        <v>1.457326825</v>
      </c>
      <c r="F341" s="3">
        <f t="shared" si="4"/>
        <v>0.003178876356</v>
      </c>
      <c r="G341" s="120">
        <f t="shared" si="5"/>
        <v>27.76460408</v>
      </c>
      <c r="H341" s="121">
        <f t="shared" si="6"/>
        <v>0.001625477029</v>
      </c>
      <c r="I341" s="121">
        <f t="shared" si="7"/>
        <v>21.50085941</v>
      </c>
      <c r="J341" s="121"/>
    </row>
    <row r="342">
      <c r="A342" s="2" t="s">
        <v>370</v>
      </c>
      <c r="B342" s="2">
        <v>0.617</v>
      </c>
      <c r="C342" s="3">
        <f t="shared" si="1"/>
        <v>0.00007224066421</v>
      </c>
      <c r="D342" s="3"/>
      <c r="E342" s="124">
        <f t="shared" si="3"/>
        <v>1.457326825</v>
      </c>
      <c r="F342" s="3">
        <f t="shared" si="4"/>
        <v>0.003178876356</v>
      </c>
      <c r="G342" s="120">
        <f t="shared" si="5"/>
        <v>27.76460408</v>
      </c>
      <c r="H342" s="121">
        <f t="shared" si="6"/>
        <v>0.001625477029</v>
      </c>
      <c r="I342" s="121">
        <f t="shared" si="7"/>
        <v>21.50085941</v>
      </c>
      <c r="J342" s="121"/>
    </row>
    <row r="343">
      <c r="A343" s="2" t="s">
        <v>371</v>
      </c>
      <c r="B343" s="2">
        <v>0.617</v>
      </c>
      <c r="C343" s="3">
        <f t="shared" si="1"/>
        <v>0.00007224066421</v>
      </c>
      <c r="D343" s="3"/>
      <c r="E343" s="124">
        <f t="shared" si="3"/>
        <v>1.457326825</v>
      </c>
      <c r="F343" s="3">
        <f t="shared" si="4"/>
        <v>0.003178876356</v>
      </c>
      <c r="G343" s="120">
        <f t="shared" si="5"/>
        <v>27.76460408</v>
      </c>
      <c r="H343" s="121">
        <f t="shared" si="6"/>
        <v>0.001625477029</v>
      </c>
      <c r="I343" s="121">
        <f t="shared" si="7"/>
        <v>21.50085941</v>
      </c>
      <c r="J343" s="121"/>
    </row>
    <row r="344">
      <c r="A344" s="2" t="s">
        <v>372</v>
      </c>
      <c r="B344" s="2">
        <v>0.617</v>
      </c>
      <c r="C344" s="3">
        <f t="shared" si="1"/>
        <v>0.00007224066421</v>
      </c>
      <c r="D344" s="3"/>
      <c r="E344" s="124">
        <f t="shared" si="3"/>
        <v>1.457326825</v>
      </c>
      <c r="F344" s="3">
        <f t="shared" si="4"/>
        <v>0.003178876356</v>
      </c>
      <c r="G344" s="120">
        <f t="shared" si="5"/>
        <v>27.76460408</v>
      </c>
      <c r="H344" s="121">
        <f t="shared" si="6"/>
        <v>0.001625477029</v>
      </c>
      <c r="I344" s="121">
        <f t="shared" si="7"/>
        <v>21.50085941</v>
      </c>
      <c r="J344" s="121"/>
    </row>
    <row r="345">
      <c r="A345" s="2" t="s">
        <v>373</v>
      </c>
      <c r="B345" s="2">
        <v>0.617</v>
      </c>
      <c r="C345" s="3">
        <f t="shared" si="1"/>
        <v>0.00007224066421</v>
      </c>
      <c r="D345" s="3"/>
      <c r="E345" s="124">
        <f t="shared" si="3"/>
        <v>1.457326825</v>
      </c>
      <c r="F345" s="3">
        <f t="shared" si="4"/>
        <v>0.003178876356</v>
      </c>
      <c r="G345" s="120">
        <f t="shared" si="5"/>
        <v>27.76460408</v>
      </c>
      <c r="H345" s="121">
        <f t="shared" si="6"/>
        <v>0.001625477029</v>
      </c>
      <c r="I345" s="121">
        <f t="shared" si="7"/>
        <v>21.50085941</v>
      </c>
      <c r="J345" s="121"/>
    </row>
    <row r="346">
      <c r="A346" s="2" t="s">
        <v>374</v>
      </c>
      <c r="B346" s="2">
        <v>0.617</v>
      </c>
      <c r="C346" s="3">
        <f t="shared" si="1"/>
        <v>0.00007224066421</v>
      </c>
      <c r="D346" s="3"/>
      <c r="E346" s="124">
        <f t="shared" si="3"/>
        <v>1.457326825</v>
      </c>
      <c r="F346" s="3">
        <f t="shared" si="4"/>
        <v>0.003178876356</v>
      </c>
      <c r="G346" s="120">
        <f t="shared" si="5"/>
        <v>27.76460408</v>
      </c>
      <c r="H346" s="121">
        <f t="shared" si="6"/>
        <v>0.001625477029</v>
      </c>
      <c r="I346" s="121">
        <f t="shared" si="7"/>
        <v>21.50085941</v>
      </c>
      <c r="J346" s="121"/>
    </row>
    <row r="347">
      <c r="A347" s="2" t="s">
        <v>375</v>
      </c>
      <c r="B347" s="2">
        <v>0.617</v>
      </c>
      <c r="C347" s="3">
        <f t="shared" si="1"/>
        <v>0.00007224066421</v>
      </c>
      <c r="D347" s="3"/>
      <c r="E347" s="124">
        <f t="shared" si="3"/>
        <v>1.457326825</v>
      </c>
      <c r="F347" s="3">
        <f t="shared" si="4"/>
        <v>0.003178876356</v>
      </c>
      <c r="G347" s="120">
        <f t="shared" si="5"/>
        <v>27.76460408</v>
      </c>
      <c r="H347" s="121">
        <f t="shared" si="6"/>
        <v>0.001625477029</v>
      </c>
      <c r="I347" s="121">
        <f t="shared" si="7"/>
        <v>21.50085941</v>
      </c>
      <c r="J347" s="121"/>
    </row>
    <row r="348">
      <c r="A348" s="2" t="s">
        <v>376</v>
      </c>
      <c r="B348" s="2">
        <v>0.581</v>
      </c>
      <c r="C348" s="3">
        <f t="shared" si="1"/>
        <v>0.00006802564977</v>
      </c>
      <c r="D348" s="3"/>
      <c r="E348" s="124">
        <f t="shared" si="3"/>
        <v>1.458240783</v>
      </c>
      <c r="F348" s="3">
        <f t="shared" si="4"/>
        <v>0.003180869977</v>
      </c>
      <c r="G348" s="120">
        <f t="shared" si="5"/>
        <v>27.74562961</v>
      </c>
      <c r="H348" s="121">
        <f t="shared" si="6"/>
        <v>0.001624366169</v>
      </c>
      <c r="I348" s="121">
        <f t="shared" si="7"/>
        <v>22.87873067</v>
      </c>
      <c r="J348" s="121"/>
    </row>
    <row r="349">
      <c r="A349" s="2" t="s">
        <v>377</v>
      </c>
      <c r="B349" s="2">
        <v>0.581</v>
      </c>
      <c r="C349" s="3">
        <f t="shared" si="1"/>
        <v>0.00006802564977</v>
      </c>
      <c r="D349" s="3"/>
      <c r="E349" s="124">
        <f t="shared" si="3"/>
        <v>1.458240783</v>
      </c>
      <c r="F349" s="3">
        <f t="shared" si="4"/>
        <v>0.003180869977</v>
      </c>
      <c r="G349" s="120">
        <f t="shared" si="5"/>
        <v>27.74562961</v>
      </c>
      <c r="H349" s="121">
        <f t="shared" si="6"/>
        <v>0.001624366169</v>
      </c>
      <c r="I349" s="121">
        <f t="shared" si="7"/>
        <v>22.87873067</v>
      </c>
      <c r="J349" s="121"/>
    </row>
    <row r="350">
      <c r="A350" s="2" t="s">
        <v>378</v>
      </c>
      <c r="B350" s="2">
        <v>0.581</v>
      </c>
      <c r="C350" s="3">
        <f t="shared" si="1"/>
        <v>0.00006802564977</v>
      </c>
      <c r="D350" s="3"/>
      <c r="E350" s="124">
        <f t="shared" si="3"/>
        <v>1.458240783</v>
      </c>
      <c r="F350" s="3">
        <f t="shared" si="4"/>
        <v>0.003180869977</v>
      </c>
      <c r="G350" s="120">
        <f t="shared" si="5"/>
        <v>27.74562961</v>
      </c>
      <c r="H350" s="121">
        <f t="shared" si="6"/>
        <v>0.001624366169</v>
      </c>
      <c r="I350" s="121">
        <f t="shared" si="7"/>
        <v>22.87873067</v>
      </c>
      <c r="J350" s="121"/>
    </row>
    <row r="351">
      <c r="A351" s="2" t="s">
        <v>379</v>
      </c>
      <c r="B351" s="2">
        <v>0.581</v>
      </c>
      <c r="C351" s="3">
        <f t="shared" si="1"/>
        <v>0.00006802564977</v>
      </c>
      <c r="D351" s="3"/>
      <c r="E351" s="124">
        <f t="shared" si="3"/>
        <v>1.458240783</v>
      </c>
      <c r="F351" s="3">
        <f t="shared" si="4"/>
        <v>0.003180869977</v>
      </c>
      <c r="G351" s="120">
        <f t="shared" si="5"/>
        <v>27.74562961</v>
      </c>
      <c r="H351" s="121">
        <f t="shared" si="6"/>
        <v>0.001624366169</v>
      </c>
      <c r="I351" s="121">
        <f t="shared" si="7"/>
        <v>22.87873067</v>
      </c>
      <c r="J351" s="121"/>
    </row>
    <row r="352">
      <c r="A352" s="2" t="s">
        <v>380</v>
      </c>
      <c r="B352" s="2">
        <v>0.581</v>
      </c>
      <c r="C352" s="3">
        <f t="shared" si="1"/>
        <v>0.00006802564977</v>
      </c>
      <c r="D352" s="3"/>
      <c r="E352" s="124">
        <f t="shared" si="3"/>
        <v>1.458240783</v>
      </c>
      <c r="F352" s="3">
        <f t="shared" si="4"/>
        <v>0.003180869977</v>
      </c>
      <c r="G352" s="120">
        <f t="shared" si="5"/>
        <v>27.74562961</v>
      </c>
      <c r="H352" s="121">
        <f t="shared" si="6"/>
        <v>0.001624366169</v>
      </c>
      <c r="I352" s="121">
        <f t="shared" si="7"/>
        <v>22.87873067</v>
      </c>
      <c r="J352" s="121"/>
    </row>
    <row r="353">
      <c r="A353" s="2" t="s">
        <v>381</v>
      </c>
      <c r="B353" s="2">
        <v>0.581</v>
      </c>
      <c r="C353" s="3">
        <f t="shared" si="1"/>
        <v>0.00006802564977</v>
      </c>
      <c r="D353" s="3"/>
      <c r="E353" s="124">
        <f t="shared" si="3"/>
        <v>1.458240783</v>
      </c>
      <c r="F353" s="3">
        <f t="shared" si="4"/>
        <v>0.003180869977</v>
      </c>
      <c r="G353" s="120">
        <f t="shared" si="5"/>
        <v>27.74562961</v>
      </c>
      <c r="H353" s="121">
        <f t="shared" si="6"/>
        <v>0.001624366169</v>
      </c>
      <c r="I353" s="121">
        <f t="shared" si="7"/>
        <v>22.87873067</v>
      </c>
      <c r="J353" s="121"/>
    </row>
    <row r="354">
      <c r="A354" s="2" t="s">
        <v>382</v>
      </c>
      <c r="B354" s="2">
        <v>0.581</v>
      </c>
      <c r="C354" s="3">
        <f t="shared" si="1"/>
        <v>0.00006802564977</v>
      </c>
      <c r="D354" s="3"/>
      <c r="E354" s="124">
        <f t="shared" si="3"/>
        <v>1.458240783</v>
      </c>
      <c r="F354" s="3">
        <f t="shared" si="4"/>
        <v>0.003180869977</v>
      </c>
      <c r="G354" s="120">
        <f t="shared" si="5"/>
        <v>27.74562961</v>
      </c>
      <c r="H354" s="121">
        <f t="shared" si="6"/>
        <v>0.001624366169</v>
      </c>
      <c r="I354" s="121">
        <f t="shared" si="7"/>
        <v>22.87873067</v>
      </c>
      <c r="J354" s="121"/>
    </row>
    <row r="355">
      <c r="A355" s="2" t="s">
        <v>383</v>
      </c>
      <c r="B355" s="2">
        <v>0.569</v>
      </c>
      <c r="C355" s="3">
        <f t="shared" si="1"/>
        <v>0.00006662064495</v>
      </c>
      <c r="D355" s="3"/>
      <c r="E355" s="124">
        <f t="shared" si="3"/>
        <v>1.458545562</v>
      </c>
      <c r="F355" s="3">
        <f t="shared" si="4"/>
        <v>0.003181534795</v>
      </c>
      <c r="G355" s="120">
        <f t="shared" si="5"/>
        <v>27.73930715</v>
      </c>
      <c r="H355" s="121">
        <f t="shared" si="6"/>
        <v>0.001623996022</v>
      </c>
      <c r="I355" s="121">
        <f t="shared" si="7"/>
        <v>23.37676824</v>
      </c>
      <c r="J355" s="121"/>
    </row>
    <row r="356">
      <c r="A356" s="2" t="s">
        <v>384</v>
      </c>
      <c r="B356" s="2">
        <v>0.518</v>
      </c>
      <c r="C356" s="3">
        <f t="shared" si="1"/>
        <v>0.00006064937449</v>
      </c>
      <c r="D356" s="3"/>
      <c r="E356" s="124">
        <f t="shared" si="3"/>
        <v>1.459841587</v>
      </c>
      <c r="F356" s="3">
        <f t="shared" si="4"/>
        <v>0.003184361823</v>
      </c>
      <c r="G356" s="120">
        <f t="shared" si="5"/>
        <v>27.71244997</v>
      </c>
      <c r="H356" s="121">
        <f t="shared" si="6"/>
        <v>0.001622423669</v>
      </c>
      <c r="I356" s="121">
        <f t="shared" si="7"/>
        <v>25.75087226</v>
      </c>
      <c r="J356" s="121"/>
    </row>
    <row r="357">
      <c r="A357" s="2" t="s">
        <v>385</v>
      </c>
      <c r="B357" s="2">
        <v>0.518</v>
      </c>
      <c r="C357" s="3">
        <f t="shared" si="1"/>
        <v>0.00006064937449</v>
      </c>
      <c r="D357" s="3"/>
      <c r="E357" s="124">
        <f t="shared" si="3"/>
        <v>1.459841587</v>
      </c>
      <c r="F357" s="3">
        <f t="shared" si="4"/>
        <v>0.003184361823</v>
      </c>
      <c r="G357" s="120">
        <f t="shared" si="5"/>
        <v>27.71244997</v>
      </c>
      <c r="H357" s="121">
        <f t="shared" si="6"/>
        <v>0.001622423669</v>
      </c>
      <c r="I357" s="121">
        <f t="shared" si="7"/>
        <v>25.75087226</v>
      </c>
      <c r="J357" s="121"/>
    </row>
    <row r="358">
      <c r="A358" s="2" t="s">
        <v>386</v>
      </c>
      <c r="B358" s="2">
        <v>0.518</v>
      </c>
      <c r="C358" s="3">
        <f t="shared" si="1"/>
        <v>0.00006064937449</v>
      </c>
      <c r="D358" s="3"/>
      <c r="E358" s="124">
        <f t="shared" si="3"/>
        <v>1.459841587</v>
      </c>
      <c r="F358" s="3">
        <f t="shared" si="4"/>
        <v>0.003184361823</v>
      </c>
      <c r="G358" s="120">
        <f t="shared" si="5"/>
        <v>27.71244997</v>
      </c>
      <c r="H358" s="121">
        <f t="shared" si="6"/>
        <v>0.001622423669</v>
      </c>
      <c r="I358" s="121">
        <f t="shared" si="7"/>
        <v>25.75087226</v>
      </c>
      <c r="J358" s="121"/>
    </row>
    <row r="359">
      <c r="A359" s="2" t="s">
        <v>387</v>
      </c>
      <c r="B359" s="2">
        <v>0.518</v>
      </c>
      <c r="C359" s="3">
        <f t="shared" si="1"/>
        <v>0.00006064937449</v>
      </c>
      <c r="D359" s="3"/>
      <c r="E359" s="124">
        <f t="shared" si="3"/>
        <v>1.459841587</v>
      </c>
      <c r="F359" s="3">
        <f t="shared" si="4"/>
        <v>0.003184361823</v>
      </c>
      <c r="G359" s="120">
        <f t="shared" si="5"/>
        <v>27.71244997</v>
      </c>
      <c r="H359" s="121">
        <f t="shared" si="6"/>
        <v>0.001622423669</v>
      </c>
      <c r="I359" s="121">
        <f t="shared" si="7"/>
        <v>25.75087226</v>
      </c>
      <c r="J359" s="121"/>
    </row>
    <row r="360">
      <c r="A360" s="2" t="s">
        <v>388</v>
      </c>
      <c r="B360" s="2">
        <v>0.518</v>
      </c>
      <c r="C360" s="3">
        <f t="shared" si="1"/>
        <v>0.00006064937449</v>
      </c>
      <c r="D360" s="3"/>
      <c r="E360" s="124">
        <f t="shared" si="3"/>
        <v>1.459841587</v>
      </c>
      <c r="F360" s="3">
        <f t="shared" si="4"/>
        <v>0.003184361823</v>
      </c>
      <c r="G360" s="120">
        <f t="shared" si="5"/>
        <v>27.71244997</v>
      </c>
      <c r="H360" s="121">
        <f t="shared" si="6"/>
        <v>0.001622423669</v>
      </c>
      <c r="I360" s="121">
        <f t="shared" si="7"/>
        <v>25.75087226</v>
      </c>
      <c r="J360" s="121"/>
    </row>
    <row r="361">
      <c r="A361" s="2" t="s">
        <v>389</v>
      </c>
      <c r="B361" s="2">
        <v>0.513</v>
      </c>
      <c r="C361" s="3">
        <f t="shared" si="1"/>
        <v>0.00006006395582</v>
      </c>
      <c r="D361" s="3"/>
      <c r="E361" s="124">
        <f t="shared" si="3"/>
        <v>1.459968711</v>
      </c>
      <c r="F361" s="3">
        <f t="shared" si="4"/>
        <v>0.003184639117</v>
      </c>
      <c r="G361" s="120">
        <f t="shared" si="5"/>
        <v>27.70981806</v>
      </c>
      <c r="H361" s="121">
        <f t="shared" si="6"/>
        <v>0.001622269585</v>
      </c>
      <c r="I361" s="121">
        <f t="shared" si="7"/>
        <v>26.00903666</v>
      </c>
      <c r="J361" s="121"/>
    </row>
    <row r="362">
      <c r="A362" s="2" t="s">
        <v>390</v>
      </c>
      <c r="B362" s="2">
        <v>0.508</v>
      </c>
      <c r="C362" s="3">
        <f t="shared" si="1"/>
        <v>0.00005947853715</v>
      </c>
      <c r="D362" s="3"/>
      <c r="E362" s="124">
        <f t="shared" si="3"/>
        <v>1.460095845</v>
      </c>
      <c r="F362" s="3">
        <f t="shared" si="4"/>
        <v>0.003184916436</v>
      </c>
      <c r="G362" s="120">
        <f t="shared" si="5"/>
        <v>27.70718637</v>
      </c>
      <c r="H362" s="121">
        <f t="shared" si="6"/>
        <v>0.001622115512</v>
      </c>
      <c r="I362" s="121">
        <f t="shared" si="7"/>
        <v>26.27228325</v>
      </c>
      <c r="J362" s="121"/>
    </row>
    <row r="363">
      <c r="A363" s="2" t="s">
        <v>391</v>
      </c>
      <c r="B363" s="2">
        <v>0.454</v>
      </c>
      <c r="C363" s="3">
        <f t="shared" si="1"/>
        <v>0.00005315601548</v>
      </c>
      <c r="D363" s="3"/>
      <c r="E363" s="124">
        <f t="shared" si="3"/>
        <v>1.461469601</v>
      </c>
      <c r="F363" s="3">
        <f t="shared" si="4"/>
        <v>0.003187913019</v>
      </c>
      <c r="G363" s="120">
        <f t="shared" si="5"/>
        <v>27.67877718</v>
      </c>
      <c r="H363" s="121">
        <f t="shared" si="6"/>
        <v>0.001620452298</v>
      </c>
      <c r="I363" s="121">
        <f t="shared" si="7"/>
        <v>29.48483382</v>
      </c>
      <c r="J363" s="121"/>
    </row>
    <row r="364">
      <c r="A364" s="2" t="s">
        <v>392</v>
      </c>
      <c r="B364" s="2">
        <v>0.432</v>
      </c>
      <c r="C364" s="3">
        <f t="shared" si="1"/>
        <v>0.00005058017332</v>
      </c>
      <c r="D364" s="3"/>
      <c r="E364" s="124">
        <f t="shared" si="3"/>
        <v>1.46202965</v>
      </c>
      <c r="F364" s="3">
        <f t="shared" si="4"/>
        <v>0.003189134657</v>
      </c>
      <c r="G364" s="120">
        <f t="shared" si="5"/>
        <v>27.66720997</v>
      </c>
      <c r="H364" s="121">
        <f t="shared" si="6"/>
        <v>0.001619775097</v>
      </c>
      <c r="I364" s="121">
        <f t="shared" si="7"/>
        <v>31.02391353</v>
      </c>
      <c r="J364" s="121"/>
    </row>
    <row r="365">
      <c r="A365" s="2" t="s">
        <v>393</v>
      </c>
      <c r="B365" s="2">
        <v>0.371</v>
      </c>
      <c r="C365" s="3">
        <f t="shared" si="1"/>
        <v>0.00004343806551</v>
      </c>
      <c r="D365" s="3"/>
      <c r="E365" s="124">
        <f t="shared" si="3"/>
        <v>1.463583635</v>
      </c>
      <c r="F365" s="3">
        <f t="shared" si="4"/>
        <v>0.003192524376</v>
      </c>
      <c r="G365" s="120">
        <f t="shared" si="5"/>
        <v>27.63515817</v>
      </c>
      <c r="H365" s="121">
        <f t="shared" si="6"/>
        <v>0.001617898626</v>
      </c>
      <c r="I365" s="121">
        <f t="shared" si="7"/>
        <v>36.24610217</v>
      </c>
      <c r="J365" s="121"/>
    </row>
    <row r="366">
      <c r="A366" s="2" t="s">
        <v>394</v>
      </c>
      <c r="B366" s="2">
        <v>0.371</v>
      </c>
      <c r="C366" s="3">
        <f t="shared" si="1"/>
        <v>0.00004343806551</v>
      </c>
      <c r="D366" s="3"/>
      <c r="E366" s="124">
        <f t="shared" si="3"/>
        <v>1.463583635</v>
      </c>
      <c r="F366" s="3">
        <f t="shared" si="4"/>
        <v>0.003192524376</v>
      </c>
      <c r="G366" s="120">
        <f t="shared" si="5"/>
        <v>27.63515817</v>
      </c>
      <c r="H366" s="121">
        <f t="shared" si="6"/>
        <v>0.001617898626</v>
      </c>
      <c r="I366" s="121">
        <f t="shared" si="7"/>
        <v>36.24610217</v>
      </c>
      <c r="J366" s="121"/>
    </row>
    <row r="367">
      <c r="A367" s="2" t="s">
        <v>395</v>
      </c>
      <c r="B367" s="2">
        <v>0.348</v>
      </c>
      <c r="C367" s="3">
        <f t="shared" si="1"/>
        <v>0.00004074513962</v>
      </c>
      <c r="D367" s="3"/>
      <c r="E367" s="124">
        <f t="shared" si="3"/>
        <v>1.464169993</v>
      </c>
      <c r="F367" s="3">
        <f t="shared" si="4"/>
        <v>0.003193803402</v>
      </c>
      <c r="G367" s="120">
        <f t="shared" si="5"/>
        <v>27.62308105</v>
      </c>
      <c r="H367" s="121">
        <f t="shared" si="6"/>
        <v>0.001617191572</v>
      </c>
      <c r="I367" s="121">
        <f t="shared" si="7"/>
        <v>38.69041675</v>
      </c>
      <c r="J367" s="121"/>
    </row>
    <row r="368">
      <c r="A368" s="2" t="s">
        <v>396</v>
      </c>
      <c r="B368" s="2">
        <v>0.289</v>
      </c>
      <c r="C368" s="3">
        <f t="shared" si="1"/>
        <v>0.00003383719928</v>
      </c>
      <c r="D368" s="3"/>
      <c r="E368" s="124">
        <f t="shared" si="3"/>
        <v>1.465675202</v>
      </c>
      <c r="F368" s="3">
        <f t="shared" si="4"/>
        <v>0.003197086725</v>
      </c>
      <c r="G368" s="120">
        <f t="shared" si="5"/>
        <v>27.59212063</v>
      </c>
      <c r="H368" s="121">
        <f t="shared" si="6"/>
        <v>0.001615378996</v>
      </c>
      <c r="I368" s="121">
        <f t="shared" si="7"/>
        <v>46.73973704</v>
      </c>
      <c r="J368" s="121"/>
    </row>
    <row r="369">
      <c r="A369" s="2" t="s">
        <v>397</v>
      </c>
      <c r="B369" s="2">
        <v>0.27</v>
      </c>
      <c r="C369" s="3">
        <f t="shared" si="1"/>
        <v>0.00003161260833</v>
      </c>
      <c r="D369" s="3"/>
      <c r="E369" s="124">
        <f t="shared" si="3"/>
        <v>1.46616026</v>
      </c>
      <c r="F369" s="3">
        <f t="shared" si="4"/>
        <v>0.003198144785</v>
      </c>
      <c r="G369" s="120">
        <f t="shared" si="5"/>
        <v>27.58215646</v>
      </c>
      <c r="H369" s="121">
        <f t="shared" si="6"/>
        <v>0.001614795644</v>
      </c>
      <c r="I369" s="121">
        <f t="shared" si="7"/>
        <v>50.08074688</v>
      </c>
      <c r="J369" s="121"/>
    </row>
    <row r="370">
      <c r="A370" s="2" t="s">
        <v>398</v>
      </c>
      <c r="B370" s="2">
        <v>0.208</v>
      </c>
      <c r="C370" s="3">
        <f t="shared" si="1"/>
        <v>0.00002435341678</v>
      </c>
      <c r="D370" s="3"/>
      <c r="E370" s="124">
        <f t="shared" si="3"/>
        <v>1.467744197</v>
      </c>
      <c r="F370" s="3">
        <f t="shared" si="4"/>
        <v>0.003201599836</v>
      </c>
      <c r="G370" s="120">
        <f t="shared" si="5"/>
        <v>27.5496626</v>
      </c>
      <c r="H370" s="121">
        <f t="shared" si="6"/>
        <v>0.001612893293</v>
      </c>
      <c r="I370" s="121">
        <f t="shared" si="7"/>
        <v>65.22862441</v>
      </c>
      <c r="J370" s="121"/>
    </row>
    <row r="371">
      <c r="A371" s="2" t="s">
        <v>399</v>
      </c>
      <c r="B371" s="2">
        <v>0.123</v>
      </c>
      <c r="C371" s="3">
        <f t="shared" si="1"/>
        <v>0.00001440129935</v>
      </c>
      <c r="D371" s="3"/>
      <c r="E371" s="124">
        <f t="shared" si="3"/>
        <v>1.469918505</v>
      </c>
      <c r="F371" s="3">
        <f t="shared" si="4"/>
        <v>0.003206342668</v>
      </c>
      <c r="G371" s="120">
        <f t="shared" si="5"/>
        <v>27.50516639</v>
      </c>
      <c r="H371" s="121">
        <f t="shared" si="6"/>
        <v>0.001610288265</v>
      </c>
      <c r="I371" s="121">
        <f t="shared" si="7"/>
        <v>110.8154846</v>
      </c>
      <c r="J371" s="121"/>
    </row>
    <row r="372">
      <c r="A372" s="2" t="s">
        <v>400</v>
      </c>
      <c r="B372" s="2">
        <v>0.123</v>
      </c>
      <c r="C372" s="3">
        <f t="shared" si="1"/>
        <v>0.00001440129935</v>
      </c>
      <c r="D372" s="3"/>
      <c r="E372" s="124">
        <f t="shared" si="3"/>
        <v>1.469918505</v>
      </c>
      <c r="F372" s="3">
        <f t="shared" si="4"/>
        <v>0.003206342668</v>
      </c>
      <c r="G372" s="120">
        <f t="shared" si="5"/>
        <v>27.50516639</v>
      </c>
      <c r="H372" s="121">
        <f t="shared" si="6"/>
        <v>0.001610288265</v>
      </c>
      <c r="I372" s="121">
        <f t="shared" si="7"/>
        <v>110.8154846</v>
      </c>
      <c r="J372" s="121"/>
    </row>
    <row r="373">
      <c r="A373" s="2" t="s">
        <v>401</v>
      </c>
      <c r="B373" s="2">
        <v>0.123</v>
      </c>
      <c r="C373" s="3">
        <f t="shared" si="1"/>
        <v>0.00001440129935</v>
      </c>
      <c r="D373" s="3"/>
      <c r="E373" s="124">
        <f t="shared" si="3"/>
        <v>1.469918505</v>
      </c>
      <c r="F373" s="3">
        <f t="shared" si="4"/>
        <v>0.003206342668</v>
      </c>
      <c r="G373" s="120">
        <f t="shared" si="5"/>
        <v>27.50516639</v>
      </c>
      <c r="H373" s="121">
        <f t="shared" si="6"/>
        <v>0.001610288265</v>
      </c>
      <c r="I373" s="121">
        <f t="shared" si="7"/>
        <v>110.8154846</v>
      </c>
      <c r="J373" s="121"/>
    </row>
    <row r="374">
      <c r="A374" s="2" t="s">
        <v>402</v>
      </c>
      <c r="B374" s="2">
        <v>0.114</v>
      </c>
      <c r="C374" s="3">
        <f t="shared" si="1"/>
        <v>0.00001334754574</v>
      </c>
      <c r="D374" s="3"/>
      <c r="E374" s="124">
        <f t="shared" si="3"/>
        <v>1.470148915</v>
      </c>
      <c r="F374" s="3">
        <f t="shared" si="4"/>
        <v>0.003206845262</v>
      </c>
      <c r="G374" s="120">
        <f t="shared" si="5"/>
        <v>27.50045853</v>
      </c>
      <c r="H374" s="121">
        <f t="shared" si="6"/>
        <v>0.001610012644</v>
      </c>
      <c r="I374" s="121">
        <f t="shared" si="7"/>
        <v>119.6223733</v>
      </c>
      <c r="J374" s="121"/>
    </row>
    <row r="375">
      <c r="A375" s="2" t="s">
        <v>403</v>
      </c>
      <c r="B375" s="2">
        <v>0.114</v>
      </c>
      <c r="C375" s="3">
        <f t="shared" si="1"/>
        <v>0.00001334754574</v>
      </c>
      <c r="D375" s="3"/>
      <c r="E375" s="124">
        <f t="shared" si="3"/>
        <v>1.470148915</v>
      </c>
      <c r="F375" s="3">
        <f t="shared" si="4"/>
        <v>0.003206845262</v>
      </c>
      <c r="G375" s="120">
        <f t="shared" si="5"/>
        <v>27.50045853</v>
      </c>
      <c r="H375" s="121">
        <f t="shared" si="6"/>
        <v>0.001610012644</v>
      </c>
      <c r="I375" s="121">
        <f t="shared" si="7"/>
        <v>119.6223733</v>
      </c>
      <c r="J375" s="121"/>
    </row>
    <row r="376">
      <c r="A376" s="2" t="s">
        <v>404</v>
      </c>
      <c r="B376" s="2">
        <v>0.112</v>
      </c>
      <c r="C376" s="3">
        <f t="shared" si="1"/>
        <v>0.00001311337827</v>
      </c>
      <c r="D376" s="3"/>
      <c r="E376" s="124">
        <f t="shared" si="3"/>
        <v>1.470200121</v>
      </c>
      <c r="F376" s="3">
        <f t="shared" si="4"/>
        <v>0.00320695696</v>
      </c>
      <c r="G376" s="120">
        <f t="shared" si="5"/>
        <v>27.49941244</v>
      </c>
      <c r="H376" s="121">
        <f t="shared" si="6"/>
        <v>0.0016099514</v>
      </c>
      <c r="I376" s="121">
        <f t="shared" si="7"/>
        <v>121.7716739</v>
      </c>
      <c r="J376" s="121"/>
    </row>
    <row r="377">
      <c r="A377" s="2" t="s">
        <v>405</v>
      </c>
      <c r="B377" s="2">
        <v>0.089</v>
      </c>
      <c r="C377" s="3">
        <f t="shared" si="1"/>
        <v>0.00001042045237</v>
      </c>
      <c r="D377" s="3"/>
      <c r="E377" s="124">
        <f t="shared" si="3"/>
        <v>1.47078913</v>
      </c>
      <c r="F377" s="3">
        <f t="shared" si="4"/>
        <v>0.003208241768</v>
      </c>
      <c r="G377" s="120">
        <f t="shared" si="5"/>
        <v>27.4873847</v>
      </c>
      <c r="H377" s="121">
        <f t="shared" si="6"/>
        <v>0.001609247237</v>
      </c>
      <c r="I377" s="121">
        <f t="shared" si="7"/>
        <v>153.43161</v>
      </c>
      <c r="J377" s="121"/>
    </row>
    <row r="378">
      <c r="A378" s="2" t="s">
        <v>406</v>
      </c>
      <c r="B378" s="2">
        <v>0.073</v>
      </c>
      <c r="C378" s="3">
        <f t="shared" si="1"/>
        <v>0.000008547112621</v>
      </c>
      <c r="D378" s="3"/>
      <c r="E378" s="124">
        <f t="shared" si="3"/>
        <v>1.471199014</v>
      </c>
      <c r="F378" s="3">
        <f t="shared" si="4"/>
        <v>0.003209135851</v>
      </c>
      <c r="G378" s="120">
        <f t="shared" si="5"/>
        <v>27.47902017</v>
      </c>
      <c r="H378" s="121">
        <f t="shared" si="6"/>
        <v>0.001608757536</v>
      </c>
      <c r="I378" s="121">
        <f t="shared" si="7"/>
        <v>187.2223398</v>
      </c>
      <c r="J378" s="121"/>
    </row>
    <row r="379">
      <c r="A379" s="2" t="s">
        <v>407</v>
      </c>
      <c r="B379" s="2">
        <v>0.073</v>
      </c>
      <c r="C379" s="3">
        <f t="shared" si="1"/>
        <v>0.000008547112621</v>
      </c>
      <c r="D379" s="3"/>
      <c r="E379" s="124">
        <f t="shared" si="3"/>
        <v>1.471199014</v>
      </c>
      <c r="F379" s="3">
        <f t="shared" si="4"/>
        <v>0.003209135851</v>
      </c>
      <c r="G379" s="120">
        <f t="shared" si="5"/>
        <v>27.47902017</v>
      </c>
      <c r="H379" s="121">
        <f t="shared" si="6"/>
        <v>0.001608757536</v>
      </c>
      <c r="I379" s="121">
        <f t="shared" si="7"/>
        <v>187.2223398</v>
      </c>
      <c r="J379" s="121"/>
    </row>
    <row r="380">
      <c r="A380" s="2" t="s">
        <v>408</v>
      </c>
      <c r="B380" s="2">
        <v>0.073</v>
      </c>
      <c r="C380" s="3">
        <f t="shared" si="1"/>
        <v>0.000008547112621</v>
      </c>
      <c r="D380" s="3"/>
      <c r="E380" s="124">
        <f t="shared" si="3"/>
        <v>1.471199014</v>
      </c>
      <c r="F380" s="3">
        <f t="shared" si="4"/>
        <v>0.003209135851</v>
      </c>
      <c r="G380" s="120">
        <f t="shared" si="5"/>
        <v>27.47902017</v>
      </c>
      <c r="H380" s="121">
        <f t="shared" si="6"/>
        <v>0.001608757536</v>
      </c>
      <c r="I380" s="121">
        <f t="shared" si="7"/>
        <v>187.2223398</v>
      </c>
      <c r="J380" s="121"/>
    </row>
    <row r="381">
      <c r="A381" s="2" t="s">
        <v>409</v>
      </c>
      <c r="B381" s="2">
        <v>0.048</v>
      </c>
      <c r="C381" s="3">
        <f t="shared" si="1"/>
        <v>0.000005620019258</v>
      </c>
      <c r="D381" s="3"/>
      <c r="E381" s="124">
        <f t="shared" si="3"/>
        <v>1.471839687</v>
      </c>
      <c r="F381" s="3">
        <f t="shared" si="4"/>
        <v>0.003210533354</v>
      </c>
      <c r="G381" s="120">
        <f t="shared" si="5"/>
        <v>27.46595485</v>
      </c>
      <c r="H381" s="121">
        <f t="shared" si="6"/>
        <v>0.001607992628</v>
      </c>
      <c r="I381" s="121">
        <f t="shared" si="7"/>
        <v>285.1187042</v>
      </c>
      <c r="J381" s="121"/>
    </row>
    <row r="382">
      <c r="A382" s="2" t="s">
        <v>410</v>
      </c>
      <c r="B382" s="2">
        <v>0.038</v>
      </c>
      <c r="C382" s="3">
        <f t="shared" si="1"/>
        <v>0.000004449181913</v>
      </c>
      <c r="D382" s="3"/>
      <c r="E382" s="124">
        <f t="shared" si="3"/>
        <v>1.472096034</v>
      </c>
      <c r="F382" s="3">
        <f t="shared" si="4"/>
        <v>0.003211092526</v>
      </c>
      <c r="G382" s="120">
        <f t="shared" si="5"/>
        <v>27.46073017</v>
      </c>
      <c r="H382" s="121">
        <f t="shared" si="6"/>
        <v>0.00160768675</v>
      </c>
      <c r="I382" s="121">
        <f t="shared" si="7"/>
        <v>360.3443508</v>
      </c>
      <c r="J382" s="121"/>
    </row>
    <row r="383">
      <c r="A383" s="2" t="s">
        <v>411</v>
      </c>
      <c r="B383" s="2">
        <v>0.028</v>
      </c>
      <c r="C383" s="3">
        <f t="shared" si="1"/>
        <v>0.000003278344567</v>
      </c>
      <c r="D383" s="3"/>
      <c r="E383" s="124">
        <f t="shared" si="3"/>
        <v>1.472352426</v>
      </c>
      <c r="F383" s="3">
        <f t="shared" si="4"/>
        <v>0.003211651795</v>
      </c>
      <c r="G383" s="120">
        <f t="shared" si="5"/>
        <v>27.45550633</v>
      </c>
      <c r="H383" s="121">
        <f t="shared" si="6"/>
        <v>0.00160738092</v>
      </c>
      <c r="I383" s="121">
        <f t="shared" si="7"/>
        <v>489.3026169</v>
      </c>
      <c r="J383" s="121"/>
    </row>
    <row r="384">
      <c r="A384" s="2" t="s">
        <v>412</v>
      </c>
      <c r="B384" s="2">
        <v>0.025</v>
      </c>
      <c r="C384" s="3">
        <f t="shared" si="1"/>
        <v>0.000002927093364</v>
      </c>
      <c r="D384" s="3"/>
      <c r="E384" s="124">
        <f t="shared" si="3"/>
        <v>1.472429352</v>
      </c>
      <c r="F384" s="3">
        <f t="shared" si="4"/>
        <v>0.003211819595</v>
      </c>
      <c r="G384" s="120">
        <f t="shared" si="5"/>
        <v>27.45393934</v>
      </c>
      <c r="H384" s="121">
        <f t="shared" si="6"/>
        <v>0.001607289181</v>
      </c>
      <c r="I384" s="121">
        <f t="shared" si="7"/>
        <v>548.1075895</v>
      </c>
      <c r="J384" s="121"/>
    </row>
    <row r="385">
      <c r="A385" s="2" t="s">
        <v>413</v>
      </c>
      <c r="B385" s="2">
        <v>0.025</v>
      </c>
      <c r="C385" s="3">
        <f t="shared" si="1"/>
        <v>0.000002927093364</v>
      </c>
      <c r="D385" s="3"/>
      <c r="E385" s="124">
        <f t="shared" si="3"/>
        <v>1.472429352</v>
      </c>
      <c r="F385" s="3">
        <f t="shared" si="4"/>
        <v>0.003211819595</v>
      </c>
      <c r="G385" s="120">
        <f t="shared" si="5"/>
        <v>27.45393934</v>
      </c>
      <c r="H385" s="121">
        <f t="shared" si="6"/>
        <v>0.001607289181</v>
      </c>
      <c r="I385" s="121">
        <f t="shared" si="7"/>
        <v>548.1075895</v>
      </c>
      <c r="J385" s="121"/>
    </row>
    <row r="386">
      <c r="E386" s="124"/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10" width="17.86"/>
  </cols>
  <sheetData>
    <row r="1">
      <c r="A1" s="1" t="s">
        <v>0</v>
      </c>
      <c r="B1" s="1" t="s">
        <v>1</v>
      </c>
      <c r="C1" s="1" t="s">
        <v>2</v>
      </c>
      <c r="D1" s="1" t="s">
        <v>618</v>
      </c>
      <c r="E1" s="1" t="s">
        <v>619</v>
      </c>
      <c r="F1" s="103" t="s">
        <v>620</v>
      </c>
      <c r="G1" s="1" t="s">
        <v>617</v>
      </c>
      <c r="H1" s="1" t="s">
        <v>608</v>
      </c>
      <c r="I1" s="1" t="s">
        <v>609</v>
      </c>
      <c r="J1" s="1" t="s">
        <v>618</v>
      </c>
      <c r="K1" s="1" t="s">
        <v>610</v>
      </c>
      <c r="L1" s="1" t="s">
        <v>621</v>
      </c>
    </row>
    <row r="2">
      <c r="A2" s="2" t="s">
        <v>11</v>
      </c>
      <c r="B2" s="2">
        <v>598.058</v>
      </c>
      <c r="C2" s="3">
        <f t="shared" ref="C2:C385" si="1">B2/K$2</f>
        <v>0.07002286411</v>
      </c>
      <c r="D2" s="3">
        <f t="shared" ref="D2:D24" si="2">sum(C2:C1000)</f>
        <v>1</v>
      </c>
      <c r="E2" s="124">
        <f t="shared" ref="E2:E385" si="3">exp((1/count(C:C)-C2)^2/(1*STDEV(C:C)))</f>
        <v>1.966144056</v>
      </c>
      <c r="F2" s="3">
        <f t="shared" ref="F2:F385" si="4">E2/sum(E:E)</f>
        <v>0.005079348802</v>
      </c>
      <c r="G2" s="120">
        <f t="shared" ref="G2:G385" si="5">B2+F2*$L$4</f>
        <v>641.4356388</v>
      </c>
      <c r="H2" s="121">
        <f t="shared" ref="H2:H385" si="6">G2/L$2</f>
        <v>0.0375528098</v>
      </c>
      <c r="I2" s="121">
        <f t="shared" ref="I2:I385" si="7">(H2-C2)/C2</f>
        <v>-0.4637064582</v>
      </c>
      <c r="J2" s="121">
        <f t="shared" ref="J2:J85" si="8">sum(H2:H1000)</f>
        <v>1</v>
      </c>
      <c r="K2" s="4">
        <f>SUM(B2:B385)</f>
        <v>8540.896</v>
      </c>
      <c r="L2" s="122">
        <f>sum(G2:G385)</f>
        <v>17080.896</v>
      </c>
    </row>
    <row r="3">
      <c r="A3" s="2" t="s">
        <v>12</v>
      </c>
      <c r="B3" s="2">
        <v>526.136</v>
      </c>
      <c r="C3" s="3">
        <f t="shared" si="1"/>
        <v>0.06160196776</v>
      </c>
      <c r="D3" s="3">
        <f t="shared" si="2"/>
        <v>0.9299771359</v>
      </c>
      <c r="E3" s="124">
        <f t="shared" si="3"/>
        <v>1.678217833</v>
      </c>
      <c r="F3" s="3">
        <f t="shared" si="4"/>
        <v>0.004335518403</v>
      </c>
      <c r="G3" s="120">
        <f t="shared" si="5"/>
        <v>563.1613272</v>
      </c>
      <c r="H3" s="121">
        <f t="shared" si="6"/>
        <v>0.03297024507</v>
      </c>
      <c r="I3" s="121">
        <f t="shared" si="7"/>
        <v>-0.4647858458</v>
      </c>
      <c r="J3" s="121">
        <f t="shared" si="8"/>
        <v>0.9624471902</v>
      </c>
    </row>
    <row r="4">
      <c r="A4" s="2" t="s">
        <v>13</v>
      </c>
      <c r="B4" s="2">
        <v>341.226</v>
      </c>
      <c r="C4" s="3">
        <f t="shared" si="1"/>
        <v>0.0399520144</v>
      </c>
      <c r="D4" s="3">
        <f t="shared" si="2"/>
        <v>0.8683751681</v>
      </c>
      <c r="E4" s="124">
        <f t="shared" si="3"/>
        <v>1.230566419</v>
      </c>
      <c r="F4" s="3">
        <f t="shared" si="4"/>
        <v>0.003179052953</v>
      </c>
      <c r="G4" s="120">
        <f t="shared" si="5"/>
        <v>368.3751122</v>
      </c>
      <c r="H4" s="121">
        <f t="shared" si="6"/>
        <v>0.02156649816</v>
      </c>
      <c r="I4" s="121">
        <f t="shared" si="7"/>
        <v>-0.4601899682</v>
      </c>
      <c r="J4" s="121">
        <f t="shared" si="8"/>
        <v>0.9294769451</v>
      </c>
      <c r="K4" s="2" t="s">
        <v>623</v>
      </c>
      <c r="L4" s="2">
        <v>8540.0</v>
      </c>
    </row>
    <row r="5">
      <c r="A5" s="2" t="s">
        <v>14</v>
      </c>
      <c r="B5" s="2">
        <v>320.919</v>
      </c>
      <c r="C5" s="3">
        <f t="shared" si="1"/>
        <v>0.037574395</v>
      </c>
      <c r="D5" s="3">
        <f t="shared" si="2"/>
        <v>0.8284231537</v>
      </c>
      <c r="E5" s="124">
        <f t="shared" si="3"/>
        <v>1.199493206</v>
      </c>
      <c r="F5" s="3">
        <f t="shared" si="4"/>
        <v>0.00309877822</v>
      </c>
      <c r="G5" s="120">
        <f t="shared" si="5"/>
        <v>347.382566</v>
      </c>
      <c r="H5" s="121">
        <f t="shared" si="6"/>
        <v>0.02033749084</v>
      </c>
      <c r="I5" s="121">
        <f t="shared" si="7"/>
        <v>-0.4587406972</v>
      </c>
      <c r="J5" s="121">
        <f t="shared" si="8"/>
        <v>0.907910447</v>
      </c>
      <c r="K5" s="2" t="s">
        <v>622</v>
      </c>
      <c r="L5" s="3">
        <f>stdev(C:C)/AVERAGE(C:C)</f>
        <v>2.581650912</v>
      </c>
    </row>
    <row r="6">
      <c r="A6" s="2" t="s">
        <v>15</v>
      </c>
      <c r="B6" s="2">
        <v>238.002</v>
      </c>
      <c r="C6" s="3">
        <f t="shared" si="1"/>
        <v>0.02786616299</v>
      </c>
      <c r="D6" s="3">
        <f t="shared" si="2"/>
        <v>0.7908487587</v>
      </c>
      <c r="E6" s="124">
        <f t="shared" si="3"/>
        <v>1.099573605</v>
      </c>
      <c r="F6" s="3">
        <f t="shared" si="4"/>
        <v>0.002840645301</v>
      </c>
      <c r="G6" s="120">
        <f t="shared" si="5"/>
        <v>262.2611109</v>
      </c>
      <c r="H6" s="121">
        <f t="shared" si="6"/>
        <v>0.01535406052</v>
      </c>
      <c r="I6" s="121">
        <f t="shared" si="7"/>
        <v>-0.4490070081</v>
      </c>
      <c r="J6" s="121">
        <f t="shared" si="8"/>
        <v>0.8875729561</v>
      </c>
      <c r="K6" s="2" t="s">
        <v>612</v>
      </c>
      <c r="L6" s="3">
        <f>stdev(H:H)/average(H:H)</f>
        <v>1.316755181</v>
      </c>
    </row>
    <row r="7">
      <c r="A7" s="2" t="s">
        <v>16</v>
      </c>
      <c r="B7" s="2">
        <v>235.952</v>
      </c>
      <c r="C7" s="3">
        <f t="shared" si="1"/>
        <v>0.02762614133</v>
      </c>
      <c r="D7" s="3">
        <f t="shared" si="2"/>
        <v>0.7629825957</v>
      </c>
      <c r="E7" s="124">
        <f t="shared" si="3"/>
        <v>1.097601417</v>
      </c>
      <c r="F7" s="3">
        <f t="shared" si="4"/>
        <v>0.002835550339</v>
      </c>
      <c r="G7" s="120">
        <f t="shared" si="5"/>
        <v>260.1675999</v>
      </c>
      <c r="H7" s="121">
        <f t="shared" si="6"/>
        <v>0.01523149605</v>
      </c>
      <c r="I7" s="121">
        <f t="shared" si="7"/>
        <v>-0.4486564062</v>
      </c>
      <c r="J7" s="121">
        <f t="shared" si="8"/>
        <v>0.8722188956</v>
      </c>
    </row>
    <row r="8">
      <c r="A8" s="2" t="s">
        <v>17</v>
      </c>
      <c r="B8" s="2">
        <v>204.097</v>
      </c>
      <c r="C8" s="3">
        <f t="shared" si="1"/>
        <v>0.02389643897</v>
      </c>
      <c r="D8" s="3">
        <f t="shared" si="2"/>
        <v>0.7353564544</v>
      </c>
      <c r="E8" s="124">
        <f t="shared" si="3"/>
        <v>1.069759455</v>
      </c>
      <c r="F8" s="3">
        <f t="shared" si="4"/>
        <v>0.002763623241</v>
      </c>
      <c r="G8" s="120">
        <f t="shared" si="5"/>
        <v>227.6983425</v>
      </c>
      <c r="H8" s="121">
        <f t="shared" si="6"/>
        <v>0.01333058538</v>
      </c>
      <c r="I8" s="121">
        <f t="shared" si="7"/>
        <v>-0.4421518036</v>
      </c>
      <c r="J8" s="121">
        <f t="shared" si="8"/>
        <v>0.8569873996</v>
      </c>
    </row>
    <row r="9">
      <c r="A9" s="2" t="s">
        <v>18</v>
      </c>
      <c r="B9" s="2">
        <v>198.837</v>
      </c>
      <c r="C9" s="3">
        <f t="shared" si="1"/>
        <v>0.02328057852</v>
      </c>
      <c r="D9" s="3">
        <f t="shared" si="2"/>
        <v>0.7114600154</v>
      </c>
      <c r="E9" s="124">
        <f t="shared" si="3"/>
        <v>1.065654646</v>
      </c>
      <c r="F9" s="3">
        <f t="shared" si="4"/>
        <v>0.002753018852</v>
      </c>
      <c r="G9" s="120">
        <f t="shared" si="5"/>
        <v>222.347781</v>
      </c>
      <c r="H9" s="121">
        <f t="shared" si="6"/>
        <v>0.01301733709</v>
      </c>
      <c r="I9" s="121">
        <f t="shared" si="7"/>
        <v>-0.440849931</v>
      </c>
      <c r="J9" s="121">
        <f t="shared" si="8"/>
        <v>0.8436568142</v>
      </c>
    </row>
    <row r="10">
      <c r="A10" s="2" t="s">
        <v>19</v>
      </c>
      <c r="B10" s="2">
        <v>198.73</v>
      </c>
      <c r="C10" s="3">
        <f t="shared" si="1"/>
        <v>0.02326805057</v>
      </c>
      <c r="D10" s="3">
        <f t="shared" si="2"/>
        <v>0.6881794369</v>
      </c>
      <c r="E10" s="124">
        <f t="shared" si="3"/>
        <v>1.065572557</v>
      </c>
      <c r="F10" s="3">
        <f t="shared" si="4"/>
        <v>0.002752806782</v>
      </c>
      <c r="G10" s="120">
        <f t="shared" si="5"/>
        <v>222.2389699</v>
      </c>
      <c r="H10" s="121">
        <f t="shared" si="6"/>
        <v>0.01301096675</v>
      </c>
      <c r="I10" s="121">
        <f t="shared" si="7"/>
        <v>-0.4408226545</v>
      </c>
      <c r="J10" s="121">
        <f t="shared" si="8"/>
        <v>0.8306394771</v>
      </c>
    </row>
    <row r="11">
      <c r="A11" s="2" t="s">
        <v>20</v>
      </c>
      <c r="B11" s="2">
        <v>165.344</v>
      </c>
      <c r="C11" s="3">
        <f t="shared" si="1"/>
        <v>0.019359093</v>
      </c>
      <c r="D11" s="3">
        <f t="shared" si="2"/>
        <v>0.6649113863</v>
      </c>
      <c r="E11" s="124">
        <f t="shared" si="3"/>
        <v>1.04264003</v>
      </c>
      <c r="F11" s="3">
        <f t="shared" si="4"/>
        <v>0.002693562749</v>
      </c>
      <c r="G11" s="120">
        <f t="shared" si="5"/>
        <v>188.3470259</v>
      </c>
      <c r="H11" s="121">
        <f t="shared" si="6"/>
        <v>0.01102676498</v>
      </c>
      <c r="I11" s="121">
        <f t="shared" si="7"/>
        <v>-0.4304090083</v>
      </c>
      <c r="J11" s="121">
        <f t="shared" si="8"/>
        <v>0.8176285103</v>
      </c>
    </row>
    <row r="12">
      <c r="A12" s="2" t="s">
        <v>21</v>
      </c>
      <c r="B12" s="2">
        <v>164.674</v>
      </c>
      <c r="C12" s="3">
        <f t="shared" si="1"/>
        <v>0.0192806469</v>
      </c>
      <c r="D12" s="3">
        <f t="shared" si="2"/>
        <v>0.6455522933</v>
      </c>
      <c r="E12" s="124">
        <f t="shared" si="3"/>
        <v>1.042233391</v>
      </c>
      <c r="F12" s="3">
        <f t="shared" si="4"/>
        <v>0.002692512234</v>
      </c>
      <c r="G12" s="120">
        <f t="shared" si="5"/>
        <v>187.6680545</v>
      </c>
      <c r="H12" s="121">
        <f t="shared" si="6"/>
        <v>0.01098701464</v>
      </c>
      <c r="I12" s="121">
        <f t="shared" si="7"/>
        <v>-0.4301532153</v>
      </c>
      <c r="J12" s="121">
        <f t="shared" si="8"/>
        <v>0.8066017454</v>
      </c>
    </row>
    <row r="13">
      <c r="A13" s="2" t="s">
        <v>23</v>
      </c>
      <c r="B13" s="2">
        <v>150.408</v>
      </c>
      <c r="C13" s="3">
        <f t="shared" si="1"/>
        <v>0.01761033034</v>
      </c>
      <c r="D13" s="3">
        <f t="shared" si="2"/>
        <v>0.6262716464</v>
      </c>
      <c r="E13" s="124">
        <f t="shared" si="3"/>
        <v>1.034061722</v>
      </c>
      <c r="F13" s="3">
        <f t="shared" si="4"/>
        <v>0.002671401494</v>
      </c>
      <c r="G13" s="120">
        <f t="shared" si="5"/>
        <v>173.2217688</v>
      </c>
      <c r="H13" s="121">
        <f t="shared" si="6"/>
        <v>0.01014125774</v>
      </c>
      <c r="I13" s="121">
        <f t="shared" si="7"/>
        <v>-0.4241301815</v>
      </c>
      <c r="J13" s="121">
        <f t="shared" si="8"/>
        <v>0.7956147307</v>
      </c>
    </row>
    <row r="14">
      <c r="A14" s="2" t="s">
        <v>24</v>
      </c>
      <c r="B14" s="2">
        <v>146.006</v>
      </c>
      <c r="C14" s="3">
        <f t="shared" si="1"/>
        <v>0.01709492775</v>
      </c>
      <c r="D14" s="3">
        <f t="shared" si="2"/>
        <v>0.6086613161</v>
      </c>
      <c r="E14" s="124">
        <f t="shared" si="3"/>
        <v>1.031726046</v>
      </c>
      <c r="F14" s="3">
        <f t="shared" si="4"/>
        <v>0.002665367494</v>
      </c>
      <c r="G14" s="120">
        <f t="shared" si="5"/>
        <v>168.7682384</v>
      </c>
      <c r="H14" s="121">
        <f t="shared" si="6"/>
        <v>0.00988052608</v>
      </c>
      <c r="I14" s="121">
        <f t="shared" si="7"/>
        <v>-0.4220200151</v>
      </c>
      <c r="J14" s="121">
        <f t="shared" si="8"/>
        <v>0.785473473</v>
      </c>
    </row>
    <row r="15">
      <c r="A15" s="2" t="s">
        <v>25</v>
      </c>
      <c r="B15" s="2">
        <v>120.028</v>
      </c>
      <c r="C15" s="3">
        <f t="shared" si="1"/>
        <v>0.01405332649</v>
      </c>
      <c r="D15" s="3">
        <f t="shared" si="2"/>
        <v>0.5915663884</v>
      </c>
      <c r="E15" s="124">
        <f t="shared" si="3"/>
        <v>1.01968891</v>
      </c>
      <c r="F15" s="3">
        <f t="shared" si="4"/>
        <v>0.002634270682</v>
      </c>
      <c r="G15" s="120">
        <f t="shared" si="5"/>
        <v>142.5246716</v>
      </c>
      <c r="H15" s="121">
        <f t="shared" si="6"/>
        <v>0.008344098086</v>
      </c>
      <c r="I15" s="121">
        <f t="shared" si="7"/>
        <v>-0.4062545909</v>
      </c>
      <c r="J15" s="121">
        <f t="shared" si="8"/>
        <v>0.7755929469</v>
      </c>
      <c r="K15" s="3">
        <f>1/count(B:B)</f>
        <v>0.002604166667</v>
      </c>
    </row>
    <row r="16">
      <c r="A16" s="2" t="s">
        <v>26</v>
      </c>
      <c r="B16" s="2">
        <v>115.655</v>
      </c>
      <c r="C16" s="3">
        <f t="shared" si="1"/>
        <v>0.01354131932</v>
      </c>
      <c r="D16" s="3">
        <f t="shared" si="2"/>
        <v>0.5775130619</v>
      </c>
      <c r="E16" s="124">
        <f t="shared" si="3"/>
        <v>1.01795195</v>
      </c>
      <c r="F16" s="3">
        <f t="shared" si="4"/>
        <v>0.002629783408</v>
      </c>
      <c r="G16" s="120">
        <f t="shared" si="5"/>
        <v>138.1133503</v>
      </c>
      <c r="H16" s="121">
        <f t="shared" si="6"/>
        <v>0.008085837553</v>
      </c>
      <c r="I16" s="121">
        <f t="shared" si="7"/>
        <v>-0.4028766797</v>
      </c>
      <c r="J16" s="121">
        <f t="shared" si="8"/>
        <v>0.7672488488</v>
      </c>
    </row>
    <row r="17">
      <c r="A17" s="2" t="s">
        <v>29</v>
      </c>
      <c r="B17" s="2">
        <v>114.166</v>
      </c>
      <c r="C17" s="3">
        <f t="shared" si="1"/>
        <v>0.01336698164</v>
      </c>
      <c r="D17" s="3">
        <f t="shared" si="2"/>
        <v>0.5639717425</v>
      </c>
      <c r="E17" s="124">
        <f t="shared" si="3"/>
        <v>1.0173793</v>
      </c>
      <c r="F17" s="3">
        <f t="shared" si="4"/>
        <v>0.002628304021</v>
      </c>
      <c r="G17" s="120">
        <f t="shared" si="5"/>
        <v>136.6117163</v>
      </c>
      <c r="H17" s="121">
        <f t="shared" si="6"/>
        <v>0.007997924485</v>
      </c>
      <c r="I17" s="121">
        <f t="shared" si="7"/>
        <v>-0.4016656339</v>
      </c>
      <c r="J17" s="121">
        <f t="shared" si="8"/>
        <v>0.7591630113</v>
      </c>
    </row>
    <row r="18">
      <c r="A18" s="2" t="s">
        <v>32</v>
      </c>
      <c r="B18" s="2">
        <v>106.235</v>
      </c>
      <c r="C18" s="3">
        <f t="shared" si="1"/>
        <v>0.01243839054</v>
      </c>
      <c r="D18" s="3">
        <f t="shared" si="2"/>
        <v>0.5506047609</v>
      </c>
      <c r="E18" s="124">
        <f t="shared" si="3"/>
        <v>1.014489097</v>
      </c>
      <c r="F18" s="3">
        <f t="shared" si="4"/>
        <v>0.002620837454</v>
      </c>
      <c r="G18" s="120">
        <f t="shared" si="5"/>
        <v>128.6169519</v>
      </c>
      <c r="H18" s="121">
        <f t="shared" si="6"/>
        <v>0.007529871492</v>
      </c>
      <c r="I18" s="121">
        <f t="shared" si="7"/>
        <v>-0.394626542</v>
      </c>
      <c r="J18" s="121">
        <f t="shared" si="8"/>
        <v>0.7511650868</v>
      </c>
    </row>
    <row r="19">
      <c r="A19" s="2" t="s">
        <v>33</v>
      </c>
      <c r="B19" s="2">
        <v>104.858</v>
      </c>
      <c r="C19" s="3">
        <f t="shared" si="1"/>
        <v>0.01227716624</v>
      </c>
      <c r="D19" s="3">
        <f t="shared" si="2"/>
        <v>0.5381663704</v>
      </c>
      <c r="E19" s="124">
        <f t="shared" si="3"/>
        <v>1.014014631</v>
      </c>
      <c r="F19" s="3">
        <f t="shared" si="4"/>
        <v>0.002619611714</v>
      </c>
      <c r="G19" s="120">
        <f t="shared" si="5"/>
        <v>127.229484</v>
      </c>
      <c r="H19" s="121">
        <f t="shared" si="6"/>
        <v>0.007448642275</v>
      </c>
      <c r="I19" s="121">
        <f t="shared" si="7"/>
        <v>-0.3932930343</v>
      </c>
      <c r="J19" s="121">
        <f t="shared" si="8"/>
        <v>0.7436352153</v>
      </c>
    </row>
    <row r="20">
      <c r="A20" s="2" t="s">
        <v>34</v>
      </c>
      <c r="B20" s="2">
        <v>97.035</v>
      </c>
      <c r="C20" s="3">
        <f t="shared" si="1"/>
        <v>0.01136122018</v>
      </c>
      <c r="D20" s="3">
        <f t="shared" si="2"/>
        <v>0.5258892041</v>
      </c>
      <c r="E20" s="124">
        <f t="shared" si="3"/>
        <v>1.011471731</v>
      </c>
      <c r="F20" s="3">
        <f t="shared" si="4"/>
        <v>0.00261304237</v>
      </c>
      <c r="G20" s="120">
        <f t="shared" si="5"/>
        <v>119.3503818</v>
      </c>
      <c r="H20" s="121">
        <f t="shared" si="6"/>
        <v>0.006987360724</v>
      </c>
      <c r="I20" s="121">
        <f t="shared" si="7"/>
        <v>-0.3849814885</v>
      </c>
      <c r="J20" s="121">
        <f t="shared" si="8"/>
        <v>0.736186573</v>
      </c>
    </row>
    <row r="21">
      <c r="A21" s="2" t="s">
        <v>36</v>
      </c>
      <c r="B21" s="2">
        <v>95.883</v>
      </c>
      <c r="C21" s="3">
        <f t="shared" si="1"/>
        <v>0.01122633972</v>
      </c>
      <c r="D21" s="3">
        <f t="shared" si="2"/>
        <v>0.5145279839</v>
      </c>
      <c r="E21" s="124">
        <f t="shared" si="3"/>
        <v>1.011119123</v>
      </c>
      <c r="F21" s="3">
        <f t="shared" si="4"/>
        <v>0.002612131443</v>
      </c>
      <c r="G21" s="120">
        <f t="shared" si="5"/>
        <v>118.1906025</v>
      </c>
      <c r="H21" s="121">
        <f t="shared" si="6"/>
        <v>0.006919461515</v>
      </c>
      <c r="I21" s="121">
        <f t="shared" si="7"/>
        <v>-0.3836404662</v>
      </c>
      <c r="J21" s="121">
        <f t="shared" si="8"/>
        <v>0.7291992123</v>
      </c>
    </row>
    <row r="22">
      <c r="A22" s="2" t="s">
        <v>38</v>
      </c>
      <c r="B22" s="2">
        <v>94.435</v>
      </c>
      <c r="C22" s="3">
        <f t="shared" si="1"/>
        <v>0.01105680247</v>
      </c>
      <c r="D22" s="3">
        <f t="shared" si="2"/>
        <v>0.5033016442</v>
      </c>
      <c r="E22" s="124">
        <f t="shared" si="3"/>
        <v>1.010683849</v>
      </c>
      <c r="F22" s="3">
        <f t="shared" si="4"/>
        <v>0.002611006951</v>
      </c>
      <c r="G22" s="120">
        <f t="shared" si="5"/>
        <v>116.7329994</v>
      </c>
      <c r="H22" s="121">
        <f t="shared" si="6"/>
        <v>0.006834126229</v>
      </c>
      <c r="I22" s="121">
        <f t="shared" si="7"/>
        <v>-0.381907541</v>
      </c>
      <c r="J22" s="121">
        <f t="shared" si="8"/>
        <v>0.7222797508</v>
      </c>
    </row>
    <row r="23">
      <c r="A23" s="2" t="s">
        <v>40</v>
      </c>
      <c r="B23" s="2">
        <v>94.033</v>
      </c>
      <c r="C23" s="3">
        <f t="shared" si="1"/>
        <v>0.01100973481</v>
      </c>
      <c r="D23" s="3">
        <f t="shared" si="2"/>
        <v>0.4922448418</v>
      </c>
      <c r="E23" s="124">
        <f t="shared" si="3"/>
        <v>1.010564572</v>
      </c>
      <c r="F23" s="3">
        <f t="shared" si="4"/>
        <v>0.00261069881</v>
      </c>
      <c r="G23" s="120">
        <f t="shared" si="5"/>
        <v>116.3283678</v>
      </c>
      <c r="H23" s="121">
        <f t="shared" si="6"/>
        <v>0.006810437101</v>
      </c>
      <c r="I23" s="121">
        <f t="shared" si="7"/>
        <v>-0.3814167899</v>
      </c>
      <c r="J23" s="121">
        <f t="shared" si="8"/>
        <v>0.7154456245</v>
      </c>
    </row>
    <row r="24">
      <c r="A24" s="2" t="s">
        <v>42</v>
      </c>
      <c r="B24" s="2">
        <v>87.46</v>
      </c>
      <c r="C24" s="3">
        <f t="shared" si="1"/>
        <v>0.01024014342</v>
      </c>
      <c r="D24" s="3">
        <f t="shared" si="2"/>
        <v>0.4812351069</v>
      </c>
      <c r="E24" s="124">
        <f t="shared" si="3"/>
        <v>1.00871059</v>
      </c>
      <c r="F24" s="3">
        <f t="shared" si="4"/>
        <v>0.002605909221</v>
      </c>
      <c r="G24" s="120">
        <f t="shared" si="5"/>
        <v>109.7144647</v>
      </c>
      <c r="H24" s="121">
        <f t="shared" si="6"/>
        <v>0.006423226554</v>
      </c>
      <c r="I24" s="121">
        <f t="shared" si="7"/>
        <v>-0.3727405673</v>
      </c>
      <c r="J24" s="121">
        <f t="shared" si="8"/>
        <v>0.7086351874</v>
      </c>
    </row>
    <row r="25">
      <c r="A25" s="2" t="s">
        <v>43</v>
      </c>
      <c r="B25" s="2">
        <v>80.732</v>
      </c>
      <c r="C25" s="3">
        <f t="shared" si="1"/>
        <v>0.009452404057</v>
      </c>
      <c r="D25" s="3"/>
      <c r="E25" s="124">
        <f t="shared" si="3"/>
        <v>1.007000144</v>
      </c>
      <c r="F25" s="3">
        <f t="shared" si="4"/>
        <v>0.002601490445</v>
      </c>
      <c r="G25" s="120">
        <f t="shared" si="5"/>
        <v>102.9487284</v>
      </c>
      <c r="H25" s="121">
        <f t="shared" si="6"/>
        <v>0.006027126938</v>
      </c>
      <c r="I25" s="121">
        <f t="shared" si="7"/>
        <v>-0.3623710009</v>
      </c>
      <c r="J25" s="121">
        <f t="shared" si="8"/>
        <v>0.7022119609</v>
      </c>
    </row>
    <row r="26">
      <c r="A26" s="2" t="s">
        <v>46</v>
      </c>
      <c r="B26" s="2">
        <v>78.463</v>
      </c>
      <c r="C26" s="3">
        <f t="shared" si="1"/>
        <v>0.009186741063</v>
      </c>
      <c r="D26" s="3"/>
      <c r="E26" s="124">
        <f t="shared" si="3"/>
        <v>1.006465849</v>
      </c>
      <c r="F26" s="3">
        <f t="shared" si="4"/>
        <v>0.002600110143</v>
      </c>
      <c r="G26" s="120">
        <f t="shared" si="5"/>
        <v>100.6679406</v>
      </c>
      <c r="H26" s="121">
        <f t="shared" si="6"/>
        <v>0.005893598358</v>
      </c>
      <c r="I26" s="121">
        <f t="shared" si="7"/>
        <v>-0.3584669125</v>
      </c>
      <c r="J26" s="121">
        <f t="shared" si="8"/>
        <v>0.6961848339</v>
      </c>
    </row>
    <row r="27">
      <c r="A27" s="2" t="s">
        <v>48</v>
      </c>
      <c r="B27" s="2">
        <v>77.334</v>
      </c>
      <c r="C27" s="3">
        <f t="shared" si="1"/>
        <v>0.009054553527</v>
      </c>
      <c r="D27" s="3"/>
      <c r="E27" s="124">
        <f t="shared" si="3"/>
        <v>1.006207973</v>
      </c>
      <c r="F27" s="3">
        <f t="shared" si="4"/>
        <v>0.002599443945</v>
      </c>
      <c r="G27" s="120">
        <f t="shared" si="5"/>
        <v>99.53325129</v>
      </c>
      <c r="H27" s="121">
        <f t="shared" si="6"/>
        <v>0.005827168042</v>
      </c>
      <c r="I27" s="121">
        <f t="shared" si="7"/>
        <v>-0.3564378382</v>
      </c>
      <c r="J27" s="121">
        <f t="shared" si="8"/>
        <v>0.6902912356</v>
      </c>
    </row>
    <row r="28">
      <c r="A28" s="2" t="s">
        <v>50</v>
      </c>
      <c r="B28" s="2">
        <v>76.567</v>
      </c>
      <c r="C28" s="3">
        <f t="shared" si="1"/>
        <v>0.008964750303</v>
      </c>
      <c r="D28" s="3"/>
      <c r="E28" s="124">
        <f t="shared" si="3"/>
        <v>1.006035802</v>
      </c>
      <c r="F28" s="3">
        <f t="shared" si="4"/>
        <v>0.002598999159</v>
      </c>
      <c r="G28" s="120">
        <f t="shared" si="5"/>
        <v>98.76245282</v>
      </c>
      <c r="H28" s="121">
        <f t="shared" si="6"/>
        <v>0.005782041693</v>
      </c>
      <c r="I28" s="121">
        <f t="shared" si="7"/>
        <v>-0.3550247918</v>
      </c>
      <c r="J28" s="121">
        <f t="shared" si="8"/>
        <v>0.6844640675</v>
      </c>
    </row>
    <row r="29">
      <c r="A29" s="2" t="s">
        <v>51</v>
      </c>
      <c r="B29" s="2">
        <v>74.415</v>
      </c>
      <c r="C29" s="3">
        <f t="shared" si="1"/>
        <v>0.008712786106</v>
      </c>
      <c r="D29" s="3"/>
      <c r="E29" s="124">
        <f t="shared" si="3"/>
        <v>1.005565775</v>
      </c>
      <c r="F29" s="3">
        <f t="shared" si="4"/>
        <v>0.002597784888</v>
      </c>
      <c r="G29" s="120">
        <f t="shared" si="5"/>
        <v>96.60008294</v>
      </c>
      <c r="H29" s="121">
        <f t="shared" si="6"/>
        <v>0.005655445882</v>
      </c>
      <c r="I29" s="121">
        <f t="shared" si="7"/>
        <v>-0.3509027063</v>
      </c>
      <c r="J29" s="121">
        <f t="shared" si="8"/>
        <v>0.6786820258</v>
      </c>
    </row>
    <row r="30">
      <c r="A30" s="2" t="s">
        <v>52</v>
      </c>
      <c r="B30" s="2">
        <v>70.663</v>
      </c>
      <c r="C30" s="3">
        <f t="shared" si="1"/>
        <v>0.008273487934</v>
      </c>
      <c r="D30" s="3"/>
      <c r="E30" s="124">
        <f t="shared" si="3"/>
        <v>1.004792194</v>
      </c>
      <c r="F30" s="3">
        <f t="shared" si="4"/>
        <v>0.002595786413</v>
      </c>
      <c r="G30" s="120">
        <f t="shared" si="5"/>
        <v>92.83101597</v>
      </c>
      <c r="H30" s="121">
        <f t="shared" si="6"/>
        <v>0.005434786089</v>
      </c>
      <c r="I30" s="121">
        <f t="shared" si="7"/>
        <v>-0.3431082353</v>
      </c>
      <c r="J30" s="121">
        <f t="shared" si="8"/>
        <v>0.67302658</v>
      </c>
    </row>
    <row r="31">
      <c r="A31" s="2" t="s">
        <v>53</v>
      </c>
      <c r="B31" s="2">
        <v>69.654</v>
      </c>
      <c r="C31" s="3">
        <f t="shared" si="1"/>
        <v>0.008155350446</v>
      </c>
      <c r="D31" s="3"/>
      <c r="E31" s="124">
        <f t="shared" si="3"/>
        <v>1.004594102</v>
      </c>
      <c r="F31" s="3">
        <f t="shared" si="4"/>
        <v>0.002595274661</v>
      </c>
      <c r="G31" s="120">
        <f t="shared" si="5"/>
        <v>91.8176456</v>
      </c>
      <c r="H31" s="121">
        <f t="shared" si="6"/>
        <v>0.005375458384</v>
      </c>
      <c r="I31" s="121">
        <f t="shared" si="7"/>
        <v>-0.3408672724</v>
      </c>
      <c r="J31" s="121">
        <f t="shared" si="8"/>
        <v>0.6675917939</v>
      </c>
    </row>
    <row r="32">
      <c r="A32" s="2" t="s">
        <v>54</v>
      </c>
      <c r="B32" s="2">
        <v>69.598</v>
      </c>
      <c r="C32" s="3">
        <f t="shared" si="1"/>
        <v>0.008148793757</v>
      </c>
      <c r="D32" s="3"/>
      <c r="E32" s="124">
        <f t="shared" si="3"/>
        <v>1.004583231</v>
      </c>
      <c r="F32" s="3">
        <f t="shared" si="4"/>
        <v>0.002595246577</v>
      </c>
      <c r="G32" s="120">
        <f t="shared" si="5"/>
        <v>91.76140577</v>
      </c>
      <c r="H32" s="121">
        <f t="shared" si="6"/>
        <v>0.005372165826</v>
      </c>
      <c r="I32" s="121">
        <f t="shared" si="7"/>
        <v>-0.3407409751</v>
      </c>
      <c r="J32" s="121">
        <f t="shared" si="8"/>
        <v>0.6622163355</v>
      </c>
    </row>
    <row r="33">
      <c r="A33" s="2" t="s">
        <v>55</v>
      </c>
      <c r="B33" s="2">
        <v>68.061</v>
      </c>
      <c r="C33" s="3">
        <f t="shared" si="1"/>
        <v>0.007968836057</v>
      </c>
      <c r="D33" s="3"/>
      <c r="E33" s="124">
        <f t="shared" si="3"/>
        <v>1.004289923</v>
      </c>
      <c r="F33" s="3">
        <f t="shared" si="4"/>
        <v>0.002594488844</v>
      </c>
      <c r="G33" s="120">
        <f t="shared" si="5"/>
        <v>90.21793473</v>
      </c>
      <c r="H33" s="121">
        <f t="shared" si="6"/>
        <v>0.005281803409</v>
      </c>
      <c r="I33" s="121">
        <f t="shared" si="7"/>
        <v>-0.3371926123</v>
      </c>
      <c r="J33" s="121">
        <f t="shared" si="8"/>
        <v>0.6568441697</v>
      </c>
    </row>
    <row r="34">
      <c r="A34" s="2" t="s">
        <v>56</v>
      </c>
      <c r="B34" s="2">
        <v>68.02</v>
      </c>
      <c r="C34" s="3">
        <f t="shared" si="1"/>
        <v>0.007964035623</v>
      </c>
      <c r="D34" s="3"/>
      <c r="E34" s="124">
        <f t="shared" si="3"/>
        <v>1.004282233</v>
      </c>
      <c r="F34" s="3">
        <f t="shared" si="4"/>
        <v>0.002594468977</v>
      </c>
      <c r="G34" s="120">
        <f t="shared" si="5"/>
        <v>90.17676506</v>
      </c>
      <c r="H34" s="121">
        <f t="shared" si="6"/>
        <v>0.005279393134</v>
      </c>
      <c r="I34" s="121">
        <f t="shared" si="7"/>
        <v>-0.337095741</v>
      </c>
      <c r="J34" s="121">
        <f t="shared" si="8"/>
        <v>0.6515623663</v>
      </c>
    </row>
    <row r="35">
      <c r="A35" s="2" t="s">
        <v>57</v>
      </c>
      <c r="B35" s="2">
        <v>67.283</v>
      </c>
      <c r="C35" s="3">
        <f t="shared" si="1"/>
        <v>0.007877744911</v>
      </c>
      <c r="D35" s="3"/>
      <c r="E35" s="124">
        <f t="shared" si="3"/>
        <v>1.004145177</v>
      </c>
      <c r="F35" s="3">
        <f t="shared" si="4"/>
        <v>0.002594114905</v>
      </c>
      <c r="G35" s="120">
        <f t="shared" si="5"/>
        <v>89.43674129</v>
      </c>
      <c r="H35" s="121">
        <f t="shared" si="6"/>
        <v>0.005236068488</v>
      </c>
      <c r="I35" s="121">
        <f t="shared" si="7"/>
        <v>-0.3353340903</v>
      </c>
      <c r="J35" s="121">
        <f t="shared" si="8"/>
        <v>0.6462829731</v>
      </c>
    </row>
    <row r="36">
      <c r="A36" s="2" t="s">
        <v>58</v>
      </c>
      <c r="B36" s="2">
        <v>67.259</v>
      </c>
      <c r="C36" s="3">
        <f t="shared" si="1"/>
        <v>0.007874934901</v>
      </c>
      <c r="D36" s="3"/>
      <c r="E36" s="124">
        <f t="shared" si="3"/>
        <v>1.004140751</v>
      </c>
      <c r="F36" s="3">
        <f t="shared" si="4"/>
        <v>0.002594103473</v>
      </c>
      <c r="G36" s="120">
        <f t="shared" si="5"/>
        <v>89.41264366</v>
      </c>
      <c r="H36" s="121">
        <f t="shared" si="6"/>
        <v>0.005234657693</v>
      </c>
      <c r="I36" s="121">
        <f t="shared" si="7"/>
        <v>-0.3352760678</v>
      </c>
      <c r="J36" s="121">
        <f t="shared" si="8"/>
        <v>0.6410469046</v>
      </c>
    </row>
    <row r="37">
      <c r="A37" s="2" t="s">
        <v>59</v>
      </c>
      <c r="B37" s="2">
        <v>66.176</v>
      </c>
      <c r="C37" s="3">
        <f t="shared" si="1"/>
        <v>0.007748133217</v>
      </c>
      <c r="D37" s="3"/>
      <c r="E37" s="124">
        <f t="shared" si="3"/>
        <v>1.003943528</v>
      </c>
      <c r="F37" s="3">
        <f t="shared" si="4"/>
        <v>0.002593593964</v>
      </c>
      <c r="G37" s="120">
        <f t="shared" si="5"/>
        <v>88.32529245</v>
      </c>
      <c r="H37" s="121">
        <f t="shared" si="6"/>
        <v>0.005170998784</v>
      </c>
      <c r="I37" s="121">
        <f t="shared" si="7"/>
        <v>-0.3326135936</v>
      </c>
      <c r="J37" s="121">
        <f t="shared" si="8"/>
        <v>0.6358122469</v>
      </c>
    </row>
    <row r="38">
      <c r="A38" s="2" t="s">
        <v>60</v>
      </c>
      <c r="B38" s="2">
        <v>65.871</v>
      </c>
      <c r="C38" s="3">
        <f t="shared" si="1"/>
        <v>0.007712422678</v>
      </c>
      <c r="D38" s="3"/>
      <c r="E38" s="124">
        <f t="shared" si="3"/>
        <v>1.003888858</v>
      </c>
      <c r="F38" s="3">
        <f t="shared" si="4"/>
        <v>0.00259345273</v>
      </c>
      <c r="G38" s="120">
        <f t="shared" si="5"/>
        <v>88.01908632</v>
      </c>
      <c r="H38" s="121">
        <f t="shared" si="6"/>
        <v>0.005153071965</v>
      </c>
      <c r="I38" s="121">
        <f t="shared" si="7"/>
        <v>-0.3318478278</v>
      </c>
      <c r="J38" s="121">
        <f t="shared" si="8"/>
        <v>0.6306412482</v>
      </c>
    </row>
    <row r="39">
      <c r="A39" s="2" t="s">
        <v>61</v>
      </c>
      <c r="B39" s="2">
        <v>65.579</v>
      </c>
      <c r="C39" s="3">
        <f t="shared" si="1"/>
        <v>0.007678234227</v>
      </c>
      <c r="D39" s="3"/>
      <c r="E39" s="124">
        <f t="shared" si="3"/>
        <v>1.003836878</v>
      </c>
      <c r="F39" s="3">
        <f t="shared" si="4"/>
        <v>0.002593318445</v>
      </c>
      <c r="G39" s="120">
        <f t="shared" si="5"/>
        <v>87.72593952</v>
      </c>
      <c r="H39" s="121">
        <f t="shared" si="6"/>
        <v>0.005135909704</v>
      </c>
      <c r="I39" s="121">
        <f t="shared" si="7"/>
        <v>-0.3311079667</v>
      </c>
      <c r="J39" s="121">
        <f t="shared" si="8"/>
        <v>0.6254881762</v>
      </c>
    </row>
    <row r="40">
      <c r="A40" s="2" t="s">
        <v>63</v>
      </c>
      <c r="B40" s="2">
        <v>63.844</v>
      </c>
      <c r="C40" s="3">
        <f t="shared" si="1"/>
        <v>0.007475093948</v>
      </c>
      <c r="D40" s="3"/>
      <c r="E40" s="124">
        <f t="shared" si="3"/>
        <v>1.003535278</v>
      </c>
      <c r="F40" s="3">
        <f t="shared" si="4"/>
        <v>0.002592539288</v>
      </c>
      <c r="G40" s="120">
        <f t="shared" si="5"/>
        <v>85.98428552</v>
      </c>
      <c r="H40" s="121">
        <f t="shared" si="6"/>
        <v>0.005033944678</v>
      </c>
      <c r="I40" s="121">
        <f t="shared" si="7"/>
        <v>-0.3265710487</v>
      </c>
      <c r="J40" s="121">
        <f t="shared" si="8"/>
        <v>0.6203522665</v>
      </c>
    </row>
    <row r="41">
      <c r="A41" s="2" t="s">
        <v>65</v>
      </c>
      <c r="B41" s="2">
        <v>63.372</v>
      </c>
      <c r="C41" s="3">
        <f t="shared" si="1"/>
        <v>0.007419830425</v>
      </c>
      <c r="D41" s="3"/>
      <c r="E41" s="124">
        <f t="shared" si="3"/>
        <v>1.003455376</v>
      </c>
      <c r="F41" s="3">
        <f t="shared" si="4"/>
        <v>0.002592332869</v>
      </c>
      <c r="G41" s="120">
        <f t="shared" si="5"/>
        <v>85.5105227</v>
      </c>
      <c r="H41" s="121">
        <f t="shared" si="6"/>
        <v>0.005006208263</v>
      </c>
      <c r="I41" s="121">
        <f t="shared" si="7"/>
        <v>-0.3252934398</v>
      </c>
      <c r="J41" s="121">
        <f t="shared" si="8"/>
        <v>0.6153183218</v>
      </c>
    </row>
    <row r="42">
      <c r="A42" s="2" t="s">
        <v>67</v>
      </c>
      <c r="B42" s="2">
        <v>63.19</v>
      </c>
      <c r="C42" s="3">
        <f t="shared" si="1"/>
        <v>0.007398521186</v>
      </c>
      <c r="D42" s="3"/>
      <c r="E42" s="124">
        <f t="shared" si="3"/>
        <v>1.003424811</v>
      </c>
      <c r="F42" s="3">
        <f t="shared" si="4"/>
        <v>0.002592253908</v>
      </c>
      <c r="G42" s="120">
        <f t="shared" si="5"/>
        <v>85.32784838</v>
      </c>
      <c r="H42" s="121">
        <f t="shared" si="6"/>
        <v>0.004995513606</v>
      </c>
      <c r="I42" s="121">
        <f t="shared" si="7"/>
        <v>-0.3247956611</v>
      </c>
      <c r="J42" s="121">
        <f t="shared" si="8"/>
        <v>0.6103121135</v>
      </c>
    </row>
    <row r="43">
      <c r="A43" s="2" t="s">
        <v>69</v>
      </c>
      <c r="B43" s="2">
        <v>62.579</v>
      </c>
      <c r="C43" s="3">
        <f t="shared" si="1"/>
        <v>0.007326983024</v>
      </c>
      <c r="D43" s="3"/>
      <c r="E43" s="124">
        <f t="shared" si="3"/>
        <v>1.0033232</v>
      </c>
      <c r="F43" s="3">
        <f t="shared" si="4"/>
        <v>0.002591991405</v>
      </c>
      <c r="G43" s="120">
        <f t="shared" si="5"/>
        <v>84.7146066</v>
      </c>
      <c r="H43" s="121">
        <f t="shared" si="6"/>
        <v>0.004959611404</v>
      </c>
      <c r="I43" s="121">
        <f t="shared" si="7"/>
        <v>-0.3231031943</v>
      </c>
      <c r="J43" s="121">
        <f t="shared" si="8"/>
        <v>0.6053165999</v>
      </c>
    </row>
    <row r="44">
      <c r="A44" s="2" t="s">
        <v>71</v>
      </c>
      <c r="B44" s="2">
        <v>57.641</v>
      </c>
      <c r="C44" s="3">
        <f t="shared" si="1"/>
        <v>0.006748823543</v>
      </c>
      <c r="D44" s="3"/>
      <c r="E44" s="124">
        <f t="shared" si="3"/>
        <v>1.002558385</v>
      </c>
      <c r="F44" s="3">
        <f t="shared" si="4"/>
        <v>0.002590015576</v>
      </c>
      <c r="G44" s="120">
        <f t="shared" si="5"/>
        <v>79.75973302</v>
      </c>
      <c r="H44" s="121">
        <f t="shared" si="6"/>
        <v>0.004669528637</v>
      </c>
      <c r="I44" s="121">
        <f t="shared" si="7"/>
        <v>-0.308097388</v>
      </c>
      <c r="J44" s="121">
        <f t="shared" si="8"/>
        <v>0.6003569885</v>
      </c>
    </row>
    <row r="45">
      <c r="A45" s="2" t="s">
        <v>73</v>
      </c>
      <c r="B45" s="2">
        <v>55.432</v>
      </c>
      <c r="C45" s="3">
        <f t="shared" si="1"/>
        <v>0.006490185573</v>
      </c>
      <c r="D45" s="3"/>
      <c r="E45" s="124">
        <f t="shared" si="3"/>
        <v>1.002248699</v>
      </c>
      <c r="F45" s="3">
        <f t="shared" si="4"/>
        <v>0.002589215533</v>
      </c>
      <c r="G45" s="120">
        <f t="shared" si="5"/>
        <v>77.54390065</v>
      </c>
      <c r="H45" s="121">
        <f t="shared" si="6"/>
        <v>0.004539802868</v>
      </c>
      <c r="I45" s="121">
        <f t="shared" si="7"/>
        <v>-0.3005126252</v>
      </c>
      <c r="J45" s="121">
        <f t="shared" si="8"/>
        <v>0.5956874599</v>
      </c>
    </row>
    <row r="46">
      <c r="A46" s="2" t="s">
        <v>74</v>
      </c>
      <c r="B46" s="2">
        <v>53.114</v>
      </c>
      <c r="C46" s="3">
        <f t="shared" si="1"/>
        <v>0.006218785476</v>
      </c>
      <c r="D46" s="3"/>
      <c r="E46" s="124">
        <f t="shared" si="3"/>
        <v>1.001945274</v>
      </c>
      <c r="F46" s="3">
        <f t="shared" si="4"/>
        <v>0.002588431663</v>
      </c>
      <c r="G46" s="120">
        <f t="shared" si="5"/>
        <v>75.2192064</v>
      </c>
      <c r="H46" s="121">
        <f t="shared" si="6"/>
        <v>0.004403703787</v>
      </c>
      <c r="I46" s="121">
        <f t="shared" si="7"/>
        <v>-0.2918707674</v>
      </c>
      <c r="J46" s="121">
        <f t="shared" si="8"/>
        <v>0.591147657</v>
      </c>
    </row>
    <row r="47">
      <c r="A47" s="2" t="s">
        <v>75</v>
      </c>
      <c r="B47" s="2">
        <v>52.568</v>
      </c>
      <c r="C47" s="3">
        <f t="shared" si="1"/>
        <v>0.006154857757</v>
      </c>
      <c r="D47" s="3"/>
      <c r="E47" s="124">
        <f t="shared" si="3"/>
        <v>1.001877011</v>
      </c>
      <c r="F47" s="3">
        <f t="shared" si="4"/>
        <v>0.002588255311</v>
      </c>
      <c r="G47" s="120">
        <f t="shared" si="5"/>
        <v>74.67170036</v>
      </c>
      <c r="H47" s="121">
        <f t="shared" si="6"/>
        <v>0.004371650079</v>
      </c>
      <c r="I47" s="121">
        <f t="shared" si="7"/>
        <v>-0.2897236213</v>
      </c>
      <c r="J47" s="121">
        <f t="shared" si="8"/>
        <v>0.5867439532</v>
      </c>
    </row>
    <row r="48">
      <c r="A48" s="2" t="s">
        <v>76</v>
      </c>
      <c r="B48" s="2">
        <v>47.85</v>
      </c>
      <c r="C48" s="3">
        <f t="shared" si="1"/>
        <v>0.005602456698</v>
      </c>
      <c r="D48" s="3"/>
      <c r="E48" s="124">
        <f t="shared" si="3"/>
        <v>1.001338047</v>
      </c>
      <c r="F48" s="3">
        <f t="shared" si="4"/>
        <v>0.002586862949</v>
      </c>
      <c r="G48" s="120">
        <f t="shared" si="5"/>
        <v>69.94180958</v>
      </c>
      <c r="H48" s="121">
        <f t="shared" si="6"/>
        <v>0.004094738917</v>
      </c>
      <c r="I48" s="121">
        <f t="shared" si="7"/>
        <v>-0.2691172574</v>
      </c>
      <c r="J48" s="121">
        <f t="shared" si="8"/>
        <v>0.5823723032</v>
      </c>
    </row>
    <row r="49">
      <c r="A49" s="2" t="s">
        <v>77</v>
      </c>
      <c r="B49" s="2">
        <v>46.741</v>
      </c>
      <c r="C49" s="3">
        <f t="shared" si="1"/>
        <v>0.005472610836</v>
      </c>
      <c r="D49" s="3"/>
      <c r="E49" s="124">
        <f t="shared" si="3"/>
        <v>1.001224594</v>
      </c>
      <c r="F49" s="3">
        <f t="shared" si="4"/>
        <v>0.002586569855</v>
      </c>
      <c r="G49" s="120">
        <f t="shared" si="5"/>
        <v>68.83030656</v>
      </c>
      <c r="H49" s="121">
        <f t="shared" si="6"/>
        <v>0.004029666041</v>
      </c>
      <c r="I49" s="121">
        <f t="shared" si="7"/>
        <v>-0.2636666188</v>
      </c>
      <c r="J49" s="121">
        <f t="shared" si="8"/>
        <v>0.5782775642</v>
      </c>
    </row>
    <row r="50">
      <c r="A50" s="2" t="s">
        <v>78</v>
      </c>
      <c r="B50" s="2">
        <v>45.587</v>
      </c>
      <c r="C50" s="3">
        <f t="shared" si="1"/>
        <v>0.005337496206</v>
      </c>
      <c r="D50" s="3"/>
      <c r="E50" s="124">
        <f t="shared" si="3"/>
        <v>1.001111883</v>
      </c>
      <c r="F50" s="3">
        <f t="shared" si="4"/>
        <v>0.002586278675</v>
      </c>
      <c r="G50" s="120">
        <f t="shared" si="5"/>
        <v>67.67381988</v>
      </c>
      <c r="H50" s="121">
        <f t="shared" si="6"/>
        <v>0.0039619596</v>
      </c>
      <c r="I50" s="121">
        <f t="shared" si="7"/>
        <v>-0.2577119596</v>
      </c>
      <c r="J50" s="121">
        <f t="shared" si="8"/>
        <v>0.5742478982</v>
      </c>
    </row>
    <row r="51">
      <c r="A51" s="2" t="s">
        <v>79</v>
      </c>
      <c r="B51" s="2">
        <v>45.312</v>
      </c>
      <c r="C51" s="3">
        <f t="shared" si="1"/>
        <v>0.005305298179</v>
      </c>
      <c r="D51" s="3"/>
      <c r="E51" s="124">
        <f t="shared" si="3"/>
        <v>1.001085828</v>
      </c>
      <c r="F51" s="3">
        <f t="shared" si="4"/>
        <v>0.002586211363</v>
      </c>
      <c r="G51" s="120">
        <f t="shared" si="5"/>
        <v>67.39824504</v>
      </c>
      <c r="H51" s="121">
        <f t="shared" si="6"/>
        <v>0.003945826088</v>
      </c>
      <c r="I51" s="121">
        <f t="shared" si="7"/>
        <v>-0.2562480082</v>
      </c>
      <c r="J51" s="121">
        <f t="shared" si="8"/>
        <v>0.5702859386</v>
      </c>
    </row>
    <row r="52">
      <c r="A52" s="2" t="s">
        <v>80</v>
      </c>
      <c r="B52" s="2">
        <v>44.319</v>
      </c>
      <c r="C52" s="3">
        <f t="shared" si="1"/>
        <v>0.005189034031</v>
      </c>
      <c r="D52" s="3"/>
      <c r="E52" s="124">
        <f t="shared" si="3"/>
        <v>1.00099432</v>
      </c>
      <c r="F52" s="3">
        <f t="shared" si="4"/>
        <v>0.002585974962</v>
      </c>
      <c r="G52" s="120">
        <f t="shared" si="5"/>
        <v>66.40322617</v>
      </c>
      <c r="H52" s="121">
        <f t="shared" si="6"/>
        <v>0.00388757277</v>
      </c>
      <c r="I52" s="121">
        <f t="shared" si="7"/>
        <v>-0.2508099299</v>
      </c>
      <c r="J52" s="121">
        <f t="shared" si="8"/>
        <v>0.5663401125</v>
      </c>
    </row>
    <row r="53">
      <c r="A53" s="2" t="s">
        <v>81</v>
      </c>
      <c r="B53" s="2">
        <v>42.61</v>
      </c>
      <c r="C53" s="3">
        <f t="shared" si="1"/>
        <v>0.004988937929</v>
      </c>
      <c r="D53" s="3"/>
      <c r="E53" s="124">
        <f t="shared" si="3"/>
        <v>1.000846274</v>
      </c>
      <c r="F53" s="3">
        <f t="shared" si="4"/>
        <v>0.002585592499</v>
      </c>
      <c r="G53" s="120">
        <f t="shared" si="5"/>
        <v>64.69095994</v>
      </c>
      <c r="H53" s="121">
        <f t="shared" si="6"/>
        <v>0.003787328249</v>
      </c>
      <c r="I53" s="121">
        <f t="shared" si="7"/>
        <v>-0.2408548066</v>
      </c>
      <c r="J53" s="121">
        <f t="shared" si="8"/>
        <v>0.5624525398</v>
      </c>
    </row>
    <row r="54">
      <c r="A54" s="2" t="s">
        <v>82</v>
      </c>
      <c r="B54" s="2">
        <v>41.69</v>
      </c>
      <c r="C54" s="3">
        <f t="shared" si="1"/>
        <v>0.004881220893</v>
      </c>
      <c r="D54" s="3"/>
      <c r="E54" s="124">
        <f t="shared" si="3"/>
        <v>1.000771521</v>
      </c>
      <c r="F54" s="3">
        <f t="shared" si="4"/>
        <v>0.002585399383</v>
      </c>
      <c r="G54" s="120">
        <f t="shared" si="5"/>
        <v>63.76931073</v>
      </c>
      <c r="H54" s="121">
        <f t="shared" si="6"/>
        <v>0.003733370353</v>
      </c>
      <c r="I54" s="121">
        <f t="shared" si="7"/>
        <v>-0.2351564425</v>
      </c>
      <c r="J54" s="121">
        <f t="shared" si="8"/>
        <v>0.5586652115</v>
      </c>
    </row>
    <row r="55">
      <c r="A55" s="2" t="s">
        <v>83</v>
      </c>
      <c r="B55" s="2">
        <v>41.275</v>
      </c>
      <c r="C55" s="3">
        <f t="shared" si="1"/>
        <v>0.004832631143</v>
      </c>
      <c r="D55" s="3"/>
      <c r="E55" s="124">
        <f t="shared" si="3"/>
        <v>1.000738934</v>
      </c>
      <c r="F55" s="3">
        <f t="shared" si="4"/>
        <v>0.002585315196</v>
      </c>
      <c r="G55" s="120">
        <f t="shared" si="5"/>
        <v>63.35359177</v>
      </c>
      <c r="H55" s="121">
        <f t="shared" si="6"/>
        <v>0.003709032112</v>
      </c>
      <c r="I55" s="121">
        <f t="shared" si="7"/>
        <v>-0.2325025431</v>
      </c>
      <c r="J55" s="121">
        <f t="shared" si="8"/>
        <v>0.5549318411</v>
      </c>
    </row>
    <row r="56">
      <c r="A56" s="2" t="s">
        <v>84</v>
      </c>
      <c r="B56" s="2">
        <v>39.853</v>
      </c>
      <c r="C56" s="3">
        <f t="shared" si="1"/>
        <v>0.004666138073</v>
      </c>
      <c r="D56" s="3"/>
      <c r="E56" s="124">
        <f t="shared" si="3"/>
        <v>1.00063261</v>
      </c>
      <c r="F56" s="3">
        <f t="shared" si="4"/>
        <v>0.002585040519</v>
      </c>
      <c r="G56" s="120">
        <f t="shared" si="5"/>
        <v>61.92924604</v>
      </c>
      <c r="H56" s="121">
        <f t="shared" si="6"/>
        <v>0.003625643879</v>
      </c>
      <c r="I56" s="121">
        <f t="shared" si="7"/>
        <v>-0.2229882994</v>
      </c>
      <c r="J56" s="121">
        <f t="shared" si="8"/>
        <v>0.551222809</v>
      </c>
    </row>
    <row r="57">
      <c r="A57" s="2" t="s">
        <v>85</v>
      </c>
      <c r="B57" s="2">
        <v>39.589</v>
      </c>
      <c r="C57" s="3">
        <f t="shared" si="1"/>
        <v>0.004635227967</v>
      </c>
      <c r="D57" s="3"/>
      <c r="E57" s="124">
        <f t="shared" si="3"/>
        <v>1.00061378</v>
      </c>
      <c r="F57" s="3">
        <f t="shared" si="4"/>
        <v>0.002584991874</v>
      </c>
      <c r="G57" s="120">
        <f t="shared" si="5"/>
        <v>61.6648306</v>
      </c>
      <c r="H57" s="121">
        <f t="shared" si="6"/>
        <v>0.003610163694</v>
      </c>
      <c r="I57" s="121">
        <f t="shared" si="7"/>
        <v>-0.2211464635</v>
      </c>
      <c r="J57" s="121">
        <f t="shared" si="8"/>
        <v>0.5475971652</v>
      </c>
    </row>
    <row r="58">
      <c r="A58" s="2" t="s">
        <v>86</v>
      </c>
      <c r="B58" s="2">
        <v>38.791</v>
      </c>
      <c r="C58" s="3">
        <f t="shared" si="1"/>
        <v>0.004541795147</v>
      </c>
      <c r="D58" s="3"/>
      <c r="E58" s="124">
        <f t="shared" si="3"/>
        <v>1.000558594</v>
      </c>
      <c r="F58" s="3">
        <f t="shared" si="4"/>
        <v>0.002584849304</v>
      </c>
      <c r="G58" s="120">
        <f t="shared" si="5"/>
        <v>60.86561306</v>
      </c>
      <c r="H58" s="121">
        <f t="shared" si="6"/>
        <v>0.003563373552</v>
      </c>
      <c r="I58" s="121">
        <f t="shared" si="7"/>
        <v>-0.2154261834</v>
      </c>
      <c r="J58" s="121">
        <f t="shared" si="8"/>
        <v>0.5439870015</v>
      </c>
    </row>
    <row r="59">
      <c r="A59" s="2" t="s">
        <v>87</v>
      </c>
      <c r="B59" s="2">
        <v>38.653</v>
      </c>
      <c r="C59" s="3">
        <f t="shared" si="1"/>
        <v>0.004525637591</v>
      </c>
      <c r="D59" s="3"/>
      <c r="E59" s="124">
        <f t="shared" si="3"/>
        <v>1.000549314</v>
      </c>
      <c r="F59" s="3">
        <f t="shared" si="4"/>
        <v>0.002584825331</v>
      </c>
      <c r="G59" s="120">
        <f t="shared" si="5"/>
        <v>60.72740832</v>
      </c>
      <c r="H59" s="121">
        <f t="shared" si="6"/>
        <v>0.003555282365</v>
      </c>
      <c r="I59" s="121">
        <f t="shared" si="7"/>
        <v>-0.2144129323</v>
      </c>
      <c r="J59" s="121">
        <f t="shared" si="8"/>
        <v>0.5404236279</v>
      </c>
    </row>
    <row r="60">
      <c r="A60" s="2" t="s">
        <v>88</v>
      </c>
      <c r="B60" s="2">
        <v>37.808</v>
      </c>
      <c r="C60" s="3">
        <f t="shared" si="1"/>
        <v>0.004426701835</v>
      </c>
      <c r="D60" s="3"/>
      <c r="E60" s="124">
        <f t="shared" si="3"/>
        <v>1.000494189</v>
      </c>
      <c r="F60" s="3">
        <f t="shared" si="4"/>
        <v>0.00258468292</v>
      </c>
      <c r="G60" s="120">
        <f t="shared" si="5"/>
        <v>59.88119214</v>
      </c>
      <c r="H60" s="121">
        <f t="shared" si="6"/>
        <v>0.00350574069</v>
      </c>
      <c r="I60" s="121">
        <f t="shared" si="7"/>
        <v>-0.2080467986</v>
      </c>
      <c r="J60" s="121">
        <f t="shared" si="8"/>
        <v>0.5368683455</v>
      </c>
    </row>
    <row r="61">
      <c r="A61" s="2" t="s">
        <v>89</v>
      </c>
      <c r="B61" s="2">
        <v>37.697</v>
      </c>
      <c r="C61" s="3">
        <f t="shared" si="1"/>
        <v>0.004413705541</v>
      </c>
      <c r="D61" s="3"/>
      <c r="E61" s="124">
        <f t="shared" si="3"/>
        <v>1.000487164</v>
      </c>
      <c r="F61" s="3">
        <f t="shared" si="4"/>
        <v>0.002584664773</v>
      </c>
      <c r="G61" s="120">
        <f t="shared" si="5"/>
        <v>59.77003716</v>
      </c>
      <c r="H61" s="121">
        <f t="shared" si="6"/>
        <v>0.003499233129</v>
      </c>
      <c r="I61" s="121">
        <f t="shared" si="7"/>
        <v>-0.2071892661</v>
      </c>
      <c r="J61" s="121">
        <f t="shared" si="8"/>
        <v>0.5333626049</v>
      </c>
    </row>
    <row r="62">
      <c r="A62" s="2" t="s">
        <v>90</v>
      </c>
      <c r="B62" s="2">
        <v>37.188</v>
      </c>
      <c r="C62" s="3">
        <f t="shared" si="1"/>
        <v>0.00435410992</v>
      </c>
      <c r="D62" s="3"/>
      <c r="E62" s="124">
        <f t="shared" si="3"/>
        <v>1.000455597</v>
      </c>
      <c r="F62" s="3">
        <f t="shared" si="4"/>
        <v>0.002584583221</v>
      </c>
      <c r="G62" s="120">
        <f t="shared" si="5"/>
        <v>59.26034071</v>
      </c>
      <c r="H62" s="121">
        <f t="shared" si="6"/>
        <v>0.003469392982</v>
      </c>
      <c r="I62" s="121">
        <f t="shared" si="7"/>
        <v>-0.2031912272</v>
      </c>
      <c r="J62" s="121">
        <f t="shared" si="8"/>
        <v>0.5298633717</v>
      </c>
    </row>
    <row r="63">
      <c r="A63" s="2" t="s">
        <v>91</v>
      </c>
      <c r="B63" s="2">
        <v>35.911</v>
      </c>
      <c r="C63" s="3">
        <f t="shared" si="1"/>
        <v>0.004204593991</v>
      </c>
      <c r="D63" s="3"/>
      <c r="E63" s="124">
        <f t="shared" si="3"/>
        <v>1.000381056</v>
      </c>
      <c r="F63" s="3">
        <f t="shared" si="4"/>
        <v>0.002584390651</v>
      </c>
      <c r="G63" s="120">
        <f t="shared" si="5"/>
        <v>57.98169616</v>
      </c>
      <c r="H63" s="121">
        <f t="shared" si="6"/>
        <v>0.003394534816</v>
      </c>
      <c r="I63" s="121">
        <f t="shared" si="7"/>
        <v>-0.1926604987</v>
      </c>
      <c r="J63" s="121">
        <f t="shared" si="8"/>
        <v>0.5263939787</v>
      </c>
    </row>
    <row r="64">
      <c r="A64" s="2" t="s">
        <v>92</v>
      </c>
      <c r="B64" s="2">
        <v>35.259</v>
      </c>
      <c r="C64" s="3">
        <f t="shared" si="1"/>
        <v>0.004128255396</v>
      </c>
      <c r="D64" s="3"/>
      <c r="E64" s="124">
        <f t="shared" si="3"/>
        <v>1.000345565</v>
      </c>
      <c r="F64" s="3">
        <f t="shared" si="4"/>
        <v>0.002584298963</v>
      </c>
      <c r="G64" s="120">
        <f t="shared" si="5"/>
        <v>57.32891315</v>
      </c>
      <c r="H64" s="121">
        <f t="shared" si="6"/>
        <v>0.003356317675</v>
      </c>
      <c r="I64" s="121">
        <f t="shared" si="7"/>
        <v>-0.1869888481</v>
      </c>
      <c r="J64" s="121">
        <f t="shared" si="8"/>
        <v>0.5229994439</v>
      </c>
    </row>
    <row r="65">
      <c r="A65" s="2" t="s">
        <v>93</v>
      </c>
      <c r="B65" s="2">
        <v>35.074</v>
      </c>
      <c r="C65" s="3">
        <f t="shared" si="1"/>
        <v>0.004106594905</v>
      </c>
      <c r="D65" s="3"/>
      <c r="E65" s="124">
        <f t="shared" si="3"/>
        <v>1.00033581</v>
      </c>
      <c r="F65" s="3">
        <f t="shared" si="4"/>
        <v>0.002584273764</v>
      </c>
      <c r="G65" s="120">
        <f t="shared" si="5"/>
        <v>57.14369795</v>
      </c>
      <c r="H65" s="121">
        <f t="shared" si="6"/>
        <v>0.003345474262</v>
      </c>
      <c r="I65" s="121">
        <f t="shared" si="7"/>
        <v>-0.1853410576</v>
      </c>
      <c r="J65" s="121">
        <f t="shared" si="8"/>
        <v>0.5196431263</v>
      </c>
    </row>
    <row r="66">
      <c r="A66" s="2" t="s">
        <v>94</v>
      </c>
      <c r="B66" s="2">
        <v>33.021</v>
      </c>
      <c r="C66" s="3">
        <f t="shared" si="1"/>
        <v>0.003866221998</v>
      </c>
      <c r="D66" s="3"/>
      <c r="E66" s="124">
        <f t="shared" si="3"/>
        <v>1.000236942</v>
      </c>
      <c r="F66" s="3">
        <f t="shared" si="4"/>
        <v>0.002584018347</v>
      </c>
      <c r="G66" s="120">
        <f t="shared" si="5"/>
        <v>55.08851668</v>
      </c>
      <c r="H66" s="121">
        <f t="shared" si="6"/>
        <v>0.003225153802</v>
      </c>
      <c r="I66" s="121">
        <f t="shared" si="7"/>
        <v>-0.1658125674</v>
      </c>
      <c r="J66" s="121">
        <f t="shared" si="8"/>
        <v>0.516297652</v>
      </c>
    </row>
    <row r="67">
      <c r="A67" s="2" t="s">
        <v>95</v>
      </c>
      <c r="B67" s="2">
        <v>32.961</v>
      </c>
      <c r="C67" s="3">
        <f t="shared" si="1"/>
        <v>0.003859196974</v>
      </c>
      <c r="D67" s="3"/>
      <c r="E67" s="124">
        <f t="shared" si="3"/>
        <v>1.000234311</v>
      </c>
      <c r="F67" s="3">
        <f t="shared" si="4"/>
        <v>0.002584011551</v>
      </c>
      <c r="G67" s="120">
        <f t="shared" si="5"/>
        <v>55.02845864</v>
      </c>
      <c r="H67" s="121">
        <f t="shared" si="6"/>
        <v>0.003221637708</v>
      </c>
      <c r="I67" s="121">
        <f t="shared" si="7"/>
        <v>-0.1652051632</v>
      </c>
      <c r="J67" s="121">
        <f t="shared" si="8"/>
        <v>0.5130724982</v>
      </c>
    </row>
    <row r="68">
      <c r="A68" s="2" t="s">
        <v>96</v>
      </c>
      <c r="B68" s="2">
        <v>32.893</v>
      </c>
      <c r="C68" s="3">
        <f t="shared" si="1"/>
        <v>0.00385123528</v>
      </c>
      <c r="D68" s="3"/>
      <c r="E68" s="124">
        <f t="shared" si="3"/>
        <v>1.000231347</v>
      </c>
      <c r="F68" s="3">
        <f t="shared" si="4"/>
        <v>0.002584003894</v>
      </c>
      <c r="G68" s="120">
        <f t="shared" si="5"/>
        <v>54.96039326</v>
      </c>
      <c r="H68" s="121">
        <f t="shared" si="6"/>
        <v>0.003217652824</v>
      </c>
      <c r="I68" s="121">
        <f t="shared" si="7"/>
        <v>-0.164514087</v>
      </c>
      <c r="J68" s="121">
        <f t="shared" si="8"/>
        <v>0.5098508605</v>
      </c>
    </row>
    <row r="69">
      <c r="A69" s="2" t="s">
        <v>97</v>
      </c>
      <c r="B69" s="2">
        <v>32.476</v>
      </c>
      <c r="C69" s="3">
        <f t="shared" si="1"/>
        <v>0.003802411363</v>
      </c>
      <c r="D69" s="3"/>
      <c r="E69" s="124">
        <f t="shared" si="3"/>
        <v>1.000213585</v>
      </c>
      <c r="F69" s="3">
        <f t="shared" si="4"/>
        <v>0.002583958007</v>
      </c>
      <c r="G69" s="120">
        <f t="shared" si="5"/>
        <v>54.54300138</v>
      </c>
      <c r="H69" s="121">
        <f t="shared" si="6"/>
        <v>0.003193216643</v>
      </c>
      <c r="I69" s="121">
        <f t="shared" si="7"/>
        <v>-0.160212734</v>
      </c>
      <c r="J69" s="121">
        <f t="shared" si="8"/>
        <v>0.5066332077</v>
      </c>
    </row>
    <row r="70">
      <c r="A70" s="2" t="s">
        <v>98</v>
      </c>
      <c r="B70" s="2">
        <v>31.218</v>
      </c>
      <c r="C70" s="3">
        <f t="shared" si="1"/>
        <v>0.003655120025</v>
      </c>
      <c r="D70" s="3"/>
      <c r="E70" s="124">
        <f t="shared" si="3"/>
        <v>1.0001643</v>
      </c>
      <c r="F70" s="3">
        <f t="shared" si="4"/>
        <v>0.002583830682</v>
      </c>
      <c r="G70" s="120">
        <f t="shared" si="5"/>
        <v>53.28391403</v>
      </c>
      <c r="H70" s="121">
        <f t="shared" si="6"/>
        <v>0.003119503451</v>
      </c>
      <c r="I70" s="121">
        <f t="shared" si="7"/>
        <v>-0.14653871</v>
      </c>
      <c r="J70" s="121">
        <f t="shared" si="8"/>
        <v>0.503439991</v>
      </c>
    </row>
    <row r="71">
      <c r="A71" s="2" t="s">
        <v>99</v>
      </c>
      <c r="B71" s="2">
        <v>30.503</v>
      </c>
      <c r="C71" s="3">
        <f t="shared" si="1"/>
        <v>0.003571405155</v>
      </c>
      <c r="D71" s="3"/>
      <c r="E71" s="124">
        <f t="shared" si="3"/>
        <v>1.000139165</v>
      </c>
      <c r="F71" s="3">
        <f t="shared" si="4"/>
        <v>0.00258376575</v>
      </c>
      <c r="G71" s="120">
        <f t="shared" si="5"/>
        <v>52.56835951</v>
      </c>
      <c r="H71" s="121">
        <f t="shared" si="6"/>
        <v>0.003077611356</v>
      </c>
      <c r="I71" s="121">
        <f t="shared" si="7"/>
        <v>-0.1382631701</v>
      </c>
      <c r="J71" s="121">
        <f t="shared" si="8"/>
        <v>0.5003204876</v>
      </c>
    </row>
    <row r="72">
      <c r="A72" s="2" t="s">
        <v>100</v>
      </c>
      <c r="B72" s="2">
        <v>30.452</v>
      </c>
      <c r="C72" s="3">
        <f t="shared" si="1"/>
        <v>0.003565433884</v>
      </c>
      <c r="D72" s="3"/>
      <c r="E72" s="124">
        <f t="shared" si="3"/>
        <v>1.000137452</v>
      </c>
      <c r="F72" s="3">
        <f t="shared" si="4"/>
        <v>0.002583761325</v>
      </c>
      <c r="G72" s="120">
        <f t="shared" si="5"/>
        <v>52.51732171</v>
      </c>
      <c r="H72" s="121">
        <f t="shared" si="6"/>
        <v>0.003074623352</v>
      </c>
      <c r="I72" s="121">
        <f t="shared" si="7"/>
        <v>-0.1376580097</v>
      </c>
      <c r="J72" s="121">
        <f t="shared" si="8"/>
        <v>0.4972428762</v>
      </c>
    </row>
    <row r="73">
      <c r="A73" s="2" t="s">
        <v>101</v>
      </c>
      <c r="B73" s="2">
        <v>29.951</v>
      </c>
      <c r="C73" s="3">
        <f t="shared" si="1"/>
        <v>0.003506774933</v>
      </c>
      <c r="D73" s="3"/>
      <c r="E73" s="124">
        <f t="shared" si="3"/>
        <v>1.000121188</v>
      </c>
      <c r="F73" s="3">
        <f t="shared" si="4"/>
        <v>0.002583719307</v>
      </c>
      <c r="G73" s="120">
        <f t="shared" si="5"/>
        <v>52.01596288</v>
      </c>
      <c r="H73" s="121">
        <f t="shared" si="6"/>
        <v>0.00304527133</v>
      </c>
      <c r="I73" s="121">
        <f t="shared" si="7"/>
        <v>-0.1316034282</v>
      </c>
      <c r="J73" s="121">
        <f t="shared" si="8"/>
        <v>0.4941682529</v>
      </c>
    </row>
    <row r="74">
      <c r="A74" s="2" t="s">
        <v>102</v>
      </c>
      <c r="B74" s="2">
        <v>27.435</v>
      </c>
      <c r="C74" s="3">
        <f t="shared" si="1"/>
        <v>0.003212192257</v>
      </c>
      <c r="D74" s="3"/>
      <c r="E74" s="124">
        <f t="shared" si="3"/>
        <v>1.000054991</v>
      </c>
      <c r="F74" s="3">
        <f t="shared" si="4"/>
        <v>0.002583548293</v>
      </c>
      <c r="G74" s="120">
        <f t="shared" si="5"/>
        <v>49.49850242</v>
      </c>
      <c r="H74" s="121">
        <f t="shared" si="6"/>
        <v>0.002897886763</v>
      </c>
      <c r="I74" s="121">
        <f t="shared" si="7"/>
        <v>-0.09784765939</v>
      </c>
      <c r="J74" s="121">
        <f t="shared" si="8"/>
        <v>0.4911229815</v>
      </c>
    </row>
    <row r="75">
      <c r="A75" s="2" t="s">
        <v>103</v>
      </c>
      <c r="B75" s="2">
        <v>26.6</v>
      </c>
      <c r="C75" s="3">
        <f t="shared" si="1"/>
        <v>0.003114427339</v>
      </c>
      <c r="D75" s="3"/>
      <c r="E75" s="124">
        <f t="shared" si="3"/>
        <v>1.000038728</v>
      </c>
      <c r="F75" s="3">
        <f t="shared" si="4"/>
        <v>0.00258350628</v>
      </c>
      <c r="G75" s="120">
        <f t="shared" si="5"/>
        <v>48.66314363</v>
      </c>
      <c r="H75" s="121">
        <f t="shared" si="6"/>
        <v>0.002848980735</v>
      </c>
      <c r="I75" s="121">
        <f t="shared" si="7"/>
        <v>-0.08523127219</v>
      </c>
      <c r="J75" s="121">
        <f t="shared" si="8"/>
        <v>0.4882250948</v>
      </c>
    </row>
    <row r="76">
      <c r="A76" s="2" t="s">
        <v>104</v>
      </c>
      <c r="B76" s="2">
        <v>26.035</v>
      </c>
      <c r="C76" s="3">
        <f t="shared" si="1"/>
        <v>0.003048275029</v>
      </c>
      <c r="D76" s="3"/>
      <c r="E76" s="124">
        <f t="shared" si="3"/>
        <v>1.000029337</v>
      </c>
      <c r="F76" s="3">
        <f t="shared" si="4"/>
        <v>0.00258348202</v>
      </c>
      <c r="G76" s="120">
        <f t="shared" si="5"/>
        <v>48.09793645</v>
      </c>
      <c r="H76" s="121">
        <f t="shared" si="6"/>
        <v>0.002815890715</v>
      </c>
      <c r="I76" s="121">
        <f t="shared" si="7"/>
        <v>-0.07623469398</v>
      </c>
      <c r="J76" s="121">
        <f t="shared" si="8"/>
        <v>0.485376114</v>
      </c>
    </row>
    <row r="77">
      <c r="A77" s="2" t="s">
        <v>105</v>
      </c>
      <c r="B77" s="2">
        <v>24.705</v>
      </c>
      <c r="C77" s="3">
        <f t="shared" si="1"/>
        <v>0.002892553662</v>
      </c>
      <c r="D77" s="3"/>
      <c r="E77" s="124">
        <f t="shared" si="3"/>
        <v>1.000012371</v>
      </c>
      <c r="F77" s="3">
        <f t="shared" si="4"/>
        <v>0.002583438188</v>
      </c>
      <c r="G77" s="120">
        <f t="shared" si="5"/>
        <v>46.76756212</v>
      </c>
      <c r="H77" s="121">
        <f t="shared" si="6"/>
        <v>0.002738004032</v>
      </c>
      <c r="I77" s="121">
        <f t="shared" si="7"/>
        <v>-0.05343016848</v>
      </c>
      <c r="J77" s="121">
        <f t="shared" si="8"/>
        <v>0.4825602233</v>
      </c>
    </row>
    <row r="78">
      <c r="A78" s="2" t="s">
        <v>106</v>
      </c>
      <c r="B78" s="2">
        <v>23.532</v>
      </c>
      <c r="C78" s="3">
        <f t="shared" si="1"/>
        <v>0.002755214441</v>
      </c>
      <c r="D78" s="3"/>
      <c r="E78" s="124">
        <f t="shared" si="3"/>
        <v>1.000003394</v>
      </c>
      <c r="F78" s="3">
        <f t="shared" si="4"/>
        <v>0.002583414997</v>
      </c>
      <c r="G78" s="120">
        <f t="shared" si="5"/>
        <v>45.59436407</v>
      </c>
      <c r="H78" s="121">
        <f t="shared" si="6"/>
        <v>0.002669319225</v>
      </c>
      <c r="I78" s="121">
        <f t="shared" si="7"/>
        <v>-0.03117551031</v>
      </c>
      <c r="J78" s="121">
        <f t="shared" si="8"/>
        <v>0.4798222193</v>
      </c>
    </row>
    <row r="79">
      <c r="A79" s="2" t="s">
        <v>107</v>
      </c>
      <c r="B79" s="2">
        <v>23.53</v>
      </c>
      <c r="C79" s="3">
        <f t="shared" si="1"/>
        <v>0.002754980274</v>
      </c>
      <c r="D79" s="3"/>
      <c r="E79" s="124">
        <f t="shared" si="3"/>
        <v>1.000003383</v>
      </c>
      <c r="F79" s="3">
        <f t="shared" si="4"/>
        <v>0.00258341497</v>
      </c>
      <c r="G79" s="120">
        <f t="shared" si="5"/>
        <v>45.59236384</v>
      </c>
      <c r="H79" s="121">
        <f t="shared" si="6"/>
        <v>0.002669202122</v>
      </c>
      <c r="I79" s="121">
        <f t="shared" si="7"/>
        <v>-0.03113566838</v>
      </c>
      <c r="J79" s="121">
        <f t="shared" si="8"/>
        <v>0.4771529001</v>
      </c>
    </row>
    <row r="80">
      <c r="A80" s="2" t="s">
        <v>108</v>
      </c>
      <c r="B80" s="2">
        <v>22.965</v>
      </c>
      <c r="C80" s="3">
        <f t="shared" si="1"/>
        <v>0.002688827964</v>
      </c>
      <c r="D80" s="3"/>
      <c r="E80" s="124">
        <f t="shared" si="3"/>
        <v>1.000001066</v>
      </c>
      <c r="F80" s="3">
        <f t="shared" si="4"/>
        <v>0.002583408984</v>
      </c>
      <c r="G80" s="120">
        <f t="shared" si="5"/>
        <v>45.02731272</v>
      </c>
      <c r="H80" s="121">
        <f t="shared" si="6"/>
        <v>0.002636121239</v>
      </c>
      <c r="I80" s="121">
        <f t="shared" si="7"/>
        <v>-0.01960211872</v>
      </c>
      <c r="J80" s="121">
        <f t="shared" si="8"/>
        <v>0.4744836979</v>
      </c>
    </row>
    <row r="81">
      <c r="A81" s="2" t="s">
        <v>109</v>
      </c>
      <c r="B81" s="2">
        <v>22.64</v>
      </c>
      <c r="C81" s="3">
        <f t="shared" si="1"/>
        <v>0.00265077575</v>
      </c>
      <c r="D81" s="3"/>
      <c r="E81" s="124">
        <f t="shared" si="3"/>
        <v>1.000000323</v>
      </c>
      <c r="F81" s="3">
        <f t="shared" si="4"/>
        <v>0.002583407064</v>
      </c>
      <c r="G81" s="120">
        <f t="shared" si="5"/>
        <v>44.70229633</v>
      </c>
      <c r="H81" s="121">
        <f t="shared" si="6"/>
        <v>0.002617093174</v>
      </c>
      <c r="I81" s="121">
        <f t="shared" si="7"/>
        <v>-0.01270668626</v>
      </c>
      <c r="J81" s="121">
        <f t="shared" si="8"/>
        <v>0.4718475767</v>
      </c>
    </row>
    <row r="82">
      <c r="A82" s="2" t="s">
        <v>110</v>
      </c>
      <c r="B82" s="2">
        <v>22.087</v>
      </c>
      <c r="C82" s="3">
        <f t="shared" si="1"/>
        <v>0.002586028445</v>
      </c>
      <c r="D82" s="3"/>
      <c r="E82" s="124">
        <f t="shared" si="3"/>
        <v>1.000000049</v>
      </c>
      <c r="F82" s="3">
        <f t="shared" si="4"/>
        <v>0.002583406356</v>
      </c>
      <c r="G82" s="120">
        <f t="shared" si="5"/>
        <v>44.14929028</v>
      </c>
      <c r="H82" s="121">
        <f t="shared" si="6"/>
        <v>0.002584717469</v>
      </c>
      <c r="I82" s="121">
        <f t="shared" si="7"/>
        <v>-0.0005069455279</v>
      </c>
      <c r="J82" s="121">
        <f t="shared" si="8"/>
        <v>0.4692304835</v>
      </c>
    </row>
    <row r="83">
      <c r="A83" s="2" t="s">
        <v>111</v>
      </c>
      <c r="B83" s="2">
        <v>22.014</v>
      </c>
      <c r="C83" s="3">
        <f t="shared" si="1"/>
        <v>0.002577481332</v>
      </c>
      <c r="D83" s="3"/>
      <c r="E83" s="124">
        <f t="shared" si="3"/>
        <v>1.000000106</v>
      </c>
      <c r="F83" s="3">
        <f t="shared" si="4"/>
        <v>0.002583406503</v>
      </c>
      <c r="G83" s="120">
        <f t="shared" si="5"/>
        <v>44.07629154</v>
      </c>
      <c r="H83" s="121">
        <f t="shared" si="6"/>
        <v>0.002580443762</v>
      </c>
      <c r="I83" s="121">
        <f t="shared" si="7"/>
        <v>0.001149350782</v>
      </c>
      <c r="J83" s="121">
        <f t="shared" si="8"/>
        <v>0.466645766</v>
      </c>
    </row>
    <row r="84">
      <c r="A84" s="2" t="s">
        <v>112</v>
      </c>
      <c r="B84" s="2">
        <v>19.597</v>
      </c>
      <c r="C84" s="3">
        <f t="shared" si="1"/>
        <v>0.002294489946</v>
      </c>
      <c r="D84" s="3"/>
      <c r="E84" s="124">
        <f t="shared" si="3"/>
        <v>1.000014264</v>
      </c>
      <c r="F84" s="3">
        <f t="shared" si="4"/>
        <v>0.00258344308</v>
      </c>
      <c r="G84" s="120">
        <f t="shared" si="5"/>
        <v>41.65960391</v>
      </c>
      <c r="H84" s="121">
        <f t="shared" si="6"/>
        <v>0.002438958934</v>
      </c>
      <c r="I84" s="121">
        <f t="shared" si="7"/>
        <v>0.06296344376</v>
      </c>
      <c r="J84" s="121">
        <f t="shared" si="8"/>
        <v>0.4640653223</v>
      </c>
    </row>
    <row r="85">
      <c r="A85" s="2" t="s">
        <v>113</v>
      </c>
      <c r="B85" s="2">
        <v>19.501</v>
      </c>
      <c r="C85" s="3">
        <f t="shared" si="1"/>
        <v>0.002283249907</v>
      </c>
      <c r="D85" s="3"/>
      <c r="E85" s="124">
        <f t="shared" si="3"/>
        <v>1.000015319</v>
      </c>
      <c r="F85" s="3">
        <f t="shared" si="4"/>
        <v>0.002583445804</v>
      </c>
      <c r="G85" s="120">
        <f t="shared" si="5"/>
        <v>41.56362717</v>
      </c>
      <c r="H85" s="121">
        <f t="shared" si="6"/>
        <v>0.002433339982</v>
      </c>
      <c r="I85" s="121">
        <f t="shared" si="7"/>
        <v>0.06573528127</v>
      </c>
      <c r="J85" s="121">
        <f t="shared" si="8"/>
        <v>0.4616263634</v>
      </c>
    </row>
    <row r="86">
      <c r="A86" s="2" t="s">
        <v>114</v>
      </c>
      <c r="B86" s="2">
        <v>19.058</v>
      </c>
      <c r="C86" s="3">
        <f t="shared" si="1"/>
        <v>0.002231381813</v>
      </c>
      <c r="D86" s="3"/>
      <c r="E86" s="124">
        <f t="shared" si="3"/>
        <v>1.000020671</v>
      </c>
      <c r="F86" s="3">
        <f t="shared" si="4"/>
        <v>0.00258345963</v>
      </c>
      <c r="G86" s="120">
        <f t="shared" si="5"/>
        <v>41.12074524</v>
      </c>
      <c r="H86" s="121">
        <f t="shared" si="6"/>
        <v>0.002407411487</v>
      </c>
      <c r="I86" s="121">
        <f t="shared" si="7"/>
        <v>0.07888819092</v>
      </c>
      <c r="J86" s="121"/>
    </row>
    <row r="87">
      <c r="A87" s="2" t="s">
        <v>115</v>
      </c>
      <c r="B87" s="2">
        <v>18.883</v>
      </c>
      <c r="C87" s="3">
        <f t="shared" si="1"/>
        <v>0.002210892159</v>
      </c>
      <c r="D87" s="3"/>
      <c r="E87" s="124">
        <f t="shared" si="3"/>
        <v>1.000023005</v>
      </c>
      <c r="F87" s="3">
        <f t="shared" si="4"/>
        <v>0.002583465662</v>
      </c>
      <c r="G87" s="120">
        <f t="shared" si="5"/>
        <v>40.94579675</v>
      </c>
      <c r="H87" s="121">
        <f t="shared" si="6"/>
        <v>0.002397169139</v>
      </c>
      <c r="I87" s="121">
        <f t="shared" si="7"/>
        <v>0.08425421325</v>
      </c>
      <c r="J87" s="121"/>
    </row>
    <row r="88">
      <c r="A88" s="2" t="s">
        <v>116</v>
      </c>
      <c r="B88" s="2">
        <v>18.532</v>
      </c>
      <c r="C88" s="3">
        <f t="shared" si="1"/>
        <v>0.002169795769</v>
      </c>
      <c r="D88" s="3"/>
      <c r="E88" s="124">
        <f t="shared" si="3"/>
        <v>1.000028065</v>
      </c>
      <c r="F88" s="3">
        <f t="shared" si="4"/>
        <v>0.002583478732</v>
      </c>
      <c r="G88" s="120">
        <f t="shared" si="5"/>
        <v>40.59490837</v>
      </c>
      <c r="H88" s="121">
        <f t="shared" si="6"/>
        <v>0.0023766264</v>
      </c>
      <c r="I88" s="121">
        <f t="shared" si="7"/>
        <v>0.09532262659</v>
      </c>
      <c r="J88" s="121"/>
    </row>
    <row r="89">
      <c r="A89" s="2" t="s">
        <v>117</v>
      </c>
      <c r="B89" s="2">
        <v>17.893</v>
      </c>
      <c r="C89" s="3">
        <f t="shared" si="1"/>
        <v>0.002094979262</v>
      </c>
      <c r="D89" s="3"/>
      <c r="E89" s="124">
        <f t="shared" si="3"/>
        <v>1.000038565</v>
      </c>
      <c r="F89" s="3">
        <f t="shared" si="4"/>
        <v>0.00258350586</v>
      </c>
      <c r="G89" s="120">
        <f t="shared" si="5"/>
        <v>39.95614004</v>
      </c>
      <c r="H89" s="121">
        <f t="shared" si="6"/>
        <v>0.002339229748</v>
      </c>
      <c r="I89" s="121">
        <f t="shared" si="7"/>
        <v>0.1165884981</v>
      </c>
      <c r="J89" s="121"/>
    </row>
    <row r="90">
      <c r="A90" s="2" t="s">
        <v>118</v>
      </c>
      <c r="B90" s="2">
        <v>17.848</v>
      </c>
      <c r="C90" s="3">
        <f t="shared" si="1"/>
        <v>0.002089710494</v>
      </c>
      <c r="D90" s="3"/>
      <c r="E90" s="124">
        <f t="shared" si="3"/>
        <v>1.000039368</v>
      </c>
      <c r="F90" s="3">
        <f t="shared" si="4"/>
        <v>0.002583507932</v>
      </c>
      <c r="G90" s="120">
        <f t="shared" si="5"/>
        <v>39.91115774</v>
      </c>
      <c r="H90" s="121">
        <f t="shared" si="6"/>
        <v>0.002336596262</v>
      </c>
      <c r="I90" s="121">
        <f t="shared" si="7"/>
        <v>0.1181435268</v>
      </c>
      <c r="J90" s="121"/>
    </row>
    <row r="91">
      <c r="A91" s="2" t="s">
        <v>119</v>
      </c>
      <c r="B91" s="2">
        <v>17.788</v>
      </c>
      <c r="C91" s="3">
        <f t="shared" si="1"/>
        <v>0.00208268547</v>
      </c>
      <c r="D91" s="3"/>
      <c r="E91" s="124">
        <f t="shared" si="3"/>
        <v>1.00004045</v>
      </c>
      <c r="F91" s="3">
        <f t="shared" si="4"/>
        <v>0.002583510729</v>
      </c>
      <c r="G91" s="120">
        <f t="shared" si="5"/>
        <v>39.85118162</v>
      </c>
      <c r="H91" s="121">
        <f t="shared" si="6"/>
        <v>0.002333084964</v>
      </c>
      <c r="I91" s="121">
        <f t="shared" si="7"/>
        <v>0.1202291452</v>
      </c>
      <c r="J91" s="121"/>
    </row>
    <row r="92">
      <c r="A92" s="2" t="s">
        <v>120</v>
      </c>
      <c r="B92" s="2">
        <v>16.686</v>
      </c>
      <c r="C92" s="3">
        <f t="shared" si="1"/>
        <v>0.001953659195</v>
      </c>
      <c r="D92" s="3"/>
      <c r="E92" s="124">
        <f t="shared" si="3"/>
        <v>1.000062944</v>
      </c>
      <c r="F92" s="3">
        <f t="shared" si="4"/>
        <v>0.002583568839</v>
      </c>
      <c r="G92" s="120">
        <f t="shared" si="5"/>
        <v>38.74967788</v>
      </c>
      <c r="H92" s="121">
        <f t="shared" si="6"/>
        <v>0.002268597495</v>
      </c>
      <c r="I92" s="121">
        <f t="shared" si="7"/>
        <v>0.1612043194</v>
      </c>
      <c r="J92" s="121"/>
    </row>
    <row r="93">
      <c r="A93" s="2" t="s">
        <v>121</v>
      </c>
      <c r="B93" s="2">
        <v>16.523</v>
      </c>
      <c r="C93" s="3">
        <f t="shared" si="1"/>
        <v>0.001934574546</v>
      </c>
      <c r="D93" s="3"/>
      <c r="E93" s="124">
        <f t="shared" si="3"/>
        <v>1.000066691</v>
      </c>
      <c r="F93" s="3">
        <f t="shared" si="4"/>
        <v>0.00258357852</v>
      </c>
      <c r="G93" s="120">
        <f t="shared" si="5"/>
        <v>38.58676056</v>
      </c>
      <c r="H93" s="121">
        <f t="shared" si="6"/>
        <v>0.002259059511</v>
      </c>
      <c r="I93" s="121">
        <f t="shared" si="7"/>
        <v>0.1677293676</v>
      </c>
      <c r="J93" s="121"/>
    </row>
    <row r="94">
      <c r="A94" s="2" t="s">
        <v>122</v>
      </c>
      <c r="B94" s="2">
        <v>16.438</v>
      </c>
      <c r="C94" s="3">
        <f t="shared" si="1"/>
        <v>0.001924622428</v>
      </c>
      <c r="D94" s="3"/>
      <c r="E94" s="124">
        <f t="shared" si="3"/>
        <v>1.000068689</v>
      </c>
      <c r="F94" s="3">
        <f t="shared" si="4"/>
        <v>0.00258358368</v>
      </c>
      <c r="G94" s="120">
        <f t="shared" si="5"/>
        <v>38.50180463</v>
      </c>
      <c r="H94" s="121">
        <f t="shared" si="6"/>
        <v>0.002254085771</v>
      </c>
      <c r="I94" s="121">
        <f t="shared" si="7"/>
        <v>0.1711833644</v>
      </c>
      <c r="J94" s="121"/>
    </row>
    <row r="95">
      <c r="A95" s="2" t="s">
        <v>123</v>
      </c>
      <c r="B95" s="2">
        <v>16.335</v>
      </c>
      <c r="C95" s="3">
        <f t="shared" si="1"/>
        <v>0.001912562804</v>
      </c>
      <c r="D95" s="3"/>
      <c r="E95" s="124">
        <f t="shared" si="3"/>
        <v>1.000071148</v>
      </c>
      <c r="F95" s="3">
        <f t="shared" si="4"/>
        <v>0.002583590034</v>
      </c>
      <c r="G95" s="120">
        <f t="shared" si="5"/>
        <v>38.39885889</v>
      </c>
      <c r="H95" s="121">
        <f t="shared" si="6"/>
        <v>0.002248058819</v>
      </c>
      <c r="I95" s="121">
        <f t="shared" si="7"/>
        <v>0.1754169928</v>
      </c>
      <c r="J95" s="121"/>
    </row>
    <row r="96">
      <c r="A96" s="2" t="s">
        <v>124</v>
      </c>
      <c r="B96" s="2">
        <v>16.328</v>
      </c>
      <c r="C96" s="3">
        <f t="shared" si="1"/>
        <v>0.001911743218</v>
      </c>
      <c r="D96" s="3"/>
      <c r="E96" s="124">
        <f t="shared" si="3"/>
        <v>1.000071317</v>
      </c>
      <c r="F96" s="3">
        <f t="shared" si="4"/>
        <v>0.00258359047</v>
      </c>
      <c r="G96" s="120">
        <f t="shared" si="5"/>
        <v>38.39186262</v>
      </c>
      <c r="H96" s="121">
        <f t="shared" si="6"/>
        <v>0.002247649223</v>
      </c>
      <c r="I96" s="121">
        <f t="shared" si="7"/>
        <v>0.1757066545</v>
      </c>
      <c r="J96" s="121"/>
    </row>
    <row r="97">
      <c r="A97" s="2" t="s">
        <v>125</v>
      </c>
      <c r="B97" s="2">
        <v>16.259</v>
      </c>
      <c r="C97" s="3">
        <f t="shared" si="1"/>
        <v>0.00190366444</v>
      </c>
      <c r="D97" s="3"/>
      <c r="E97" s="124">
        <f t="shared" si="3"/>
        <v>1.000072991</v>
      </c>
      <c r="F97" s="3">
        <f t="shared" si="4"/>
        <v>0.002583594795</v>
      </c>
      <c r="G97" s="120">
        <f t="shared" si="5"/>
        <v>38.32289955</v>
      </c>
      <c r="H97" s="121">
        <f t="shared" si="6"/>
        <v>0.002243611784</v>
      </c>
      <c r="I97" s="121">
        <f t="shared" si="7"/>
        <v>0.1785752452</v>
      </c>
      <c r="J97" s="121"/>
    </row>
    <row r="98">
      <c r="A98" s="2" t="s">
        <v>126</v>
      </c>
      <c r="B98" s="2">
        <v>16.053</v>
      </c>
      <c r="C98" s="3">
        <f t="shared" si="1"/>
        <v>0.001879545191</v>
      </c>
      <c r="D98" s="3"/>
      <c r="E98" s="124">
        <f t="shared" si="3"/>
        <v>1.000078104</v>
      </c>
      <c r="F98" s="3">
        <f t="shared" si="4"/>
        <v>0.002583608004</v>
      </c>
      <c r="G98" s="120">
        <f t="shared" si="5"/>
        <v>38.11701235</v>
      </c>
      <c r="H98" s="121">
        <f t="shared" si="6"/>
        <v>0.002231558131</v>
      </c>
      <c r="I98" s="121">
        <f t="shared" si="7"/>
        <v>0.187286234</v>
      </c>
      <c r="J98" s="121"/>
    </row>
    <row r="99">
      <c r="A99" s="2" t="s">
        <v>127</v>
      </c>
      <c r="B99" s="2">
        <v>15.627</v>
      </c>
      <c r="C99" s="3">
        <f t="shared" si="1"/>
        <v>0.00182966752</v>
      </c>
      <c r="D99" s="3"/>
      <c r="E99" s="124">
        <f t="shared" si="3"/>
        <v>1.000089227</v>
      </c>
      <c r="F99" s="3">
        <f t="shared" si="4"/>
        <v>0.002583636739</v>
      </c>
      <c r="G99" s="120">
        <f t="shared" si="5"/>
        <v>37.69125775</v>
      </c>
      <c r="H99" s="121">
        <f t="shared" si="6"/>
        <v>0.002206632354</v>
      </c>
      <c r="I99" s="121">
        <f t="shared" si="7"/>
        <v>0.2060291448</v>
      </c>
      <c r="J99" s="121"/>
    </row>
    <row r="100">
      <c r="A100" s="2" t="s">
        <v>128</v>
      </c>
      <c r="B100" s="2">
        <v>15.291</v>
      </c>
      <c r="C100" s="3">
        <f t="shared" si="1"/>
        <v>0.001790327385</v>
      </c>
      <c r="D100" s="3"/>
      <c r="E100" s="124">
        <f t="shared" si="3"/>
        <v>1.000098522</v>
      </c>
      <c r="F100" s="3">
        <f t="shared" si="4"/>
        <v>0.002583660752</v>
      </c>
      <c r="G100" s="120">
        <f t="shared" si="5"/>
        <v>37.35546282</v>
      </c>
      <c r="H100" s="121">
        <f t="shared" si="6"/>
        <v>0.002186973261</v>
      </c>
      <c r="I100" s="121">
        <f t="shared" si="7"/>
        <v>0.2215493541</v>
      </c>
      <c r="J100" s="121"/>
    </row>
    <row r="101">
      <c r="A101" s="2" t="s">
        <v>129</v>
      </c>
      <c r="B101" s="2">
        <v>15.071</v>
      </c>
      <c r="C101" s="3">
        <f t="shared" si="1"/>
        <v>0.001764568963</v>
      </c>
      <c r="D101" s="3"/>
      <c r="E101" s="124">
        <f t="shared" si="3"/>
        <v>1.000104857</v>
      </c>
      <c r="F101" s="3">
        <f t="shared" si="4"/>
        <v>0.002583677119</v>
      </c>
      <c r="G101" s="120">
        <f t="shared" si="5"/>
        <v>37.1356026</v>
      </c>
      <c r="H101" s="121">
        <f t="shared" si="6"/>
        <v>0.002174101557</v>
      </c>
      <c r="I101" s="121">
        <f t="shared" si="7"/>
        <v>0.232086477</v>
      </c>
      <c r="J101" s="121"/>
    </row>
    <row r="102">
      <c r="A102" s="2" t="s">
        <v>130</v>
      </c>
      <c r="B102" s="2">
        <v>14.927</v>
      </c>
      <c r="C102" s="3">
        <f t="shared" si="1"/>
        <v>0.001747708905</v>
      </c>
      <c r="D102" s="3"/>
      <c r="E102" s="124">
        <f t="shared" si="3"/>
        <v>1.000109111</v>
      </c>
      <c r="F102" s="3">
        <f t="shared" si="4"/>
        <v>0.002583688108</v>
      </c>
      <c r="G102" s="120">
        <f t="shared" si="5"/>
        <v>36.99169644</v>
      </c>
      <c r="H102" s="121">
        <f t="shared" si="6"/>
        <v>0.002165676581</v>
      </c>
      <c r="I102" s="121">
        <f t="shared" si="7"/>
        <v>0.2391517683</v>
      </c>
      <c r="J102" s="121"/>
    </row>
    <row r="103">
      <c r="A103" s="2" t="s">
        <v>131</v>
      </c>
      <c r="B103" s="2">
        <v>14.834</v>
      </c>
      <c r="C103" s="3">
        <f t="shared" si="1"/>
        <v>0.001736820118</v>
      </c>
      <c r="D103" s="3"/>
      <c r="E103" s="124">
        <f t="shared" si="3"/>
        <v>1.000111903</v>
      </c>
      <c r="F103" s="3">
        <f t="shared" si="4"/>
        <v>0.002583695322</v>
      </c>
      <c r="G103" s="120">
        <f t="shared" si="5"/>
        <v>36.89875805</v>
      </c>
      <c r="H103" s="121">
        <f t="shared" si="6"/>
        <v>0.002160235508</v>
      </c>
      <c r="I103" s="121">
        <f t="shared" si="7"/>
        <v>0.2437877045</v>
      </c>
      <c r="J103" s="121"/>
    </row>
    <row r="104">
      <c r="A104" s="2" t="s">
        <v>132</v>
      </c>
      <c r="B104" s="2">
        <v>14.531</v>
      </c>
      <c r="C104" s="3">
        <f t="shared" si="1"/>
        <v>0.001701343747</v>
      </c>
      <c r="D104" s="3"/>
      <c r="E104" s="124">
        <f t="shared" si="3"/>
        <v>1.000121245</v>
      </c>
      <c r="F104" s="3">
        <f t="shared" si="4"/>
        <v>0.002583719456</v>
      </c>
      <c r="G104" s="120">
        <f t="shared" si="5"/>
        <v>36.59596415</v>
      </c>
      <c r="H104" s="121">
        <f t="shared" si="6"/>
        <v>0.002142508458</v>
      </c>
      <c r="I104" s="121">
        <f t="shared" si="7"/>
        <v>0.25930369</v>
      </c>
      <c r="J104" s="121"/>
    </row>
    <row r="105">
      <c r="A105" s="2" t="s">
        <v>133</v>
      </c>
      <c r="B105" s="2">
        <v>14.42</v>
      </c>
      <c r="C105" s="3">
        <f t="shared" si="1"/>
        <v>0.001688347452</v>
      </c>
      <c r="D105" s="3"/>
      <c r="E105" s="124">
        <f t="shared" si="3"/>
        <v>1.000124761</v>
      </c>
      <c r="F105" s="3">
        <f t="shared" si="4"/>
        <v>0.002583728539</v>
      </c>
      <c r="G105" s="120">
        <f t="shared" si="5"/>
        <v>36.48504172</v>
      </c>
      <c r="H105" s="121">
        <f t="shared" si="6"/>
        <v>0.002136014511</v>
      </c>
      <c r="I105" s="121">
        <f t="shared" si="7"/>
        <v>0.2651510261</v>
      </c>
      <c r="J105" s="121"/>
    </row>
    <row r="106">
      <c r="A106" s="2" t="s">
        <v>134</v>
      </c>
      <c r="B106" s="2">
        <v>14.269</v>
      </c>
      <c r="C106" s="3">
        <f t="shared" si="1"/>
        <v>0.001670667808</v>
      </c>
      <c r="D106" s="3"/>
      <c r="E106" s="124">
        <f t="shared" si="3"/>
        <v>1.000129625</v>
      </c>
      <c r="F106" s="3">
        <f t="shared" si="4"/>
        <v>0.002583741104</v>
      </c>
      <c r="G106" s="120">
        <f t="shared" si="5"/>
        <v>36.33414903</v>
      </c>
      <c r="H106" s="121">
        <f t="shared" si="6"/>
        <v>0.002127180508</v>
      </c>
      <c r="I106" s="121">
        <f t="shared" si="7"/>
        <v>0.2732516289</v>
      </c>
      <c r="J106" s="121"/>
    </row>
    <row r="107">
      <c r="A107" s="2" t="s">
        <v>135</v>
      </c>
      <c r="B107" s="2">
        <v>13.935</v>
      </c>
      <c r="C107" s="3">
        <f t="shared" si="1"/>
        <v>0.001631561841</v>
      </c>
      <c r="D107" s="3"/>
      <c r="E107" s="124">
        <f t="shared" si="3"/>
        <v>1.000140714</v>
      </c>
      <c r="F107" s="3">
        <f t="shared" si="4"/>
        <v>0.002583769751</v>
      </c>
      <c r="G107" s="120">
        <f t="shared" si="5"/>
        <v>36.00039367</v>
      </c>
      <c r="H107" s="121">
        <f t="shared" si="6"/>
        <v>0.002107640821</v>
      </c>
      <c r="I107" s="121">
        <f t="shared" si="7"/>
        <v>0.2917934022</v>
      </c>
      <c r="J107" s="121"/>
    </row>
    <row r="108">
      <c r="A108" s="2" t="s">
        <v>136</v>
      </c>
      <c r="B108" s="2">
        <v>13.55</v>
      </c>
      <c r="C108" s="3">
        <f t="shared" si="1"/>
        <v>0.001586484603</v>
      </c>
      <c r="D108" s="3"/>
      <c r="E108" s="124">
        <f t="shared" si="3"/>
        <v>1.000154061</v>
      </c>
      <c r="F108" s="3">
        <f t="shared" si="4"/>
        <v>0.002583804231</v>
      </c>
      <c r="G108" s="120">
        <f t="shared" si="5"/>
        <v>35.61568813</v>
      </c>
      <c r="H108" s="121">
        <f t="shared" si="6"/>
        <v>0.002085118259</v>
      </c>
      <c r="I108" s="121">
        <f t="shared" si="7"/>
        <v>0.314300974</v>
      </c>
      <c r="J108" s="121"/>
    </row>
    <row r="109">
      <c r="A109" s="2" t="s">
        <v>137</v>
      </c>
      <c r="B109" s="2">
        <v>13.457</v>
      </c>
      <c r="C109" s="3">
        <f t="shared" si="1"/>
        <v>0.001575595816</v>
      </c>
      <c r="D109" s="3"/>
      <c r="E109" s="124">
        <f t="shared" si="3"/>
        <v>1.000157375</v>
      </c>
      <c r="F109" s="3">
        <f t="shared" si="4"/>
        <v>0.002583812794</v>
      </c>
      <c r="G109" s="120">
        <f t="shared" si="5"/>
        <v>35.52276126</v>
      </c>
      <c r="H109" s="121">
        <f t="shared" si="6"/>
        <v>0.002079677861</v>
      </c>
      <c r="I109" s="121">
        <f t="shared" si="7"/>
        <v>0.3199310638</v>
      </c>
      <c r="J109" s="121"/>
    </row>
    <row r="110">
      <c r="A110" s="2" t="s">
        <v>138</v>
      </c>
      <c r="B110" s="2">
        <v>13.406</v>
      </c>
      <c r="C110" s="3">
        <f t="shared" si="1"/>
        <v>0.001569624545</v>
      </c>
      <c r="D110" s="3"/>
      <c r="E110" s="124">
        <f t="shared" si="3"/>
        <v>1.000159208</v>
      </c>
      <c r="F110" s="3">
        <f t="shared" si="4"/>
        <v>0.002583817528</v>
      </c>
      <c r="G110" s="120">
        <f t="shared" si="5"/>
        <v>35.47180169</v>
      </c>
      <c r="H110" s="121">
        <f t="shared" si="6"/>
        <v>0.002076694436</v>
      </c>
      <c r="I110" s="121">
        <f t="shared" si="7"/>
        <v>0.3230517086</v>
      </c>
      <c r="J110" s="121"/>
    </row>
    <row r="111">
      <c r="A111" s="2" t="s">
        <v>139</v>
      </c>
      <c r="B111" s="2">
        <v>13.341</v>
      </c>
      <c r="C111" s="3">
        <f t="shared" si="1"/>
        <v>0.001562014103</v>
      </c>
      <c r="D111" s="3"/>
      <c r="E111" s="124">
        <f t="shared" si="3"/>
        <v>1.000161559</v>
      </c>
      <c r="F111" s="3">
        <f t="shared" si="4"/>
        <v>0.002583823602</v>
      </c>
      <c r="G111" s="120">
        <f t="shared" si="5"/>
        <v>35.40685357</v>
      </c>
      <c r="H111" s="121">
        <f t="shared" si="6"/>
        <v>0.002072892052</v>
      </c>
      <c r="I111" s="121">
        <f t="shared" si="7"/>
        <v>0.3270635963</v>
      </c>
      <c r="J111" s="121"/>
    </row>
    <row r="112">
      <c r="A112" s="2" t="s">
        <v>140</v>
      </c>
      <c r="B112" s="2">
        <v>13.338</v>
      </c>
      <c r="C112" s="3">
        <f t="shared" si="1"/>
        <v>0.001561662851</v>
      </c>
      <c r="D112" s="3"/>
      <c r="E112" s="124">
        <f t="shared" si="3"/>
        <v>1.000161668</v>
      </c>
      <c r="F112" s="3">
        <f t="shared" si="4"/>
        <v>0.002583823884</v>
      </c>
      <c r="G112" s="120">
        <f t="shared" si="5"/>
        <v>35.40385597</v>
      </c>
      <c r="H112" s="121">
        <f t="shared" si="6"/>
        <v>0.002072716558</v>
      </c>
      <c r="I112" s="121">
        <f t="shared" si="7"/>
        <v>0.3272497047</v>
      </c>
      <c r="J112" s="121"/>
    </row>
    <row r="113">
      <c r="A113" s="2" t="s">
        <v>141</v>
      </c>
      <c r="B113" s="2">
        <v>12.828</v>
      </c>
      <c r="C113" s="3">
        <f t="shared" si="1"/>
        <v>0.001501950147</v>
      </c>
      <c r="D113" s="3"/>
      <c r="E113" s="124">
        <f t="shared" si="3"/>
        <v>1.00018072</v>
      </c>
      <c r="F113" s="3">
        <f t="shared" si="4"/>
        <v>0.002583873103</v>
      </c>
      <c r="G113" s="120">
        <f t="shared" si="5"/>
        <v>34.8942763</v>
      </c>
      <c r="H113" s="121">
        <f t="shared" si="6"/>
        <v>0.002042883248</v>
      </c>
      <c r="I113" s="121">
        <f t="shared" si="7"/>
        <v>0.3601538325</v>
      </c>
      <c r="J113" s="121"/>
    </row>
    <row r="114">
      <c r="A114" s="2" t="s">
        <v>142</v>
      </c>
      <c r="B114" s="2">
        <v>12.714</v>
      </c>
      <c r="C114" s="3">
        <f t="shared" si="1"/>
        <v>0.001488602601</v>
      </c>
      <c r="D114" s="3"/>
      <c r="E114" s="124">
        <f t="shared" si="3"/>
        <v>1.000185124</v>
      </c>
      <c r="F114" s="3">
        <f t="shared" si="4"/>
        <v>0.00258388448</v>
      </c>
      <c r="G114" s="120">
        <f t="shared" si="5"/>
        <v>34.78037346</v>
      </c>
      <c r="H114" s="121">
        <f t="shared" si="6"/>
        <v>0.002036214813</v>
      </c>
      <c r="I114" s="121">
        <f t="shared" si="7"/>
        <v>0.3678699824</v>
      </c>
      <c r="J114" s="121"/>
    </row>
    <row r="115">
      <c r="A115" s="2" t="s">
        <v>143</v>
      </c>
      <c r="B115" s="2">
        <v>12.464</v>
      </c>
      <c r="C115" s="3">
        <f t="shared" si="1"/>
        <v>0.001459331667</v>
      </c>
      <c r="D115" s="3"/>
      <c r="E115" s="124">
        <f t="shared" si="3"/>
        <v>1.000194967</v>
      </c>
      <c r="F115" s="3">
        <f t="shared" si="4"/>
        <v>0.00258390991</v>
      </c>
      <c r="G115" s="120">
        <f t="shared" si="5"/>
        <v>34.53059063</v>
      </c>
      <c r="H115" s="121">
        <f t="shared" si="6"/>
        <v>0.002021591293</v>
      </c>
      <c r="I115" s="121">
        <f t="shared" si="7"/>
        <v>0.3852857017</v>
      </c>
      <c r="J115" s="121"/>
    </row>
    <row r="116">
      <c r="A116" s="2" t="s">
        <v>144</v>
      </c>
      <c r="B116" s="2">
        <v>12.004</v>
      </c>
      <c r="C116" s="3">
        <f t="shared" si="1"/>
        <v>0.001405473149</v>
      </c>
      <c r="D116" s="3"/>
      <c r="E116" s="124">
        <f t="shared" si="3"/>
        <v>1.000213745</v>
      </c>
      <c r="F116" s="3">
        <f t="shared" si="4"/>
        <v>0.00258395842</v>
      </c>
      <c r="G116" s="120">
        <f t="shared" si="5"/>
        <v>34.07100491</v>
      </c>
      <c r="H116" s="121">
        <f t="shared" si="6"/>
        <v>0.001994684875</v>
      </c>
      <c r="I116" s="121">
        <f t="shared" si="7"/>
        <v>0.4192265973</v>
      </c>
      <c r="J116" s="121"/>
    </row>
    <row r="117">
      <c r="A117" s="2" t="s">
        <v>145</v>
      </c>
      <c r="B117" s="2">
        <v>11.946</v>
      </c>
      <c r="C117" s="3">
        <f t="shared" si="1"/>
        <v>0.001398682293</v>
      </c>
      <c r="D117" s="3"/>
      <c r="E117" s="124">
        <f t="shared" si="3"/>
        <v>1.000216174</v>
      </c>
      <c r="F117" s="3">
        <f t="shared" si="4"/>
        <v>0.002583964695</v>
      </c>
      <c r="G117" s="120">
        <f t="shared" si="5"/>
        <v>34.0130585</v>
      </c>
      <c r="H117" s="121">
        <f t="shared" si="6"/>
        <v>0.001991292406</v>
      </c>
      <c r="I117" s="121">
        <f t="shared" si="7"/>
        <v>0.4236917251</v>
      </c>
      <c r="J117" s="121"/>
    </row>
    <row r="118">
      <c r="A118" s="2" t="s">
        <v>146</v>
      </c>
      <c r="B118" s="2">
        <v>11.859</v>
      </c>
      <c r="C118" s="3">
        <f t="shared" si="1"/>
        <v>0.001388496008</v>
      </c>
      <c r="D118" s="3"/>
      <c r="E118" s="124">
        <f t="shared" si="3"/>
        <v>1.000219843</v>
      </c>
      <c r="F118" s="3">
        <f t="shared" si="4"/>
        <v>0.002583974174</v>
      </c>
      <c r="G118" s="120">
        <f t="shared" si="5"/>
        <v>33.92613945</v>
      </c>
      <c r="H118" s="121">
        <f t="shared" si="6"/>
        <v>0.001986203736</v>
      </c>
      <c r="I118" s="121">
        <f t="shared" si="7"/>
        <v>0.4304713335</v>
      </c>
      <c r="J118" s="121"/>
    </row>
    <row r="119">
      <c r="A119" s="2" t="s">
        <v>147</v>
      </c>
      <c r="B119" s="2">
        <v>11.747</v>
      </c>
      <c r="C119" s="3">
        <f t="shared" si="1"/>
        <v>0.00137538263</v>
      </c>
      <c r="D119" s="3"/>
      <c r="E119" s="124">
        <f t="shared" si="3"/>
        <v>1.000224612</v>
      </c>
      <c r="F119" s="3">
        <f t="shared" si="4"/>
        <v>0.002583986495</v>
      </c>
      <c r="G119" s="120">
        <f t="shared" si="5"/>
        <v>33.81424466</v>
      </c>
      <c r="H119" s="121">
        <f t="shared" si="6"/>
        <v>0.001979652863</v>
      </c>
      <c r="I119" s="121">
        <f t="shared" si="7"/>
        <v>0.4393470006</v>
      </c>
      <c r="J119" s="121"/>
    </row>
    <row r="120">
      <c r="A120" s="2" t="s">
        <v>148</v>
      </c>
      <c r="B120" s="2">
        <v>11.363</v>
      </c>
      <c r="C120" s="3">
        <f t="shared" si="1"/>
        <v>0.001330422476</v>
      </c>
      <c r="D120" s="3"/>
      <c r="E120" s="124">
        <f t="shared" si="3"/>
        <v>1.000241352</v>
      </c>
      <c r="F120" s="3">
        <f t="shared" si="4"/>
        <v>0.002584029739</v>
      </c>
      <c r="G120" s="120">
        <f t="shared" si="5"/>
        <v>33.43061398</v>
      </c>
      <c r="H120" s="121">
        <f t="shared" si="6"/>
        <v>0.001957193228</v>
      </c>
      <c r="I120" s="121">
        <f t="shared" si="7"/>
        <v>0.4711065573</v>
      </c>
      <c r="J120" s="121"/>
    </row>
    <row r="121">
      <c r="A121" s="2" t="s">
        <v>149</v>
      </c>
      <c r="B121" s="2">
        <v>11.302</v>
      </c>
      <c r="C121" s="3">
        <f t="shared" si="1"/>
        <v>0.001323280368</v>
      </c>
      <c r="D121" s="3"/>
      <c r="E121" s="124">
        <f t="shared" si="3"/>
        <v>1.000244066</v>
      </c>
      <c r="F121" s="3">
        <f t="shared" si="4"/>
        <v>0.002584036752</v>
      </c>
      <c r="G121" s="120">
        <f t="shared" si="5"/>
        <v>33.36967386</v>
      </c>
      <c r="H121" s="121">
        <f t="shared" si="6"/>
        <v>0.001953625493</v>
      </c>
      <c r="I121" s="121">
        <f t="shared" si="7"/>
        <v>0.4763503943</v>
      </c>
      <c r="J121" s="121"/>
    </row>
    <row r="122">
      <c r="A122" s="2" t="s">
        <v>150</v>
      </c>
      <c r="B122" s="2">
        <v>11.167</v>
      </c>
      <c r="C122" s="3">
        <f t="shared" si="1"/>
        <v>0.001307474064</v>
      </c>
      <c r="D122" s="3"/>
      <c r="E122" s="124">
        <f t="shared" si="3"/>
        <v>1.000250128</v>
      </c>
      <c r="F122" s="3">
        <f t="shared" si="4"/>
        <v>0.002584052412</v>
      </c>
      <c r="G122" s="120">
        <f t="shared" si="5"/>
        <v>33.2348076</v>
      </c>
      <c r="H122" s="121">
        <f t="shared" si="6"/>
        <v>0.001945729755</v>
      </c>
      <c r="I122" s="121">
        <f t="shared" si="7"/>
        <v>0.4881593521</v>
      </c>
      <c r="J122" s="121"/>
    </row>
    <row r="123">
      <c r="A123" s="2" t="s">
        <v>151</v>
      </c>
      <c r="B123" s="2">
        <v>11.036</v>
      </c>
      <c r="C123" s="3">
        <f t="shared" si="1"/>
        <v>0.001292136094</v>
      </c>
      <c r="D123" s="3"/>
      <c r="E123" s="124">
        <f t="shared" si="3"/>
        <v>1.000256081</v>
      </c>
      <c r="F123" s="3">
        <f t="shared" si="4"/>
        <v>0.002584067791</v>
      </c>
      <c r="G123" s="120">
        <f t="shared" si="5"/>
        <v>33.10393893</v>
      </c>
      <c r="H123" s="121">
        <f t="shared" si="6"/>
        <v>0.001938068058</v>
      </c>
      <c r="I123" s="121">
        <f t="shared" si="7"/>
        <v>0.4998946829</v>
      </c>
      <c r="J123" s="121"/>
    </row>
    <row r="124">
      <c r="A124" s="2" t="s">
        <v>152</v>
      </c>
      <c r="B124" s="2">
        <v>10.984</v>
      </c>
      <c r="C124" s="3">
        <f t="shared" si="1"/>
        <v>0.00128604774</v>
      </c>
      <c r="D124" s="3"/>
      <c r="E124" s="124">
        <f t="shared" si="3"/>
        <v>1.000258463</v>
      </c>
      <c r="F124" s="3">
        <f t="shared" si="4"/>
        <v>0.002584073946</v>
      </c>
      <c r="G124" s="120">
        <f t="shared" si="5"/>
        <v>33.0519915</v>
      </c>
      <c r="H124" s="121">
        <f t="shared" si="6"/>
        <v>0.001935026798</v>
      </c>
      <c r="I124" s="121">
        <f t="shared" si="7"/>
        <v>0.5046306118</v>
      </c>
      <c r="J124" s="121"/>
    </row>
    <row r="125">
      <c r="A125" s="2" t="s">
        <v>153</v>
      </c>
      <c r="B125" s="2">
        <v>10.58</v>
      </c>
      <c r="C125" s="3">
        <f t="shared" si="1"/>
        <v>0.001238745911</v>
      </c>
      <c r="D125" s="3"/>
      <c r="E125" s="124">
        <f t="shared" si="3"/>
        <v>1.000277349</v>
      </c>
      <c r="F125" s="3">
        <f t="shared" si="4"/>
        <v>0.002584122735</v>
      </c>
      <c r="G125" s="120">
        <f t="shared" si="5"/>
        <v>32.64840816</v>
      </c>
      <c r="H125" s="121">
        <f t="shared" si="6"/>
        <v>0.001911399037</v>
      </c>
      <c r="I125" s="121">
        <f t="shared" si="7"/>
        <v>0.5430113787</v>
      </c>
      <c r="J125" s="121"/>
    </row>
    <row r="126">
      <c r="A126" s="2" t="s">
        <v>154</v>
      </c>
      <c r="B126" s="2">
        <v>10.501</v>
      </c>
      <c r="C126" s="3">
        <f t="shared" si="1"/>
        <v>0.001229496296</v>
      </c>
      <c r="D126" s="3"/>
      <c r="E126" s="124">
        <f t="shared" si="3"/>
        <v>1.00028112</v>
      </c>
      <c r="F126" s="3">
        <f t="shared" si="4"/>
        <v>0.002584132477</v>
      </c>
      <c r="G126" s="120">
        <f t="shared" si="5"/>
        <v>32.56949135</v>
      </c>
      <c r="H126" s="121">
        <f t="shared" si="6"/>
        <v>0.001906778857</v>
      </c>
      <c r="I126" s="121">
        <f t="shared" si="7"/>
        <v>0.5508618145</v>
      </c>
      <c r="J126" s="121"/>
    </row>
    <row r="127">
      <c r="A127" s="2" t="s">
        <v>155</v>
      </c>
      <c r="B127" s="2">
        <v>10.475</v>
      </c>
      <c r="C127" s="3">
        <f t="shared" si="1"/>
        <v>0.001226452119</v>
      </c>
      <c r="D127" s="3"/>
      <c r="E127" s="124">
        <f t="shared" si="3"/>
        <v>1.000282367</v>
      </c>
      <c r="F127" s="3">
        <f t="shared" si="4"/>
        <v>0.002584135698</v>
      </c>
      <c r="G127" s="120">
        <f t="shared" si="5"/>
        <v>32.54351886</v>
      </c>
      <c r="H127" s="121">
        <f t="shared" si="6"/>
        <v>0.001905258299</v>
      </c>
      <c r="I127" s="121">
        <f t="shared" si="7"/>
        <v>0.5534714067</v>
      </c>
      <c r="J127" s="121"/>
    </row>
    <row r="128">
      <c r="A128" s="2" t="s">
        <v>156</v>
      </c>
      <c r="B128" s="2">
        <v>10.089</v>
      </c>
      <c r="C128" s="3">
        <f t="shared" si="1"/>
        <v>0.001181257798</v>
      </c>
      <c r="D128" s="3"/>
      <c r="E128" s="124">
        <f t="shared" si="3"/>
        <v>1.000301199</v>
      </c>
      <c r="F128" s="3">
        <f t="shared" si="4"/>
        <v>0.002584184349</v>
      </c>
      <c r="G128" s="120">
        <f t="shared" si="5"/>
        <v>32.15793434</v>
      </c>
      <c r="H128" s="121">
        <f t="shared" si="6"/>
        <v>0.001882684277</v>
      </c>
      <c r="I128" s="121">
        <f t="shared" si="7"/>
        <v>0.5937962743</v>
      </c>
      <c r="J128" s="121"/>
    </row>
    <row r="129">
      <c r="A129" s="2" t="s">
        <v>157</v>
      </c>
      <c r="B129" s="2">
        <v>9.968</v>
      </c>
      <c r="C129" s="3">
        <f t="shared" si="1"/>
        <v>0.001167090666</v>
      </c>
      <c r="D129" s="3"/>
      <c r="E129" s="124">
        <f t="shared" si="3"/>
        <v>1.000307227</v>
      </c>
      <c r="F129" s="3">
        <f t="shared" si="4"/>
        <v>0.002584199923</v>
      </c>
      <c r="G129" s="120">
        <f t="shared" si="5"/>
        <v>32.03706734</v>
      </c>
      <c r="H129" s="121">
        <f t="shared" si="6"/>
        <v>0.001875608126</v>
      </c>
      <c r="I129" s="121">
        <f t="shared" si="7"/>
        <v>0.6070800504</v>
      </c>
      <c r="J129" s="121"/>
    </row>
    <row r="130">
      <c r="A130" s="2" t="s">
        <v>158</v>
      </c>
      <c r="B130" s="2">
        <v>9.735</v>
      </c>
      <c r="C130" s="3">
        <f t="shared" si="1"/>
        <v>0.001139810156</v>
      </c>
      <c r="D130" s="3"/>
      <c r="E130" s="124">
        <f t="shared" si="3"/>
        <v>1.000319004</v>
      </c>
      <c r="F130" s="3">
        <f t="shared" si="4"/>
        <v>0.002584230348</v>
      </c>
      <c r="G130" s="120">
        <f t="shared" si="5"/>
        <v>31.80432717</v>
      </c>
      <c r="H130" s="121">
        <f t="shared" si="6"/>
        <v>0.001861982367</v>
      </c>
      <c r="I130" s="121">
        <f t="shared" si="7"/>
        <v>0.6335899078</v>
      </c>
      <c r="J130" s="121"/>
    </row>
    <row r="131">
      <c r="A131" s="2" t="s">
        <v>159</v>
      </c>
      <c r="B131" s="2">
        <v>9.639</v>
      </c>
      <c r="C131" s="3">
        <f t="shared" si="1"/>
        <v>0.001128570117</v>
      </c>
      <c r="D131" s="3"/>
      <c r="E131" s="124">
        <f t="shared" si="3"/>
        <v>1.000323921</v>
      </c>
      <c r="F131" s="3">
        <f t="shared" si="4"/>
        <v>0.00258424305</v>
      </c>
      <c r="G131" s="120">
        <f t="shared" si="5"/>
        <v>31.70843564</v>
      </c>
      <c r="H131" s="121">
        <f t="shared" si="6"/>
        <v>0.001856368404</v>
      </c>
      <c r="I131" s="121">
        <f t="shared" si="7"/>
        <v>0.6448853071</v>
      </c>
      <c r="J131" s="121"/>
    </row>
    <row r="132">
      <c r="A132" s="2" t="s">
        <v>160</v>
      </c>
      <c r="B132" s="2">
        <v>9.024</v>
      </c>
      <c r="C132" s="3">
        <f t="shared" si="1"/>
        <v>0.00105656362</v>
      </c>
      <c r="D132" s="3"/>
      <c r="E132" s="124">
        <f t="shared" si="3"/>
        <v>1.000356312</v>
      </c>
      <c r="F132" s="3">
        <f t="shared" si="4"/>
        <v>0.002584326728</v>
      </c>
      <c r="G132" s="120">
        <f t="shared" si="5"/>
        <v>31.09415026</v>
      </c>
      <c r="H132" s="121">
        <f t="shared" si="6"/>
        <v>0.001820405104</v>
      </c>
      <c r="I132" s="121">
        <f t="shared" si="7"/>
        <v>0.7229488774</v>
      </c>
      <c r="J132" s="121"/>
    </row>
    <row r="133">
      <c r="A133" s="2" t="s">
        <v>161</v>
      </c>
      <c r="B133" s="2">
        <v>8.867</v>
      </c>
      <c r="C133" s="3">
        <f t="shared" si="1"/>
        <v>0.001038181474</v>
      </c>
      <c r="D133" s="3"/>
      <c r="E133" s="124">
        <f t="shared" si="3"/>
        <v>1.000364828</v>
      </c>
      <c r="F133" s="3">
        <f t="shared" si="4"/>
        <v>0.002584348729</v>
      </c>
      <c r="G133" s="120">
        <f t="shared" si="5"/>
        <v>30.93733814</v>
      </c>
      <c r="H133" s="121">
        <f t="shared" si="6"/>
        <v>0.001811224548</v>
      </c>
      <c r="I133" s="121">
        <f t="shared" si="7"/>
        <v>0.744612665</v>
      </c>
      <c r="J133" s="121"/>
    </row>
    <row r="134">
      <c r="A134" s="2" t="s">
        <v>162</v>
      </c>
      <c r="B134" s="2">
        <v>8.683</v>
      </c>
      <c r="C134" s="3">
        <f t="shared" si="1"/>
        <v>0.001016638067</v>
      </c>
      <c r="D134" s="3"/>
      <c r="E134" s="124">
        <f t="shared" si="3"/>
        <v>1.000374937</v>
      </c>
      <c r="F134" s="3">
        <f t="shared" si="4"/>
        <v>0.002584374844</v>
      </c>
      <c r="G134" s="120">
        <f t="shared" si="5"/>
        <v>30.75356117</v>
      </c>
      <c r="H134" s="121">
        <f t="shared" si="6"/>
        <v>0.001800465337</v>
      </c>
      <c r="I134" s="121">
        <f t="shared" si="7"/>
        <v>0.7709993312</v>
      </c>
      <c r="J134" s="121"/>
    </row>
    <row r="135">
      <c r="A135" s="2" t="s">
        <v>163</v>
      </c>
      <c r="B135" s="2">
        <v>8.675</v>
      </c>
      <c r="C135" s="3">
        <f t="shared" si="1"/>
        <v>0.001015701397</v>
      </c>
      <c r="D135" s="3"/>
      <c r="E135" s="124">
        <f t="shared" si="3"/>
        <v>1.00037538</v>
      </c>
      <c r="F135" s="3">
        <f t="shared" si="4"/>
        <v>0.002584375988</v>
      </c>
      <c r="G135" s="120">
        <f t="shared" si="5"/>
        <v>30.74557093</v>
      </c>
      <c r="H135" s="121">
        <f t="shared" si="6"/>
        <v>0.001799997549</v>
      </c>
      <c r="I135" s="121">
        <f t="shared" si="7"/>
        <v>0.7721719731</v>
      </c>
      <c r="J135" s="121"/>
    </row>
    <row r="136">
      <c r="A136" s="2" t="s">
        <v>164</v>
      </c>
      <c r="B136" s="2">
        <v>8.479</v>
      </c>
      <c r="C136" s="3">
        <f t="shared" si="1"/>
        <v>0.0009927529852</v>
      </c>
      <c r="D136" s="3"/>
      <c r="E136" s="124">
        <f t="shared" si="3"/>
        <v>1.000386306</v>
      </c>
      <c r="F136" s="3">
        <f t="shared" si="4"/>
        <v>0.002584404216</v>
      </c>
      <c r="G136" s="120">
        <f t="shared" si="5"/>
        <v>30.549812</v>
      </c>
      <c r="H136" s="121">
        <f t="shared" si="6"/>
        <v>0.001788536854</v>
      </c>
      <c r="I136" s="121">
        <f t="shared" si="7"/>
        <v>0.8015930257</v>
      </c>
      <c r="J136" s="121"/>
    </row>
    <row r="137">
      <c r="A137" s="2" t="s">
        <v>165</v>
      </c>
      <c r="B137" s="2">
        <v>8.278</v>
      </c>
      <c r="C137" s="3">
        <f t="shared" si="1"/>
        <v>0.0009692191545</v>
      </c>
      <c r="D137" s="3"/>
      <c r="E137" s="124">
        <f t="shared" si="3"/>
        <v>1.000397674</v>
      </c>
      <c r="F137" s="3">
        <f t="shared" si="4"/>
        <v>0.002584433584</v>
      </c>
      <c r="G137" s="120">
        <f t="shared" si="5"/>
        <v>30.34906281</v>
      </c>
      <c r="H137" s="121">
        <f t="shared" si="6"/>
        <v>0.001776784005</v>
      </c>
      <c r="I137" s="121">
        <f t="shared" si="7"/>
        <v>0.833211815</v>
      </c>
      <c r="J137" s="121"/>
    </row>
    <row r="138">
      <c r="A138" s="2" t="s">
        <v>166</v>
      </c>
      <c r="B138" s="2">
        <v>8.187</v>
      </c>
      <c r="C138" s="3">
        <f t="shared" si="1"/>
        <v>0.0009585645347</v>
      </c>
      <c r="D138" s="3"/>
      <c r="E138" s="124">
        <f t="shared" si="3"/>
        <v>1.000402876</v>
      </c>
      <c r="F138" s="3">
        <f t="shared" si="4"/>
        <v>0.002584447021</v>
      </c>
      <c r="G138" s="120">
        <f t="shared" si="5"/>
        <v>30.25817756</v>
      </c>
      <c r="H138" s="121">
        <f t="shared" si="6"/>
        <v>0.001771463134</v>
      </c>
      <c r="I138" s="121">
        <f t="shared" si="7"/>
        <v>0.8480374245</v>
      </c>
      <c r="J138" s="121"/>
    </row>
    <row r="139">
      <c r="A139" s="2" t="s">
        <v>167</v>
      </c>
      <c r="B139" s="2">
        <v>8.117</v>
      </c>
      <c r="C139" s="3">
        <f t="shared" si="1"/>
        <v>0.0009503686733</v>
      </c>
      <c r="D139" s="3"/>
      <c r="E139" s="124">
        <f t="shared" si="3"/>
        <v>1.000406899</v>
      </c>
      <c r="F139" s="3">
        <f t="shared" si="4"/>
        <v>0.002584457416</v>
      </c>
      <c r="G139" s="120">
        <f t="shared" si="5"/>
        <v>30.18826633</v>
      </c>
      <c r="H139" s="121">
        <f t="shared" si="6"/>
        <v>0.001767370186</v>
      </c>
      <c r="I139" s="121">
        <f t="shared" si="7"/>
        <v>0.8596679744</v>
      </c>
      <c r="J139" s="121"/>
    </row>
    <row r="140">
      <c r="A140" s="2" t="s">
        <v>168</v>
      </c>
      <c r="B140" s="2">
        <v>7.743</v>
      </c>
      <c r="C140" s="3">
        <f t="shared" si="1"/>
        <v>0.0009065793565</v>
      </c>
      <c r="D140" s="3"/>
      <c r="E140" s="124">
        <f t="shared" si="3"/>
        <v>1.000428737</v>
      </c>
      <c r="F140" s="3">
        <f t="shared" si="4"/>
        <v>0.002584513832</v>
      </c>
      <c r="G140" s="120">
        <f t="shared" si="5"/>
        <v>29.81474812</v>
      </c>
      <c r="H140" s="121">
        <f t="shared" si="6"/>
        <v>0.001745502585</v>
      </c>
      <c r="I140" s="121">
        <f t="shared" si="7"/>
        <v>0.925372084</v>
      </c>
      <c r="J140" s="121"/>
    </row>
    <row r="141">
      <c r="A141" s="2" t="s">
        <v>169</v>
      </c>
      <c r="B141" s="2">
        <v>7.738</v>
      </c>
      <c r="C141" s="3">
        <f t="shared" si="1"/>
        <v>0.0009059939379</v>
      </c>
      <c r="D141" s="3"/>
      <c r="E141" s="124">
        <f t="shared" si="3"/>
        <v>1.000429033</v>
      </c>
      <c r="F141" s="3">
        <f t="shared" si="4"/>
        <v>0.002584514596</v>
      </c>
      <c r="G141" s="120">
        <f t="shared" si="5"/>
        <v>29.80975465</v>
      </c>
      <c r="H141" s="121">
        <f t="shared" si="6"/>
        <v>0.001745210242</v>
      </c>
      <c r="I141" s="121">
        <f t="shared" si="7"/>
        <v>0.9262935098</v>
      </c>
      <c r="J141" s="121"/>
    </row>
    <row r="142">
      <c r="A142" s="2" t="s">
        <v>170</v>
      </c>
      <c r="B142" s="2">
        <v>7.47</v>
      </c>
      <c r="C142" s="3">
        <f t="shared" si="1"/>
        <v>0.000874615497</v>
      </c>
      <c r="D142" s="3"/>
      <c r="E142" s="124">
        <f t="shared" si="3"/>
        <v>1.000445038</v>
      </c>
      <c r="F142" s="3">
        <f t="shared" si="4"/>
        <v>0.002584555944</v>
      </c>
      <c r="G142" s="120">
        <f t="shared" si="5"/>
        <v>29.54210776</v>
      </c>
      <c r="H142" s="121">
        <f t="shared" si="6"/>
        <v>0.001729540872</v>
      </c>
      <c r="I142" s="121">
        <f t="shared" si="7"/>
        <v>0.9774871104</v>
      </c>
      <c r="J142" s="121"/>
    </row>
    <row r="143">
      <c r="A143" s="2" t="s">
        <v>171</v>
      </c>
      <c r="B143" s="2">
        <v>7.395</v>
      </c>
      <c r="C143" s="3">
        <f t="shared" si="1"/>
        <v>0.0008658342169</v>
      </c>
      <c r="D143" s="3"/>
      <c r="E143" s="124">
        <f t="shared" si="3"/>
        <v>1.00044957</v>
      </c>
      <c r="F143" s="3">
        <f t="shared" si="4"/>
        <v>0.002584567651</v>
      </c>
      <c r="G143" s="120">
        <f t="shared" si="5"/>
        <v>29.46720774</v>
      </c>
      <c r="H143" s="121">
        <f t="shared" si="6"/>
        <v>0.001725155855</v>
      </c>
      <c r="I143" s="121">
        <f t="shared" si="7"/>
        <v>0.9924782608</v>
      </c>
      <c r="J143" s="121"/>
    </row>
    <row r="144">
      <c r="A144" s="2" t="s">
        <v>172</v>
      </c>
      <c r="B144" s="2">
        <v>7.365</v>
      </c>
      <c r="C144" s="3">
        <f t="shared" si="1"/>
        <v>0.0008623217049</v>
      </c>
      <c r="D144" s="3"/>
      <c r="E144" s="124">
        <f t="shared" si="3"/>
        <v>1.000451389</v>
      </c>
      <c r="F144" s="3">
        <f t="shared" si="4"/>
        <v>0.00258457235</v>
      </c>
      <c r="G144" s="120">
        <f t="shared" si="5"/>
        <v>29.43724787</v>
      </c>
      <c r="H144" s="121">
        <f t="shared" si="6"/>
        <v>0.001723401856</v>
      </c>
      <c r="I144" s="121">
        <f t="shared" si="7"/>
        <v>0.9985602198</v>
      </c>
      <c r="J144" s="121"/>
    </row>
    <row r="145">
      <c r="A145" s="2" t="s">
        <v>173</v>
      </c>
      <c r="B145" s="2">
        <v>7.078</v>
      </c>
      <c r="C145" s="3">
        <f t="shared" si="1"/>
        <v>0.0008287186731</v>
      </c>
      <c r="D145" s="3"/>
      <c r="E145" s="124">
        <f t="shared" si="3"/>
        <v>1.000468977</v>
      </c>
      <c r="F145" s="3">
        <f t="shared" si="4"/>
        <v>0.002584617788</v>
      </c>
      <c r="G145" s="120">
        <f t="shared" si="5"/>
        <v>29.15063591</v>
      </c>
      <c r="H145" s="121">
        <f t="shared" si="6"/>
        <v>0.001706622176</v>
      </c>
      <c r="I145" s="121">
        <f t="shared" si="7"/>
        <v>1.059350455</v>
      </c>
      <c r="J145" s="121"/>
    </row>
    <row r="146">
      <c r="A146" s="2" t="s">
        <v>174</v>
      </c>
      <c r="B146" s="2">
        <v>7.061</v>
      </c>
      <c r="C146" s="3">
        <f t="shared" si="1"/>
        <v>0.0008267282496</v>
      </c>
      <c r="D146" s="3"/>
      <c r="E146" s="124">
        <f t="shared" si="3"/>
        <v>1.000470029</v>
      </c>
      <c r="F146" s="3">
        <f t="shared" si="4"/>
        <v>0.002584620506</v>
      </c>
      <c r="G146" s="120">
        <f t="shared" si="5"/>
        <v>29.13365912</v>
      </c>
      <c r="H146" s="121">
        <f t="shared" si="6"/>
        <v>0.001705628272</v>
      </c>
      <c r="I146" s="121">
        <f t="shared" si="7"/>
        <v>1.063106314</v>
      </c>
      <c r="J146" s="121"/>
    </row>
    <row r="147">
      <c r="A147" s="2" t="s">
        <v>175</v>
      </c>
      <c r="B147" s="2">
        <v>6.88</v>
      </c>
      <c r="C147" s="3">
        <f t="shared" si="1"/>
        <v>0.0008055360936</v>
      </c>
      <c r="D147" s="3"/>
      <c r="E147" s="124">
        <f t="shared" si="3"/>
        <v>1.000481307</v>
      </c>
      <c r="F147" s="3">
        <f t="shared" si="4"/>
        <v>0.002584649641</v>
      </c>
      <c r="G147" s="120">
        <f t="shared" si="5"/>
        <v>28.95290794</v>
      </c>
      <c r="H147" s="121">
        <f t="shared" si="6"/>
        <v>0.001695046205</v>
      </c>
      <c r="I147" s="121">
        <f t="shared" si="7"/>
        <v>1.104246126</v>
      </c>
      <c r="J147" s="121"/>
    </row>
    <row r="148">
      <c r="A148" s="2" t="s">
        <v>176</v>
      </c>
      <c r="B148" s="2">
        <v>6.868</v>
      </c>
      <c r="C148" s="3">
        <f t="shared" si="1"/>
        <v>0.0008041310888</v>
      </c>
      <c r="D148" s="3"/>
      <c r="E148" s="124">
        <f t="shared" si="3"/>
        <v>1.000482059</v>
      </c>
      <c r="F148" s="3">
        <f t="shared" si="4"/>
        <v>0.002584651585</v>
      </c>
      <c r="G148" s="120">
        <f t="shared" si="5"/>
        <v>28.94092454</v>
      </c>
      <c r="H148" s="121">
        <f t="shared" si="6"/>
        <v>0.001694344637</v>
      </c>
      <c r="I148" s="121">
        <f t="shared" si="7"/>
        <v>1.107050282</v>
      </c>
      <c r="J148" s="121"/>
    </row>
    <row r="149">
      <c r="A149" s="2" t="s">
        <v>177</v>
      </c>
      <c r="B149" s="2">
        <v>6.71</v>
      </c>
      <c r="C149" s="3">
        <f t="shared" si="1"/>
        <v>0.0007856318588</v>
      </c>
      <c r="D149" s="3"/>
      <c r="E149" s="124">
        <f t="shared" si="3"/>
        <v>1.000492021</v>
      </c>
      <c r="F149" s="3">
        <f t="shared" si="4"/>
        <v>0.00258467732</v>
      </c>
      <c r="G149" s="120">
        <f t="shared" si="5"/>
        <v>28.78314431</v>
      </c>
      <c r="H149" s="121">
        <f t="shared" si="6"/>
        <v>0.001685107404</v>
      </c>
      <c r="I149" s="121">
        <f t="shared" si="7"/>
        <v>1.144907166</v>
      </c>
      <c r="J149" s="121"/>
    </row>
    <row r="150">
      <c r="A150" s="2" t="s">
        <v>178</v>
      </c>
      <c r="B150" s="2">
        <v>6.664</v>
      </c>
      <c r="C150" s="3">
        <f t="shared" si="1"/>
        <v>0.000780246007</v>
      </c>
      <c r="D150" s="3"/>
      <c r="E150" s="124">
        <f t="shared" si="3"/>
        <v>1.000494941</v>
      </c>
      <c r="F150" s="3">
        <f t="shared" si="4"/>
        <v>0.002584684862</v>
      </c>
      <c r="G150" s="120">
        <f t="shared" si="5"/>
        <v>28.73720872</v>
      </c>
      <c r="H150" s="121">
        <f t="shared" si="6"/>
        <v>0.001682418108</v>
      </c>
      <c r="I150" s="121">
        <f t="shared" si="7"/>
        <v>1.156266219</v>
      </c>
      <c r="J150" s="121"/>
    </row>
    <row r="151">
      <c r="A151" s="2" t="s">
        <v>179</v>
      </c>
      <c r="B151" s="2">
        <v>6.262</v>
      </c>
      <c r="C151" s="3">
        <f t="shared" si="1"/>
        <v>0.0007331783457</v>
      </c>
      <c r="D151" s="3"/>
      <c r="E151" s="124">
        <f t="shared" si="3"/>
        <v>1.000520822</v>
      </c>
      <c r="F151" s="3">
        <f t="shared" si="4"/>
        <v>0.002584751723</v>
      </c>
      <c r="G151" s="120">
        <f t="shared" si="5"/>
        <v>28.33577972</v>
      </c>
      <c r="H151" s="121">
        <f t="shared" si="6"/>
        <v>0.001658916471</v>
      </c>
      <c r="I151" s="121">
        <f t="shared" si="7"/>
        <v>1.262637025</v>
      </c>
      <c r="J151" s="121"/>
    </row>
    <row r="152">
      <c r="A152" s="2" t="s">
        <v>180</v>
      </c>
      <c r="B152" s="2">
        <v>6.16</v>
      </c>
      <c r="C152" s="3">
        <f t="shared" si="1"/>
        <v>0.0007212358048</v>
      </c>
      <c r="D152" s="3"/>
      <c r="E152" s="124">
        <f t="shared" si="3"/>
        <v>1.000527493</v>
      </c>
      <c r="F152" s="3">
        <f t="shared" si="4"/>
        <v>0.002584768959</v>
      </c>
      <c r="G152" s="120">
        <f t="shared" si="5"/>
        <v>28.23392691</v>
      </c>
      <c r="H152" s="121">
        <f t="shared" si="6"/>
        <v>0.001652953505</v>
      </c>
      <c r="I152" s="121">
        <f t="shared" si="7"/>
        <v>1.291835062</v>
      </c>
      <c r="J152" s="121"/>
    </row>
    <row r="153">
      <c r="A153" s="2" t="s">
        <v>181</v>
      </c>
      <c r="B153" s="2">
        <v>5.865</v>
      </c>
      <c r="C153" s="3">
        <f t="shared" si="1"/>
        <v>0.0006866961031</v>
      </c>
      <c r="D153" s="3"/>
      <c r="E153" s="124">
        <f t="shared" si="3"/>
        <v>1.000547028</v>
      </c>
      <c r="F153" s="3">
        <f t="shared" si="4"/>
        <v>0.002584819426</v>
      </c>
      <c r="G153" s="120">
        <f t="shared" si="5"/>
        <v>27.9393579</v>
      </c>
      <c r="H153" s="121">
        <f t="shared" si="6"/>
        <v>0.00163570798</v>
      </c>
      <c r="I153" s="121">
        <f t="shared" si="7"/>
        <v>1.381996888</v>
      </c>
      <c r="J153" s="121"/>
    </row>
    <row r="154">
      <c r="A154" s="2" t="s">
        <v>182</v>
      </c>
      <c r="B154" s="2">
        <v>5.745</v>
      </c>
      <c r="C154" s="3">
        <f t="shared" si="1"/>
        <v>0.0006726460549</v>
      </c>
      <c r="D154" s="3"/>
      <c r="E154" s="124">
        <f t="shared" si="3"/>
        <v>1.000555077</v>
      </c>
      <c r="F154" s="3">
        <f t="shared" si="4"/>
        <v>0.002584840218</v>
      </c>
      <c r="G154" s="120">
        <f t="shared" si="5"/>
        <v>27.81953546</v>
      </c>
      <c r="H154" s="121">
        <f t="shared" si="6"/>
        <v>0.001628692983</v>
      </c>
      <c r="I154" s="121">
        <f t="shared" si="7"/>
        <v>1.421322434</v>
      </c>
      <c r="J154" s="121"/>
    </row>
    <row r="155">
      <c r="A155" s="2" t="s">
        <v>183</v>
      </c>
      <c r="B155" s="2">
        <v>5.673</v>
      </c>
      <c r="C155" s="3">
        <f t="shared" si="1"/>
        <v>0.000664216026</v>
      </c>
      <c r="D155" s="3"/>
      <c r="E155" s="124">
        <f t="shared" si="3"/>
        <v>1.000559934</v>
      </c>
      <c r="F155" s="3">
        <f t="shared" si="4"/>
        <v>0.002584852766</v>
      </c>
      <c r="G155" s="120">
        <f t="shared" si="5"/>
        <v>27.74764262</v>
      </c>
      <c r="H155" s="121">
        <f t="shared" si="6"/>
        <v>0.001624484021</v>
      </c>
      <c r="I155" s="121">
        <f t="shared" si="7"/>
        <v>1.44571639</v>
      </c>
      <c r="J155" s="121"/>
    </row>
    <row r="156">
      <c r="A156" s="2" t="s">
        <v>184</v>
      </c>
      <c r="B156" s="2">
        <v>5.516</v>
      </c>
      <c r="C156" s="3">
        <f t="shared" si="1"/>
        <v>0.0006458338797</v>
      </c>
      <c r="D156" s="3"/>
      <c r="E156" s="124">
        <f t="shared" si="3"/>
        <v>1.000570598</v>
      </c>
      <c r="F156" s="3">
        <f t="shared" si="4"/>
        <v>0.002584880317</v>
      </c>
      <c r="G156" s="120">
        <f t="shared" si="5"/>
        <v>27.59087791</v>
      </c>
      <c r="H156" s="121">
        <f t="shared" si="6"/>
        <v>0.001615306241</v>
      </c>
      <c r="I156" s="121">
        <f t="shared" si="7"/>
        <v>1.501117225</v>
      </c>
      <c r="J156" s="121"/>
    </row>
    <row r="157">
      <c r="A157" s="2" t="s">
        <v>185</v>
      </c>
      <c r="B157" s="2">
        <v>5.45</v>
      </c>
      <c r="C157" s="3">
        <f t="shared" si="1"/>
        <v>0.0006381063532</v>
      </c>
      <c r="D157" s="3"/>
      <c r="E157" s="124">
        <f t="shared" si="3"/>
        <v>1.000575112</v>
      </c>
      <c r="F157" s="3">
        <f t="shared" si="4"/>
        <v>0.002584891977</v>
      </c>
      <c r="G157" s="120">
        <f t="shared" si="5"/>
        <v>27.52497748</v>
      </c>
      <c r="H157" s="121">
        <f t="shared" si="6"/>
        <v>0.001611448105</v>
      </c>
      <c r="I157" s="121">
        <f t="shared" si="7"/>
        <v>1.525359756</v>
      </c>
      <c r="J157" s="121"/>
    </row>
    <row r="158">
      <c r="A158" s="2" t="s">
        <v>186</v>
      </c>
      <c r="B158" s="2">
        <v>5.411</v>
      </c>
      <c r="C158" s="3">
        <f t="shared" si="1"/>
        <v>0.0006335400876</v>
      </c>
      <c r="D158" s="3"/>
      <c r="E158" s="124">
        <f t="shared" si="3"/>
        <v>1.000577787</v>
      </c>
      <c r="F158" s="3">
        <f t="shared" si="4"/>
        <v>0.002584898888</v>
      </c>
      <c r="G158" s="120">
        <f t="shared" si="5"/>
        <v>27.48603651</v>
      </c>
      <c r="H158" s="121">
        <f t="shared" si="6"/>
        <v>0.001609168308</v>
      </c>
      <c r="I158" s="121">
        <f t="shared" si="7"/>
        <v>1.539962883</v>
      </c>
      <c r="J158" s="121"/>
    </row>
    <row r="159">
      <c r="A159" s="2" t="s">
        <v>187</v>
      </c>
      <c r="B159" s="2">
        <v>5.341</v>
      </c>
      <c r="C159" s="3">
        <f t="shared" si="1"/>
        <v>0.0006253442262</v>
      </c>
      <c r="D159" s="3"/>
      <c r="E159" s="124">
        <f t="shared" si="3"/>
        <v>1.000582605</v>
      </c>
      <c r="F159" s="3">
        <f t="shared" si="4"/>
        <v>0.002584911334</v>
      </c>
      <c r="G159" s="120">
        <f t="shared" si="5"/>
        <v>27.41614279</v>
      </c>
      <c r="H159" s="121">
        <f t="shared" si="6"/>
        <v>0.001605076384</v>
      </c>
      <c r="I159" s="121">
        <f t="shared" si="7"/>
        <v>1.566708569</v>
      </c>
      <c r="J159" s="121"/>
    </row>
    <row r="160">
      <c r="A160" s="2" t="s">
        <v>188</v>
      </c>
      <c r="B160" s="2">
        <v>5.271</v>
      </c>
      <c r="C160" s="3">
        <f t="shared" si="1"/>
        <v>0.0006171483648</v>
      </c>
      <c r="D160" s="3"/>
      <c r="E160" s="124">
        <f t="shared" si="3"/>
        <v>1.000587442</v>
      </c>
      <c r="F160" s="3">
        <f t="shared" si="4"/>
        <v>0.002584923831</v>
      </c>
      <c r="G160" s="120">
        <f t="shared" si="5"/>
        <v>27.34624952</v>
      </c>
      <c r="H160" s="121">
        <f t="shared" si="6"/>
        <v>0.001600984487</v>
      </c>
      <c r="I160" s="121">
        <f t="shared" si="7"/>
        <v>1.594164674</v>
      </c>
      <c r="J160" s="121"/>
    </row>
    <row r="161">
      <c r="A161" s="2" t="s">
        <v>189</v>
      </c>
      <c r="B161" s="2">
        <v>5.161</v>
      </c>
      <c r="C161" s="3">
        <f t="shared" si="1"/>
        <v>0.000604269154</v>
      </c>
      <c r="D161" s="3"/>
      <c r="E161" s="124">
        <f t="shared" si="3"/>
        <v>1.000595084</v>
      </c>
      <c r="F161" s="3">
        <f t="shared" si="4"/>
        <v>0.002584943574</v>
      </c>
      <c r="G161" s="120">
        <f t="shared" si="5"/>
        <v>27.23641812</v>
      </c>
      <c r="H161" s="121">
        <f t="shared" si="6"/>
        <v>0.001594554414</v>
      </c>
      <c r="I161" s="121">
        <f t="shared" si="7"/>
        <v>1.638814846</v>
      </c>
      <c r="J161" s="121"/>
    </row>
    <row r="162">
      <c r="A162" s="2" t="s">
        <v>190</v>
      </c>
      <c r="B162" s="2">
        <v>5.067</v>
      </c>
      <c r="C162" s="3">
        <f t="shared" si="1"/>
        <v>0.0005932632829</v>
      </c>
      <c r="D162" s="3"/>
      <c r="E162" s="124">
        <f t="shared" si="3"/>
        <v>1.000601654</v>
      </c>
      <c r="F162" s="3">
        <f t="shared" si="4"/>
        <v>0.002584960546</v>
      </c>
      <c r="G162" s="120">
        <f t="shared" si="5"/>
        <v>27.14256306</v>
      </c>
      <c r="H162" s="121">
        <f t="shared" si="6"/>
        <v>0.001589059676</v>
      </c>
      <c r="I162" s="121">
        <f t="shared" si="7"/>
        <v>1.678506696</v>
      </c>
      <c r="J162" s="121"/>
    </row>
    <row r="163">
      <c r="A163" s="2" t="s">
        <v>191</v>
      </c>
      <c r="B163" s="2">
        <v>4.972</v>
      </c>
      <c r="C163" s="3">
        <f t="shared" si="1"/>
        <v>0.0005821403281</v>
      </c>
      <c r="D163" s="3"/>
      <c r="E163" s="124">
        <f t="shared" si="3"/>
        <v>1.00060833</v>
      </c>
      <c r="F163" s="3">
        <f t="shared" si="4"/>
        <v>0.002584977794</v>
      </c>
      <c r="G163" s="120">
        <f t="shared" si="5"/>
        <v>27.04771036</v>
      </c>
      <c r="H163" s="121">
        <f t="shared" si="6"/>
        <v>0.00158350653</v>
      </c>
      <c r="I163" s="121">
        <f t="shared" si="7"/>
        <v>1.720145734</v>
      </c>
      <c r="J163" s="121"/>
    </row>
    <row r="164">
      <c r="A164" s="2" t="s">
        <v>192</v>
      </c>
      <c r="B164" s="2">
        <v>4.92</v>
      </c>
      <c r="C164" s="3">
        <f t="shared" si="1"/>
        <v>0.0005760519739</v>
      </c>
      <c r="D164" s="3"/>
      <c r="E164" s="124">
        <f t="shared" si="3"/>
        <v>1.000612</v>
      </c>
      <c r="F164" s="3">
        <f t="shared" si="4"/>
        <v>0.002584987275</v>
      </c>
      <c r="G164" s="120">
        <f t="shared" si="5"/>
        <v>26.99579133</v>
      </c>
      <c r="H164" s="121">
        <f t="shared" si="6"/>
        <v>0.001580466934</v>
      </c>
      <c r="I164" s="121">
        <f t="shared" si="7"/>
        <v>1.743618641</v>
      </c>
      <c r="J164" s="121"/>
    </row>
    <row r="165">
      <c r="A165" s="2" t="s">
        <v>193</v>
      </c>
      <c r="B165" s="2">
        <v>4.771</v>
      </c>
      <c r="C165" s="3">
        <f t="shared" si="1"/>
        <v>0.0005586064975</v>
      </c>
      <c r="D165" s="3"/>
      <c r="E165" s="124">
        <f t="shared" si="3"/>
        <v>1.000622577</v>
      </c>
      <c r="F165" s="3">
        <f t="shared" si="4"/>
        <v>0.0025850146</v>
      </c>
      <c r="G165" s="120">
        <f t="shared" si="5"/>
        <v>26.84702469</v>
      </c>
      <c r="H165" s="121">
        <f t="shared" si="6"/>
        <v>0.0015717574</v>
      </c>
      <c r="I165" s="121">
        <f t="shared" si="7"/>
        <v>1.813711274</v>
      </c>
      <c r="J165" s="121"/>
    </row>
    <row r="166">
      <c r="A166" s="2" t="s">
        <v>194</v>
      </c>
      <c r="B166" s="2">
        <v>4.754</v>
      </c>
      <c r="C166" s="3">
        <f t="shared" si="1"/>
        <v>0.000556616074</v>
      </c>
      <c r="D166" s="3"/>
      <c r="E166" s="124">
        <f t="shared" si="3"/>
        <v>1.00062379</v>
      </c>
      <c r="F166" s="3">
        <f t="shared" si="4"/>
        <v>0.002585017733</v>
      </c>
      <c r="G166" s="120">
        <f t="shared" si="5"/>
        <v>26.83005144</v>
      </c>
      <c r="H166" s="121">
        <f t="shared" si="6"/>
        <v>0.001570763702</v>
      </c>
      <c r="I166" s="121">
        <f t="shared" si="7"/>
        <v>1.821987678</v>
      </c>
      <c r="J166" s="121"/>
    </row>
    <row r="167">
      <c r="A167" s="2" t="s">
        <v>195</v>
      </c>
      <c r="B167" s="2">
        <v>4.693</v>
      </c>
      <c r="C167" s="3">
        <f t="shared" si="1"/>
        <v>0.0005494739662</v>
      </c>
      <c r="D167" s="3"/>
      <c r="E167" s="124">
        <f t="shared" si="3"/>
        <v>1.000628151</v>
      </c>
      <c r="F167" s="3">
        <f t="shared" si="4"/>
        <v>0.002585028998</v>
      </c>
      <c r="G167" s="120">
        <f t="shared" si="5"/>
        <v>26.76914764</v>
      </c>
      <c r="H167" s="121">
        <f t="shared" si="6"/>
        <v>0.001567198093</v>
      </c>
      <c r="I167" s="121">
        <f t="shared" si="7"/>
        <v>1.852178974</v>
      </c>
      <c r="J167" s="121"/>
    </row>
    <row r="168">
      <c r="A168" s="2" t="s">
        <v>196</v>
      </c>
      <c r="B168" s="2">
        <v>4.566</v>
      </c>
      <c r="C168" s="3">
        <f t="shared" si="1"/>
        <v>0.0005346043319</v>
      </c>
      <c r="D168" s="3"/>
      <c r="E168" s="124">
        <f t="shared" si="3"/>
        <v>1.000637278</v>
      </c>
      <c r="F168" s="3">
        <f t="shared" si="4"/>
        <v>0.002585052578</v>
      </c>
      <c r="G168" s="120">
        <f t="shared" si="5"/>
        <v>26.64234902</v>
      </c>
      <c r="H168" s="121">
        <f t="shared" si="6"/>
        <v>0.001559774676</v>
      </c>
      <c r="I168" s="121">
        <f t="shared" si="7"/>
        <v>1.917624461</v>
      </c>
      <c r="J168" s="121"/>
    </row>
    <row r="169">
      <c r="A169" s="2" t="s">
        <v>197</v>
      </c>
      <c r="B169" s="2">
        <v>4.535</v>
      </c>
      <c r="C169" s="3">
        <f t="shared" si="1"/>
        <v>0.0005309747361</v>
      </c>
      <c r="D169" s="3"/>
      <c r="E169" s="124">
        <f t="shared" si="3"/>
        <v>1.000639516</v>
      </c>
      <c r="F169" s="3">
        <f t="shared" si="4"/>
        <v>0.00258505836</v>
      </c>
      <c r="G169" s="120">
        <f t="shared" si="5"/>
        <v>26.61139839</v>
      </c>
      <c r="H169" s="121">
        <f t="shared" si="6"/>
        <v>0.001557962673</v>
      </c>
      <c r="I169" s="121">
        <f t="shared" si="7"/>
        <v>1.934155935</v>
      </c>
      <c r="J169" s="121"/>
    </row>
    <row r="170">
      <c r="A170" s="2" t="s">
        <v>198</v>
      </c>
      <c r="B170" s="2">
        <v>4.399</v>
      </c>
      <c r="C170" s="3">
        <f t="shared" si="1"/>
        <v>0.0005150513482</v>
      </c>
      <c r="D170" s="3"/>
      <c r="E170" s="124">
        <f t="shared" si="3"/>
        <v>1.000649381</v>
      </c>
      <c r="F170" s="3">
        <f t="shared" si="4"/>
        <v>0.002585083844</v>
      </c>
      <c r="G170" s="120">
        <f t="shared" si="5"/>
        <v>26.47561603</v>
      </c>
      <c r="H170" s="121">
        <f t="shared" si="6"/>
        <v>0.001550013303</v>
      </c>
      <c r="I170" s="121">
        <f t="shared" si="7"/>
        <v>2.009434513</v>
      </c>
      <c r="J170" s="121"/>
    </row>
    <row r="171">
      <c r="A171" s="2" t="s">
        <v>199</v>
      </c>
      <c r="B171" s="2">
        <v>4.33</v>
      </c>
      <c r="C171" s="3">
        <f t="shared" si="1"/>
        <v>0.0005069725706</v>
      </c>
      <c r="D171" s="3"/>
      <c r="E171" s="124">
        <f t="shared" si="3"/>
        <v>1.000654415</v>
      </c>
      <c r="F171" s="3">
        <f t="shared" si="4"/>
        <v>0.002585096849</v>
      </c>
      <c r="G171" s="120">
        <f t="shared" si="5"/>
        <v>26.40672709</v>
      </c>
      <c r="H171" s="121">
        <f t="shared" si="6"/>
        <v>0.001545980204</v>
      </c>
      <c r="I171" s="121">
        <f t="shared" si="7"/>
        <v>2.049435599</v>
      </c>
      <c r="J171" s="121"/>
    </row>
    <row r="172">
      <c r="A172" s="2" t="s">
        <v>200</v>
      </c>
      <c r="B172" s="2">
        <v>4.318</v>
      </c>
      <c r="C172" s="3">
        <f t="shared" si="1"/>
        <v>0.0005055675657</v>
      </c>
      <c r="D172" s="3"/>
      <c r="E172" s="124">
        <f t="shared" si="3"/>
        <v>1.000655292</v>
      </c>
      <c r="F172" s="3">
        <f t="shared" si="4"/>
        <v>0.002585099115</v>
      </c>
      <c r="G172" s="120">
        <f t="shared" si="5"/>
        <v>26.39474645</v>
      </c>
      <c r="H172" s="121">
        <f t="shared" si="6"/>
        <v>0.001545278798</v>
      </c>
      <c r="I172" s="121">
        <f t="shared" si="7"/>
        <v>2.056522813</v>
      </c>
      <c r="J172" s="121"/>
    </row>
    <row r="173">
      <c r="A173" s="2" t="s">
        <v>201</v>
      </c>
      <c r="B173" s="2">
        <v>4.263</v>
      </c>
      <c r="C173" s="3">
        <f t="shared" si="1"/>
        <v>0.0004991279603</v>
      </c>
      <c r="D173" s="3"/>
      <c r="E173" s="124">
        <f t="shared" si="3"/>
        <v>1.000659321</v>
      </c>
      <c r="F173" s="3">
        <f t="shared" si="4"/>
        <v>0.002585109524</v>
      </c>
      <c r="G173" s="120">
        <f t="shared" si="5"/>
        <v>26.33983534</v>
      </c>
      <c r="H173" s="121">
        <f t="shared" si="6"/>
        <v>0.001542064031</v>
      </c>
      <c r="I173" s="121">
        <f t="shared" si="7"/>
        <v>2.089516423</v>
      </c>
      <c r="J173" s="121"/>
    </row>
    <row r="174">
      <c r="A174" s="2" t="s">
        <v>202</v>
      </c>
      <c r="B174" s="2">
        <v>4.214</v>
      </c>
      <c r="C174" s="3">
        <f t="shared" si="1"/>
        <v>0.0004933908574</v>
      </c>
      <c r="D174" s="3"/>
      <c r="E174" s="124">
        <f t="shared" si="3"/>
        <v>1.000662921</v>
      </c>
      <c r="F174" s="3">
        <f t="shared" si="4"/>
        <v>0.002585118824</v>
      </c>
      <c r="G174" s="120">
        <f t="shared" si="5"/>
        <v>26.29091476</v>
      </c>
      <c r="H174" s="121">
        <f t="shared" si="6"/>
        <v>0.001539199979</v>
      </c>
      <c r="I174" s="121">
        <f t="shared" si="7"/>
        <v>2.119636199</v>
      </c>
      <c r="J174" s="121"/>
    </row>
    <row r="175">
      <c r="A175" s="2" t="s">
        <v>203</v>
      </c>
      <c r="B175" s="2">
        <v>4.209</v>
      </c>
      <c r="C175" s="3">
        <f t="shared" si="1"/>
        <v>0.0004928054387</v>
      </c>
      <c r="D175" s="3"/>
      <c r="E175" s="124">
        <f t="shared" si="3"/>
        <v>1.000663289</v>
      </c>
      <c r="F175" s="3">
        <f t="shared" si="4"/>
        <v>0.002585119775</v>
      </c>
      <c r="G175" s="120">
        <f t="shared" si="5"/>
        <v>26.28592288</v>
      </c>
      <c r="H175" s="121">
        <f t="shared" si="6"/>
        <v>0.001538907729</v>
      </c>
      <c r="I175" s="121">
        <f t="shared" si="7"/>
        <v>2.122749078</v>
      </c>
      <c r="J175" s="121"/>
    </row>
    <row r="176">
      <c r="A176" s="2" t="s">
        <v>204</v>
      </c>
      <c r="B176" s="2">
        <v>4.066</v>
      </c>
      <c r="C176" s="3">
        <f t="shared" si="1"/>
        <v>0.0004760624646</v>
      </c>
      <c r="D176" s="3"/>
      <c r="E176" s="124">
        <f t="shared" si="3"/>
        <v>1.000673854</v>
      </c>
      <c r="F176" s="3">
        <f t="shared" si="4"/>
        <v>0.002585147068</v>
      </c>
      <c r="G176" s="120">
        <f t="shared" si="5"/>
        <v>26.14315596</v>
      </c>
      <c r="H176" s="121">
        <f t="shared" si="6"/>
        <v>0.001530549449</v>
      </c>
      <c r="I176" s="121">
        <f t="shared" si="7"/>
        <v>2.215018118</v>
      </c>
      <c r="J176" s="121"/>
    </row>
    <row r="177">
      <c r="A177" s="2" t="s">
        <v>205</v>
      </c>
      <c r="B177" s="2">
        <v>3.99</v>
      </c>
      <c r="C177" s="3">
        <f t="shared" si="1"/>
        <v>0.0004671641008</v>
      </c>
      <c r="D177" s="3"/>
      <c r="E177" s="124">
        <f t="shared" si="3"/>
        <v>1.000679503</v>
      </c>
      <c r="F177" s="3">
        <f t="shared" si="4"/>
        <v>0.002585161662</v>
      </c>
      <c r="G177" s="120">
        <f t="shared" si="5"/>
        <v>26.06728059</v>
      </c>
      <c r="H177" s="121">
        <f t="shared" si="6"/>
        <v>0.00152610733</v>
      </c>
      <c r="I177" s="121">
        <f t="shared" si="7"/>
        <v>2.266747868</v>
      </c>
      <c r="J177" s="121"/>
    </row>
    <row r="178">
      <c r="A178" s="2" t="s">
        <v>206</v>
      </c>
      <c r="B178" s="2">
        <v>3.966</v>
      </c>
      <c r="C178" s="3">
        <f t="shared" si="1"/>
        <v>0.0004643540912</v>
      </c>
      <c r="D178" s="3"/>
      <c r="E178" s="124">
        <f t="shared" si="3"/>
        <v>1.000681292</v>
      </c>
      <c r="F178" s="3">
        <f t="shared" si="4"/>
        <v>0.002585166283</v>
      </c>
      <c r="G178" s="120">
        <f t="shared" si="5"/>
        <v>26.04332006</v>
      </c>
      <c r="H178" s="121">
        <f t="shared" si="6"/>
        <v>0.001524704562</v>
      </c>
      <c r="I178" s="121">
        <f t="shared" si="7"/>
        <v>2.283495485</v>
      </c>
      <c r="J178" s="121"/>
    </row>
    <row r="179">
      <c r="A179" s="2" t="s">
        <v>207</v>
      </c>
      <c r="B179" s="2">
        <v>3.92</v>
      </c>
      <c r="C179" s="3">
        <f t="shared" si="1"/>
        <v>0.0004589682394</v>
      </c>
      <c r="D179" s="3"/>
      <c r="E179" s="124">
        <f t="shared" si="3"/>
        <v>1.000684727</v>
      </c>
      <c r="F179" s="3">
        <f t="shared" si="4"/>
        <v>0.002585175157</v>
      </c>
      <c r="G179" s="120">
        <f t="shared" si="5"/>
        <v>25.99739584</v>
      </c>
      <c r="H179" s="121">
        <f t="shared" si="6"/>
        <v>0.001522015932</v>
      </c>
      <c r="I179" s="121">
        <f t="shared" si="7"/>
        <v>2.316168312</v>
      </c>
      <c r="J179" s="121"/>
    </row>
    <row r="180">
      <c r="A180" s="2" t="s">
        <v>208</v>
      </c>
      <c r="B180" s="2">
        <v>3.884</v>
      </c>
      <c r="C180" s="3">
        <f t="shared" si="1"/>
        <v>0.000454753225</v>
      </c>
      <c r="D180" s="3"/>
      <c r="E180" s="124">
        <f t="shared" si="3"/>
        <v>1.000687421</v>
      </c>
      <c r="F180" s="3">
        <f t="shared" si="4"/>
        <v>0.002585182118</v>
      </c>
      <c r="G180" s="120">
        <f t="shared" si="5"/>
        <v>25.96145528</v>
      </c>
      <c r="H180" s="121">
        <f t="shared" si="6"/>
        <v>0.001519911794</v>
      </c>
      <c r="I180" s="121">
        <f t="shared" si="7"/>
        <v>2.342278209</v>
      </c>
      <c r="J180" s="121"/>
    </row>
    <row r="181">
      <c r="A181" s="2" t="s">
        <v>209</v>
      </c>
      <c r="B181" s="2">
        <v>3.831</v>
      </c>
      <c r="C181" s="3">
        <f t="shared" si="1"/>
        <v>0.000448547787</v>
      </c>
      <c r="D181" s="3"/>
      <c r="E181" s="124">
        <f t="shared" si="3"/>
        <v>1.000691397</v>
      </c>
      <c r="F181" s="3">
        <f t="shared" si="4"/>
        <v>0.00258519239</v>
      </c>
      <c r="G181" s="120">
        <f t="shared" si="5"/>
        <v>25.90854301</v>
      </c>
      <c r="H181" s="121">
        <f t="shared" si="6"/>
        <v>0.001516814048</v>
      </c>
      <c r="I181" s="121">
        <f t="shared" si="7"/>
        <v>2.381610817</v>
      </c>
      <c r="J181" s="121"/>
    </row>
    <row r="182">
      <c r="A182" s="2" t="s">
        <v>210</v>
      </c>
      <c r="B182" s="2">
        <v>3.771</v>
      </c>
      <c r="C182" s="3">
        <f t="shared" si="1"/>
        <v>0.000441522763</v>
      </c>
      <c r="D182" s="3"/>
      <c r="E182" s="124">
        <f t="shared" si="3"/>
        <v>1.000695913</v>
      </c>
      <c r="F182" s="3">
        <f t="shared" si="4"/>
        <v>0.002585204055</v>
      </c>
      <c r="G182" s="120">
        <f t="shared" si="5"/>
        <v>25.84864263</v>
      </c>
      <c r="H182" s="121">
        <f t="shared" si="6"/>
        <v>0.001513307184</v>
      </c>
      <c r="I182" s="121">
        <f t="shared" si="7"/>
        <v>2.427472627</v>
      </c>
      <c r="J182" s="121"/>
    </row>
    <row r="183">
      <c r="A183" s="2" t="s">
        <v>211</v>
      </c>
      <c r="B183" s="2">
        <v>3.74</v>
      </c>
      <c r="C183" s="3">
        <f t="shared" si="1"/>
        <v>0.0004378931672</v>
      </c>
      <c r="D183" s="3"/>
      <c r="E183" s="124">
        <f t="shared" si="3"/>
        <v>1.000698251</v>
      </c>
      <c r="F183" s="3">
        <f t="shared" si="4"/>
        <v>0.002585210097</v>
      </c>
      <c r="G183" s="120">
        <f t="shared" si="5"/>
        <v>25.81769423</v>
      </c>
      <c r="H183" s="121">
        <f t="shared" si="6"/>
        <v>0.001511495312</v>
      </c>
      <c r="I183" s="121">
        <f t="shared" si="7"/>
        <v>2.451744456</v>
      </c>
      <c r="J183" s="121"/>
    </row>
    <row r="184">
      <c r="A184" s="2" t="s">
        <v>212</v>
      </c>
      <c r="B184" s="2">
        <v>3.631</v>
      </c>
      <c r="C184" s="3">
        <f t="shared" si="1"/>
        <v>0.0004251310401</v>
      </c>
      <c r="D184" s="3"/>
      <c r="E184" s="124">
        <f t="shared" si="3"/>
        <v>1.000706506</v>
      </c>
      <c r="F184" s="3">
        <f t="shared" si="4"/>
        <v>0.002585231421</v>
      </c>
      <c r="G184" s="120">
        <f t="shared" si="5"/>
        <v>25.70887634</v>
      </c>
      <c r="H184" s="121">
        <f t="shared" si="6"/>
        <v>0.001505124575</v>
      </c>
      <c r="I184" s="121">
        <f t="shared" si="7"/>
        <v>2.540377985</v>
      </c>
      <c r="J184" s="121"/>
    </row>
    <row r="185">
      <c r="A185" s="2" t="s">
        <v>213</v>
      </c>
      <c r="B185" s="2">
        <v>3.588</v>
      </c>
      <c r="C185" s="3">
        <f t="shared" si="1"/>
        <v>0.0004200964395</v>
      </c>
      <c r="D185" s="3"/>
      <c r="E185" s="124">
        <f t="shared" si="3"/>
        <v>1.000709775</v>
      </c>
      <c r="F185" s="3">
        <f t="shared" si="4"/>
        <v>0.002585239868</v>
      </c>
      <c r="G185" s="120">
        <f t="shared" si="5"/>
        <v>25.66594847</v>
      </c>
      <c r="H185" s="121">
        <f t="shared" si="6"/>
        <v>0.001502611366</v>
      </c>
      <c r="I185" s="121">
        <f t="shared" si="7"/>
        <v>2.576824807</v>
      </c>
      <c r="J185" s="121"/>
    </row>
    <row r="186">
      <c r="A186" s="2" t="s">
        <v>214</v>
      </c>
      <c r="B186" s="2">
        <v>3.584</v>
      </c>
      <c r="C186" s="3">
        <f t="shared" si="1"/>
        <v>0.0004196281046</v>
      </c>
      <c r="D186" s="3"/>
      <c r="E186" s="124">
        <f t="shared" si="3"/>
        <v>1.00071008</v>
      </c>
      <c r="F186" s="3">
        <f t="shared" si="4"/>
        <v>0.002585240655</v>
      </c>
      <c r="G186" s="120">
        <f t="shared" si="5"/>
        <v>25.66195519</v>
      </c>
      <c r="H186" s="121">
        <f t="shared" si="6"/>
        <v>0.00150237758</v>
      </c>
      <c r="I186" s="121">
        <f t="shared" si="7"/>
        <v>2.580259671</v>
      </c>
      <c r="J186" s="121"/>
    </row>
    <row r="187">
      <c r="A187" s="2" t="s">
        <v>215</v>
      </c>
      <c r="B187" s="2">
        <v>3.499</v>
      </c>
      <c r="C187" s="3">
        <f t="shared" si="1"/>
        <v>0.0004096759872</v>
      </c>
      <c r="D187" s="3"/>
      <c r="E187" s="124">
        <f t="shared" si="3"/>
        <v>1.000716567</v>
      </c>
      <c r="F187" s="3">
        <f t="shared" si="4"/>
        <v>0.002585257413</v>
      </c>
      <c r="G187" s="120">
        <f t="shared" si="5"/>
        <v>25.57709831</v>
      </c>
      <c r="H187" s="121">
        <f t="shared" si="6"/>
        <v>0.001497409639</v>
      </c>
      <c r="I187" s="121">
        <f t="shared" si="7"/>
        <v>2.655107172</v>
      </c>
      <c r="J187" s="121"/>
    </row>
    <row r="188">
      <c r="A188" s="2" t="s">
        <v>216</v>
      </c>
      <c r="B188" s="2">
        <v>3.46</v>
      </c>
      <c r="C188" s="3">
        <f t="shared" si="1"/>
        <v>0.0004051097215</v>
      </c>
      <c r="D188" s="3"/>
      <c r="E188" s="124">
        <f t="shared" si="3"/>
        <v>1.000719553</v>
      </c>
      <c r="F188" s="3">
        <f t="shared" si="4"/>
        <v>0.002585265128</v>
      </c>
      <c r="G188" s="120">
        <f t="shared" si="5"/>
        <v>25.53816419</v>
      </c>
      <c r="H188" s="121">
        <f t="shared" si="6"/>
        <v>0.001495130243</v>
      </c>
      <c r="I188" s="121">
        <f t="shared" si="7"/>
        <v>2.690679744</v>
      </c>
      <c r="J188" s="121"/>
    </row>
    <row r="189">
      <c r="A189" s="2" t="s">
        <v>217</v>
      </c>
      <c r="B189" s="2">
        <v>3.45</v>
      </c>
      <c r="C189" s="3">
        <f t="shared" si="1"/>
        <v>0.0004039388842</v>
      </c>
      <c r="D189" s="3"/>
      <c r="E189" s="124">
        <f t="shared" si="3"/>
        <v>1.00072032</v>
      </c>
      <c r="F189" s="3">
        <f t="shared" si="4"/>
        <v>0.002585267108</v>
      </c>
      <c r="G189" s="120">
        <f t="shared" si="5"/>
        <v>25.52818111</v>
      </c>
      <c r="H189" s="121">
        <f t="shared" si="6"/>
        <v>0.001494545784</v>
      </c>
      <c r="I189" s="121">
        <f t="shared" si="7"/>
        <v>2.699930467</v>
      </c>
      <c r="J189" s="121"/>
    </row>
    <row r="190">
      <c r="A190" s="2" t="s">
        <v>218</v>
      </c>
      <c r="B190" s="2">
        <v>3.397</v>
      </c>
      <c r="C190" s="3">
        <f t="shared" si="1"/>
        <v>0.0003977334462</v>
      </c>
      <c r="D190" s="3"/>
      <c r="E190" s="124">
        <f t="shared" si="3"/>
        <v>1.00072439</v>
      </c>
      <c r="F190" s="3">
        <f t="shared" si="4"/>
        <v>0.002585277624</v>
      </c>
      <c r="G190" s="120">
        <f t="shared" si="5"/>
        <v>25.47527091</v>
      </c>
      <c r="H190" s="121">
        <f t="shared" si="6"/>
        <v>0.00149144816</v>
      </c>
      <c r="I190" s="121">
        <f t="shared" si="7"/>
        <v>2.749868596</v>
      </c>
      <c r="J190" s="121"/>
    </row>
    <row r="191">
      <c r="A191" s="2" t="s">
        <v>219</v>
      </c>
      <c r="B191" s="2">
        <v>3.343</v>
      </c>
      <c r="C191" s="3">
        <f t="shared" si="1"/>
        <v>0.0003914109246</v>
      </c>
      <c r="D191" s="3"/>
      <c r="E191" s="124">
        <f t="shared" si="3"/>
        <v>1.000728549</v>
      </c>
      <c r="F191" s="3">
        <f t="shared" si="4"/>
        <v>0.002585288368</v>
      </c>
      <c r="G191" s="120">
        <f t="shared" si="5"/>
        <v>25.42136266</v>
      </c>
      <c r="H191" s="121">
        <f t="shared" si="6"/>
        <v>0.001488292105</v>
      </c>
      <c r="I191" s="121">
        <f t="shared" si="7"/>
        <v>2.802377531</v>
      </c>
      <c r="J191" s="121"/>
    </row>
    <row r="192">
      <c r="A192" s="2" t="s">
        <v>220</v>
      </c>
      <c r="B192" s="2">
        <v>3.31</v>
      </c>
      <c r="C192" s="3">
        <f t="shared" si="1"/>
        <v>0.0003875471613</v>
      </c>
      <c r="D192" s="3"/>
      <c r="E192" s="124">
        <f t="shared" si="3"/>
        <v>1.000731097</v>
      </c>
      <c r="F192" s="3">
        <f t="shared" si="4"/>
        <v>0.002585294949</v>
      </c>
      <c r="G192" s="120">
        <f t="shared" si="5"/>
        <v>25.38841886</v>
      </c>
      <c r="H192" s="121">
        <f t="shared" si="6"/>
        <v>0.001486363412</v>
      </c>
      <c r="I192" s="121">
        <f t="shared" si="7"/>
        <v>2.835309765</v>
      </c>
      <c r="J192" s="121"/>
    </row>
    <row r="193">
      <c r="A193" s="2" t="s">
        <v>221</v>
      </c>
      <c r="B193" s="2">
        <v>3.304</v>
      </c>
      <c r="C193" s="3">
        <f t="shared" si="1"/>
        <v>0.0003868446589</v>
      </c>
      <c r="D193" s="3"/>
      <c r="E193" s="124">
        <f t="shared" si="3"/>
        <v>1.00073156</v>
      </c>
      <c r="F193" s="3">
        <f t="shared" si="4"/>
        <v>0.002585296147</v>
      </c>
      <c r="G193" s="120">
        <f t="shared" si="5"/>
        <v>25.38242909</v>
      </c>
      <c r="H193" s="121">
        <f t="shared" si="6"/>
        <v>0.001486012742</v>
      </c>
      <c r="I193" s="121">
        <f t="shared" si="7"/>
        <v>2.841368124</v>
      </c>
      <c r="J193" s="121"/>
    </row>
    <row r="194">
      <c r="A194" s="2" t="s">
        <v>222</v>
      </c>
      <c r="B194" s="2">
        <v>3.289</v>
      </c>
      <c r="C194" s="3">
        <f t="shared" si="1"/>
        <v>0.0003850884029</v>
      </c>
      <c r="D194" s="3"/>
      <c r="E194" s="124">
        <f t="shared" si="3"/>
        <v>1.00073272</v>
      </c>
      <c r="F194" s="3">
        <f t="shared" si="4"/>
        <v>0.002585299143</v>
      </c>
      <c r="G194" s="120">
        <f t="shared" si="5"/>
        <v>25.36745468</v>
      </c>
      <c r="H194" s="121">
        <f t="shared" si="6"/>
        <v>0.001485136066</v>
      </c>
      <c r="I194" s="121">
        <f t="shared" si="7"/>
        <v>2.856610727</v>
      </c>
      <c r="J194" s="121"/>
    </row>
    <row r="195">
      <c r="A195" s="2" t="s">
        <v>223</v>
      </c>
      <c r="B195" s="2">
        <v>3.205</v>
      </c>
      <c r="C195" s="3">
        <f t="shared" si="1"/>
        <v>0.0003752533692</v>
      </c>
      <c r="D195" s="3"/>
      <c r="E195" s="124">
        <f t="shared" si="3"/>
        <v>1.000739232</v>
      </c>
      <c r="F195" s="3">
        <f t="shared" si="4"/>
        <v>0.002585315965</v>
      </c>
      <c r="G195" s="120">
        <f t="shared" si="5"/>
        <v>25.28359834</v>
      </c>
      <c r="H195" s="121">
        <f t="shared" si="6"/>
        <v>0.001480226701</v>
      </c>
      <c r="I195" s="121">
        <f t="shared" si="7"/>
        <v>2.944606026</v>
      </c>
      <c r="J195" s="121"/>
    </row>
    <row r="196">
      <c r="A196" s="2" t="s">
        <v>224</v>
      </c>
      <c r="B196" s="2">
        <v>3.2</v>
      </c>
      <c r="C196" s="3">
        <f t="shared" si="1"/>
        <v>0.0003746679505</v>
      </c>
      <c r="D196" s="3"/>
      <c r="E196" s="124">
        <f t="shared" si="3"/>
        <v>1.00073962</v>
      </c>
      <c r="F196" s="3">
        <f t="shared" si="4"/>
        <v>0.002585316969</v>
      </c>
      <c r="G196" s="120">
        <f t="shared" si="5"/>
        <v>25.27860691</v>
      </c>
      <c r="H196" s="121">
        <f t="shared" si="6"/>
        <v>0.001479934479</v>
      </c>
      <c r="I196" s="121">
        <f t="shared" si="7"/>
        <v>2.949989521</v>
      </c>
      <c r="J196" s="121"/>
    </row>
    <row r="197">
      <c r="A197" s="2" t="s">
        <v>225</v>
      </c>
      <c r="B197" s="2">
        <v>3.2</v>
      </c>
      <c r="C197" s="3">
        <f t="shared" si="1"/>
        <v>0.0003746679505</v>
      </c>
      <c r="D197" s="3"/>
      <c r="E197" s="124">
        <f t="shared" si="3"/>
        <v>1.00073962</v>
      </c>
      <c r="F197" s="3">
        <f t="shared" si="4"/>
        <v>0.002585316969</v>
      </c>
      <c r="G197" s="120">
        <f t="shared" si="5"/>
        <v>25.27860691</v>
      </c>
      <c r="H197" s="121">
        <f t="shared" si="6"/>
        <v>0.001479934479</v>
      </c>
      <c r="I197" s="121">
        <f t="shared" si="7"/>
        <v>2.949989521</v>
      </c>
      <c r="J197" s="121"/>
    </row>
    <row r="198">
      <c r="A198" s="2" t="s">
        <v>226</v>
      </c>
      <c r="B198" s="2">
        <v>3.2</v>
      </c>
      <c r="C198" s="3">
        <f t="shared" si="1"/>
        <v>0.0003746679505</v>
      </c>
      <c r="D198" s="3"/>
      <c r="E198" s="124">
        <f t="shared" si="3"/>
        <v>1.00073962</v>
      </c>
      <c r="F198" s="3">
        <f t="shared" si="4"/>
        <v>0.002585316969</v>
      </c>
      <c r="G198" s="120">
        <f t="shared" si="5"/>
        <v>25.27860691</v>
      </c>
      <c r="H198" s="121">
        <f t="shared" si="6"/>
        <v>0.001479934479</v>
      </c>
      <c r="I198" s="121">
        <f t="shared" si="7"/>
        <v>2.949989521</v>
      </c>
      <c r="J198" s="121"/>
    </row>
    <row r="199">
      <c r="A199" s="2" t="s">
        <v>227</v>
      </c>
      <c r="B199" s="2">
        <v>3.137</v>
      </c>
      <c r="C199" s="3">
        <f t="shared" si="1"/>
        <v>0.0003672916753</v>
      </c>
      <c r="D199" s="3"/>
      <c r="E199" s="124">
        <f t="shared" si="3"/>
        <v>1.000744524</v>
      </c>
      <c r="F199" s="3">
        <f t="shared" si="4"/>
        <v>0.002585329638</v>
      </c>
      <c r="G199" s="120">
        <f t="shared" si="5"/>
        <v>25.21571511</v>
      </c>
      <c r="H199" s="121">
        <f t="shared" si="6"/>
        <v>0.001476252482</v>
      </c>
      <c r="I199" s="121">
        <f t="shared" si="7"/>
        <v>3.019291972</v>
      </c>
      <c r="J199" s="121"/>
    </row>
    <row r="200">
      <c r="A200" s="2" t="s">
        <v>228</v>
      </c>
      <c r="B200" s="2">
        <v>3.125</v>
      </c>
      <c r="C200" s="3">
        <f t="shared" si="1"/>
        <v>0.0003658866704</v>
      </c>
      <c r="D200" s="3"/>
      <c r="E200" s="124">
        <f t="shared" si="3"/>
        <v>1.00074546</v>
      </c>
      <c r="F200" s="3">
        <f t="shared" si="4"/>
        <v>0.002585332056</v>
      </c>
      <c r="G200" s="120">
        <f t="shared" si="5"/>
        <v>25.20373576</v>
      </c>
      <c r="H200" s="121">
        <f t="shared" si="6"/>
        <v>0.001475551151</v>
      </c>
      <c r="I200" s="121">
        <f t="shared" si="7"/>
        <v>3.032809256</v>
      </c>
      <c r="J200" s="121"/>
    </row>
    <row r="201">
      <c r="A201" s="2" t="s">
        <v>229</v>
      </c>
      <c r="B201" s="2">
        <v>3.118</v>
      </c>
      <c r="C201" s="3">
        <f t="shared" si="1"/>
        <v>0.0003650670843</v>
      </c>
      <c r="D201" s="3"/>
      <c r="E201" s="124">
        <f t="shared" si="3"/>
        <v>1.000746006</v>
      </c>
      <c r="F201" s="3">
        <f t="shared" si="4"/>
        <v>0.002585333467</v>
      </c>
      <c r="G201" s="120">
        <f t="shared" si="5"/>
        <v>25.19674781</v>
      </c>
      <c r="H201" s="121">
        <f t="shared" si="6"/>
        <v>0.001475142042</v>
      </c>
      <c r="I201" s="121">
        <f t="shared" si="7"/>
        <v>3.040742389</v>
      </c>
      <c r="J201" s="121"/>
    </row>
    <row r="202">
      <c r="A202" s="2" t="s">
        <v>230</v>
      </c>
      <c r="B202" s="2">
        <v>3.028</v>
      </c>
      <c r="C202" s="3">
        <f t="shared" si="1"/>
        <v>0.0003545295482</v>
      </c>
      <c r="D202" s="3"/>
      <c r="E202" s="124">
        <f t="shared" si="3"/>
        <v>1.000753047</v>
      </c>
      <c r="F202" s="3">
        <f t="shared" si="4"/>
        <v>0.002585351656</v>
      </c>
      <c r="G202" s="120">
        <f t="shared" si="5"/>
        <v>25.10690314</v>
      </c>
      <c r="H202" s="121">
        <f t="shared" si="6"/>
        <v>0.001469882092</v>
      </c>
      <c r="I202" s="121">
        <f t="shared" si="7"/>
        <v>3.146007292</v>
      </c>
      <c r="J202" s="121"/>
    </row>
    <row r="203">
      <c r="A203" s="2" t="s">
        <v>231</v>
      </c>
      <c r="B203" s="2">
        <v>3.028</v>
      </c>
      <c r="C203" s="3">
        <f t="shared" si="1"/>
        <v>0.0003545295482</v>
      </c>
      <c r="D203" s="3"/>
      <c r="E203" s="124">
        <f t="shared" si="3"/>
        <v>1.000753047</v>
      </c>
      <c r="F203" s="3">
        <f t="shared" si="4"/>
        <v>0.002585351656</v>
      </c>
      <c r="G203" s="120">
        <f t="shared" si="5"/>
        <v>25.10690314</v>
      </c>
      <c r="H203" s="121">
        <f t="shared" si="6"/>
        <v>0.001469882092</v>
      </c>
      <c r="I203" s="121">
        <f t="shared" si="7"/>
        <v>3.146007292</v>
      </c>
      <c r="J203" s="121"/>
    </row>
    <row r="204">
      <c r="A204" s="2" t="s">
        <v>232</v>
      </c>
      <c r="B204" s="2">
        <v>2.964</v>
      </c>
      <c r="C204" s="3">
        <f t="shared" si="1"/>
        <v>0.0003470361892</v>
      </c>
      <c r="D204" s="3"/>
      <c r="E204" s="124">
        <f t="shared" si="3"/>
        <v>1.000758074</v>
      </c>
      <c r="F204" s="3">
        <f t="shared" si="4"/>
        <v>0.002585364643</v>
      </c>
      <c r="G204" s="120">
        <f t="shared" si="5"/>
        <v>25.04301405</v>
      </c>
      <c r="H204" s="121">
        <f t="shared" si="6"/>
        <v>0.001466141709</v>
      </c>
      <c r="I204" s="121">
        <f t="shared" si="7"/>
        <v>3.224751638</v>
      </c>
      <c r="J204" s="121"/>
    </row>
    <row r="205">
      <c r="A205" s="2" t="s">
        <v>233</v>
      </c>
      <c r="B205" s="2">
        <v>2.916</v>
      </c>
      <c r="C205" s="3">
        <f t="shared" si="1"/>
        <v>0.0003414161699</v>
      </c>
      <c r="D205" s="3"/>
      <c r="E205" s="124">
        <f t="shared" si="3"/>
        <v>1.000761855</v>
      </c>
      <c r="F205" s="3">
        <f t="shared" si="4"/>
        <v>0.002585374411</v>
      </c>
      <c r="G205" s="120">
        <f t="shared" si="5"/>
        <v>24.99509747</v>
      </c>
      <c r="H205" s="121">
        <f t="shared" si="6"/>
        <v>0.001463336436</v>
      </c>
      <c r="I205" s="121">
        <f t="shared" si="7"/>
        <v>3.286078296</v>
      </c>
      <c r="J205" s="121"/>
    </row>
    <row r="206">
      <c r="A206" s="2" t="s">
        <v>234</v>
      </c>
      <c r="B206" s="2">
        <v>2.883</v>
      </c>
      <c r="C206" s="3">
        <f t="shared" si="1"/>
        <v>0.0003375524067</v>
      </c>
      <c r="D206" s="3"/>
      <c r="E206" s="124">
        <f t="shared" si="3"/>
        <v>1.00076446</v>
      </c>
      <c r="F206" s="3">
        <f t="shared" si="4"/>
        <v>0.002585381141</v>
      </c>
      <c r="G206" s="120">
        <f t="shared" si="5"/>
        <v>24.96215494</v>
      </c>
      <c r="H206" s="121">
        <f t="shared" si="6"/>
        <v>0.001461407817</v>
      </c>
      <c r="I206" s="121">
        <f t="shared" si="7"/>
        <v>3.329424968</v>
      </c>
      <c r="J206" s="121"/>
    </row>
    <row r="207">
      <c r="A207" s="2" t="s">
        <v>235</v>
      </c>
      <c r="B207" s="2">
        <v>2.873</v>
      </c>
      <c r="C207" s="3">
        <f t="shared" si="1"/>
        <v>0.0003363815693</v>
      </c>
      <c r="D207" s="3"/>
      <c r="E207" s="124">
        <f t="shared" si="3"/>
        <v>1.00076525</v>
      </c>
      <c r="F207" s="3">
        <f t="shared" si="4"/>
        <v>0.002585383183</v>
      </c>
      <c r="G207" s="120">
        <f t="shared" si="5"/>
        <v>24.95217238</v>
      </c>
      <c r="H207" s="121">
        <f t="shared" si="6"/>
        <v>0.001460823389</v>
      </c>
      <c r="I207" s="121">
        <f t="shared" si="7"/>
        <v>3.342756923</v>
      </c>
      <c r="J207" s="121"/>
    </row>
    <row r="208">
      <c r="A208" s="2" t="s">
        <v>236</v>
      </c>
      <c r="B208" s="2">
        <v>2.87</v>
      </c>
      <c r="C208" s="3">
        <f t="shared" si="1"/>
        <v>0.0003360303181</v>
      </c>
      <c r="D208" s="3"/>
      <c r="E208" s="124">
        <f t="shared" si="3"/>
        <v>1.000765488</v>
      </c>
      <c r="F208" s="3">
        <f t="shared" si="4"/>
        <v>0.002585383795</v>
      </c>
      <c r="G208" s="120">
        <f t="shared" si="5"/>
        <v>24.94917761</v>
      </c>
      <c r="H208" s="121">
        <f t="shared" si="6"/>
        <v>0.00146064806</v>
      </c>
      <c r="I208" s="121">
        <f t="shared" si="7"/>
        <v>3.346774626</v>
      </c>
      <c r="J208" s="121"/>
    </row>
    <row r="209">
      <c r="A209" s="2" t="s">
        <v>237</v>
      </c>
      <c r="B209" s="2">
        <v>2.85</v>
      </c>
      <c r="C209" s="3">
        <f t="shared" si="1"/>
        <v>0.0003336886434</v>
      </c>
      <c r="D209" s="3"/>
      <c r="E209" s="124">
        <f t="shared" si="3"/>
        <v>1.00076707</v>
      </c>
      <c r="F209" s="3">
        <f t="shared" si="4"/>
        <v>0.002585387882</v>
      </c>
      <c r="G209" s="120">
        <f t="shared" si="5"/>
        <v>24.92921252</v>
      </c>
      <c r="H209" s="121">
        <f t="shared" si="6"/>
        <v>0.001459479205</v>
      </c>
      <c r="I209" s="121">
        <f t="shared" si="7"/>
        <v>3.373775475</v>
      </c>
      <c r="J209" s="121"/>
    </row>
    <row r="210">
      <c r="A210" s="2" t="s">
        <v>238</v>
      </c>
      <c r="B210" s="2">
        <v>2.737</v>
      </c>
      <c r="C210" s="3">
        <f t="shared" si="1"/>
        <v>0.0003204581814</v>
      </c>
      <c r="D210" s="3"/>
      <c r="E210" s="124">
        <f t="shared" si="3"/>
        <v>1.000776039</v>
      </c>
      <c r="F210" s="3">
        <f t="shared" si="4"/>
        <v>0.002585411053</v>
      </c>
      <c r="G210" s="120">
        <f t="shared" si="5"/>
        <v>24.8164104</v>
      </c>
      <c r="H210" s="121">
        <f t="shared" si="6"/>
        <v>0.001452875212</v>
      </c>
      <c r="I210" s="121">
        <f t="shared" si="7"/>
        <v>3.533743546</v>
      </c>
      <c r="J210" s="121"/>
    </row>
    <row r="211">
      <c r="A211" s="2" t="s">
        <v>239</v>
      </c>
      <c r="B211" s="2">
        <v>2.724</v>
      </c>
      <c r="C211" s="3">
        <f t="shared" si="1"/>
        <v>0.0003189360929</v>
      </c>
      <c r="D211" s="3"/>
      <c r="E211" s="124">
        <f t="shared" si="3"/>
        <v>1.000777074</v>
      </c>
      <c r="F211" s="3">
        <f t="shared" si="4"/>
        <v>0.002585413728</v>
      </c>
      <c r="G211" s="120">
        <f t="shared" si="5"/>
        <v>24.80343324</v>
      </c>
      <c r="H211" s="121">
        <f t="shared" si="6"/>
        <v>0.001452115465</v>
      </c>
      <c r="I211" s="121">
        <f t="shared" si="7"/>
        <v>3.552998225</v>
      </c>
      <c r="J211" s="121"/>
    </row>
    <row r="212">
      <c r="A212" s="2" t="s">
        <v>240</v>
      </c>
      <c r="B212" s="2">
        <v>2.714</v>
      </c>
      <c r="C212" s="3">
        <f t="shared" si="1"/>
        <v>0.0003177652555</v>
      </c>
      <c r="D212" s="3"/>
      <c r="E212" s="124">
        <f t="shared" si="3"/>
        <v>1.000777871</v>
      </c>
      <c r="F212" s="3">
        <f t="shared" si="4"/>
        <v>0.002585415786</v>
      </c>
      <c r="G212" s="120">
        <f t="shared" si="5"/>
        <v>24.79345081</v>
      </c>
      <c r="H212" s="121">
        <f t="shared" si="6"/>
        <v>0.001451531045</v>
      </c>
      <c r="I212" s="121">
        <f t="shared" si="7"/>
        <v>3.567935038</v>
      </c>
      <c r="J212" s="121"/>
    </row>
    <row r="213">
      <c r="A213" s="2" t="s">
        <v>241</v>
      </c>
      <c r="B213" s="2">
        <v>2.561</v>
      </c>
      <c r="C213" s="3">
        <f t="shared" si="1"/>
        <v>0.0002998514442</v>
      </c>
      <c r="D213" s="3"/>
      <c r="E213" s="124">
        <f t="shared" si="3"/>
        <v>1.000790113</v>
      </c>
      <c r="F213" s="3">
        <f t="shared" si="4"/>
        <v>0.002585447412</v>
      </c>
      <c r="G213" s="120">
        <f t="shared" si="5"/>
        <v>24.64072089</v>
      </c>
      <c r="H213" s="121">
        <f t="shared" si="6"/>
        <v>0.001442589481</v>
      </c>
      <c r="I213" s="121">
        <f t="shared" si="7"/>
        <v>3.811013951</v>
      </c>
      <c r="J213" s="121"/>
    </row>
    <row r="214">
      <c r="A214" s="2" t="s">
        <v>242</v>
      </c>
      <c r="B214" s="2">
        <v>2.561</v>
      </c>
      <c r="C214" s="3">
        <f t="shared" si="1"/>
        <v>0.0002998514442</v>
      </c>
      <c r="D214" s="3"/>
      <c r="E214" s="124">
        <f t="shared" si="3"/>
        <v>1.000790113</v>
      </c>
      <c r="F214" s="3">
        <f t="shared" si="4"/>
        <v>0.002585447412</v>
      </c>
      <c r="G214" s="120">
        <f t="shared" si="5"/>
        <v>24.64072089</v>
      </c>
      <c r="H214" s="121">
        <f t="shared" si="6"/>
        <v>0.001442589481</v>
      </c>
      <c r="I214" s="121">
        <f t="shared" si="7"/>
        <v>3.811013951</v>
      </c>
      <c r="J214" s="121"/>
    </row>
    <row r="215">
      <c r="A215" s="2" t="s">
        <v>243</v>
      </c>
      <c r="B215" s="2">
        <v>2.541</v>
      </c>
      <c r="C215" s="3">
        <f t="shared" si="1"/>
        <v>0.0002975097695</v>
      </c>
      <c r="D215" s="3"/>
      <c r="E215" s="124">
        <f t="shared" si="3"/>
        <v>1.00079172</v>
      </c>
      <c r="F215" s="3">
        <f t="shared" si="4"/>
        <v>0.002585451564</v>
      </c>
      <c r="G215" s="120">
        <f t="shared" si="5"/>
        <v>24.62075636</v>
      </c>
      <c r="H215" s="121">
        <f t="shared" si="6"/>
        <v>0.001441420658</v>
      </c>
      <c r="I215" s="121">
        <f t="shared" si="7"/>
        <v>3.844952355</v>
      </c>
      <c r="J215" s="121"/>
    </row>
    <row r="216">
      <c r="A216" s="2" t="s">
        <v>244</v>
      </c>
      <c r="B216" s="2">
        <v>2.489</v>
      </c>
      <c r="C216" s="3">
        <f t="shared" si="1"/>
        <v>0.0002914214153</v>
      </c>
      <c r="D216" s="3"/>
      <c r="E216" s="124">
        <f t="shared" si="3"/>
        <v>1.000795907</v>
      </c>
      <c r="F216" s="3">
        <f t="shared" si="4"/>
        <v>0.00258546238</v>
      </c>
      <c r="G216" s="120">
        <f t="shared" si="5"/>
        <v>24.56884872</v>
      </c>
      <c r="H216" s="121">
        <f t="shared" si="6"/>
        <v>0.001438381729</v>
      </c>
      <c r="I216" s="121">
        <f t="shared" si="7"/>
        <v>3.935744779</v>
      </c>
      <c r="J216" s="121"/>
    </row>
    <row r="217">
      <c r="A217" s="2" t="s">
        <v>245</v>
      </c>
      <c r="B217" s="2">
        <v>2.478</v>
      </c>
      <c r="C217" s="3">
        <f t="shared" si="1"/>
        <v>0.0002901334942</v>
      </c>
      <c r="D217" s="3"/>
      <c r="E217" s="124">
        <f t="shared" si="3"/>
        <v>1.000796794</v>
      </c>
      <c r="F217" s="3">
        <f t="shared" si="4"/>
        <v>0.002585464671</v>
      </c>
      <c r="G217" s="120">
        <f t="shared" si="5"/>
        <v>24.55786829</v>
      </c>
      <c r="H217" s="121">
        <f t="shared" si="6"/>
        <v>0.00143773888</v>
      </c>
      <c r="I217" s="121">
        <f t="shared" si="7"/>
        <v>3.955439166</v>
      </c>
      <c r="J217" s="121"/>
    </row>
    <row r="218">
      <c r="A218" s="2" t="s">
        <v>246</v>
      </c>
      <c r="B218" s="2">
        <v>2.421</v>
      </c>
      <c r="C218" s="3">
        <f t="shared" si="1"/>
        <v>0.0002834597213</v>
      </c>
      <c r="D218" s="3"/>
      <c r="E218" s="124">
        <f t="shared" si="3"/>
        <v>1.000801398</v>
      </c>
      <c r="F218" s="3">
        <f t="shared" si="4"/>
        <v>0.002585476566</v>
      </c>
      <c r="G218" s="120">
        <f t="shared" si="5"/>
        <v>24.50096988</v>
      </c>
      <c r="H218" s="121">
        <f t="shared" si="6"/>
        <v>0.001434407766</v>
      </c>
      <c r="I218" s="121">
        <f t="shared" si="7"/>
        <v>4.060358345</v>
      </c>
      <c r="J218" s="121"/>
    </row>
    <row r="219">
      <c r="A219" s="2" t="s">
        <v>247</v>
      </c>
      <c r="B219" s="2">
        <v>2.408</v>
      </c>
      <c r="C219" s="3">
        <f t="shared" si="1"/>
        <v>0.0002819376328</v>
      </c>
      <c r="D219" s="3"/>
      <c r="E219" s="124">
        <f t="shared" si="3"/>
        <v>1.00080245</v>
      </c>
      <c r="F219" s="3">
        <f t="shared" si="4"/>
        <v>0.002585479284</v>
      </c>
      <c r="G219" s="120">
        <f t="shared" si="5"/>
        <v>24.48799309</v>
      </c>
      <c r="H219" s="121">
        <f t="shared" si="6"/>
        <v>0.001433648041</v>
      </c>
      <c r="I219" s="121">
        <f t="shared" si="7"/>
        <v>4.084982898</v>
      </c>
      <c r="J219" s="121"/>
    </row>
    <row r="220">
      <c r="A220" s="2" t="s">
        <v>248</v>
      </c>
      <c r="B220" s="2">
        <v>2.393</v>
      </c>
      <c r="C220" s="3">
        <f t="shared" si="1"/>
        <v>0.0002801813768</v>
      </c>
      <c r="D220" s="3"/>
      <c r="E220" s="124">
        <f t="shared" si="3"/>
        <v>1.000803665</v>
      </c>
      <c r="F220" s="3">
        <f t="shared" si="4"/>
        <v>0.002585482422</v>
      </c>
      <c r="G220" s="120">
        <f t="shared" si="5"/>
        <v>24.47301989</v>
      </c>
      <c r="H220" s="121">
        <f t="shared" si="6"/>
        <v>0.001432771436</v>
      </c>
      <c r="I220" s="121">
        <f t="shared" si="7"/>
        <v>4.113728301</v>
      </c>
      <c r="J220" s="121"/>
    </row>
    <row r="221">
      <c r="A221" s="2" t="s">
        <v>249</v>
      </c>
      <c r="B221" s="2">
        <v>2.382</v>
      </c>
      <c r="C221" s="3">
        <f t="shared" si="1"/>
        <v>0.0002788934557</v>
      </c>
      <c r="D221" s="3"/>
      <c r="E221" s="124">
        <f t="shared" si="3"/>
        <v>1.000804556</v>
      </c>
      <c r="F221" s="3">
        <f t="shared" si="4"/>
        <v>0.002585484725</v>
      </c>
      <c r="G221" s="120">
        <f t="shared" si="5"/>
        <v>24.46203955</v>
      </c>
      <c r="H221" s="121">
        <f t="shared" si="6"/>
        <v>0.001432128593</v>
      </c>
      <c r="I221" s="121">
        <f t="shared" si="7"/>
        <v>4.135038358</v>
      </c>
      <c r="J221" s="121"/>
    </row>
    <row r="222">
      <c r="A222" s="2" t="s">
        <v>250</v>
      </c>
      <c r="B222" s="2">
        <v>2.365</v>
      </c>
      <c r="C222" s="3">
        <f t="shared" si="1"/>
        <v>0.0002769030322</v>
      </c>
      <c r="D222" s="3"/>
      <c r="E222" s="124">
        <f t="shared" si="3"/>
        <v>1.000805935</v>
      </c>
      <c r="F222" s="3">
        <f t="shared" si="4"/>
        <v>0.002585488286</v>
      </c>
      <c r="G222" s="120">
        <f t="shared" si="5"/>
        <v>24.44506996</v>
      </c>
      <c r="H222" s="121">
        <f t="shared" si="6"/>
        <v>0.001431135109</v>
      </c>
      <c r="I222" s="121">
        <f t="shared" si="7"/>
        <v>4.168362</v>
      </c>
      <c r="J222" s="121"/>
    </row>
    <row r="223">
      <c r="A223" s="2" t="s">
        <v>251</v>
      </c>
      <c r="B223" s="2">
        <v>2.358</v>
      </c>
      <c r="C223" s="3">
        <f t="shared" si="1"/>
        <v>0.000276083446</v>
      </c>
      <c r="D223" s="3"/>
      <c r="E223" s="124">
        <f t="shared" si="3"/>
        <v>1.000806503</v>
      </c>
      <c r="F223" s="3">
        <f t="shared" si="4"/>
        <v>0.002585489754</v>
      </c>
      <c r="G223" s="120">
        <f t="shared" si="5"/>
        <v>24.4380825</v>
      </c>
      <c r="H223" s="121">
        <f t="shared" si="6"/>
        <v>0.001430726028</v>
      </c>
      <c r="I223" s="121">
        <f t="shared" si="7"/>
        <v>4.182223161</v>
      </c>
      <c r="J223" s="121"/>
    </row>
    <row r="224">
      <c r="A224" s="2" t="s">
        <v>252</v>
      </c>
      <c r="B224" s="2">
        <v>2.347</v>
      </c>
      <c r="C224" s="3">
        <f t="shared" si="1"/>
        <v>0.000274795525</v>
      </c>
      <c r="D224" s="3"/>
      <c r="E224" s="124">
        <f t="shared" si="3"/>
        <v>1.000807396</v>
      </c>
      <c r="F224" s="3">
        <f t="shared" si="4"/>
        <v>0.00258549206</v>
      </c>
      <c r="G224" s="120">
        <f t="shared" si="5"/>
        <v>24.4271022</v>
      </c>
      <c r="H224" s="121">
        <f t="shared" si="6"/>
        <v>0.001430083187</v>
      </c>
      <c r="I224" s="121">
        <f t="shared" si="7"/>
        <v>4.204172039</v>
      </c>
      <c r="J224" s="121"/>
    </row>
    <row r="225">
      <c r="A225" s="2" t="s">
        <v>253</v>
      </c>
      <c r="B225" s="2">
        <v>2.347</v>
      </c>
      <c r="C225" s="3">
        <f t="shared" si="1"/>
        <v>0.000274795525</v>
      </c>
      <c r="D225" s="3"/>
      <c r="E225" s="124">
        <f t="shared" si="3"/>
        <v>1.000807396</v>
      </c>
      <c r="F225" s="3">
        <f t="shared" si="4"/>
        <v>0.00258549206</v>
      </c>
      <c r="G225" s="120">
        <f t="shared" si="5"/>
        <v>24.4271022</v>
      </c>
      <c r="H225" s="121">
        <f t="shared" si="6"/>
        <v>0.001430083187</v>
      </c>
      <c r="I225" s="121">
        <f t="shared" si="7"/>
        <v>4.204172039</v>
      </c>
      <c r="J225" s="121"/>
    </row>
    <row r="226">
      <c r="A226" s="2" t="s">
        <v>254</v>
      </c>
      <c r="B226" s="2">
        <v>2.291</v>
      </c>
      <c r="C226" s="3">
        <f t="shared" si="1"/>
        <v>0.0002682388358</v>
      </c>
      <c r="D226" s="3"/>
      <c r="E226" s="124">
        <f t="shared" si="3"/>
        <v>1.000811949</v>
      </c>
      <c r="F226" s="3">
        <f t="shared" si="4"/>
        <v>0.002585503824</v>
      </c>
      <c r="G226" s="120">
        <f t="shared" si="5"/>
        <v>24.37120266</v>
      </c>
      <c r="H226" s="121">
        <f t="shared" si="6"/>
        <v>0.001426810552</v>
      </c>
      <c r="I226" s="121">
        <f t="shared" si="7"/>
        <v>4.319179633</v>
      </c>
      <c r="J226" s="121"/>
    </row>
    <row r="227">
      <c r="A227" s="2" t="s">
        <v>255</v>
      </c>
      <c r="B227" s="2">
        <v>2.246</v>
      </c>
      <c r="C227" s="3">
        <f t="shared" si="1"/>
        <v>0.0002629700678</v>
      </c>
      <c r="D227" s="3"/>
      <c r="E227" s="124">
        <f t="shared" si="3"/>
        <v>1.000815617</v>
      </c>
      <c r="F227" s="3">
        <f t="shared" si="4"/>
        <v>0.002585513301</v>
      </c>
      <c r="G227" s="120">
        <f t="shared" si="5"/>
        <v>24.32628359</v>
      </c>
      <c r="H227" s="121">
        <f t="shared" si="6"/>
        <v>0.001424180768</v>
      </c>
      <c r="I227" s="121">
        <f t="shared" si="7"/>
        <v>4.415752372</v>
      </c>
      <c r="J227" s="121"/>
    </row>
    <row r="228">
      <c r="A228" s="2" t="s">
        <v>256</v>
      </c>
      <c r="B228" s="2">
        <v>2.199</v>
      </c>
      <c r="C228" s="3">
        <f t="shared" si="1"/>
        <v>0.0002574671323</v>
      </c>
      <c r="D228" s="3"/>
      <c r="E228" s="124">
        <f t="shared" si="3"/>
        <v>1.000819458</v>
      </c>
      <c r="F228" s="3">
        <f t="shared" si="4"/>
        <v>0.002585523222</v>
      </c>
      <c r="G228" s="120">
        <f t="shared" si="5"/>
        <v>24.27936832</v>
      </c>
      <c r="H228" s="121">
        <f t="shared" si="6"/>
        <v>0.001421434117</v>
      </c>
      <c r="I228" s="121">
        <f t="shared" si="7"/>
        <v>4.520837181</v>
      </c>
      <c r="J228" s="121"/>
    </row>
    <row r="229">
      <c r="A229" s="2" t="s">
        <v>257</v>
      </c>
      <c r="B229" s="2">
        <v>2.061</v>
      </c>
      <c r="C229" s="3">
        <f t="shared" si="1"/>
        <v>0.0002413095769</v>
      </c>
      <c r="D229" s="3"/>
      <c r="E229" s="124">
        <f t="shared" si="3"/>
        <v>1.000830786</v>
      </c>
      <c r="F229" s="3">
        <f t="shared" si="4"/>
        <v>0.002585552486</v>
      </c>
      <c r="G229" s="120">
        <f t="shared" si="5"/>
        <v>24.14161823</v>
      </c>
      <c r="H229" s="121">
        <f t="shared" si="6"/>
        <v>0.001413369547</v>
      </c>
      <c r="I229" s="121">
        <f t="shared" si="7"/>
        <v>4.857080207</v>
      </c>
      <c r="J229" s="121"/>
    </row>
    <row r="230">
      <c r="A230" s="2" t="s">
        <v>258</v>
      </c>
      <c r="B230" s="2">
        <v>2.059</v>
      </c>
      <c r="C230" s="3">
        <f t="shared" si="1"/>
        <v>0.0002410754094</v>
      </c>
      <c r="D230" s="3"/>
      <c r="E230" s="124">
        <f t="shared" si="3"/>
        <v>1.00083095</v>
      </c>
      <c r="F230" s="3">
        <f t="shared" si="4"/>
        <v>0.002585552912</v>
      </c>
      <c r="G230" s="120">
        <f t="shared" si="5"/>
        <v>24.13962187</v>
      </c>
      <c r="H230" s="121">
        <f t="shared" si="6"/>
        <v>0.001413252669</v>
      </c>
      <c r="I230" s="121">
        <f t="shared" si="7"/>
        <v>4.862284639</v>
      </c>
      <c r="J230" s="121"/>
    </row>
    <row r="231">
      <c r="A231" s="2" t="s">
        <v>259</v>
      </c>
      <c r="B231" s="2">
        <v>2.059</v>
      </c>
      <c r="C231" s="3">
        <f t="shared" si="1"/>
        <v>0.0002410754094</v>
      </c>
      <c r="D231" s="3"/>
      <c r="E231" s="124">
        <f t="shared" si="3"/>
        <v>1.00083095</v>
      </c>
      <c r="F231" s="3">
        <f t="shared" si="4"/>
        <v>0.002585552912</v>
      </c>
      <c r="G231" s="120">
        <f t="shared" si="5"/>
        <v>24.13962187</v>
      </c>
      <c r="H231" s="121">
        <f t="shared" si="6"/>
        <v>0.001413252669</v>
      </c>
      <c r="I231" s="121">
        <f t="shared" si="7"/>
        <v>4.862284639</v>
      </c>
      <c r="J231" s="121"/>
    </row>
    <row r="232">
      <c r="A232" s="2" t="s">
        <v>260</v>
      </c>
      <c r="B232" s="2">
        <v>2.028</v>
      </c>
      <c r="C232" s="3">
        <f t="shared" si="1"/>
        <v>0.0002374458136</v>
      </c>
      <c r="D232" s="3"/>
      <c r="E232" s="124">
        <f t="shared" si="3"/>
        <v>1.000833506</v>
      </c>
      <c r="F232" s="3">
        <f t="shared" si="4"/>
        <v>0.002585559514</v>
      </c>
      <c r="G232" s="120">
        <f t="shared" si="5"/>
        <v>24.10867825</v>
      </c>
      <c r="H232" s="121">
        <f t="shared" si="6"/>
        <v>0.001411441077</v>
      </c>
      <c r="I232" s="121">
        <f t="shared" si="7"/>
        <v>4.944266002</v>
      </c>
      <c r="J232" s="121"/>
    </row>
    <row r="233">
      <c r="A233" s="2" t="s">
        <v>261</v>
      </c>
      <c r="B233" s="2">
        <v>2.023</v>
      </c>
      <c r="C233" s="3">
        <f t="shared" si="1"/>
        <v>0.000236860395</v>
      </c>
      <c r="D233" s="3"/>
      <c r="E233" s="124">
        <f t="shared" si="3"/>
        <v>1.000833919</v>
      </c>
      <c r="F233" s="3">
        <f t="shared" si="4"/>
        <v>0.00258556058</v>
      </c>
      <c r="G233" s="120">
        <f t="shared" si="5"/>
        <v>24.10368735</v>
      </c>
      <c r="H233" s="121">
        <f t="shared" si="6"/>
        <v>0.001411148885</v>
      </c>
      <c r="I233" s="121">
        <f t="shared" si="7"/>
        <v>4.957724108</v>
      </c>
      <c r="J233" s="121"/>
    </row>
    <row r="234">
      <c r="A234" s="2" t="s">
        <v>262</v>
      </c>
      <c r="B234" s="2">
        <v>1.97</v>
      </c>
      <c r="C234" s="3">
        <f t="shared" si="1"/>
        <v>0.000230654957</v>
      </c>
      <c r="D234" s="3"/>
      <c r="E234" s="124">
        <f t="shared" si="3"/>
        <v>1.000838298</v>
      </c>
      <c r="F234" s="3">
        <f t="shared" si="4"/>
        <v>0.002585571894</v>
      </c>
      <c r="G234" s="120">
        <f t="shared" si="5"/>
        <v>24.05078397</v>
      </c>
      <c r="H234" s="121">
        <f t="shared" si="6"/>
        <v>0.00140805166</v>
      </c>
      <c r="I234" s="121">
        <f t="shared" si="7"/>
        <v>5.104580099</v>
      </c>
      <c r="J234" s="121"/>
    </row>
    <row r="235">
      <c r="A235" s="2" t="s">
        <v>263</v>
      </c>
      <c r="B235" s="2">
        <v>1.866</v>
      </c>
      <c r="C235" s="3">
        <f t="shared" si="1"/>
        <v>0.0002184782487</v>
      </c>
      <c r="D235" s="3"/>
      <c r="E235" s="124">
        <f t="shared" si="3"/>
        <v>1.000846925</v>
      </c>
      <c r="F235" s="3">
        <f t="shared" si="4"/>
        <v>0.002585594181</v>
      </c>
      <c r="G235" s="120">
        <f t="shared" si="5"/>
        <v>23.94697431</v>
      </c>
      <c r="H235" s="121">
        <f t="shared" si="6"/>
        <v>0.00140197413</v>
      </c>
      <c r="I235" s="121">
        <f t="shared" si="7"/>
        <v>5.416996376</v>
      </c>
      <c r="J235" s="121"/>
    </row>
    <row r="236">
      <c r="A236" s="2" t="s">
        <v>264</v>
      </c>
      <c r="B236" s="2">
        <v>1.861</v>
      </c>
      <c r="C236" s="3">
        <f t="shared" si="1"/>
        <v>0.00021789283</v>
      </c>
      <c r="D236" s="3"/>
      <c r="E236" s="124">
        <f t="shared" si="3"/>
        <v>1.000847341</v>
      </c>
      <c r="F236" s="3">
        <f t="shared" si="4"/>
        <v>0.002585595256</v>
      </c>
      <c r="G236" s="120">
        <f t="shared" si="5"/>
        <v>23.94198348</v>
      </c>
      <c r="H236" s="121">
        <f t="shared" si="6"/>
        <v>0.001401681942</v>
      </c>
      <c r="I236" s="121">
        <f t="shared" si="7"/>
        <v>5.432896128</v>
      </c>
      <c r="J236" s="121"/>
    </row>
    <row r="237">
      <c r="A237" s="2" t="s">
        <v>265</v>
      </c>
      <c r="B237" s="2">
        <v>1.819</v>
      </c>
      <c r="C237" s="3">
        <f t="shared" si="1"/>
        <v>0.0002129753131</v>
      </c>
      <c r="D237" s="3"/>
      <c r="E237" s="124">
        <f t="shared" si="3"/>
        <v>1.000850838</v>
      </c>
      <c r="F237" s="3">
        <f t="shared" si="4"/>
        <v>0.002585604291</v>
      </c>
      <c r="G237" s="120">
        <f t="shared" si="5"/>
        <v>23.90006064</v>
      </c>
      <c r="H237" s="121">
        <f t="shared" si="6"/>
        <v>0.001399227572</v>
      </c>
      <c r="I237" s="121">
        <f t="shared" si="7"/>
        <v>5.569904989</v>
      </c>
      <c r="J237" s="121"/>
    </row>
    <row r="238">
      <c r="A238" s="2" t="s">
        <v>266</v>
      </c>
      <c r="B238" s="2">
        <v>1.81</v>
      </c>
      <c r="C238" s="3">
        <f t="shared" si="1"/>
        <v>0.0002119215595</v>
      </c>
      <c r="D238" s="3"/>
      <c r="E238" s="124">
        <f t="shared" si="3"/>
        <v>1.000851589</v>
      </c>
      <c r="F238" s="3">
        <f t="shared" si="4"/>
        <v>0.002585606229</v>
      </c>
      <c r="G238" s="120">
        <f t="shared" si="5"/>
        <v>23.8910772</v>
      </c>
      <c r="H238" s="121">
        <f t="shared" si="6"/>
        <v>0.001398701637</v>
      </c>
      <c r="I238" s="121">
        <f t="shared" si="7"/>
        <v>5.600091281</v>
      </c>
      <c r="J238" s="121"/>
    </row>
    <row r="239">
      <c r="A239" s="2" t="s">
        <v>267</v>
      </c>
      <c r="B239" s="2">
        <v>1.756</v>
      </c>
      <c r="C239" s="3">
        <f t="shared" si="1"/>
        <v>0.0002055990379</v>
      </c>
      <c r="D239" s="3"/>
      <c r="E239" s="124">
        <f t="shared" si="3"/>
        <v>1.000856098</v>
      </c>
      <c r="F239" s="3">
        <f t="shared" si="4"/>
        <v>0.002585617879</v>
      </c>
      <c r="G239" s="120">
        <f t="shared" si="5"/>
        <v>23.83717668</v>
      </c>
      <c r="H239" s="121">
        <f t="shared" si="6"/>
        <v>0.001395546035</v>
      </c>
      <c r="I239" s="121">
        <f t="shared" si="7"/>
        <v>5.787707031</v>
      </c>
      <c r="J239" s="121"/>
    </row>
    <row r="240">
      <c r="A240" s="2" t="s">
        <v>268</v>
      </c>
      <c r="B240" s="2">
        <v>1.736</v>
      </c>
      <c r="C240" s="3">
        <f t="shared" si="1"/>
        <v>0.0002032573632</v>
      </c>
      <c r="D240" s="3"/>
      <c r="E240" s="124">
        <f t="shared" si="3"/>
        <v>1.000857771</v>
      </c>
      <c r="F240" s="3">
        <f t="shared" si="4"/>
        <v>0.002585622201</v>
      </c>
      <c r="G240" s="120">
        <f t="shared" si="5"/>
        <v>23.8172136</v>
      </c>
      <c r="H240" s="121">
        <f t="shared" si="6"/>
        <v>0.001394377297</v>
      </c>
      <c r="I240" s="121">
        <f t="shared" si="7"/>
        <v>5.860156382</v>
      </c>
      <c r="J240" s="121"/>
    </row>
    <row r="241">
      <c r="A241" s="2" t="s">
        <v>269</v>
      </c>
      <c r="B241" s="2">
        <v>1.714</v>
      </c>
      <c r="C241" s="3">
        <f t="shared" si="1"/>
        <v>0.000200681521</v>
      </c>
      <c r="D241" s="3"/>
      <c r="E241" s="124">
        <f t="shared" si="3"/>
        <v>1.000859613</v>
      </c>
      <c r="F241" s="3">
        <f t="shared" si="4"/>
        <v>0.00258562696</v>
      </c>
      <c r="G241" s="120">
        <f t="shared" si="5"/>
        <v>23.79525424</v>
      </c>
      <c r="H241" s="121">
        <f t="shared" si="6"/>
        <v>0.001393091688</v>
      </c>
      <c r="I241" s="121">
        <f t="shared" si="7"/>
        <v>5.941803516</v>
      </c>
      <c r="J241" s="121"/>
    </row>
    <row r="242">
      <c r="A242" s="2" t="s">
        <v>270</v>
      </c>
      <c r="B242" s="2">
        <v>1.713</v>
      </c>
      <c r="C242" s="3">
        <f t="shared" si="1"/>
        <v>0.0002005644373</v>
      </c>
      <c r="D242" s="3"/>
      <c r="E242" s="124">
        <f t="shared" si="3"/>
        <v>1.000859697</v>
      </c>
      <c r="F242" s="3">
        <f t="shared" si="4"/>
        <v>0.002585627177</v>
      </c>
      <c r="G242" s="120">
        <f t="shared" si="5"/>
        <v>23.79425609</v>
      </c>
      <c r="H242" s="121">
        <f t="shared" si="6"/>
        <v>0.001393033251</v>
      </c>
      <c r="I242" s="121">
        <f t="shared" si="7"/>
        <v>5.945564579</v>
      </c>
      <c r="J242" s="121"/>
    </row>
    <row r="243">
      <c r="A243" s="2" t="s">
        <v>271</v>
      </c>
      <c r="B243" s="2">
        <v>1.671</v>
      </c>
      <c r="C243" s="3">
        <f t="shared" si="1"/>
        <v>0.0001956469204</v>
      </c>
      <c r="D243" s="3"/>
      <c r="E243" s="124">
        <f t="shared" si="3"/>
        <v>1.00086322</v>
      </c>
      <c r="F243" s="3">
        <f t="shared" si="4"/>
        <v>0.002585636278</v>
      </c>
      <c r="G243" s="120">
        <f t="shared" si="5"/>
        <v>23.75233381</v>
      </c>
      <c r="H243" s="121">
        <f t="shared" si="6"/>
        <v>0.001390578914</v>
      </c>
      <c r="I243" s="121">
        <f t="shared" si="7"/>
        <v>6.107594186</v>
      </c>
      <c r="J243" s="121"/>
    </row>
    <row r="244">
      <c r="A244" s="2" t="s">
        <v>272</v>
      </c>
      <c r="B244" s="2">
        <v>1.652</v>
      </c>
      <c r="C244" s="3">
        <f t="shared" si="1"/>
        <v>0.0001934223295</v>
      </c>
      <c r="D244" s="3"/>
      <c r="E244" s="124">
        <f t="shared" si="3"/>
        <v>1.000864816</v>
      </c>
      <c r="F244" s="3">
        <f t="shared" si="4"/>
        <v>0.002585640401</v>
      </c>
      <c r="G244" s="120">
        <f t="shared" si="5"/>
        <v>23.73336902</v>
      </c>
      <c r="H244" s="121">
        <f t="shared" si="6"/>
        <v>0.001389468622</v>
      </c>
      <c r="I244" s="121">
        <f t="shared" si="7"/>
        <v>6.183599875</v>
      </c>
      <c r="J244" s="121"/>
    </row>
    <row r="245">
      <c r="A245" s="2" t="s">
        <v>273</v>
      </c>
      <c r="B245" s="2">
        <v>1.652</v>
      </c>
      <c r="C245" s="3">
        <f t="shared" si="1"/>
        <v>0.0001934223295</v>
      </c>
      <c r="D245" s="3"/>
      <c r="E245" s="124">
        <f t="shared" si="3"/>
        <v>1.000864816</v>
      </c>
      <c r="F245" s="3">
        <f t="shared" si="4"/>
        <v>0.002585640401</v>
      </c>
      <c r="G245" s="120">
        <f t="shared" si="5"/>
        <v>23.73336902</v>
      </c>
      <c r="H245" s="121">
        <f t="shared" si="6"/>
        <v>0.001389468622</v>
      </c>
      <c r="I245" s="121">
        <f t="shared" si="7"/>
        <v>6.183599875</v>
      </c>
      <c r="J245" s="121"/>
    </row>
    <row r="246">
      <c r="A246" s="2" t="s">
        <v>274</v>
      </c>
      <c r="B246" s="2">
        <v>1.652</v>
      </c>
      <c r="C246" s="3">
        <f t="shared" si="1"/>
        <v>0.0001934223295</v>
      </c>
      <c r="D246" s="3"/>
      <c r="E246" s="124">
        <f t="shared" si="3"/>
        <v>1.000864816</v>
      </c>
      <c r="F246" s="3">
        <f t="shared" si="4"/>
        <v>0.002585640401</v>
      </c>
      <c r="G246" s="120">
        <f t="shared" si="5"/>
        <v>23.73336902</v>
      </c>
      <c r="H246" s="121">
        <f t="shared" si="6"/>
        <v>0.001389468622</v>
      </c>
      <c r="I246" s="121">
        <f t="shared" si="7"/>
        <v>6.183599875</v>
      </c>
      <c r="J246" s="121"/>
    </row>
    <row r="247">
      <c r="A247" s="2" t="s">
        <v>275</v>
      </c>
      <c r="B247" s="2">
        <v>1.652</v>
      </c>
      <c r="C247" s="3">
        <f t="shared" si="1"/>
        <v>0.0001934223295</v>
      </c>
      <c r="D247" s="3"/>
      <c r="E247" s="124">
        <f t="shared" si="3"/>
        <v>1.000864816</v>
      </c>
      <c r="F247" s="3">
        <f t="shared" si="4"/>
        <v>0.002585640401</v>
      </c>
      <c r="G247" s="120">
        <f t="shared" si="5"/>
        <v>23.73336902</v>
      </c>
      <c r="H247" s="121">
        <f t="shared" si="6"/>
        <v>0.001389468622</v>
      </c>
      <c r="I247" s="121">
        <f t="shared" si="7"/>
        <v>6.183599875</v>
      </c>
      <c r="J247" s="121"/>
    </row>
    <row r="248">
      <c r="A248" s="2" t="s">
        <v>276</v>
      </c>
      <c r="B248" s="2">
        <v>1.651</v>
      </c>
      <c r="C248" s="3">
        <f t="shared" si="1"/>
        <v>0.0001933052457</v>
      </c>
      <c r="D248" s="3"/>
      <c r="E248" s="124">
        <f t="shared" si="3"/>
        <v>1.0008649</v>
      </c>
      <c r="F248" s="3">
        <f t="shared" si="4"/>
        <v>0.002585640618</v>
      </c>
      <c r="G248" s="120">
        <f t="shared" si="5"/>
        <v>23.73237088</v>
      </c>
      <c r="H248" s="121">
        <f t="shared" si="6"/>
        <v>0.001389410185</v>
      </c>
      <c r="I248" s="121">
        <f t="shared" si="7"/>
        <v>6.187648634</v>
      </c>
      <c r="J248" s="121"/>
    </row>
    <row r="249">
      <c r="A249" s="2" t="s">
        <v>277</v>
      </c>
      <c r="B249" s="2">
        <v>1.637</v>
      </c>
      <c r="C249" s="3">
        <f t="shared" si="1"/>
        <v>0.0001916660734</v>
      </c>
      <c r="D249" s="3"/>
      <c r="E249" s="124">
        <f t="shared" si="3"/>
        <v>1.000866077</v>
      </c>
      <c r="F249" s="3">
        <f t="shared" si="4"/>
        <v>0.002585643659</v>
      </c>
      <c r="G249" s="120">
        <f t="shared" si="5"/>
        <v>23.71839685</v>
      </c>
      <c r="H249" s="121">
        <f t="shared" si="6"/>
        <v>0.001388592077</v>
      </c>
      <c r="I249" s="121">
        <f t="shared" si="7"/>
        <v>6.244850649</v>
      </c>
      <c r="J249" s="121"/>
    </row>
    <row r="250">
      <c r="A250" s="2" t="s">
        <v>278</v>
      </c>
      <c r="B250" s="2">
        <v>1.623</v>
      </c>
      <c r="C250" s="3">
        <f t="shared" si="1"/>
        <v>0.0001900269012</v>
      </c>
      <c r="D250" s="3"/>
      <c r="E250" s="124">
        <f t="shared" si="3"/>
        <v>1.000867255</v>
      </c>
      <c r="F250" s="3">
        <f t="shared" si="4"/>
        <v>0.002585646702</v>
      </c>
      <c r="G250" s="120">
        <f t="shared" si="5"/>
        <v>23.70442283</v>
      </c>
      <c r="H250" s="121">
        <f t="shared" si="6"/>
        <v>0.001387773969</v>
      </c>
      <c r="I250" s="121">
        <f t="shared" si="7"/>
        <v>6.303039518</v>
      </c>
      <c r="J250" s="121"/>
    </row>
    <row r="251">
      <c r="A251" s="2" t="s">
        <v>279</v>
      </c>
      <c r="B251" s="2">
        <v>1.613</v>
      </c>
      <c r="C251" s="3">
        <f t="shared" si="1"/>
        <v>0.0001888560638</v>
      </c>
      <c r="D251" s="3"/>
      <c r="E251" s="124">
        <f t="shared" si="3"/>
        <v>1.000868097</v>
      </c>
      <c r="F251" s="3">
        <f t="shared" si="4"/>
        <v>0.002585648876</v>
      </c>
      <c r="G251" s="120">
        <f t="shared" si="5"/>
        <v>23.6944414</v>
      </c>
      <c r="H251" s="121">
        <f t="shared" si="6"/>
        <v>0.001387189607</v>
      </c>
      <c r="I251" s="121">
        <f t="shared" si="7"/>
        <v>6.345221427</v>
      </c>
      <c r="J251" s="121"/>
    </row>
    <row r="252">
      <c r="A252" s="2" t="s">
        <v>280</v>
      </c>
      <c r="B252" s="2">
        <v>1.612</v>
      </c>
      <c r="C252" s="3">
        <f t="shared" si="1"/>
        <v>0.0001887389801</v>
      </c>
      <c r="D252" s="3"/>
      <c r="E252" s="124">
        <f t="shared" si="3"/>
        <v>1.000868181</v>
      </c>
      <c r="F252" s="3">
        <f t="shared" si="4"/>
        <v>0.002585649094</v>
      </c>
      <c r="G252" s="120">
        <f t="shared" si="5"/>
        <v>23.69344326</v>
      </c>
      <c r="H252" s="121">
        <f t="shared" si="6"/>
        <v>0.00138713117</v>
      </c>
      <c r="I252" s="121">
        <f t="shared" si="7"/>
        <v>6.349468403</v>
      </c>
      <c r="J252" s="121"/>
    </row>
    <row r="253">
      <c r="A253" s="2" t="s">
        <v>281</v>
      </c>
      <c r="B253" s="2">
        <v>1.609</v>
      </c>
      <c r="C253" s="3">
        <f t="shared" si="1"/>
        <v>0.0001883877289</v>
      </c>
      <c r="D253" s="3"/>
      <c r="E253" s="124">
        <f t="shared" si="3"/>
        <v>1.000868434</v>
      </c>
      <c r="F253" s="3">
        <f t="shared" si="4"/>
        <v>0.002585649746</v>
      </c>
      <c r="G253" s="120">
        <f t="shared" si="5"/>
        <v>23.69044883</v>
      </c>
      <c r="H253" s="121">
        <f t="shared" si="6"/>
        <v>0.001386955862</v>
      </c>
      <c r="I253" s="121">
        <f t="shared" si="7"/>
        <v>6.362241003</v>
      </c>
      <c r="J253" s="121"/>
    </row>
    <row r="254">
      <c r="A254" s="2" t="s">
        <v>282</v>
      </c>
      <c r="B254" s="2">
        <v>1.587</v>
      </c>
      <c r="C254" s="3">
        <f t="shared" si="1"/>
        <v>0.0001858118867</v>
      </c>
      <c r="D254" s="3"/>
      <c r="E254" s="124">
        <f t="shared" si="3"/>
        <v>1.000870287</v>
      </c>
      <c r="F254" s="3">
        <f t="shared" si="4"/>
        <v>0.002585654535</v>
      </c>
      <c r="G254" s="120">
        <f t="shared" si="5"/>
        <v>23.66848973</v>
      </c>
      <c r="H254" s="121">
        <f t="shared" si="6"/>
        <v>0.001385670268</v>
      </c>
      <c r="I254" s="121">
        <f t="shared" si="7"/>
        <v>6.45738226</v>
      </c>
      <c r="J254" s="121"/>
    </row>
    <row r="255">
      <c r="A255" s="2" t="s">
        <v>283</v>
      </c>
      <c r="B255" s="2">
        <v>1.58</v>
      </c>
      <c r="C255" s="3">
        <f t="shared" si="1"/>
        <v>0.0001849923006</v>
      </c>
      <c r="D255" s="3"/>
      <c r="E255" s="124">
        <f t="shared" si="3"/>
        <v>1.000870878</v>
      </c>
      <c r="F255" s="3">
        <f t="shared" si="4"/>
        <v>0.00258565606</v>
      </c>
      <c r="G255" s="120">
        <f t="shared" si="5"/>
        <v>23.66150275</v>
      </c>
      <c r="H255" s="121">
        <f t="shared" si="6"/>
        <v>0.001385261215</v>
      </c>
      <c r="I255" s="121">
        <f t="shared" si="7"/>
        <v>6.48821011</v>
      </c>
      <c r="J255" s="121"/>
    </row>
    <row r="256">
      <c r="A256" s="2" t="s">
        <v>284</v>
      </c>
      <c r="B256" s="2">
        <v>1.575</v>
      </c>
      <c r="C256" s="3">
        <f t="shared" si="1"/>
        <v>0.0001844068819</v>
      </c>
      <c r="D256" s="3"/>
      <c r="E256" s="124">
        <f t="shared" si="3"/>
        <v>1.000871299</v>
      </c>
      <c r="F256" s="3">
        <f t="shared" si="4"/>
        <v>0.00258565715</v>
      </c>
      <c r="G256" s="120">
        <f t="shared" si="5"/>
        <v>23.65651206</v>
      </c>
      <c r="H256" s="121">
        <f t="shared" si="6"/>
        <v>0.001384969035</v>
      </c>
      <c r="I256" s="121">
        <f t="shared" si="7"/>
        <v>6.510397775</v>
      </c>
      <c r="J256" s="121"/>
    </row>
    <row r="257">
      <c r="A257" s="2" t="s">
        <v>285</v>
      </c>
      <c r="B257" s="2">
        <v>1.545</v>
      </c>
      <c r="C257" s="3">
        <f t="shared" si="1"/>
        <v>0.0001808943699</v>
      </c>
      <c r="D257" s="3"/>
      <c r="E257" s="124">
        <f t="shared" si="3"/>
        <v>1.000873832</v>
      </c>
      <c r="F257" s="3">
        <f t="shared" si="4"/>
        <v>0.002585663692</v>
      </c>
      <c r="G257" s="120">
        <f t="shared" si="5"/>
        <v>23.62656793</v>
      </c>
      <c r="H257" s="121">
        <f t="shared" si="6"/>
        <v>0.001383215958</v>
      </c>
      <c r="I257" s="121">
        <f t="shared" si="7"/>
        <v>6.646539577</v>
      </c>
      <c r="J257" s="121"/>
    </row>
    <row r="258">
      <c r="A258" s="2" t="s">
        <v>286</v>
      </c>
      <c r="B258" s="2">
        <v>1.524</v>
      </c>
      <c r="C258" s="3">
        <f t="shared" si="1"/>
        <v>0.0001784356114</v>
      </c>
      <c r="D258" s="3"/>
      <c r="E258" s="124">
        <f t="shared" si="3"/>
        <v>1.000875607</v>
      </c>
      <c r="F258" s="3">
        <f t="shared" si="4"/>
        <v>0.002585668277</v>
      </c>
      <c r="G258" s="120">
        <f t="shared" si="5"/>
        <v>23.60560709</v>
      </c>
      <c r="H258" s="121">
        <f t="shared" si="6"/>
        <v>0.001381988807</v>
      </c>
      <c r="I258" s="121">
        <f t="shared" si="7"/>
        <v>6.745028003</v>
      </c>
      <c r="J258" s="121"/>
    </row>
    <row r="259">
      <c r="A259" s="2" t="s">
        <v>287</v>
      </c>
      <c r="B259" s="2">
        <v>1.524</v>
      </c>
      <c r="C259" s="3">
        <f t="shared" si="1"/>
        <v>0.0001784356114</v>
      </c>
      <c r="D259" s="3"/>
      <c r="E259" s="124">
        <f t="shared" si="3"/>
        <v>1.000875607</v>
      </c>
      <c r="F259" s="3">
        <f t="shared" si="4"/>
        <v>0.002585668277</v>
      </c>
      <c r="G259" s="120">
        <f t="shared" si="5"/>
        <v>23.60560709</v>
      </c>
      <c r="H259" s="121">
        <f t="shared" si="6"/>
        <v>0.001381988807</v>
      </c>
      <c r="I259" s="121">
        <f t="shared" si="7"/>
        <v>6.745028003</v>
      </c>
      <c r="J259" s="121"/>
    </row>
    <row r="260">
      <c r="A260" s="2" t="s">
        <v>288</v>
      </c>
      <c r="B260" s="2">
        <v>1.524</v>
      </c>
      <c r="C260" s="3">
        <f t="shared" si="1"/>
        <v>0.0001784356114</v>
      </c>
      <c r="D260" s="3"/>
      <c r="E260" s="124">
        <f t="shared" si="3"/>
        <v>1.000875607</v>
      </c>
      <c r="F260" s="3">
        <f t="shared" si="4"/>
        <v>0.002585668277</v>
      </c>
      <c r="G260" s="120">
        <f t="shared" si="5"/>
        <v>23.60560709</v>
      </c>
      <c r="H260" s="121">
        <f t="shared" si="6"/>
        <v>0.001381988807</v>
      </c>
      <c r="I260" s="121">
        <f t="shared" si="7"/>
        <v>6.745028003</v>
      </c>
      <c r="J260" s="121"/>
    </row>
    <row r="261">
      <c r="A261" s="2" t="s">
        <v>289</v>
      </c>
      <c r="B261" s="2">
        <v>1.485</v>
      </c>
      <c r="C261" s="3">
        <f t="shared" si="1"/>
        <v>0.0001738693458</v>
      </c>
      <c r="D261" s="3"/>
      <c r="E261" s="124">
        <f t="shared" si="3"/>
        <v>1.000878908</v>
      </c>
      <c r="F261" s="3">
        <f t="shared" si="4"/>
        <v>0.002585676806</v>
      </c>
      <c r="G261" s="120">
        <f t="shared" si="5"/>
        <v>23.56667992</v>
      </c>
      <c r="H261" s="121">
        <f t="shared" si="6"/>
        <v>0.001379709818</v>
      </c>
      <c r="I261" s="121">
        <f t="shared" si="7"/>
        <v>6.935325299</v>
      </c>
      <c r="J261" s="121"/>
    </row>
    <row r="262">
      <c r="A262" s="2" t="s">
        <v>290</v>
      </c>
      <c r="B262" s="2">
        <v>1.481</v>
      </c>
      <c r="C262" s="3">
        <f t="shared" si="1"/>
        <v>0.0001734010109</v>
      </c>
      <c r="D262" s="3"/>
      <c r="E262" s="124">
        <f t="shared" si="3"/>
        <v>1.000879247</v>
      </c>
      <c r="F262" s="3">
        <f t="shared" si="4"/>
        <v>0.002585677681</v>
      </c>
      <c r="G262" s="120">
        <f t="shared" si="5"/>
        <v>23.5626874</v>
      </c>
      <c r="H262" s="121">
        <f t="shared" si="6"/>
        <v>0.001379476076</v>
      </c>
      <c r="I262" s="121">
        <f t="shared" si="7"/>
        <v>6.955409658</v>
      </c>
      <c r="J262" s="121"/>
    </row>
    <row r="263">
      <c r="A263" s="2" t="s">
        <v>291</v>
      </c>
      <c r="B263" s="2">
        <v>1.458</v>
      </c>
      <c r="C263" s="3">
        <f t="shared" si="1"/>
        <v>0.000170708085</v>
      </c>
      <c r="D263" s="3"/>
      <c r="E263" s="124">
        <f t="shared" si="3"/>
        <v>1.000881197</v>
      </c>
      <c r="F263" s="3">
        <f t="shared" si="4"/>
        <v>0.002585682719</v>
      </c>
      <c r="G263" s="120">
        <f t="shared" si="5"/>
        <v>23.53973042</v>
      </c>
      <c r="H263" s="121">
        <f t="shared" si="6"/>
        <v>0.001378132062</v>
      </c>
      <c r="I263" s="121">
        <f t="shared" si="7"/>
        <v>7.073033342</v>
      </c>
      <c r="J263" s="121"/>
    </row>
    <row r="264">
      <c r="A264" s="2" t="s">
        <v>292</v>
      </c>
      <c r="B264" s="2">
        <v>1.406</v>
      </c>
      <c r="C264" s="3">
        <f t="shared" si="1"/>
        <v>0.0001646197308</v>
      </c>
      <c r="D264" s="3"/>
      <c r="E264" s="124">
        <f t="shared" si="3"/>
        <v>1.000885614</v>
      </c>
      <c r="F264" s="3">
        <f t="shared" si="4"/>
        <v>0.00258569413</v>
      </c>
      <c r="G264" s="120">
        <f t="shared" si="5"/>
        <v>23.48782787</v>
      </c>
      <c r="H264" s="121">
        <f t="shared" si="6"/>
        <v>0.00137509343</v>
      </c>
      <c r="I264" s="121">
        <f t="shared" si="7"/>
        <v>7.353150765</v>
      </c>
      <c r="J264" s="121"/>
    </row>
    <row r="265">
      <c r="A265" s="2" t="s">
        <v>293</v>
      </c>
      <c r="B265" s="2">
        <v>1.384</v>
      </c>
      <c r="C265" s="3">
        <f t="shared" si="1"/>
        <v>0.0001620438886</v>
      </c>
      <c r="D265" s="3"/>
      <c r="E265" s="124">
        <f t="shared" si="3"/>
        <v>1.000887486</v>
      </c>
      <c r="F265" s="3">
        <f t="shared" si="4"/>
        <v>0.002585698966</v>
      </c>
      <c r="G265" s="120">
        <f t="shared" si="5"/>
        <v>23.46586917</v>
      </c>
      <c r="H265" s="121">
        <f t="shared" si="6"/>
        <v>0.001373807859</v>
      </c>
      <c r="I265" s="121">
        <f t="shared" si="7"/>
        <v>7.477998591</v>
      </c>
      <c r="J265" s="121"/>
    </row>
    <row r="266">
      <c r="A266" s="2" t="s">
        <v>294</v>
      </c>
      <c r="B266" s="2">
        <v>1.378</v>
      </c>
      <c r="C266" s="3">
        <f t="shared" si="1"/>
        <v>0.0001613413862</v>
      </c>
      <c r="D266" s="3"/>
      <c r="E266" s="124">
        <f t="shared" si="3"/>
        <v>1.000887997</v>
      </c>
      <c r="F266" s="3">
        <f t="shared" si="4"/>
        <v>0.002585700286</v>
      </c>
      <c r="G266" s="120">
        <f t="shared" si="5"/>
        <v>23.45988044</v>
      </c>
      <c r="H266" s="121">
        <f t="shared" si="6"/>
        <v>0.001373457249</v>
      </c>
      <c r="I266" s="121">
        <f t="shared" si="7"/>
        <v>7.512739861</v>
      </c>
      <c r="J266" s="121"/>
    </row>
    <row r="267">
      <c r="A267" s="2" t="s">
        <v>295</v>
      </c>
      <c r="B267" s="2">
        <v>1.36</v>
      </c>
      <c r="C267" s="3">
        <f t="shared" si="1"/>
        <v>0.000159233879</v>
      </c>
      <c r="D267" s="3"/>
      <c r="E267" s="124">
        <f t="shared" si="3"/>
        <v>1.00088953</v>
      </c>
      <c r="F267" s="3">
        <f t="shared" si="4"/>
        <v>0.002585704247</v>
      </c>
      <c r="G267" s="120">
        <f t="shared" si="5"/>
        <v>23.44191427</v>
      </c>
      <c r="H267" s="121">
        <f t="shared" si="6"/>
        <v>0.001372405421</v>
      </c>
      <c r="I267" s="121">
        <f t="shared" si="7"/>
        <v>7.618802922</v>
      </c>
      <c r="J267" s="121"/>
    </row>
    <row r="268">
      <c r="A268" s="2" t="s">
        <v>296</v>
      </c>
      <c r="B268" s="2">
        <v>1.314</v>
      </c>
      <c r="C268" s="3">
        <f t="shared" si="1"/>
        <v>0.0001538480272</v>
      </c>
      <c r="D268" s="3"/>
      <c r="E268" s="124">
        <f t="shared" si="3"/>
        <v>1.000893455</v>
      </c>
      <c r="F268" s="3">
        <f t="shared" si="4"/>
        <v>0.002585714387</v>
      </c>
      <c r="G268" s="120">
        <f t="shared" si="5"/>
        <v>23.39600087</v>
      </c>
      <c r="H268" s="121">
        <f t="shared" si="6"/>
        <v>0.001369717424</v>
      </c>
      <c r="I268" s="121">
        <f t="shared" si="7"/>
        <v>7.903054846</v>
      </c>
      <c r="J268" s="121"/>
    </row>
    <row r="269">
      <c r="A269" s="2" t="s">
        <v>297</v>
      </c>
      <c r="B269" s="2">
        <v>1.304</v>
      </c>
      <c r="C269" s="3">
        <f t="shared" si="1"/>
        <v>0.0001526771898</v>
      </c>
      <c r="D269" s="3"/>
      <c r="E269" s="124">
        <f t="shared" si="3"/>
        <v>1.00089431</v>
      </c>
      <c r="F269" s="3">
        <f t="shared" si="4"/>
        <v>0.002585716595</v>
      </c>
      <c r="G269" s="120">
        <f t="shared" si="5"/>
        <v>23.38601972</v>
      </c>
      <c r="H269" s="121">
        <f t="shared" si="6"/>
        <v>0.001369133078</v>
      </c>
      <c r="I269" s="121">
        <f t="shared" si="7"/>
        <v>7.967502478</v>
      </c>
      <c r="J269" s="121"/>
    </row>
    <row r="270">
      <c r="A270" s="2" t="s">
        <v>298</v>
      </c>
      <c r="B270" s="2">
        <v>1.294</v>
      </c>
      <c r="C270" s="3">
        <f t="shared" si="1"/>
        <v>0.0001515063525</v>
      </c>
      <c r="D270" s="3"/>
      <c r="E270" s="124">
        <f t="shared" si="3"/>
        <v>1.000895164</v>
      </c>
      <c r="F270" s="3">
        <f t="shared" si="4"/>
        <v>0.002585718803</v>
      </c>
      <c r="G270" s="120">
        <f t="shared" si="5"/>
        <v>23.37603858</v>
      </c>
      <c r="H270" s="121">
        <f t="shared" si="6"/>
        <v>0.001368548733</v>
      </c>
      <c r="I270" s="121">
        <f t="shared" si="7"/>
        <v>8.032946213</v>
      </c>
      <c r="J270" s="121"/>
    </row>
    <row r="271">
      <c r="A271" s="2" t="s">
        <v>299</v>
      </c>
      <c r="B271" s="2">
        <v>1.29</v>
      </c>
      <c r="C271" s="3">
        <f t="shared" si="1"/>
        <v>0.0001510380176</v>
      </c>
      <c r="D271" s="3"/>
      <c r="E271" s="124">
        <f t="shared" si="3"/>
        <v>1.000895506</v>
      </c>
      <c r="F271" s="3">
        <f t="shared" si="4"/>
        <v>0.002585719687</v>
      </c>
      <c r="G271" s="120">
        <f t="shared" si="5"/>
        <v>23.37204613</v>
      </c>
      <c r="H271" s="121">
        <f t="shared" si="6"/>
        <v>0.001368314995</v>
      </c>
      <c r="I271" s="121">
        <f t="shared" si="7"/>
        <v>8.059407804</v>
      </c>
      <c r="J271" s="121"/>
    </row>
    <row r="272">
      <c r="A272" s="2" t="s">
        <v>300</v>
      </c>
      <c r="B272" s="2">
        <v>1.267</v>
      </c>
      <c r="C272" s="3">
        <f t="shared" si="1"/>
        <v>0.0001483450917</v>
      </c>
      <c r="D272" s="3"/>
      <c r="E272" s="124">
        <f t="shared" si="3"/>
        <v>1.000897475</v>
      </c>
      <c r="F272" s="3">
        <f t="shared" si="4"/>
        <v>0.002585724771</v>
      </c>
      <c r="G272" s="120">
        <f t="shared" si="5"/>
        <v>23.34908954</v>
      </c>
      <c r="H272" s="121">
        <f t="shared" si="6"/>
        <v>0.001366971003</v>
      </c>
      <c r="I272" s="121">
        <f t="shared" si="7"/>
        <v>8.2148044</v>
      </c>
      <c r="J272" s="121"/>
    </row>
    <row r="273">
      <c r="A273" s="2" t="s">
        <v>301</v>
      </c>
      <c r="B273" s="2">
        <v>1.251</v>
      </c>
      <c r="C273" s="3">
        <f t="shared" si="1"/>
        <v>0.0001464717519</v>
      </c>
      <c r="D273" s="3"/>
      <c r="E273" s="124">
        <f t="shared" si="3"/>
        <v>1.000898845</v>
      </c>
      <c r="F273" s="3">
        <f t="shared" si="4"/>
        <v>0.002585728311</v>
      </c>
      <c r="G273" s="120">
        <f t="shared" si="5"/>
        <v>23.33311978</v>
      </c>
      <c r="H273" s="121">
        <f t="shared" si="6"/>
        <v>0.001366036054</v>
      </c>
      <c r="I273" s="121">
        <f t="shared" si="7"/>
        <v>8.326276477</v>
      </c>
      <c r="J273" s="121"/>
    </row>
    <row r="274">
      <c r="A274" s="2" t="s">
        <v>302</v>
      </c>
      <c r="B274" s="2">
        <v>1.238</v>
      </c>
      <c r="C274" s="3">
        <f t="shared" si="1"/>
        <v>0.0001449496634</v>
      </c>
      <c r="D274" s="3"/>
      <c r="E274" s="124">
        <f t="shared" si="3"/>
        <v>1.000899959</v>
      </c>
      <c r="F274" s="3">
        <f t="shared" si="4"/>
        <v>0.00258573119</v>
      </c>
      <c r="G274" s="120">
        <f t="shared" si="5"/>
        <v>23.32014436</v>
      </c>
      <c r="H274" s="121">
        <f t="shared" si="6"/>
        <v>0.001365276409</v>
      </c>
      <c r="I274" s="121">
        <f t="shared" si="7"/>
        <v>8.418969163</v>
      </c>
      <c r="J274" s="121"/>
    </row>
    <row r="275">
      <c r="A275" s="2" t="s">
        <v>303</v>
      </c>
      <c r="B275" s="2">
        <v>1.238</v>
      </c>
      <c r="C275" s="3">
        <f t="shared" si="1"/>
        <v>0.0001449496634</v>
      </c>
      <c r="D275" s="3"/>
      <c r="E275" s="124">
        <f t="shared" si="3"/>
        <v>1.000899959</v>
      </c>
      <c r="F275" s="3">
        <f t="shared" si="4"/>
        <v>0.00258573119</v>
      </c>
      <c r="G275" s="120">
        <f t="shared" si="5"/>
        <v>23.32014436</v>
      </c>
      <c r="H275" s="121">
        <f t="shared" si="6"/>
        <v>0.001365276409</v>
      </c>
      <c r="I275" s="121">
        <f t="shared" si="7"/>
        <v>8.418969163</v>
      </c>
      <c r="J275" s="121"/>
    </row>
    <row r="276">
      <c r="A276" s="2" t="s">
        <v>304</v>
      </c>
      <c r="B276" s="2">
        <v>1.238</v>
      </c>
      <c r="C276" s="3">
        <f t="shared" si="1"/>
        <v>0.0001449496634</v>
      </c>
      <c r="D276" s="3"/>
      <c r="E276" s="124">
        <f t="shared" si="3"/>
        <v>1.000899959</v>
      </c>
      <c r="F276" s="3">
        <f t="shared" si="4"/>
        <v>0.00258573119</v>
      </c>
      <c r="G276" s="120">
        <f t="shared" si="5"/>
        <v>23.32014436</v>
      </c>
      <c r="H276" s="121">
        <f t="shared" si="6"/>
        <v>0.001365276409</v>
      </c>
      <c r="I276" s="121">
        <f t="shared" si="7"/>
        <v>8.418969163</v>
      </c>
      <c r="J276" s="121"/>
    </row>
    <row r="277">
      <c r="A277" s="2" t="s">
        <v>305</v>
      </c>
      <c r="B277" s="2">
        <v>1.228</v>
      </c>
      <c r="C277" s="3">
        <f t="shared" si="1"/>
        <v>0.000143778826</v>
      </c>
      <c r="D277" s="3"/>
      <c r="E277" s="124">
        <f t="shared" si="3"/>
        <v>1.000900817</v>
      </c>
      <c r="F277" s="3">
        <f t="shared" si="4"/>
        <v>0.002585733405</v>
      </c>
      <c r="G277" s="120">
        <f t="shared" si="5"/>
        <v>23.31016328</v>
      </c>
      <c r="H277" s="121">
        <f t="shared" si="6"/>
        <v>0.001364692068</v>
      </c>
      <c r="I277" s="121">
        <f t="shared" si="7"/>
        <v>8.491606695</v>
      </c>
      <c r="J277" s="121"/>
    </row>
    <row r="278">
      <c r="A278" s="2" t="s">
        <v>306</v>
      </c>
      <c r="B278" s="2">
        <v>1.228</v>
      </c>
      <c r="C278" s="3">
        <f t="shared" si="1"/>
        <v>0.000143778826</v>
      </c>
      <c r="D278" s="3"/>
      <c r="E278" s="124">
        <f t="shared" si="3"/>
        <v>1.000900817</v>
      </c>
      <c r="F278" s="3">
        <f t="shared" si="4"/>
        <v>0.002585733405</v>
      </c>
      <c r="G278" s="120">
        <f t="shared" si="5"/>
        <v>23.31016328</v>
      </c>
      <c r="H278" s="121">
        <f t="shared" si="6"/>
        <v>0.001364692068</v>
      </c>
      <c r="I278" s="121">
        <f t="shared" si="7"/>
        <v>8.491606695</v>
      </c>
      <c r="J278" s="121"/>
    </row>
    <row r="279">
      <c r="A279" s="2" t="s">
        <v>307</v>
      </c>
      <c r="B279" s="2">
        <v>1.228</v>
      </c>
      <c r="C279" s="3">
        <f t="shared" si="1"/>
        <v>0.000143778826</v>
      </c>
      <c r="D279" s="3"/>
      <c r="E279" s="124">
        <f t="shared" si="3"/>
        <v>1.000900817</v>
      </c>
      <c r="F279" s="3">
        <f t="shared" si="4"/>
        <v>0.002585733405</v>
      </c>
      <c r="G279" s="120">
        <f t="shared" si="5"/>
        <v>23.31016328</v>
      </c>
      <c r="H279" s="121">
        <f t="shared" si="6"/>
        <v>0.001364692068</v>
      </c>
      <c r="I279" s="121">
        <f t="shared" si="7"/>
        <v>8.491606695</v>
      </c>
      <c r="J279" s="121"/>
    </row>
    <row r="280">
      <c r="A280" s="2" t="s">
        <v>308</v>
      </c>
      <c r="B280" s="2">
        <v>1.228</v>
      </c>
      <c r="C280" s="3">
        <f t="shared" si="1"/>
        <v>0.000143778826</v>
      </c>
      <c r="D280" s="3"/>
      <c r="E280" s="124">
        <f t="shared" si="3"/>
        <v>1.000900817</v>
      </c>
      <c r="F280" s="3">
        <f t="shared" si="4"/>
        <v>0.002585733405</v>
      </c>
      <c r="G280" s="120">
        <f t="shared" si="5"/>
        <v>23.31016328</v>
      </c>
      <c r="H280" s="121">
        <f t="shared" si="6"/>
        <v>0.001364692068</v>
      </c>
      <c r="I280" s="121">
        <f t="shared" si="7"/>
        <v>8.491606695</v>
      </c>
      <c r="J280" s="121"/>
    </row>
    <row r="281">
      <c r="A281" s="2" t="s">
        <v>309</v>
      </c>
      <c r="B281" s="2">
        <v>1.216</v>
      </c>
      <c r="C281" s="3">
        <f t="shared" si="1"/>
        <v>0.0001423738212</v>
      </c>
      <c r="D281" s="3"/>
      <c r="E281" s="124">
        <f t="shared" si="3"/>
        <v>1.000901846</v>
      </c>
      <c r="F281" s="3">
        <f t="shared" si="4"/>
        <v>0.002585736065</v>
      </c>
      <c r="G281" s="120">
        <f t="shared" si="5"/>
        <v>23.29818599</v>
      </c>
      <c r="H281" s="121">
        <f t="shared" si="6"/>
        <v>0.001363990858</v>
      </c>
      <c r="I281" s="121">
        <f t="shared" si="7"/>
        <v>8.580348737</v>
      </c>
      <c r="J281" s="121"/>
    </row>
    <row r="282">
      <c r="A282" s="2" t="s">
        <v>310</v>
      </c>
      <c r="B282" s="2">
        <v>1.139</v>
      </c>
      <c r="C282" s="3">
        <f t="shared" si="1"/>
        <v>0.0001333583736</v>
      </c>
      <c r="D282" s="3"/>
      <c r="E282" s="124">
        <f t="shared" si="3"/>
        <v>1.000908467</v>
      </c>
      <c r="F282" s="3">
        <f t="shared" si="4"/>
        <v>0.002585753168</v>
      </c>
      <c r="G282" s="120">
        <f t="shared" si="5"/>
        <v>23.22133206</v>
      </c>
      <c r="H282" s="121">
        <f t="shared" si="6"/>
        <v>0.001359491449</v>
      </c>
      <c r="I282" s="121">
        <f t="shared" si="7"/>
        <v>9.194271361</v>
      </c>
      <c r="J282" s="121"/>
    </row>
    <row r="283">
      <c r="A283" s="2" t="s">
        <v>311</v>
      </c>
      <c r="B283" s="2">
        <v>1.137</v>
      </c>
      <c r="C283" s="3">
        <f t="shared" si="1"/>
        <v>0.0001331242062</v>
      </c>
      <c r="D283" s="3"/>
      <c r="E283" s="124">
        <f t="shared" si="3"/>
        <v>1.000908639</v>
      </c>
      <c r="F283" s="3">
        <f t="shared" si="4"/>
        <v>0.002585753613</v>
      </c>
      <c r="G283" s="120">
        <f t="shared" si="5"/>
        <v>23.21933586</v>
      </c>
      <c r="H283" s="121">
        <f t="shared" si="6"/>
        <v>0.001359374582</v>
      </c>
      <c r="I283" s="121">
        <f t="shared" si="7"/>
        <v>9.211325355</v>
      </c>
      <c r="J283" s="121"/>
    </row>
    <row r="284">
      <c r="A284" s="2" t="s">
        <v>312</v>
      </c>
      <c r="B284" s="2">
        <v>1.135</v>
      </c>
      <c r="C284" s="3">
        <f t="shared" si="1"/>
        <v>0.0001328900387</v>
      </c>
      <c r="D284" s="3"/>
      <c r="E284" s="124">
        <f t="shared" si="3"/>
        <v>1.000908811</v>
      </c>
      <c r="F284" s="3">
        <f t="shared" si="4"/>
        <v>0.002585754058</v>
      </c>
      <c r="G284" s="120">
        <f t="shared" si="5"/>
        <v>23.21733966</v>
      </c>
      <c r="H284" s="121">
        <f t="shared" si="6"/>
        <v>0.001359257715</v>
      </c>
      <c r="I284" s="121">
        <f t="shared" si="7"/>
        <v>9.228439451</v>
      </c>
      <c r="J284" s="121"/>
    </row>
    <row r="285">
      <c r="A285" s="2" t="s">
        <v>313</v>
      </c>
      <c r="B285" s="2">
        <v>1.135</v>
      </c>
      <c r="C285" s="3">
        <f t="shared" si="1"/>
        <v>0.0001328900387</v>
      </c>
      <c r="D285" s="3"/>
      <c r="E285" s="124">
        <f t="shared" si="3"/>
        <v>1.000908811</v>
      </c>
      <c r="F285" s="3">
        <f t="shared" si="4"/>
        <v>0.002585754058</v>
      </c>
      <c r="G285" s="120">
        <f t="shared" si="5"/>
        <v>23.21733966</v>
      </c>
      <c r="H285" s="121">
        <f t="shared" si="6"/>
        <v>0.001359257715</v>
      </c>
      <c r="I285" s="121">
        <f t="shared" si="7"/>
        <v>9.228439451</v>
      </c>
      <c r="J285" s="121"/>
    </row>
    <row r="286">
      <c r="A286" s="2" t="s">
        <v>314</v>
      </c>
      <c r="B286" s="2">
        <v>1.097</v>
      </c>
      <c r="C286" s="3">
        <f t="shared" si="1"/>
        <v>0.0001284408568</v>
      </c>
      <c r="D286" s="3"/>
      <c r="E286" s="124">
        <f t="shared" si="3"/>
        <v>1.000912088</v>
      </c>
      <c r="F286" s="3">
        <f t="shared" si="4"/>
        <v>0.002585762524</v>
      </c>
      <c r="G286" s="120">
        <f t="shared" si="5"/>
        <v>23.17941195</v>
      </c>
      <c r="H286" s="121">
        <f t="shared" si="6"/>
        <v>0.001357037239</v>
      </c>
      <c r="I286" s="121">
        <f t="shared" si="7"/>
        <v>9.565463928</v>
      </c>
      <c r="J286" s="121"/>
    </row>
    <row r="287">
      <c r="A287" s="2" t="s">
        <v>315</v>
      </c>
      <c r="B287" s="2">
        <v>1.075</v>
      </c>
      <c r="C287" s="3">
        <f t="shared" si="1"/>
        <v>0.0001258650146</v>
      </c>
      <c r="D287" s="3"/>
      <c r="E287" s="124">
        <f t="shared" si="3"/>
        <v>1.000913988</v>
      </c>
      <c r="F287" s="3">
        <f t="shared" si="4"/>
        <v>0.002585767432</v>
      </c>
      <c r="G287" s="120">
        <f t="shared" si="5"/>
        <v>23.15745387</v>
      </c>
      <c r="H287" s="121">
        <f t="shared" si="6"/>
        <v>0.001355751705</v>
      </c>
      <c r="I287" s="121">
        <f t="shared" si="7"/>
        <v>9.771473777</v>
      </c>
      <c r="J287" s="121"/>
    </row>
    <row r="288">
      <c r="A288" s="2" t="s">
        <v>316</v>
      </c>
      <c r="B288" s="2">
        <v>1.062</v>
      </c>
      <c r="C288" s="3">
        <f t="shared" si="1"/>
        <v>0.0001243429261</v>
      </c>
      <c r="D288" s="3"/>
      <c r="E288" s="124">
        <f t="shared" si="3"/>
        <v>1.000915111</v>
      </c>
      <c r="F288" s="3">
        <f t="shared" si="4"/>
        <v>0.002585770334</v>
      </c>
      <c r="G288" s="120">
        <f t="shared" si="5"/>
        <v>23.14447865</v>
      </c>
      <c r="H288" s="121">
        <f t="shared" si="6"/>
        <v>0.001354992072</v>
      </c>
      <c r="I288" s="121">
        <f t="shared" si="7"/>
        <v>9.897218798</v>
      </c>
      <c r="J288" s="121"/>
    </row>
    <row r="289">
      <c r="A289" s="2" t="s">
        <v>317</v>
      </c>
      <c r="B289" s="2">
        <v>1.052</v>
      </c>
      <c r="C289" s="3">
        <f t="shared" si="1"/>
        <v>0.0001231720887</v>
      </c>
      <c r="D289" s="3"/>
      <c r="E289" s="124">
        <f t="shared" si="3"/>
        <v>1.000915976</v>
      </c>
      <c r="F289" s="3">
        <f t="shared" si="4"/>
        <v>0.002585772568</v>
      </c>
      <c r="G289" s="120">
        <f t="shared" si="5"/>
        <v>23.13449773</v>
      </c>
      <c r="H289" s="121">
        <f t="shared" si="6"/>
        <v>0.001354407739</v>
      </c>
      <c r="I289" s="121">
        <f t="shared" si="7"/>
        <v>9.996060495</v>
      </c>
      <c r="J289" s="121"/>
    </row>
    <row r="290">
      <c r="A290" s="2" t="s">
        <v>318</v>
      </c>
      <c r="B290" s="2">
        <v>1.036</v>
      </c>
      <c r="C290" s="3">
        <f t="shared" si="1"/>
        <v>0.000121298749</v>
      </c>
      <c r="D290" s="3"/>
      <c r="E290" s="124">
        <f t="shared" si="3"/>
        <v>1.000917361</v>
      </c>
      <c r="F290" s="3">
        <f t="shared" si="4"/>
        <v>0.002585776145</v>
      </c>
      <c r="G290" s="120">
        <f t="shared" si="5"/>
        <v>23.11852828</v>
      </c>
      <c r="H290" s="121">
        <f t="shared" si="6"/>
        <v>0.001353472808</v>
      </c>
      <c r="I290" s="121">
        <f t="shared" si="7"/>
        <v>10.15817615</v>
      </c>
      <c r="J290" s="121"/>
    </row>
    <row r="291">
      <c r="A291" s="2" t="s">
        <v>319</v>
      </c>
      <c r="B291" s="2">
        <v>1.036</v>
      </c>
      <c r="C291" s="3">
        <f t="shared" si="1"/>
        <v>0.000121298749</v>
      </c>
      <c r="D291" s="3"/>
      <c r="E291" s="124">
        <f t="shared" si="3"/>
        <v>1.000917361</v>
      </c>
      <c r="F291" s="3">
        <f t="shared" si="4"/>
        <v>0.002585776145</v>
      </c>
      <c r="G291" s="120">
        <f t="shared" si="5"/>
        <v>23.11852828</v>
      </c>
      <c r="H291" s="121">
        <f t="shared" si="6"/>
        <v>0.001353472808</v>
      </c>
      <c r="I291" s="121">
        <f t="shared" si="7"/>
        <v>10.15817615</v>
      </c>
      <c r="J291" s="121"/>
    </row>
    <row r="292">
      <c r="A292" s="2" t="s">
        <v>320</v>
      </c>
      <c r="B292" s="2">
        <v>1.036</v>
      </c>
      <c r="C292" s="3">
        <f t="shared" si="1"/>
        <v>0.000121298749</v>
      </c>
      <c r="D292" s="3"/>
      <c r="E292" s="124">
        <f t="shared" si="3"/>
        <v>1.000917361</v>
      </c>
      <c r="F292" s="3">
        <f t="shared" si="4"/>
        <v>0.002585776145</v>
      </c>
      <c r="G292" s="120">
        <f t="shared" si="5"/>
        <v>23.11852828</v>
      </c>
      <c r="H292" s="121">
        <f t="shared" si="6"/>
        <v>0.001353472808</v>
      </c>
      <c r="I292" s="121">
        <f t="shared" si="7"/>
        <v>10.15817615</v>
      </c>
      <c r="J292" s="121"/>
    </row>
    <row r="293">
      <c r="A293" s="2" t="s">
        <v>321</v>
      </c>
      <c r="B293" s="2">
        <v>0.987</v>
      </c>
      <c r="C293" s="3">
        <f t="shared" si="1"/>
        <v>0.000115561646</v>
      </c>
      <c r="D293" s="3"/>
      <c r="E293" s="124">
        <f t="shared" si="3"/>
        <v>1.000921607</v>
      </c>
      <c r="F293" s="3">
        <f t="shared" si="4"/>
        <v>0.002585787115</v>
      </c>
      <c r="G293" s="120">
        <f t="shared" si="5"/>
        <v>23.06962196</v>
      </c>
      <c r="H293" s="121">
        <f t="shared" si="6"/>
        <v>0.001350609591</v>
      </c>
      <c r="I293" s="121">
        <f t="shared" si="7"/>
        <v>10.68735162</v>
      </c>
      <c r="J293" s="121"/>
    </row>
    <row r="294">
      <c r="A294" s="2" t="s">
        <v>322</v>
      </c>
      <c r="B294" s="2">
        <v>0.934</v>
      </c>
      <c r="C294" s="3">
        <f t="shared" si="1"/>
        <v>0.0001093562081</v>
      </c>
      <c r="D294" s="3"/>
      <c r="E294" s="124">
        <f t="shared" si="3"/>
        <v>1.000926211</v>
      </c>
      <c r="F294" s="3">
        <f t="shared" si="4"/>
        <v>0.002585799009</v>
      </c>
      <c r="G294" s="120">
        <f t="shared" si="5"/>
        <v>23.01672353</v>
      </c>
      <c r="H294" s="121">
        <f t="shared" si="6"/>
        <v>0.001347512656</v>
      </c>
      <c r="I294" s="121">
        <f t="shared" si="7"/>
        <v>11.32223282</v>
      </c>
      <c r="J294" s="121"/>
    </row>
    <row r="295">
      <c r="A295" s="2" t="s">
        <v>323</v>
      </c>
      <c r="B295" s="2">
        <v>0.931</v>
      </c>
      <c r="C295" s="3">
        <f t="shared" si="1"/>
        <v>0.0001090049569</v>
      </c>
      <c r="D295" s="3"/>
      <c r="E295" s="124">
        <f t="shared" si="3"/>
        <v>1.000926472</v>
      </c>
      <c r="F295" s="3">
        <f t="shared" si="4"/>
        <v>0.002585799683</v>
      </c>
      <c r="G295" s="120">
        <f t="shared" si="5"/>
        <v>23.01372929</v>
      </c>
      <c r="H295" s="121">
        <f t="shared" si="6"/>
        <v>0.001347337358</v>
      </c>
      <c r="I295" s="121">
        <f t="shared" si="7"/>
        <v>11.3603311</v>
      </c>
      <c r="J295" s="121"/>
    </row>
    <row r="296">
      <c r="A296" s="2" t="s">
        <v>324</v>
      </c>
      <c r="B296" s="2">
        <v>0.909</v>
      </c>
      <c r="C296" s="3">
        <f t="shared" si="1"/>
        <v>0.0001064291147</v>
      </c>
      <c r="D296" s="3"/>
      <c r="E296" s="124">
        <f t="shared" si="3"/>
        <v>1.000928387</v>
      </c>
      <c r="F296" s="3">
        <f t="shared" si="4"/>
        <v>0.002585804629</v>
      </c>
      <c r="G296" s="120">
        <f t="shared" si="5"/>
        <v>22.99177153</v>
      </c>
      <c r="H296" s="121">
        <f t="shared" si="6"/>
        <v>0.001346051843</v>
      </c>
      <c r="I296" s="121">
        <f t="shared" si="7"/>
        <v>11.64740242</v>
      </c>
      <c r="J296" s="121"/>
    </row>
    <row r="297">
      <c r="A297" s="2" t="s">
        <v>325</v>
      </c>
      <c r="B297" s="2">
        <v>0.908</v>
      </c>
      <c r="C297" s="3">
        <f t="shared" si="1"/>
        <v>0.000106312031</v>
      </c>
      <c r="D297" s="3"/>
      <c r="E297" s="124">
        <f t="shared" si="3"/>
        <v>1.000928474</v>
      </c>
      <c r="F297" s="3">
        <f t="shared" si="4"/>
        <v>0.002585804854</v>
      </c>
      <c r="G297" s="120">
        <f t="shared" si="5"/>
        <v>22.99077346</v>
      </c>
      <c r="H297" s="121">
        <f t="shared" si="6"/>
        <v>0.00134599341</v>
      </c>
      <c r="I297" s="121">
        <f t="shared" si="7"/>
        <v>11.66078164</v>
      </c>
      <c r="J297" s="121"/>
    </row>
    <row r="298">
      <c r="A298" s="2" t="s">
        <v>326</v>
      </c>
      <c r="B298" s="2">
        <v>0.904</v>
      </c>
      <c r="C298" s="3">
        <f t="shared" si="1"/>
        <v>0.000105843696</v>
      </c>
      <c r="D298" s="3"/>
      <c r="E298" s="124">
        <f t="shared" si="3"/>
        <v>1.000928822</v>
      </c>
      <c r="F298" s="3">
        <f t="shared" si="4"/>
        <v>0.002585805754</v>
      </c>
      <c r="G298" s="120">
        <f t="shared" si="5"/>
        <v>22.98678114</v>
      </c>
      <c r="H298" s="121">
        <f t="shared" si="6"/>
        <v>0.00134575968</v>
      </c>
      <c r="I298" s="121">
        <f t="shared" si="7"/>
        <v>11.71459455</v>
      </c>
      <c r="J298" s="121"/>
    </row>
    <row r="299">
      <c r="A299" s="2" t="s">
        <v>327</v>
      </c>
      <c r="B299" s="2">
        <v>0.868</v>
      </c>
      <c r="C299" s="3">
        <f t="shared" si="1"/>
        <v>0.0001016286816</v>
      </c>
      <c r="D299" s="3"/>
      <c r="E299" s="124">
        <f t="shared" si="3"/>
        <v>1.00093196</v>
      </c>
      <c r="F299" s="3">
        <f t="shared" si="4"/>
        <v>0.002585813861</v>
      </c>
      <c r="G299" s="120">
        <f t="shared" si="5"/>
        <v>22.95085038</v>
      </c>
      <c r="H299" s="121">
        <f t="shared" si="6"/>
        <v>0.001343656116</v>
      </c>
      <c r="I299" s="121">
        <f t="shared" si="7"/>
        <v>12.22122943</v>
      </c>
      <c r="J299" s="121"/>
    </row>
    <row r="300">
      <c r="A300" s="2" t="s">
        <v>328</v>
      </c>
      <c r="B300" s="2">
        <v>0.868</v>
      </c>
      <c r="C300" s="3">
        <f t="shared" si="1"/>
        <v>0.0001016286816</v>
      </c>
      <c r="D300" s="3"/>
      <c r="E300" s="124">
        <f t="shared" si="3"/>
        <v>1.00093196</v>
      </c>
      <c r="F300" s="3">
        <f t="shared" si="4"/>
        <v>0.002585813861</v>
      </c>
      <c r="G300" s="120">
        <f t="shared" si="5"/>
        <v>22.95085038</v>
      </c>
      <c r="H300" s="121">
        <f t="shared" si="6"/>
        <v>0.001343656116</v>
      </c>
      <c r="I300" s="121">
        <f t="shared" si="7"/>
        <v>12.22122943</v>
      </c>
      <c r="J300" s="121"/>
    </row>
    <row r="301">
      <c r="A301" s="2" t="s">
        <v>329</v>
      </c>
      <c r="B301" s="2">
        <v>0.868</v>
      </c>
      <c r="C301" s="3">
        <f t="shared" si="1"/>
        <v>0.0001016286816</v>
      </c>
      <c r="D301" s="3"/>
      <c r="E301" s="124">
        <f t="shared" si="3"/>
        <v>1.00093196</v>
      </c>
      <c r="F301" s="3">
        <f t="shared" si="4"/>
        <v>0.002585813861</v>
      </c>
      <c r="G301" s="120">
        <f t="shared" si="5"/>
        <v>22.95085038</v>
      </c>
      <c r="H301" s="121">
        <f t="shared" si="6"/>
        <v>0.001343656116</v>
      </c>
      <c r="I301" s="121">
        <f t="shared" si="7"/>
        <v>12.22122943</v>
      </c>
      <c r="J301" s="121"/>
    </row>
    <row r="302">
      <c r="A302" s="2" t="s">
        <v>330</v>
      </c>
      <c r="B302" s="2">
        <v>0.868</v>
      </c>
      <c r="C302" s="3">
        <f t="shared" si="1"/>
        <v>0.0001016286816</v>
      </c>
      <c r="D302" s="3"/>
      <c r="E302" s="124">
        <f t="shared" si="3"/>
        <v>1.00093196</v>
      </c>
      <c r="F302" s="3">
        <f t="shared" si="4"/>
        <v>0.002585813861</v>
      </c>
      <c r="G302" s="120">
        <f t="shared" si="5"/>
        <v>22.95085038</v>
      </c>
      <c r="H302" s="121">
        <f t="shared" si="6"/>
        <v>0.001343656116</v>
      </c>
      <c r="I302" s="121">
        <f t="shared" si="7"/>
        <v>12.22122943</v>
      </c>
      <c r="J302" s="121"/>
    </row>
    <row r="303">
      <c r="A303" s="2" t="s">
        <v>331</v>
      </c>
      <c r="B303" s="2">
        <v>0.868</v>
      </c>
      <c r="C303" s="3">
        <f t="shared" si="1"/>
        <v>0.0001016286816</v>
      </c>
      <c r="D303" s="3"/>
      <c r="E303" s="124">
        <f t="shared" si="3"/>
        <v>1.00093196</v>
      </c>
      <c r="F303" s="3">
        <f t="shared" si="4"/>
        <v>0.002585813861</v>
      </c>
      <c r="G303" s="120">
        <f t="shared" si="5"/>
        <v>22.95085038</v>
      </c>
      <c r="H303" s="121">
        <f t="shared" si="6"/>
        <v>0.001343656116</v>
      </c>
      <c r="I303" s="121">
        <f t="shared" si="7"/>
        <v>12.22122943</v>
      </c>
      <c r="J303" s="121"/>
    </row>
    <row r="304">
      <c r="A304" s="2" t="s">
        <v>332</v>
      </c>
      <c r="B304" s="2">
        <v>0.868</v>
      </c>
      <c r="C304" s="3">
        <f t="shared" si="1"/>
        <v>0.0001016286816</v>
      </c>
      <c r="D304" s="3"/>
      <c r="E304" s="124">
        <f t="shared" si="3"/>
        <v>1.00093196</v>
      </c>
      <c r="F304" s="3">
        <f t="shared" si="4"/>
        <v>0.002585813861</v>
      </c>
      <c r="G304" s="120">
        <f t="shared" si="5"/>
        <v>22.95085038</v>
      </c>
      <c r="H304" s="121">
        <f t="shared" si="6"/>
        <v>0.001343656116</v>
      </c>
      <c r="I304" s="121">
        <f t="shared" si="7"/>
        <v>12.22122943</v>
      </c>
      <c r="J304" s="121"/>
    </row>
    <row r="305">
      <c r="A305" s="2" t="s">
        <v>333</v>
      </c>
      <c r="B305" s="2">
        <v>0.868</v>
      </c>
      <c r="C305" s="3">
        <f t="shared" si="1"/>
        <v>0.0001016286816</v>
      </c>
      <c r="D305" s="3"/>
      <c r="E305" s="124">
        <f t="shared" si="3"/>
        <v>1.00093196</v>
      </c>
      <c r="F305" s="3">
        <f t="shared" si="4"/>
        <v>0.002585813861</v>
      </c>
      <c r="G305" s="120">
        <f t="shared" si="5"/>
        <v>22.95085038</v>
      </c>
      <c r="H305" s="121">
        <f t="shared" si="6"/>
        <v>0.001343656116</v>
      </c>
      <c r="I305" s="121">
        <f t="shared" si="7"/>
        <v>12.22122943</v>
      </c>
      <c r="J305" s="121"/>
    </row>
    <row r="306">
      <c r="A306" s="2" t="s">
        <v>334</v>
      </c>
      <c r="B306" s="2">
        <v>0.84</v>
      </c>
      <c r="C306" s="3">
        <f t="shared" si="1"/>
        <v>0.00009835033701</v>
      </c>
      <c r="D306" s="3"/>
      <c r="E306" s="124">
        <f t="shared" si="3"/>
        <v>1.000934405</v>
      </c>
      <c r="F306" s="3">
        <f t="shared" si="4"/>
        <v>0.002585820177</v>
      </c>
      <c r="G306" s="120">
        <f t="shared" si="5"/>
        <v>22.92290431</v>
      </c>
      <c r="H306" s="121">
        <f t="shared" si="6"/>
        <v>0.001342020015</v>
      </c>
      <c r="I306" s="121">
        <f t="shared" si="7"/>
        <v>12.64530164</v>
      </c>
      <c r="J306" s="121"/>
    </row>
    <row r="307">
      <c r="A307" s="2" t="s">
        <v>335</v>
      </c>
      <c r="B307" s="2">
        <v>0.84</v>
      </c>
      <c r="C307" s="3">
        <f t="shared" si="1"/>
        <v>0.00009835033701</v>
      </c>
      <c r="D307" s="3"/>
      <c r="E307" s="124">
        <f t="shared" si="3"/>
        <v>1.000934405</v>
      </c>
      <c r="F307" s="3">
        <f t="shared" si="4"/>
        <v>0.002585820177</v>
      </c>
      <c r="G307" s="120">
        <f t="shared" si="5"/>
        <v>22.92290431</v>
      </c>
      <c r="H307" s="121">
        <f t="shared" si="6"/>
        <v>0.001342020015</v>
      </c>
      <c r="I307" s="121">
        <f t="shared" si="7"/>
        <v>12.64530164</v>
      </c>
      <c r="J307" s="121"/>
    </row>
    <row r="308">
      <c r="A308" s="2" t="s">
        <v>336</v>
      </c>
      <c r="B308" s="2">
        <v>0.83</v>
      </c>
      <c r="C308" s="3">
        <f t="shared" si="1"/>
        <v>0.00009717949967</v>
      </c>
      <c r="D308" s="3"/>
      <c r="E308" s="124">
        <f t="shared" si="3"/>
        <v>1.000935278</v>
      </c>
      <c r="F308" s="3">
        <f t="shared" si="4"/>
        <v>0.002585822434</v>
      </c>
      <c r="G308" s="120">
        <f t="shared" si="5"/>
        <v>22.91292359</v>
      </c>
      <c r="H308" s="121">
        <f t="shared" si="6"/>
        <v>0.001341435694</v>
      </c>
      <c r="I308" s="121">
        <f t="shared" si="7"/>
        <v>12.80369007</v>
      </c>
      <c r="J308" s="121"/>
    </row>
    <row r="309">
      <c r="A309" s="2" t="s">
        <v>337</v>
      </c>
      <c r="B309" s="2">
        <v>0.83</v>
      </c>
      <c r="C309" s="3">
        <f t="shared" si="1"/>
        <v>0.00009717949967</v>
      </c>
      <c r="D309" s="3"/>
      <c r="E309" s="124">
        <f t="shared" si="3"/>
        <v>1.000935278</v>
      </c>
      <c r="F309" s="3">
        <f t="shared" si="4"/>
        <v>0.002585822434</v>
      </c>
      <c r="G309" s="120">
        <f t="shared" si="5"/>
        <v>22.91292359</v>
      </c>
      <c r="H309" s="121">
        <f t="shared" si="6"/>
        <v>0.001341435694</v>
      </c>
      <c r="I309" s="121">
        <f t="shared" si="7"/>
        <v>12.80369007</v>
      </c>
      <c r="J309" s="121"/>
    </row>
    <row r="310">
      <c r="A310" s="2" t="s">
        <v>338</v>
      </c>
      <c r="B310" s="2">
        <v>0.826</v>
      </c>
      <c r="C310" s="3">
        <f t="shared" si="1"/>
        <v>0.00009671116473</v>
      </c>
      <c r="D310" s="3"/>
      <c r="E310" s="124">
        <f t="shared" si="3"/>
        <v>1.000935628</v>
      </c>
      <c r="F310" s="3">
        <f t="shared" si="4"/>
        <v>0.002585823337</v>
      </c>
      <c r="G310" s="120">
        <f t="shared" si="5"/>
        <v>22.9089313</v>
      </c>
      <c r="H310" s="121">
        <f t="shared" si="6"/>
        <v>0.001341201966</v>
      </c>
      <c r="I310" s="121">
        <f t="shared" si="7"/>
        <v>12.86811926</v>
      </c>
      <c r="J310" s="121"/>
    </row>
    <row r="311">
      <c r="A311" s="2" t="s">
        <v>339</v>
      </c>
      <c r="B311" s="2">
        <v>0.822</v>
      </c>
      <c r="C311" s="3">
        <f t="shared" si="1"/>
        <v>0.00009624282979</v>
      </c>
      <c r="D311" s="3"/>
      <c r="E311" s="124">
        <f t="shared" si="3"/>
        <v>1.000935978</v>
      </c>
      <c r="F311" s="3">
        <f t="shared" si="4"/>
        <v>0.002585824241</v>
      </c>
      <c r="G311" s="120">
        <f t="shared" si="5"/>
        <v>22.90493902</v>
      </c>
      <c r="H311" s="121">
        <f t="shared" si="6"/>
        <v>0.001340968238</v>
      </c>
      <c r="I311" s="121">
        <f t="shared" si="7"/>
        <v>12.9331755</v>
      </c>
      <c r="J311" s="121"/>
    </row>
    <row r="312">
      <c r="A312" s="2" t="s">
        <v>340</v>
      </c>
      <c r="B312" s="2">
        <v>0.817</v>
      </c>
      <c r="C312" s="3">
        <f t="shared" si="1"/>
        <v>0.00009565741112</v>
      </c>
      <c r="D312" s="3"/>
      <c r="E312" s="124">
        <f t="shared" si="3"/>
        <v>1.000936415</v>
      </c>
      <c r="F312" s="3">
        <f t="shared" si="4"/>
        <v>0.00258582537</v>
      </c>
      <c r="G312" s="120">
        <f t="shared" si="5"/>
        <v>22.89994866</v>
      </c>
      <c r="H312" s="121">
        <f t="shared" si="6"/>
        <v>0.001340676078</v>
      </c>
      <c r="I312" s="121">
        <f t="shared" si="7"/>
        <v>13.01539162</v>
      </c>
      <c r="J312" s="121"/>
    </row>
    <row r="313">
      <c r="A313" s="2" t="s">
        <v>341</v>
      </c>
      <c r="B313" s="2">
        <v>0.806</v>
      </c>
      <c r="C313" s="3">
        <f t="shared" si="1"/>
        <v>0.00009436949004</v>
      </c>
      <c r="D313" s="3"/>
      <c r="E313" s="124">
        <f t="shared" si="3"/>
        <v>1.000937377</v>
      </c>
      <c r="F313" s="3">
        <f t="shared" si="4"/>
        <v>0.002585827856</v>
      </c>
      <c r="G313" s="120">
        <f t="shared" si="5"/>
        <v>22.88896989</v>
      </c>
      <c r="H313" s="121">
        <f t="shared" si="6"/>
        <v>0.001340033327</v>
      </c>
      <c r="I313" s="121">
        <f t="shared" si="7"/>
        <v>13.19985767</v>
      </c>
      <c r="J313" s="121"/>
    </row>
    <row r="314">
      <c r="A314" s="2" t="s">
        <v>342</v>
      </c>
      <c r="B314" s="2">
        <v>0.797</v>
      </c>
      <c r="C314" s="3">
        <f t="shared" si="1"/>
        <v>0.00009331573643</v>
      </c>
      <c r="D314" s="3"/>
      <c r="E314" s="124">
        <f t="shared" si="3"/>
        <v>1.000938165</v>
      </c>
      <c r="F314" s="3">
        <f t="shared" si="4"/>
        <v>0.002585829891</v>
      </c>
      <c r="G314" s="120">
        <f t="shared" si="5"/>
        <v>22.87998727</v>
      </c>
      <c r="H314" s="121">
        <f t="shared" si="6"/>
        <v>0.00133950744</v>
      </c>
      <c r="I314" s="121">
        <f t="shared" si="7"/>
        <v>13.35457181</v>
      </c>
      <c r="J314" s="121"/>
    </row>
    <row r="315">
      <c r="A315" s="2" t="s">
        <v>343</v>
      </c>
      <c r="B315" s="2">
        <v>0.791</v>
      </c>
      <c r="C315" s="3">
        <f t="shared" si="1"/>
        <v>0.00009261323402</v>
      </c>
      <c r="D315" s="3"/>
      <c r="E315" s="124">
        <f t="shared" si="3"/>
        <v>1.00093869</v>
      </c>
      <c r="F315" s="3">
        <f t="shared" si="4"/>
        <v>0.002585831248</v>
      </c>
      <c r="G315" s="120">
        <f t="shared" si="5"/>
        <v>22.87399886</v>
      </c>
      <c r="H315" s="121">
        <f t="shared" si="6"/>
        <v>0.001339156849</v>
      </c>
      <c r="I315" s="121">
        <f t="shared" si="7"/>
        <v>13.45967051</v>
      </c>
      <c r="J315" s="121"/>
    </row>
    <row r="316">
      <c r="A316" s="2" t="s">
        <v>344</v>
      </c>
      <c r="B316" s="2">
        <v>0.791</v>
      </c>
      <c r="C316" s="3">
        <f t="shared" si="1"/>
        <v>0.00009261323402</v>
      </c>
      <c r="D316" s="3"/>
      <c r="E316" s="124">
        <f t="shared" si="3"/>
        <v>1.00093869</v>
      </c>
      <c r="F316" s="3">
        <f t="shared" si="4"/>
        <v>0.002585831248</v>
      </c>
      <c r="G316" s="120">
        <f t="shared" si="5"/>
        <v>22.87399886</v>
      </c>
      <c r="H316" s="121">
        <f t="shared" si="6"/>
        <v>0.001339156849</v>
      </c>
      <c r="I316" s="121">
        <f t="shared" si="7"/>
        <v>13.45967051</v>
      </c>
      <c r="J316" s="121"/>
    </row>
    <row r="317">
      <c r="A317" s="2" t="s">
        <v>345</v>
      </c>
      <c r="B317" s="2">
        <v>0.787</v>
      </c>
      <c r="C317" s="3">
        <f t="shared" si="1"/>
        <v>0.00009214489908</v>
      </c>
      <c r="D317" s="3"/>
      <c r="E317" s="124">
        <f t="shared" si="3"/>
        <v>1.000939041</v>
      </c>
      <c r="F317" s="3">
        <f t="shared" si="4"/>
        <v>0.002585832153</v>
      </c>
      <c r="G317" s="120">
        <f t="shared" si="5"/>
        <v>22.87000659</v>
      </c>
      <c r="H317" s="121">
        <f t="shared" si="6"/>
        <v>0.001338923121</v>
      </c>
      <c r="I317" s="121">
        <f t="shared" si="7"/>
        <v>13.53062659</v>
      </c>
      <c r="J317" s="121"/>
    </row>
    <row r="318">
      <c r="A318" s="2" t="s">
        <v>346</v>
      </c>
      <c r="B318" s="2">
        <v>0.765</v>
      </c>
      <c r="C318" s="3">
        <f t="shared" si="1"/>
        <v>0.00008956905692</v>
      </c>
      <c r="D318" s="3"/>
      <c r="E318" s="124">
        <f t="shared" si="3"/>
        <v>1.000940968</v>
      </c>
      <c r="F318" s="3">
        <f t="shared" si="4"/>
        <v>0.002585837133</v>
      </c>
      <c r="G318" s="120">
        <f t="shared" si="5"/>
        <v>22.84804911</v>
      </c>
      <c r="H318" s="121">
        <f t="shared" si="6"/>
        <v>0.001337637622</v>
      </c>
      <c r="I318" s="121">
        <f t="shared" si="7"/>
        <v>13.93414878</v>
      </c>
      <c r="J318" s="121"/>
    </row>
    <row r="319">
      <c r="A319" s="2" t="s">
        <v>347</v>
      </c>
      <c r="B319" s="2">
        <v>0.75</v>
      </c>
      <c r="C319" s="3">
        <f t="shared" si="1"/>
        <v>0.00008781280091</v>
      </c>
      <c r="D319" s="3"/>
      <c r="E319" s="124">
        <f t="shared" si="3"/>
        <v>1.000942284</v>
      </c>
      <c r="F319" s="3">
        <f t="shared" si="4"/>
        <v>0.002585840531</v>
      </c>
      <c r="G319" s="120">
        <f t="shared" si="5"/>
        <v>22.83307814</v>
      </c>
      <c r="H319" s="121">
        <f t="shared" si="6"/>
        <v>0.001336761147</v>
      </c>
      <c r="I319" s="121">
        <f t="shared" si="7"/>
        <v>14.22285058</v>
      </c>
      <c r="J319" s="121"/>
    </row>
    <row r="320">
      <c r="A320" s="2" t="s">
        <v>348</v>
      </c>
      <c r="B320" s="2">
        <v>0.749</v>
      </c>
      <c r="C320" s="3">
        <f t="shared" si="1"/>
        <v>0.00008769571717</v>
      </c>
      <c r="D320" s="3"/>
      <c r="E320" s="124">
        <f t="shared" si="3"/>
        <v>1.000942371</v>
      </c>
      <c r="F320" s="3">
        <f t="shared" si="4"/>
        <v>0.002585840758</v>
      </c>
      <c r="G320" s="120">
        <f t="shared" si="5"/>
        <v>22.83208007</v>
      </c>
      <c r="H320" s="121">
        <f t="shared" si="6"/>
        <v>0.001336702716</v>
      </c>
      <c r="I320" s="121">
        <f t="shared" si="7"/>
        <v>14.24250852</v>
      </c>
      <c r="J320" s="121"/>
    </row>
    <row r="321">
      <c r="A321" s="2" t="s">
        <v>349</v>
      </c>
      <c r="B321" s="2">
        <v>0.749</v>
      </c>
      <c r="C321" s="3">
        <f t="shared" si="1"/>
        <v>0.00008769571717</v>
      </c>
      <c r="D321" s="3"/>
      <c r="E321" s="124">
        <f t="shared" si="3"/>
        <v>1.000942371</v>
      </c>
      <c r="F321" s="3">
        <f t="shared" si="4"/>
        <v>0.002585840758</v>
      </c>
      <c r="G321" s="120">
        <f t="shared" si="5"/>
        <v>22.83208007</v>
      </c>
      <c r="H321" s="121">
        <f t="shared" si="6"/>
        <v>0.001336702716</v>
      </c>
      <c r="I321" s="121">
        <f t="shared" si="7"/>
        <v>14.24250852</v>
      </c>
      <c r="J321" s="121"/>
    </row>
    <row r="322">
      <c r="A322" s="2" t="s">
        <v>350</v>
      </c>
      <c r="B322" s="2">
        <v>0.749</v>
      </c>
      <c r="C322" s="3">
        <f t="shared" si="1"/>
        <v>0.00008769571717</v>
      </c>
      <c r="D322" s="3"/>
      <c r="E322" s="124">
        <f t="shared" si="3"/>
        <v>1.000942371</v>
      </c>
      <c r="F322" s="3">
        <f t="shared" si="4"/>
        <v>0.002585840758</v>
      </c>
      <c r="G322" s="120">
        <f t="shared" si="5"/>
        <v>22.83208007</v>
      </c>
      <c r="H322" s="121">
        <f t="shared" si="6"/>
        <v>0.001336702716</v>
      </c>
      <c r="I322" s="121">
        <f t="shared" si="7"/>
        <v>14.24250852</v>
      </c>
      <c r="J322" s="121"/>
    </row>
    <row r="323">
      <c r="A323" s="2" t="s">
        <v>351</v>
      </c>
      <c r="B323" s="2">
        <v>0.739</v>
      </c>
      <c r="C323" s="3">
        <f t="shared" si="1"/>
        <v>0.00008652487983</v>
      </c>
      <c r="D323" s="3"/>
      <c r="E323" s="124">
        <f t="shared" si="3"/>
        <v>1.000943249</v>
      </c>
      <c r="F323" s="3">
        <f t="shared" si="4"/>
        <v>0.002585843025</v>
      </c>
      <c r="G323" s="120">
        <f t="shared" si="5"/>
        <v>22.82209943</v>
      </c>
      <c r="H323" s="121">
        <f t="shared" si="6"/>
        <v>0.0013361184</v>
      </c>
      <c r="I323" s="121">
        <f t="shared" si="7"/>
        <v>14.44201393</v>
      </c>
      <c r="J323" s="121"/>
    </row>
    <row r="324">
      <c r="A324" s="2" t="s">
        <v>352</v>
      </c>
      <c r="B324" s="2">
        <v>0.736</v>
      </c>
      <c r="C324" s="3">
        <f t="shared" si="1"/>
        <v>0.00008617362862</v>
      </c>
      <c r="D324" s="3"/>
      <c r="E324" s="124">
        <f t="shared" si="3"/>
        <v>1.000943512</v>
      </c>
      <c r="F324" s="3">
        <f t="shared" si="4"/>
        <v>0.002585843705</v>
      </c>
      <c r="G324" s="120">
        <f t="shared" si="5"/>
        <v>22.81910524</v>
      </c>
      <c r="H324" s="121">
        <f t="shared" si="6"/>
        <v>0.001335943105</v>
      </c>
      <c r="I324" s="121">
        <f t="shared" si="7"/>
        <v>14.50292272</v>
      </c>
      <c r="J324" s="121"/>
    </row>
    <row r="325">
      <c r="A325" s="2" t="s">
        <v>353</v>
      </c>
      <c r="B325" s="2">
        <v>0.677</v>
      </c>
      <c r="C325" s="3">
        <f t="shared" si="1"/>
        <v>0.00007926568828</v>
      </c>
      <c r="D325" s="3"/>
      <c r="E325" s="124">
        <f t="shared" si="3"/>
        <v>1.000948699</v>
      </c>
      <c r="F325" s="3">
        <f t="shared" si="4"/>
        <v>0.002585857104</v>
      </c>
      <c r="G325" s="120">
        <f t="shared" si="5"/>
        <v>22.76021967</v>
      </c>
      <c r="H325" s="121">
        <f t="shared" si="6"/>
        <v>0.001332495653</v>
      </c>
      <c r="I325" s="121">
        <f t="shared" si="7"/>
        <v>15.81049748</v>
      </c>
      <c r="J325" s="121"/>
    </row>
    <row r="326">
      <c r="A326" s="2" t="s">
        <v>354</v>
      </c>
      <c r="B326" s="2">
        <v>0.677</v>
      </c>
      <c r="C326" s="3">
        <f t="shared" si="1"/>
        <v>0.00007926568828</v>
      </c>
      <c r="D326" s="3"/>
      <c r="E326" s="124">
        <f t="shared" si="3"/>
        <v>1.000948699</v>
      </c>
      <c r="F326" s="3">
        <f t="shared" si="4"/>
        <v>0.002585857104</v>
      </c>
      <c r="G326" s="120">
        <f t="shared" si="5"/>
        <v>22.76021967</v>
      </c>
      <c r="H326" s="121">
        <f t="shared" si="6"/>
        <v>0.001332495653</v>
      </c>
      <c r="I326" s="121">
        <f t="shared" si="7"/>
        <v>15.81049748</v>
      </c>
      <c r="J326" s="121"/>
    </row>
    <row r="327">
      <c r="A327" s="2" t="s">
        <v>355</v>
      </c>
      <c r="B327" s="2">
        <v>0.677</v>
      </c>
      <c r="C327" s="3">
        <f t="shared" si="1"/>
        <v>0.00007926568828</v>
      </c>
      <c r="D327" s="3"/>
      <c r="E327" s="124">
        <f t="shared" si="3"/>
        <v>1.000948699</v>
      </c>
      <c r="F327" s="3">
        <f t="shared" si="4"/>
        <v>0.002585857104</v>
      </c>
      <c r="G327" s="120">
        <f t="shared" si="5"/>
        <v>22.76021967</v>
      </c>
      <c r="H327" s="121">
        <f t="shared" si="6"/>
        <v>0.001332495653</v>
      </c>
      <c r="I327" s="121">
        <f t="shared" si="7"/>
        <v>15.81049748</v>
      </c>
      <c r="J327" s="121"/>
    </row>
    <row r="328">
      <c r="A328" s="2" t="s">
        <v>356</v>
      </c>
      <c r="B328" s="2">
        <v>0.677</v>
      </c>
      <c r="C328" s="3">
        <f t="shared" si="1"/>
        <v>0.00007926568828</v>
      </c>
      <c r="D328" s="3"/>
      <c r="E328" s="124">
        <f t="shared" si="3"/>
        <v>1.000948699</v>
      </c>
      <c r="F328" s="3">
        <f t="shared" si="4"/>
        <v>0.002585857104</v>
      </c>
      <c r="G328" s="120">
        <f t="shared" si="5"/>
        <v>22.76021967</v>
      </c>
      <c r="H328" s="121">
        <f t="shared" si="6"/>
        <v>0.001332495653</v>
      </c>
      <c r="I328" s="121">
        <f t="shared" si="7"/>
        <v>15.81049748</v>
      </c>
      <c r="J328" s="121"/>
    </row>
    <row r="329">
      <c r="A329" s="2" t="s">
        <v>357</v>
      </c>
      <c r="B329" s="2">
        <v>0.677</v>
      </c>
      <c r="C329" s="3">
        <f t="shared" si="1"/>
        <v>0.00007926568828</v>
      </c>
      <c r="D329" s="3"/>
      <c r="E329" s="124">
        <f t="shared" si="3"/>
        <v>1.000948699</v>
      </c>
      <c r="F329" s="3">
        <f t="shared" si="4"/>
        <v>0.002585857104</v>
      </c>
      <c r="G329" s="120">
        <f t="shared" si="5"/>
        <v>22.76021967</v>
      </c>
      <c r="H329" s="121">
        <f t="shared" si="6"/>
        <v>0.001332495653</v>
      </c>
      <c r="I329" s="121">
        <f t="shared" si="7"/>
        <v>15.81049748</v>
      </c>
      <c r="J329" s="121"/>
    </row>
    <row r="330">
      <c r="A330" s="2" t="s">
        <v>358</v>
      </c>
      <c r="B330" s="2">
        <v>0.677</v>
      </c>
      <c r="C330" s="3">
        <f t="shared" si="1"/>
        <v>0.00007926568828</v>
      </c>
      <c r="D330" s="3"/>
      <c r="E330" s="124">
        <f t="shared" si="3"/>
        <v>1.000948699</v>
      </c>
      <c r="F330" s="3">
        <f t="shared" si="4"/>
        <v>0.002585857104</v>
      </c>
      <c r="G330" s="120">
        <f t="shared" si="5"/>
        <v>22.76021967</v>
      </c>
      <c r="H330" s="121">
        <f t="shared" si="6"/>
        <v>0.001332495653</v>
      </c>
      <c r="I330" s="121">
        <f t="shared" si="7"/>
        <v>15.81049748</v>
      </c>
      <c r="J330" s="121"/>
    </row>
    <row r="331">
      <c r="A331" s="2" t="s">
        <v>359</v>
      </c>
      <c r="B331" s="2">
        <v>0.677</v>
      </c>
      <c r="C331" s="3">
        <f t="shared" si="1"/>
        <v>0.00007926568828</v>
      </c>
      <c r="D331" s="3"/>
      <c r="E331" s="124">
        <f t="shared" si="3"/>
        <v>1.000948699</v>
      </c>
      <c r="F331" s="3">
        <f t="shared" si="4"/>
        <v>0.002585857104</v>
      </c>
      <c r="G331" s="120">
        <f t="shared" si="5"/>
        <v>22.76021967</v>
      </c>
      <c r="H331" s="121">
        <f t="shared" si="6"/>
        <v>0.001332495653</v>
      </c>
      <c r="I331" s="121">
        <f t="shared" si="7"/>
        <v>15.81049748</v>
      </c>
      <c r="J331" s="121"/>
    </row>
    <row r="332">
      <c r="A332" s="2" t="s">
        <v>360</v>
      </c>
      <c r="B332" s="2">
        <v>0.677</v>
      </c>
      <c r="C332" s="3">
        <f t="shared" si="1"/>
        <v>0.00007926568828</v>
      </c>
      <c r="D332" s="3"/>
      <c r="E332" s="124">
        <f t="shared" si="3"/>
        <v>1.000948699</v>
      </c>
      <c r="F332" s="3">
        <f t="shared" si="4"/>
        <v>0.002585857104</v>
      </c>
      <c r="G332" s="120">
        <f t="shared" si="5"/>
        <v>22.76021967</v>
      </c>
      <c r="H332" s="121">
        <f t="shared" si="6"/>
        <v>0.001332495653</v>
      </c>
      <c r="I332" s="121">
        <f t="shared" si="7"/>
        <v>15.81049748</v>
      </c>
      <c r="J332" s="121"/>
    </row>
    <row r="333">
      <c r="A333" s="2" t="s">
        <v>361</v>
      </c>
      <c r="B333" s="2">
        <v>0.677</v>
      </c>
      <c r="C333" s="3">
        <f t="shared" si="1"/>
        <v>0.00007926568828</v>
      </c>
      <c r="D333" s="3"/>
      <c r="E333" s="124">
        <f t="shared" si="3"/>
        <v>1.000948699</v>
      </c>
      <c r="F333" s="3">
        <f t="shared" si="4"/>
        <v>0.002585857104</v>
      </c>
      <c r="G333" s="120">
        <f t="shared" si="5"/>
        <v>22.76021967</v>
      </c>
      <c r="H333" s="121">
        <f t="shared" si="6"/>
        <v>0.001332495653</v>
      </c>
      <c r="I333" s="121">
        <f t="shared" si="7"/>
        <v>15.81049748</v>
      </c>
      <c r="J333" s="121"/>
    </row>
    <row r="334">
      <c r="A334" s="2" t="s">
        <v>362</v>
      </c>
      <c r="B334" s="2">
        <v>0.661</v>
      </c>
      <c r="C334" s="3">
        <f t="shared" si="1"/>
        <v>0.00007739234853</v>
      </c>
      <c r="D334" s="3"/>
      <c r="E334" s="124">
        <f t="shared" si="3"/>
        <v>1.000950108</v>
      </c>
      <c r="F334" s="3">
        <f t="shared" si="4"/>
        <v>0.002585860744</v>
      </c>
      <c r="G334" s="120">
        <f t="shared" si="5"/>
        <v>22.74425075</v>
      </c>
      <c r="H334" s="121">
        <f t="shared" si="6"/>
        <v>0.001331560754</v>
      </c>
      <c r="I334" s="121">
        <f t="shared" si="7"/>
        <v>16.20532816</v>
      </c>
      <c r="J334" s="121"/>
    </row>
    <row r="335">
      <c r="A335" s="2" t="s">
        <v>363</v>
      </c>
      <c r="B335" s="2">
        <v>0.661</v>
      </c>
      <c r="C335" s="3">
        <f t="shared" si="1"/>
        <v>0.00007739234853</v>
      </c>
      <c r="D335" s="3"/>
      <c r="E335" s="124">
        <f t="shared" si="3"/>
        <v>1.000950108</v>
      </c>
      <c r="F335" s="3">
        <f t="shared" si="4"/>
        <v>0.002585860744</v>
      </c>
      <c r="G335" s="120">
        <f t="shared" si="5"/>
        <v>22.74425075</v>
      </c>
      <c r="H335" s="121">
        <f t="shared" si="6"/>
        <v>0.001331560754</v>
      </c>
      <c r="I335" s="121">
        <f t="shared" si="7"/>
        <v>16.20532816</v>
      </c>
      <c r="J335" s="121"/>
    </row>
    <row r="336">
      <c r="A336" s="2" t="s">
        <v>364</v>
      </c>
      <c r="B336" s="2">
        <v>0.661</v>
      </c>
      <c r="C336" s="3">
        <f t="shared" si="1"/>
        <v>0.00007739234853</v>
      </c>
      <c r="D336" s="3"/>
      <c r="E336" s="124">
        <f t="shared" si="3"/>
        <v>1.000950108</v>
      </c>
      <c r="F336" s="3">
        <f t="shared" si="4"/>
        <v>0.002585860744</v>
      </c>
      <c r="G336" s="120">
        <f t="shared" si="5"/>
        <v>22.74425075</v>
      </c>
      <c r="H336" s="121">
        <f t="shared" si="6"/>
        <v>0.001331560754</v>
      </c>
      <c r="I336" s="121">
        <f t="shared" si="7"/>
        <v>16.20532816</v>
      </c>
      <c r="J336" s="121"/>
    </row>
    <row r="337">
      <c r="A337" s="2" t="s">
        <v>365</v>
      </c>
      <c r="B337" s="2">
        <v>0.661</v>
      </c>
      <c r="C337" s="3">
        <f t="shared" si="1"/>
        <v>0.00007739234853</v>
      </c>
      <c r="D337" s="3"/>
      <c r="E337" s="124">
        <f t="shared" si="3"/>
        <v>1.000950108</v>
      </c>
      <c r="F337" s="3">
        <f t="shared" si="4"/>
        <v>0.002585860744</v>
      </c>
      <c r="G337" s="120">
        <f t="shared" si="5"/>
        <v>22.74425075</v>
      </c>
      <c r="H337" s="121">
        <f t="shared" si="6"/>
        <v>0.001331560754</v>
      </c>
      <c r="I337" s="121">
        <f t="shared" si="7"/>
        <v>16.20532816</v>
      </c>
      <c r="J337" s="121"/>
    </row>
    <row r="338">
      <c r="A338" s="2" t="s">
        <v>366</v>
      </c>
      <c r="B338" s="2">
        <v>0.661</v>
      </c>
      <c r="C338" s="3">
        <f t="shared" si="1"/>
        <v>0.00007739234853</v>
      </c>
      <c r="D338" s="3"/>
      <c r="E338" s="124">
        <f t="shared" si="3"/>
        <v>1.000950108</v>
      </c>
      <c r="F338" s="3">
        <f t="shared" si="4"/>
        <v>0.002585860744</v>
      </c>
      <c r="G338" s="120">
        <f t="shared" si="5"/>
        <v>22.74425075</v>
      </c>
      <c r="H338" s="121">
        <f t="shared" si="6"/>
        <v>0.001331560754</v>
      </c>
      <c r="I338" s="121">
        <f t="shared" si="7"/>
        <v>16.20532816</v>
      </c>
      <c r="J338" s="121"/>
    </row>
    <row r="339">
      <c r="A339" s="2" t="s">
        <v>367</v>
      </c>
      <c r="B339" s="2">
        <v>0.649</v>
      </c>
      <c r="C339" s="3">
        <f t="shared" si="1"/>
        <v>0.00007598734372</v>
      </c>
      <c r="D339" s="3"/>
      <c r="E339" s="124">
        <f t="shared" si="3"/>
        <v>1.000951165</v>
      </c>
      <c r="F339" s="3">
        <f t="shared" si="4"/>
        <v>0.002585863476</v>
      </c>
      <c r="G339" s="120">
        <f t="shared" si="5"/>
        <v>22.73227408</v>
      </c>
      <c r="H339" s="121">
        <f t="shared" si="6"/>
        <v>0.00133085958</v>
      </c>
      <c r="I339" s="121">
        <f t="shared" si="7"/>
        <v>16.51422691</v>
      </c>
      <c r="J339" s="121"/>
    </row>
    <row r="340">
      <c r="A340" s="2" t="s">
        <v>368</v>
      </c>
      <c r="B340" s="2">
        <v>0.617</v>
      </c>
      <c r="C340" s="3">
        <f t="shared" si="1"/>
        <v>0.00007224066421</v>
      </c>
      <c r="D340" s="3"/>
      <c r="E340" s="124">
        <f t="shared" si="3"/>
        <v>1.000953988</v>
      </c>
      <c r="F340" s="3">
        <f t="shared" si="4"/>
        <v>0.002585870768</v>
      </c>
      <c r="G340" s="120">
        <f t="shared" si="5"/>
        <v>22.70033636</v>
      </c>
      <c r="H340" s="121">
        <f t="shared" si="6"/>
        <v>0.001328989788</v>
      </c>
      <c r="I340" s="121">
        <f t="shared" si="7"/>
        <v>17.39669946</v>
      </c>
      <c r="J340" s="121"/>
    </row>
    <row r="341">
      <c r="A341" s="2" t="s">
        <v>369</v>
      </c>
      <c r="B341" s="2">
        <v>0.617</v>
      </c>
      <c r="C341" s="3">
        <f t="shared" si="1"/>
        <v>0.00007224066421</v>
      </c>
      <c r="D341" s="3"/>
      <c r="E341" s="124">
        <f t="shared" si="3"/>
        <v>1.000953988</v>
      </c>
      <c r="F341" s="3">
        <f t="shared" si="4"/>
        <v>0.002585870768</v>
      </c>
      <c r="G341" s="120">
        <f t="shared" si="5"/>
        <v>22.70033636</v>
      </c>
      <c r="H341" s="121">
        <f t="shared" si="6"/>
        <v>0.001328989788</v>
      </c>
      <c r="I341" s="121">
        <f t="shared" si="7"/>
        <v>17.39669946</v>
      </c>
      <c r="J341" s="121"/>
    </row>
    <row r="342">
      <c r="A342" s="2" t="s">
        <v>370</v>
      </c>
      <c r="B342" s="2">
        <v>0.617</v>
      </c>
      <c r="C342" s="3">
        <f t="shared" si="1"/>
        <v>0.00007224066421</v>
      </c>
      <c r="D342" s="3"/>
      <c r="E342" s="124">
        <f t="shared" si="3"/>
        <v>1.000953988</v>
      </c>
      <c r="F342" s="3">
        <f t="shared" si="4"/>
        <v>0.002585870768</v>
      </c>
      <c r="G342" s="120">
        <f t="shared" si="5"/>
        <v>22.70033636</v>
      </c>
      <c r="H342" s="121">
        <f t="shared" si="6"/>
        <v>0.001328989788</v>
      </c>
      <c r="I342" s="121">
        <f t="shared" si="7"/>
        <v>17.39669946</v>
      </c>
      <c r="J342" s="121"/>
    </row>
    <row r="343">
      <c r="A343" s="2" t="s">
        <v>371</v>
      </c>
      <c r="B343" s="2">
        <v>0.617</v>
      </c>
      <c r="C343" s="3">
        <f t="shared" si="1"/>
        <v>0.00007224066421</v>
      </c>
      <c r="D343" s="3"/>
      <c r="E343" s="124">
        <f t="shared" si="3"/>
        <v>1.000953988</v>
      </c>
      <c r="F343" s="3">
        <f t="shared" si="4"/>
        <v>0.002585870768</v>
      </c>
      <c r="G343" s="120">
        <f t="shared" si="5"/>
        <v>22.70033636</v>
      </c>
      <c r="H343" s="121">
        <f t="shared" si="6"/>
        <v>0.001328989788</v>
      </c>
      <c r="I343" s="121">
        <f t="shared" si="7"/>
        <v>17.39669946</v>
      </c>
      <c r="J343" s="121"/>
    </row>
    <row r="344">
      <c r="A344" s="2" t="s">
        <v>372</v>
      </c>
      <c r="B344" s="2">
        <v>0.617</v>
      </c>
      <c r="C344" s="3">
        <f t="shared" si="1"/>
        <v>0.00007224066421</v>
      </c>
      <c r="D344" s="3"/>
      <c r="E344" s="124">
        <f t="shared" si="3"/>
        <v>1.000953988</v>
      </c>
      <c r="F344" s="3">
        <f t="shared" si="4"/>
        <v>0.002585870768</v>
      </c>
      <c r="G344" s="120">
        <f t="shared" si="5"/>
        <v>22.70033636</v>
      </c>
      <c r="H344" s="121">
        <f t="shared" si="6"/>
        <v>0.001328989788</v>
      </c>
      <c r="I344" s="121">
        <f t="shared" si="7"/>
        <v>17.39669946</v>
      </c>
      <c r="J344" s="121"/>
    </row>
    <row r="345">
      <c r="A345" s="2" t="s">
        <v>373</v>
      </c>
      <c r="B345" s="2">
        <v>0.617</v>
      </c>
      <c r="C345" s="3">
        <f t="shared" si="1"/>
        <v>0.00007224066421</v>
      </c>
      <c r="D345" s="3"/>
      <c r="E345" s="124">
        <f t="shared" si="3"/>
        <v>1.000953988</v>
      </c>
      <c r="F345" s="3">
        <f t="shared" si="4"/>
        <v>0.002585870768</v>
      </c>
      <c r="G345" s="120">
        <f t="shared" si="5"/>
        <v>22.70033636</v>
      </c>
      <c r="H345" s="121">
        <f t="shared" si="6"/>
        <v>0.001328989788</v>
      </c>
      <c r="I345" s="121">
        <f t="shared" si="7"/>
        <v>17.39669946</v>
      </c>
      <c r="J345" s="121"/>
    </row>
    <row r="346">
      <c r="A346" s="2" t="s">
        <v>374</v>
      </c>
      <c r="B346" s="2">
        <v>0.617</v>
      </c>
      <c r="C346" s="3">
        <f t="shared" si="1"/>
        <v>0.00007224066421</v>
      </c>
      <c r="D346" s="3"/>
      <c r="E346" s="124">
        <f t="shared" si="3"/>
        <v>1.000953988</v>
      </c>
      <c r="F346" s="3">
        <f t="shared" si="4"/>
        <v>0.002585870768</v>
      </c>
      <c r="G346" s="120">
        <f t="shared" si="5"/>
        <v>22.70033636</v>
      </c>
      <c r="H346" s="121">
        <f t="shared" si="6"/>
        <v>0.001328989788</v>
      </c>
      <c r="I346" s="121">
        <f t="shared" si="7"/>
        <v>17.39669946</v>
      </c>
      <c r="J346" s="121"/>
    </row>
    <row r="347">
      <c r="A347" s="2" t="s">
        <v>375</v>
      </c>
      <c r="B347" s="2">
        <v>0.617</v>
      </c>
      <c r="C347" s="3">
        <f t="shared" si="1"/>
        <v>0.00007224066421</v>
      </c>
      <c r="D347" s="3"/>
      <c r="E347" s="124">
        <f t="shared" si="3"/>
        <v>1.000953988</v>
      </c>
      <c r="F347" s="3">
        <f t="shared" si="4"/>
        <v>0.002585870768</v>
      </c>
      <c r="G347" s="120">
        <f t="shared" si="5"/>
        <v>22.70033636</v>
      </c>
      <c r="H347" s="121">
        <f t="shared" si="6"/>
        <v>0.001328989788</v>
      </c>
      <c r="I347" s="121">
        <f t="shared" si="7"/>
        <v>17.39669946</v>
      </c>
      <c r="J347" s="121"/>
    </row>
    <row r="348">
      <c r="A348" s="2" t="s">
        <v>376</v>
      </c>
      <c r="B348" s="2">
        <v>0.581</v>
      </c>
      <c r="C348" s="3">
        <f t="shared" si="1"/>
        <v>0.00006802564977</v>
      </c>
      <c r="D348" s="3"/>
      <c r="E348" s="124">
        <f t="shared" si="3"/>
        <v>1.000957168</v>
      </c>
      <c r="F348" s="3">
        <f t="shared" si="4"/>
        <v>0.002585878984</v>
      </c>
      <c r="G348" s="120">
        <f t="shared" si="5"/>
        <v>22.66440652</v>
      </c>
      <c r="H348" s="121">
        <f t="shared" si="6"/>
        <v>0.001326886278</v>
      </c>
      <c r="I348" s="121">
        <f t="shared" si="7"/>
        <v>18.50567592</v>
      </c>
      <c r="J348" s="121"/>
    </row>
    <row r="349">
      <c r="A349" s="2" t="s">
        <v>377</v>
      </c>
      <c r="B349" s="2">
        <v>0.581</v>
      </c>
      <c r="C349" s="3">
        <f t="shared" si="1"/>
        <v>0.00006802564977</v>
      </c>
      <c r="D349" s="3"/>
      <c r="E349" s="124">
        <f t="shared" si="3"/>
        <v>1.000957168</v>
      </c>
      <c r="F349" s="3">
        <f t="shared" si="4"/>
        <v>0.002585878984</v>
      </c>
      <c r="G349" s="120">
        <f t="shared" si="5"/>
        <v>22.66440652</v>
      </c>
      <c r="H349" s="121">
        <f t="shared" si="6"/>
        <v>0.001326886278</v>
      </c>
      <c r="I349" s="121">
        <f t="shared" si="7"/>
        <v>18.50567592</v>
      </c>
      <c r="J349" s="121"/>
    </row>
    <row r="350">
      <c r="A350" s="2" t="s">
        <v>378</v>
      </c>
      <c r="B350" s="2">
        <v>0.581</v>
      </c>
      <c r="C350" s="3">
        <f t="shared" si="1"/>
        <v>0.00006802564977</v>
      </c>
      <c r="D350" s="3"/>
      <c r="E350" s="124">
        <f t="shared" si="3"/>
        <v>1.000957168</v>
      </c>
      <c r="F350" s="3">
        <f t="shared" si="4"/>
        <v>0.002585878984</v>
      </c>
      <c r="G350" s="120">
        <f t="shared" si="5"/>
        <v>22.66440652</v>
      </c>
      <c r="H350" s="121">
        <f t="shared" si="6"/>
        <v>0.001326886278</v>
      </c>
      <c r="I350" s="121">
        <f t="shared" si="7"/>
        <v>18.50567592</v>
      </c>
      <c r="J350" s="121"/>
    </row>
    <row r="351">
      <c r="A351" s="2" t="s">
        <v>379</v>
      </c>
      <c r="B351" s="2">
        <v>0.581</v>
      </c>
      <c r="C351" s="3">
        <f t="shared" si="1"/>
        <v>0.00006802564977</v>
      </c>
      <c r="D351" s="3"/>
      <c r="E351" s="124">
        <f t="shared" si="3"/>
        <v>1.000957168</v>
      </c>
      <c r="F351" s="3">
        <f t="shared" si="4"/>
        <v>0.002585878984</v>
      </c>
      <c r="G351" s="120">
        <f t="shared" si="5"/>
        <v>22.66440652</v>
      </c>
      <c r="H351" s="121">
        <f t="shared" si="6"/>
        <v>0.001326886278</v>
      </c>
      <c r="I351" s="121">
        <f t="shared" si="7"/>
        <v>18.50567592</v>
      </c>
      <c r="J351" s="121"/>
    </row>
    <row r="352">
      <c r="A352" s="2" t="s">
        <v>380</v>
      </c>
      <c r="B352" s="2">
        <v>0.581</v>
      </c>
      <c r="C352" s="3">
        <f t="shared" si="1"/>
        <v>0.00006802564977</v>
      </c>
      <c r="D352" s="3"/>
      <c r="E352" s="124">
        <f t="shared" si="3"/>
        <v>1.000957168</v>
      </c>
      <c r="F352" s="3">
        <f t="shared" si="4"/>
        <v>0.002585878984</v>
      </c>
      <c r="G352" s="120">
        <f t="shared" si="5"/>
        <v>22.66440652</v>
      </c>
      <c r="H352" s="121">
        <f t="shared" si="6"/>
        <v>0.001326886278</v>
      </c>
      <c r="I352" s="121">
        <f t="shared" si="7"/>
        <v>18.50567592</v>
      </c>
      <c r="J352" s="121"/>
    </row>
    <row r="353">
      <c r="A353" s="2" t="s">
        <v>381</v>
      </c>
      <c r="B353" s="2">
        <v>0.581</v>
      </c>
      <c r="C353" s="3">
        <f t="shared" si="1"/>
        <v>0.00006802564977</v>
      </c>
      <c r="D353" s="3"/>
      <c r="E353" s="124">
        <f t="shared" si="3"/>
        <v>1.000957168</v>
      </c>
      <c r="F353" s="3">
        <f t="shared" si="4"/>
        <v>0.002585878984</v>
      </c>
      <c r="G353" s="120">
        <f t="shared" si="5"/>
        <v>22.66440652</v>
      </c>
      <c r="H353" s="121">
        <f t="shared" si="6"/>
        <v>0.001326886278</v>
      </c>
      <c r="I353" s="121">
        <f t="shared" si="7"/>
        <v>18.50567592</v>
      </c>
      <c r="J353" s="121"/>
    </row>
    <row r="354">
      <c r="A354" s="2" t="s">
        <v>382</v>
      </c>
      <c r="B354" s="2">
        <v>0.581</v>
      </c>
      <c r="C354" s="3">
        <f t="shared" si="1"/>
        <v>0.00006802564977</v>
      </c>
      <c r="D354" s="3"/>
      <c r="E354" s="124">
        <f t="shared" si="3"/>
        <v>1.000957168</v>
      </c>
      <c r="F354" s="3">
        <f t="shared" si="4"/>
        <v>0.002585878984</v>
      </c>
      <c r="G354" s="120">
        <f t="shared" si="5"/>
        <v>22.66440652</v>
      </c>
      <c r="H354" s="121">
        <f t="shared" si="6"/>
        <v>0.001326886278</v>
      </c>
      <c r="I354" s="121">
        <f t="shared" si="7"/>
        <v>18.50567592</v>
      </c>
      <c r="J354" s="121"/>
    </row>
    <row r="355">
      <c r="A355" s="2" t="s">
        <v>383</v>
      </c>
      <c r="B355" s="2">
        <v>0.569</v>
      </c>
      <c r="C355" s="3">
        <f t="shared" si="1"/>
        <v>0.00006662064495</v>
      </c>
      <c r="D355" s="3"/>
      <c r="E355" s="124">
        <f t="shared" si="3"/>
        <v>1.00095823</v>
      </c>
      <c r="F355" s="3">
        <f t="shared" si="4"/>
        <v>0.002585881726</v>
      </c>
      <c r="G355" s="120">
        <f t="shared" si="5"/>
        <v>22.65242994</v>
      </c>
      <c r="H355" s="121">
        <f t="shared" si="6"/>
        <v>0.00132618511</v>
      </c>
      <c r="I355" s="121">
        <f t="shared" si="7"/>
        <v>18.90651863</v>
      </c>
      <c r="J355" s="121"/>
    </row>
    <row r="356">
      <c r="A356" s="2" t="s">
        <v>384</v>
      </c>
      <c r="B356" s="2">
        <v>0.518</v>
      </c>
      <c r="C356" s="3">
        <f t="shared" si="1"/>
        <v>0.00006064937449</v>
      </c>
      <c r="D356" s="3"/>
      <c r="E356" s="124">
        <f t="shared" si="3"/>
        <v>1.000962747</v>
      </c>
      <c r="F356" s="3">
        <f t="shared" si="4"/>
        <v>0.002585893396</v>
      </c>
      <c r="G356" s="120">
        <f t="shared" si="5"/>
        <v>22.6015296</v>
      </c>
      <c r="H356" s="121">
        <f t="shared" si="6"/>
        <v>0.001323205153</v>
      </c>
      <c r="I356" s="121">
        <f t="shared" si="7"/>
        <v>20.81729266</v>
      </c>
      <c r="J356" s="121"/>
    </row>
    <row r="357">
      <c r="A357" s="2" t="s">
        <v>385</v>
      </c>
      <c r="B357" s="2">
        <v>0.518</v>
      </c>
      <c r="C357" s="3">
        <f t="shared" si="1"/>
        <v>0.00006064937449</v>
      </c>
      <c r="D357" s="3"/>
      <c r="E357" s="124">
        <f t="shared" si="3"/>
        <v>1.000962747</v>
      </c>
      <c r="F357" s="3">
        <f t="shared" si="4"/>
        <v>0.002585893396</v>
      </c>
      <c r="G357" s="120">
        <f t="shared" si="5"/>
        <v>22.6015296</v>
      </c>
      <c r="H357" s="121">
        <f t="shared" si="6"/>
        <v>0.001323205153</v>
      </c>
      <c r="I357" s="121">
        <f t="shared" si="7"/>
        <v>20.81729266</v>
      </c>
      <c r="J357" s="121"/>
    </row>
    <row r="358">
      <c r="A358" s="2" t="s">
        <v>386</v>
      </c>
      <c r="B358" s="2">
        <v>0.518</v>
      </c>
      <c r="C358" s="3">
        <f t="shared" si="1"/>
        <v>0.00006064937449</v>
      </c>
      <c r="D358" s="3"/>
      <c r="E358" s="124">
        <f t="shared" si="3"/>
        <v>1.000962747</v>
      </c>
      <c r="F358" s="3">
        <f t="shared" si="4"/>
        <v>0.002585893396</v>
      </c>
      <c r="G358" s="120">
        <f t="shared" si="5"/>
        <v>22.6015296</v>
      </c>
      <c r="H358" s="121">
        <f t="shared" si="6"/>
        <v>0.001323205153</v>
      </c>
      <c r="I358" s="121">
        <f t="shared" si="7"/>
        <v>20.81729266</v>
      </c>
      <c r="J358" s="121"/>
    </row>
    <row r="359">
      <c r="A359" s="2" t="s">
        <v>387</v>
      </c>
      <c r="B359" s="2">
        <v>0.518</v>
      </c>
      <c r="C359" s="3">
        <f t="shared" si="1"/>
        <v>0.00006064937449</v>
      </c>
      <c r="D359" s="3"/>
      <c r="E359" s="124">
        <f t="shared" si="3"/>
        <v>1.000962747</v>
      </c>
      <c r="F359" s="3">
        <f t="shared" si="4"/>
        <v>0.002585893396</v>
      </c>
      <c r="G359" s="120">
        <f t="shared" si="5"/>
        <v>22.6015296</v>
      </c>
      <c r="H359" s="121">
        <f t="shared" si="6"/>
        <v>0.001323205153</v>
      </c>
      <c r="I359" s="121">
        <f t="shared" si="7"/>
        <v>20.81729266</v>
      </c>
      <c r="J359" s="121"/>
    </row>
    <row r="360">
      <c r="A360" s="2" t="s">
        <v>388</v>
      </c>
      <c r="B360" s="2">
        <v>0.518</v>
      </c>
      <c r="C360" s="3">
        <f t="shared" si="1"/>
        <v>0.00006064937449</v>
      </c>
      <c r="D360" s="3"/>
      <c r="E360" s="124">
        <f t="shared" si="3"/>
        <v>1.000962747</v>
      </c>
      <c r="F360" s="3">
        <f t="shared" si="4"/>
        <v>0.002585893396</v>
      </c>
      <c r="G360" s="120">
        <f t="shared" si="5"/>
        <v>22.6015296</v>
      </c>
      <c r="H360" s="121">
        <f t="shared" si="6"/>
        <v>0.001323205153</v>
      </c>
      <c r="I360" s="121">
        <f t="shared" si="7"/>
        <v>20.81729266</v>
      </c>
      <c r="J360" s="121"/>
    </row>
    <row r="361">
      <c r="A361" s="2" t="s">
        <v>389</v>
      </c>
      <c r="B361" s="2">
        <v>0.513</v>
      </c>
      <c r="C361" s="3">
        <f t="shared" si="1"/>
        <v>0.00006006395582</v>
      </c>
      <c r="D361" s="3"/>
      <c r="E361" s="124">
        <f t="shared" si="3"/>
        <v>1.00096319</v>
      </c>
      <c r="F361" s="3">
        <f t="shared" si="4"/>
        <v>0.002585894541</v>
      </c>
      <c r="G361" s="120">
        <f t="shared" si="5"/>
        <v>22.59653938</v>
      </c>
      <c r="H361" s="121">
        <f t="shared" si="6"/>
        <v>0.001322913001</v>
      </c>
      <c r="I361" s="121">
        <f t="shared" si="7"/>
        <v>21.02507282</v>
      </c>
      <c r="J361" s="121"/>
    </row>
    <row r="362">
      <c r="A362" s="2" t="s">
        <v>390</v>
      </c>
      <c r="B362" s="2">
        <v>0.508</v>
      </c>
      <c r="C362" s="3">
        <f t="shared" si="1"/>
        <v>0.00005947853715</v>
      </c>
      <c r="D362" s="3"/>
      <c r="E362" s="124">
        <f t="shared" si="3"/>
        <v>1.000963634</v>
      </c>
      <c r="F362" s="3">
        <f t="shared" si="4"/>
        <v>0.002585895687</v>
      </c>
      <c r="G362" s="120">
        <f t="shared" si="5"/>
        <v>22.59154917</v>
      </c>
      <c r="H362" s="121">
        <f t="shared" si="6"/>
        <v>0.001322620849</v>
      </c>
      <c r="I362" s="121">
        <f t="shared" si="7"/>
        <v>21.23694315</v>
      </c>
      <c r="J362" s="121"/>
    </row>
    <row r="363">
      <c r="A363" s="2" t="s">
        <v>391</v>
      </c>
      <c r="B363" s="2">
        <v>0.454</v>
      </c>
      <c r="C363" s="3">
        <f t="shared" si="1"/>
        <v>0.00005315601548</v>
      </c>
      <c r="D363" s="3"/>
      <c r="E363" s="124">
        <f t="shared" si="3"/>
        <v>1.00096843</v>
      </c>
      <c r="F363" s="3">
        <f t="shared" si="4"/>
        <v>0.002585908079</v>
      </c>
      <c r="G363" s="120">
        <f t="shared" si="5"/>
        <v>22.537655</v>
      </c>
      <c r="H363" s="121">
        <f t="shared" si="6"/>
        <v>0.001319465618</v>
      </c>
      <c r="I363" s="121">
        <f t="shared" si="7"/>
        <v>23.82250797</v>
      </c>
      <c r="J363" s="121"/>
    </row>
    <row r="364">
      <c r="A364" s="2" t="s">
        <v>392</v>
      </c>
      <c r="B364" s="2">
        <v>0.432</v>
      </c>
      <c r="C364" s="3">
        <f t="shared" si="1"/>
        <v>0.00005058017332</v>
      </c>
      <c r="D364" s="3"/>
      <c r="E364" s="124">
        <f t="shared" si="3"/>
        <v>1.000970388</v>
      </c>
      <c r="F364" s="3">
        <f t="shared" si="4"/>
        <v>0.002585913137</v>
      </c>
      <c r="G364" s="120">
        <f t="shared" si="5"/>
        <v>22.51569819</v>
      </c>
      <c r="H364" s="121">
        <f t="shared" si="6"/>
        <v>0.001318180158</v>
      </c>
      <c r="I364" s="121">
        <f t="shared" si="7"/>
        <v>25.06120286</v>
      </c>
      <c r="J364" s="121"/>
    </row>
    <row r="365">
      <c r="A365" s="2" t="s">
        <v>393</v>
      </c>
      <c r="B365" s="2">
        <v>0.371</v>
      </c>
      <c r="C365" s="3">
        <f t="shared" si="1"/>
        <v>0.00004343806551</v>
      </c>
      <c r="D365" s="3"/>
      <c r="E365" s="124">
        <f t="shared" si="3"/>
        <v>1.000975827</v>
      </c>
      <c r="F365" s="3">
        <f t="shared" si="4"/>
        <v>0.002585927186</v>
      </c>
      <c r="G365" s="120">
        <f t="shared" si="5"/>
        <v>22.45481817</v>
      </c>
      <c r="H365" s="121">
        <f t="shared" si="6"/>
        <v>0.001314615941</v>
      </c>
      <c r="I365" s="121">
        <f t="shared" si="7"/>
        <v>29.26414564</v>
      </c>
      <c r="J365" s="121"/>
    </row>
    <row r="366">
      <c r="A366" s="2" t="s">
        <v>394</v>
      </c>
      <c r="B366" s="2">
        <v>0.371</v>
      </c>
      <c r="C366" s="3">
        <f t="shared" si="1"/>
        <v>0.00004343806551</v>
      </c>
      <c r="D366" s="3"/>
      <c r="E366" s="124">
        <f t="shared" si="3"/>
        <v>1.000975827</v>
      </c>
      <c r="F366" s="3">
        <f t="shared" si="4"/>
        <v>0.002585927186</v>
      </c>
      <c r="G366" s="120">
        <f t="shared" si="5"/>
        <v>22.45481817</v>
      </c>
      <c r="H366" s="121">
        <f t="shared" si="6"/>
        <v>0.001314615941</v>
      </c>
      <c r="I366" s="121">
        <f t="shared" si="7"/>
        <v>29.26414564</v>
      </c>
      <c r="J366" s="121"/>
    </row>
    <row r="367">
      <c r="A367" s="2" t="s">
        <v>395</v>
      </c>
      <c r="B367" s="2">
        <v>0.348</v>
      </c>
      <c r="C367" s="3">
        <f t="shared" si="1"/>
        <v>0.00004074513962</v>
      </c>
      <c r="D367" s="3"/>
      <c r="E367" s="124">
        <f t="shared" si="3"/>
        <v>1.000977881</v>
      </c>
      <c r="F367" s="3">
        <f t="shared" si="4"/>
        <v>0.002585932494</v>
      </c>
      <c r="G367" s="120">
        <f t="shared" si="5"/>
        <v>22.4318635</v>
      </c>
      <c r="H367" s="121">
        <f t="shared" si="6"/>
        <v>0.001313272061</v>
      </c>
      <c r="I367" s="121">
        <f t="shared" si="7"/>
        <v>31.23137958</v>
      </c>
      <c r="J367" s="121"/>
    </row>
    <row r="368">
      <c r="A368" s="2" t="s">
        <v>396</v>
      </c>
      <c r="B368" s="2">
        <v>0.289</v>
      </c>
      <c r="C368" s="3">
        <f t="shared" si="1"/>
        <v>0.00003383719928</v>
      </c>
      <c r="D368" s="3"/>
      <c r="E368" s="124">
        <f t="shared" si="3"/>
        <v>1.000983161</v>
      </c>
      <c r="F368" s="3">
        <f t="shared" si="4"/>
        <v>0.002585946134</v>
      </c>
      <c r="G368" s="120">
        <f t="shared" si="5"/>
        <v>22.37297999</v>
      </c>
      <c r="H368" s="121">
        <f t="shared" si="6"/>
        <v>0.00130982473</v>
      </c>
      <c r="I368" s="121">
        <f t="shared" si="7"/>
        <v>37.70960829</v>
      </c>
      <c r="J368" s="121"/>
    </row>
    <row r="369">
      <c r="A369" s="2" t="s">
        <v>397</v>
      </c>
      <c r="B369" s="2">
        <v>0.27</v>
      </c>
      <c r="C369" s="3">
        <f t="shared" si="1"/>
        <v>0.00003161260833</v>
      </c>
      <c r="D369" s="3"/>
      <c r="E369" s="124">
        <f t="shared" si="3"/>
        <v>1.000984865</v>
      </c>
      <c r="F369" s="3">
        <f t="shared" si="4"/>
        <v>0.002585950535</v>
      </c>
      <c r="G369" s="120">
        <f t="shared" si="5"/>
        <v>22.35401757</v>
      </c>
      <c r="H369" s="121">
        <f t="shared" si="6"/>
        <v>0.001308714576</v>
      </c>
      <c r="I369" s="121">
        <f t="shared" si="7"/>
        <v>40.39850033</v>
      </c>
      <c r="J369" s="121"/>
    </row>
    <row r="370">
      <c r="A370" s="2" t="s">
        <v>398</v>
      </c>
      <c r="B370" s="2">
        <v>0.208</v>
      </c>
      <c r="C370" s="3">
        <f t="shared" si="1"/>
        <v>0.00002435341678</v>
      </c>
      <c r="D370" s="3"/>
      <c r="E370" s="124">
        <f t="shared" si="3"/>
        <v>1.000990433</v>
      </c>
      <c r="F370" s="3">
        <f t="shared" si="4"/>
        <v>0.002585964921</v>
      </c>
      <c r="G370" s="120">
        <f t="shared" si="5"/>
        <v>22.29214043</v>
      </c>
      <c r="H370" s="121">
        <f t="shared" si="6"/>
        <v>0.001305091983</v>
      </c>
      <c r="I370" s="121">
        <f t="shared" si="7"/>
        <v>52.58968699</v>
      </c>
      <c r="J370" s="121"/>
    </row>
    <row r="371">
      <c r="A371" s="2" t="s">
        <v>399</v>
      </c>
      <c r="B371" s="2">
        <v>0.123</v>
      </c>
      <c r="C371" s="3">
        <f t="shared" si="1"/>
        <v>0.00001440129935</v>
      </c>
      <c r="D371" s="3"/>
      <c r="E371" s="124">
        <f t="shared" si="3"/>
        <v>1.000998093</v>
      </c>
      <c r="F371" s="3">
        <f t="shared" si="4"/>
        <v>0.00258598471</v>
      </c>
      <c r="G371" s="120">
        <f t="shared" si="5"/>
        <v>22.20730943</v>
      </c>
      <c r="H371" s="121">
        <f t="shared" si="6"/>
        <v>0.001300125557</v>
      </c>
      <c r="I371" s="121">
        <f t="shared" si="7"/>
        <v>89.27835097</v>
      </c>
      <c r="J371" s="121"/>
    </row>
    <row r="372">
      <c r="A372" s="2" t="s">
        <v>400</v>
      </c>
      <c r="B372" s="2">
        <v>0.123</v>
      </c>
      <c r="C372" s="3">
        <f t="shared" si="1"/>
        <v>0.00001440129935</v>
      </c>
      <c r="D372" s="3"/>
      <c r="E372" s="124">
        <f t="shared" si="3"/>
        <v>1.000998093</v>
      </c>
      <c r="F372" s="3">
        <f t="shared" si="4"/>
        <v>0.00258598471</v>
      </c>
      <c r="G372" s="120">
        <f t="shared" si="5"/>
        <v>22.20730943</v>
      </c>
      <c r="H372" s="121">
        <f t="shared" si="6"/>
        <v>0.001300125557</v>
      </c>
      <c r="I372" s="121">
        <f t="shared" si="7"/>
        <v>89.27835097</v>
      </c>
      <c r="J372" s="121"/>
    </row>
    <row r="373">
      <c r="A373" s="2" t="s">
        <v>401</v>
      </c>
      <c r="B373" s="2">
        <v>0.123</v>
      </c>
      <c r="C373" s="3">
        <f t="shared" si="1"/>
        <v>0.00001440129935</v>
      </c>
      <c r="D373" s="3"/>
      <c r="E373" s="124">
        <f t="shared" si="3"/>
        <v>1.000998093</v>
      </c>
      <c r="F373" s="3">
        <f t="shared" si="4"/>
        <v>0.00258598471</v>
      </c>
      <c r="G373" s="120">
        <f t="shared" si="5"/>
        <v>22.20730943</v>
      </c>
      <c r="H373" s="121">
        <f t="shared" si="6"/>
        <v>0.001300125557</v>
      </c>
      <c r="I373" s="121">
        <f t="shared" si="7"/>
        <v>89.27835097</v>
      </c>
      <c r="J373" s="121"/>
    </row>
    <row r="374">
      <c r="A374" s="2" t="s">
        <v>402</v>
      </c>
      <c r="B374" s="2">
        <v>0.114</v>
      </c>
      <c r="C374" s="3">
        <f t="shared" si="1"/>
        <v>0.00001334754574</v>
      </c>
      <c r="D374" s="3"/>
      <c r="E374" s="124">
        <f t="shared" si="3"/>
        <v>1.000998906</v>
      </c>
      <c r="F374" s="3">
        <f t="shared" si="4"/>
        <v>0.00258598681</v>
      </c>
      <c r="G374" s="120">
        <f t="shared" si="5"/>
        <v>22.19832736</v>
      </c>
      <c r="H374" s="121">
        <f t="shared" si="6"/>
        <v>0.001299599702</v>
      </c>
      <c r="I374" s="121">
        <f t="shared" si="7"/>
        <v>96.36619211</v>
      </c>
      <c r="J374" s="121"/>
    </row>
    <row r="375">
      <c r="A375" s="2" t="s">
        <v>403</v>
      </c>
      <c r="B375" s="2">
        <v>0.114</v>
      </c>
      <c r="C375" s="3">
        <f t="shared" si="1"/>
        <v>0.00001334754574</v>
      </c>
      <c r="D375" s="3"/>
      <c r="E375" s="124">
        <f t="shared" si="3"/>
        <v>1.000998906</v>
      </c>
      <c r="F375" s="3">
        <f t="shared" si="4"/>
        <v>0.00258598681</v>
      </c>
      <c r="G375" s="120">
        <f t="shared" si="5"/>
        <v>22.19832736</v>
      </c>
      <c r="H375" s="121">
        <f t="shared" si="6"/>
        <v>0.001299599702</v>
      </c>
      <c r="I375" s="121">
        <f t="shared" si="7"/>
        <v>96.36619211</v>
      </c>
      <c r="J375" s="121"/>
    </row>
    <row r="376">
      <c r="A376" s="2" t="s">
        <v>404</v>
      </c>
      <c r="B376" s="2">
        <v>0.112</v>
      </c>
      <c r="C376" s="3">
        <f t="shared" si="1"/>
        <v>0.00001311337827</v>
      </c>
      <c r="D376" s="3"/>
      <c r="E376" s="124">
        <f t="shared" si="3"/>
        <v>1.000999087</v>
      </c>
      <c r="F376" s="3">
        <f t="shared" si="4"/>
        <v>0.002585987277</v>
      </c>
      <c r="G376" s="120">
        <f t="shared" si="5"/>
        <v>22.19633135</v>
      </c>
      <c r="H376" s="121">
        <f t="shared" si="6"/>
        <v>0.001299482846</v>
      </c>
      <c r="I376" s="121">
        <f t="shared" si="7"/>
        <v>98.09596287</v>
      </c>
      <c r="J376" s="121"/>
    </row>
    <row r="377">
      <c r="A377" s="2" t="s">
        <v>405</v>
      </c>
      <c r="B377" s="2">
        <v>0.089</v>
      </c>
      <c r="C377" s="3">
        <f t="shared" si="1"/>
        <v>0.00001042045237</v>
      </c>
      <c r="D377" s="3"/>
      <c r="E377" s="124">
        <f t="shared" si="3"/>
        <v>1.001001166</v>
      </c>
      <c r="F377" s="3">
        <f t="shared" si="4"/>
        <v>0.002585992648</v>
      </c>
      <c r="G377" s="120">
        <f t="shared" si="5"/>
        <v>22.17337721</v>
      </c>
      <c r="H377" s="121">
        <f t="shared" si="6"/>
        <v>0.001298138997</v>
      </c>
      <c r="I377" s="121">
        <f t="shared" si="7"/>
        <v>123.5760693</v>
      </c>
      <c r="J377" s="121"/>
    </row>
    <row r="378">
      <c r="A378" s="2" t="s">
        <v>406</v>
      </c>
      <c r="B378" s="2">
        <v>0.073</v>
      </c>
      <c r="C378" s="3">
        <f t="shared" si="1"/>
        <v>0.000008547112621</v>
      </c>
      <c r="D378" s="3"/>
      <c r="E378" s="124">
        <f t="shared" si="3"/>
        <v>1.001002613</v>
      </c>
      <c r="F378" s="3">
        <f t="shared" si="4"/>
        <v>0.002585996387</v>
      </c>
      <c r="G378" s="120">
        <f t="shared" si="5"/>
        <v>22.15740914</v>
      </c>
      <c r="H378" s="121">
        <f t="shared" si="6"/>
        <v>0.001297204148</v>
      </c>
      <c r="I378" s="121">
        <f t="shared" si="7"/>
        <v>150.7710372</v>
      </c>
      <c r="J378" s="121"/>
    </row>
    <row r="379">
      <c r="A379" s="2" t="s">
        <v>407</v>
      </c>
      <c r="B379" s="2">
        <v>0.073</v>
      </c>
      <c r="C379" s="3">
        <f t="shared" si="1"/>
        <v>0.000008547112621</v>
      </c>
      <c r="D379" s="3"/>
      <c r="E379" s="124">
        <f t="shared" si="3"/>
        <v>1.001002613</v>
      </c>
      <c r="F379" s="3">
        <f t="shared" si="4"/>
        <v>0.002585996387</v>
      </c>
      <c r="G379" s="120">
        <f t="shared" si="5"/>
        <v>22.15740914</v>
      </c>
      <c r="H379" s="121">
        <f t="shared" si="6"/>
        <v>0.001297204148</v>
      </c>
      <c r="I379" s="121">
        <f t="shared" si="7"/>
        <v>150.7710372</v>
      </c>
      <c r="J379" s="121"/>
    </row>
    <row r="380">
      <c r="A380" s="2" t="s">
        <v>408</v>
      </c>
      <c r="B380" s="2">
        <v>0.073</v>
      </c>
      <c r="C380" s="3">
        <f t="shared" si="1"/>
        <v>0.000008547112621</v>
      </c>
      <c r="D380" s="3"/>
      <c r="E380" s="124">
        <f t="shared" si="3"/>
        <v>1.001002613</v>
      </c>
      <c r="F380" s="3">
        <f t="shared" si="4"/>
        <v>0.002585996387</v>
      </c>
      <c r="G380" s="120">
        <f t="shared" si="5"/>
        <v>22.15740914</v>
      </c>
      <c r="H380" s="121">
        <f t="shared" si="6"/>
        <v>0.001297204148</v>
      </c>
      <c r="I380" s="121">
        <f t="shared" si="7"/>
        <v>150.7710372</v>
      </c>
      <c r="J380" s="121"/>
    </row>
    <row r="381">
      <c r="A381" s="2" t="s">
        <v>409</v>
      </c>
      <c r="B381" s="2">
        <v>0.048</v>
      </c>
      <c r="C381" s="3">
        <f t="shared" si="1"/>
        <v>0.000005620019258</v>
      </c>
      <c r="D381" s="3"/>
      <c r="E381" s="124">
        <f t="shared" si="3"/>
        <v>1.001004877</v>
      </c>
      <c r="F381" s="3">
        <f t="shared" si="4"/>
        <v>0.002586002235</v>
      </c>
      <c r="G381" s="120">
        <f t="shared" si="5"/>
        <v>22.13245909</v>
      </c>
      <c r="H381" s="121">
        <f t="shared" si="6"/>
        <v>0.001295743448</v>
      </c>
      <c r="I381" s="121">
        <f t="shared" si="7"/>
        <v>229.5585424</v>
      </c>
      <c r="J381" s="121"/>
    </row>
    <row r="382">
      <c r="A382" s="2" t="s">
        <v>410</v>
      </c>
      <c r="B382" s="2">
        <v>0.038</v>
      </c>
      <c r="C382" s="3">
        <f t="shared" si="1"/>
        <v>0.000004449181913</v>
      </c>
      <c r="D382" s="3"/>
      <c r="E382" s="124">
        <f t="shared" si="3"/>
        <v>1.001005783</v>
      </c>
      <c r="F382" s="3">
        <f t="shared" si="4"/>
        <v>0.002586004576</v>
      </c>
      <c r="G382" s="120">
        <f t="shared" si="5"/>
        <v>22.12247908</v>
      </c>
      <c r="H382" s="121">
        <f t="shared" si="6"/>
        <v>0.00129515917</v>
      </c>
      <c r="I382" s="121">
        <f t="shared" si="7"/>
        <v>290.1005203</v>
      </c>
      <c r="J382" s="121"/>
    </row>
    <row r="383">
      <c r="A383" s="2" t="s">
        <v>411</v>
      </c>
      <c r="B383" s="2">
        <v>0.028</v>
      </c>
      <c r="C383" s="3">
        <f t="shared" si="1"/>
        <v>0.000003278344567</v>
      </c>
      <c r="D383" s="3"/>
      <c r="E383" s="124">
        <f t="shared" si="3"/>
        <v>1.00100669</v>
      </c>
      <c r="F383" s="3">
        <f t="shared" si="4"/>
        <v>0.002586006918</v>
      </c>
      <c r="G383" s="120">
        <f t="shared" si="5"/>
        <v>22.11249908</v>
      </c>
      <c r="H383" s="121">
        <f t="shared" si="6"/>
        <v>0.001294574891</v>
      </c>
      <c r="I383" s="121">
        <f t="shared" si="7"/>
        <v>393.8867682</v>
      </c>
      <c r="J383" s="121"/>
    </row>
    <row r="384">
      <c r="A384" s="2" t="s">
        <v>412</v>
      </c>
      <c r="B384" s="2">
        <v>0.025</v>
      </c>
      <c r="C384" s="3">
        <f t="shared" si="1"/>
        <v>0.000002927093364</v>
      </c>
      <c r="D384" s="3"/>
      <c r="E384" s="124">
        <f t="shared" si="3"/>
        <v>1.001006962</v>
      </c>
      <c r="F384" s="3">
        <f t="shared" si="4"/>
        <v>0.002586007621</v>
      </c>
      <c r="G384" s="120">
        <f t="shared" si="5"/>
        <v>22.10950508</v>
      </c>
      <c r="H384" s="121">
        <f t="shared" si="6"/>
        <v>0.001294399608</v>
      </c>
      <c r="I384" s="121">
        <f t="shared" si="7"/>
        <v>441.2132973</v>
      </c>
      <c r="J384" s="121"/>
    </row>
    <row r="385">
      <c r="A385" s="2" t="s">
        <v>413</v>
      </c>
      <c r="B385" s="2">
        <v>0.025</v>
      </c>
      <c r="C385" s="3">
        <f t="shared" si="1"/>
        <v>0.000002927093364</v>
      </c>
      <c r="D385" s="3"/>
      <c r="E385" s="124">
        <f t="shared" si="3"/>
        <v>1.001006962</v>
      </c>
      <c r="F385" s="3">
        <f t="shared" si="4"/>
        <v>0.002586007621</v>
      </c>
      <c r="G385" s="120">
        <f t="shared" si="5"/>
        <v>22.10950508</v>
      </c>
      <c r="H385" s="121">
        <f t="shared" si="6"/>
        <v>0.001294399608</v>
      </c>
      <c r="I385" s="121">
        <f t="shared" si="7"/>
        <v>441.2132973</v>
      </c>
      <c r="J385" s="121"/>
    </row>
    <row r="386">
      <c r="E386" s="124"/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2" t="s">
        <v>624</v>
      </c>
    </row>
    <row r="4">
      <c r="A4" s="2" t="s">
        <v>625</v>
      </c>
    </row>
    <row r="5">
      <c r="A5" s="2" t="s">
        <v>626</v>
      </c>
    </row>
    <row r="6">
      <c r="A6" s="2" t="s">
        <v>627</v>
      </c>
    </row>
    <row r="7">
      <c r="A7" s="2" t="s">
        <v>628</v>
      </c>
    </row>
    <row r="8">
      <c r="A8" s="2" t="s">
        <v>629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</cols>
  <sheetData>
    <row r="1">
      <c r="A1" s="14" t="s">
        <v>630</v>
      </c>
      <c r="B1" s="14" t="s">
        <v>631</v>
      </c>
      <c r="C1" s="14" t="s">
        <v>632</v>
      </c>
    </row>
    <row r="2">
      <c r="A2" s="2" t="s">
        <v>633</v>
      </c>
      <c r="B2" s="2" t="s">
        <v>634</v>
      </c>
    </row>
    <row r="3">
      <c r="A3" s="2" t="s">
        <v>635</v>
      </c>
      <c r="B3" s="2" t="s">
        <v>636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0"/>
    <col customWidth="1" min="3" max="5" width="19.14"/>
    <col customWidth="1" min="6" max="9" width="17.14"/>
    <col customWidth="1" min="10" max="10" width="3.86"/>
    <col customWidth="1" min="11" max="11" width="20.43"/>
    <col customWidth="1" min="16" max="17" width="22.29"/>
    <col customWidth="1" min="24" max="24" width="19.57"/>
  </cols>
  <sheetData>
    <row r="1">
      <c r="A1" s="10" t="s">
        <v>0</v>
      </c>
      <c r="B1" s="11" t="s">
        <v>414</v>
      </c>
      <c r="C1" s="1" t="s">
        <v>415</v>
      </c>
      <c r="D1" s="1" t="s">
        <v>416</v>
      </c>
      <c r="E1" s="1" t="s">
        <v>417</v>
      </c>
      <c r="F1" s="12" t="s">
        <v>418</v>
      </c>
      <c r="G1" s="1" t="s">
        <v>419</v>
      </c>
      <c r="H1" s="13" t="s">
        <v>420</v>
      </c>
      <c r="I1" s="1" t="s">
        <v>421</v>
      </c>
      <c r="J1" s="1"/>
      <c r="K1" s="1" t="s">
        <v>422</v>
      </c>
      <c r="L1" s="14">
        <v>9731.413</v>
      </c>
      <c r="M1" s="1" t="s">
        <v>423</v>
      </c>
      <c r="N1" s="1"/>
      <c r="O1" s="1"/>
      <c r="P1" s="2" t="s">
        <v>424</v>
      </c>
      <c r="R1" s="1"/>
      <c r="S1" s="1"/>
      <c r="V1" s="2" t="s">
        <v>425</v>
      </c>
    </row>
    <row r="2" ht="13.5" customHeight="1">
      <c r="A2" s="15" t="s">
        <v>11</v>
      </c>
      <c r="B2" s="16" t="s">
        <v>426</v>
      </c>
      <c r="C2" s="2" t="s">
        <v>426</v>
      </c>
      <c r="D2" s="2" t="s">
        <v>427</v>
      </c>
      <c r="E2" s="2" t="s">
        <v>426</v>
      </c>
      <c r="F2" s="17">
        <f t="shared" ref="F2:F462" si="1">IF( B2="high", $L$7, IF( B2="mid", $L$10, IF(B2="low",$L$13 ,$L$16 )))</f>
        <v>167.7829828</v>
      </c>
      <c r="G2" s="18">
        <f t="shared" ref="G2:G385" si="2">F2/10000</f>
        <v>0.01677829828</v>
      </c>
      <c r="H2" s="19">
        <v>0.07002286411168104</v>
      </c>
      <c r="I2" s="18">
        <f t="shared" ref="I2:I385" si="3">G2-H2</f>
        <v>-0.05324456584</v>
      </c>
      <c r="J2" s="2"/>
      <c r="K2" s="1" t="s">
        <v>428</v>
      </c>
      <c r="L2" s="14">
        <v>1.5</v>
      </c>
      <c r="M2" s="2" t="s">
        <v>429</v>
      </c>
      <c r="N2" s="18">
        <f>L6</f>
        <v>0.5</v>
      </c>
      <c r="O2" s="3"/>
      <c r="P2" s="2">
        <v>25.0</v>
      </c>
      <c r="V2" s="2" t="s">
        <v>430</v>
      </c>
      <c r="Y2" s="2" t="s">
        <v>431</v>
      </c>
    </row>
    <row r="3">
      <c r="A3" s="15" t="s">
        <v>12</v>
      </c>
      <c r="B3" s="16" t="s">
        <v>426</v>
      </c>
      <c r="C3" s="2" t="s">
        <v>427</v>
      </c>
      <c r="D3" s="2" t="s">
        <v>427</v>
      </c>
      <c r="E3" s="2" t="s">
        <v>426</v>
      </c>
      <c r="F3" s="17">
        <f t="shared" si="1"/>
        <v>167.7829828</v>
      </c>
      <c r="G3" s="18">
        <f t="shared" si="2"/>
        <v>0.01677829828</v>
      </c>
      <c r="H3" s="19">
        <v>0.061601967756076195</v>
      </c>
      <c r="I3" s="18">
        <f t="shared" si="3"/>
        <v>-0.04482366948</v>
      </c>
      <c r="J3" s="2"/>
      <c r="K3" s="1" t="s">
        <v>432</v>
      </c>
      <c r="L3" s="14">
        <v>1.25</v>
      </c>
      <c r="M3" s="2" t="s">
        <v>433</v>
      </c>
      <c r="N3" s="18">
        <f>L9</f>
        <v>0.3</v>
      </c>
      <c r="O3" s="3"/>
      <c r="P3" s="2">
        <v>50.0</v>
      </c>
    </row>
    <row r="4">
      <c r="A4" s="15" t="s">
        <v>13</v>
      </c>
      <c r="B4" s="20" t="s">
        <v>426</v>
      </c>
      <c r="C4" s="2" t="s">
        <v>426</v>
      </c>
      <c r="D4" s="2" t="s">
        <v>427</v>
      </c>
      <c r="E4" s="2" t="s">
        <v>426</v>
      </c>
      <c r="F4" s="17">
        <f t="shared" si="1"/>
        <v>167.7829828</v>
      </c>
      <c r="G4" s="18">
        <f t="shared" si="2"/>
        <v>0.01677829828</v>
      </c>
      <c r="H4" s="19">
        <v>0.03995201440223603</v>
      </c>
      <c r="I4" s="18">
        <f t="shared" si="3"/>
        <v>-0.02317371613</v>
      </c>
      <c r="J4" s="2"/>
      <c r="K4" s="21" t="s">
        <v>434</v>
      </c>
      <c r="L4" s="21"/>
      <c r="M4" s="2" t="s">
        <v>435</v>
      </c>
      <c r="N4" s="18">
        <f>L12</f>
        <v>0.15</v>
      </c>
      <c r="O4" s="3"/>
      <c r="P4" s="2">
        <v>100.0</v>
      </c>
      <c r="U4" s="2" t="s">
        <v>429</v>
      </c>
      <c r="V4" s="4">
        <f>10000*0.4/25</f>
        <v>160</v>
      </c>
      <c r="W4" s="2" t="s">
        <v>436</v>
      </c>
      <c r="Y4" s="4">
        <f>160*25</f>
        <v>4000</v>
      </c>
      <c r="Z4" s="3">
        <f t="shared" ref="Z4:Z7" si="4">V4/10000</f>
        <v>0.016</v>
      </c>
    </row>
    <row r="5">
      <c r="A5" s="10" t="s">
        <v>14</v>
      </c>
      <c r="B5" s="16" t="s">
        <v>426</v>
      </c>
      <c r="C5" s="2" t="s">
        <v>427</v>
      </c>
      <c r="D5" s="2" t="s">
        <v>427</v>
      </c>
      <c r="E5" s="2" t="s">
        <v>426</v>
      </c>
      <c r="F5" s="17">
        <f t="shared" si="1"/>
        <v>167.7829828</v>
      </c>
      <c r="G5" s="18">
        <f t="shared" si="2"/>
        <v>0.01677829828</v>
      </c>
      <c r="H5" s="19">
        <v>0.037574395004926896</v>
      </c>
      <c r="I5" s="18">
        <f t="shared" si="3"/>
        <v>-0.02079609673</v>
      </c>
      <c r="J5" s="2"/>
      <c r="K5" s="21" t="s">
        <v>437</v>
      </c>
      <c r="L5" s="21"/>
      <c r="M5" s="2" t="s">
        <v>438</v>
      </c>
      <c r="N5" s="18">
        <f>L15</f>
        <v>0.05</v>
      </c>
      <c r="O5" s="3"/>
      <c r="P5" s="2">
        <v>200.0</v>
      </c>
      <c r="U5" s="2" t="s">
        <v>433</v>
      </c>
      <c r="V5" s="4">
        <f>10000*0.3/50</f>
        <v>60</v>
      </c>
      <c r="W5" s="2" t="s">
        <v>439</v>
      </c>
      <c r="Y5" s="4">
        <f>60*50</f>
        <v>3000</v>
      </c>
      <c r="Z5" s="3">
        <f t="shared" si="4"/>
        <v>0.006</v>
      </c>
    </row>
    <row r="6">
      <c r="A6" s="10" t="s">
        <v>15</v>
      </c>
      <c r="B6" s="16" t="s">
        <v>426</v>
      </c>
      <c r="C6" s="2" t="s">
        <v>427</v>
      </c>
      <c r="D6" s="2" t="s">
        <v>427</v>
      </c>
      <c r="E6" s="2" t="s">
        <v>426</v>
      </c>
      <c r="F6" s="17">
        <f t="shared" si="1"/>
        <v>167.7829828</v>
      </c>
      <c r="G6" s="18">
        <f t="shared" si="2"/>
        <v>0.01677829828</v>
      </c>
      <c r="H6" s="22">
        <v>0.02786616298805185</v>
      </c>
      <c r="I6" s="18">
        <f t="shared" si="3"/>
        <v>-0.01108786471</v>
      </c>
      <c r="J6" s="1"/>
      <c r="K6" s="23">
        <f>COUNTIF(B2:B385, "high")</f>
        <v>29</v>
      </c>
      <c r="L6" s="24">
        <v>0.5</v>
      </c>
      <c r="M6" s="1"/>
      <c r="N6" s="3">
        <f>sum(N2:N5)</f>
        <v>1</v>
      </c>
      <c r="O6" s="3"/>
      <c r="U6" s="2" t="s">
        <v>435</v>
      </c>
      <c r="V6" s="4">
        <f>10000*0.2/100</f>
        <v>20</v>
      </c>
      <c r="W6" s="2" t="s">
        <v>440</v>
      </c>
      <c r="Y6" s="4">
        <f>20*100</f>
        <v>2000</v>
      </c>
      <c r="Z6" s="3">
        <f t="shared" si="4"/>
        <v>0.002</v>
      </c>
    </row>
    <row r="7">
      <c r="A7" s="10" t="s">
        <v>16</v>
      </c>
      <c r="B7" s="16" t="s">
        <v>426</v>
      </c>
      <c r="C7" s="2" t="s">
        <v>427</v>
      </c>
      <c r="D7" s="2" t="s">
        <v>427</v>
      </c>
      <c r="E7" s="2" t="s">
        <v>426</v>
      </c>
      <c r="F7" s="17">
        <f t="shared" si="1"/>
        <v>167.7829828</v>
      </c>
      <c r="G7" s="18">
        <f t="shared" si="2"/>
        <v>0.01677829828</v>
      </c>
      <c r="H7" s="22">
        <v>0.02762614133224431</v>
      </c>
      <c r="I7" s="18">
        <f t="shared" si="3"/>
        <v>-0.01084784306</v>
      </c>
      <c r="J7" s="1"/>
      <c r="K7" s="23" t="s">
        <v>441</v>
      </c>
      <c r="L7" s="25">
        <f>$L$1*$L$6/$K$6</f>
        <v>167.7829828</v>
      </c>
      <c r="M7" s="1"/>
      <c r="O7" s="3"/>
      <c r="U7" s="2" t="s">
        <v>442</v>
      </c>
      <c r="V7" s="4">
        <f>10000*0.1/200</f>
        <v>5</v>
      </c>
      <c r="W7" s="2" t="s">
        <v>443</v>
      </c>
      <c r="Y7" s="4">
        <f>4*250</f>
        <v>1000</v>
      </c>
      <c r="Z7" s="3">
        <f t="shared" si="4"/>
        <v>0.0005</v>
      </c>
    </row>
    <row r="8">
      <c r="A8" s="10" t="s">
        <v>17</v>
      </c>
      <c r="B8" s="16" t="s">
        <v>426</v>
      </c>
      <c r="C8" s="2" t="s">
        <v>427</v>
      </c>
      <c r="D8" s="2" t="s">
        <v>427</v>
      </c>
      <c r="E8" s="2" t="s">
        <v>426</v>
      </c>
      <c r="F8" s="17">
        <f t="shared" si="1"/>
        <v>167.7829828</v>
      </c>
      <c r="G8" s="18">
        <f t="shared" si="2"/>
        <v>0.01677829828</v>
      </c>
      <c r="H8" s="19">
        <v>0.023896438968464207</v>
      </c>
      <c r="I8" s="18">
        <f t="shared" si="3"/>
        <v>-0.007118140693</v>
      </c>
      <c r="J8" s="2"/>
      <c r="K8" s="26" t="s">
        <v>444</v>
      </c>
      <c r="L8" s="27"/>
      <c r="M8" s="1"/>
      <c r="O8" s="3"/>
    </row>
    <row r="9">
      <c r="A9" s="15" t="s">
        <v>18</v>
      </c>
      <c r="B9" s="16" t="s">
        <v>426</v>
      </c>
      <c r="C9" s="2" t="s">
        <v>427</v>
      </c>
      <c r="D9" s="2" t="s">
        <v>427</v>
      </c>
      <c r="E9" s="2" t="s">
        <v>426</v>
      </c>
      <c r="F9" s="17">
        <f t="shared" si="1"/>
        <v>167.7829828</v>
      </c>
      <c r="G9" s="18">
        <f t="shared" si="2"/>
        <v>0.01677829828</v>
      </c>
      <c r="H9" s="22">
        <v>0.02328057852478242</v>
      </c>
      <c r="I9" s="18">
        <f t="shared" si="3"/>
        <v>-0.006502280249</v>
      </c>
      <c r="J9" s="1"/>
      <c r="K9" s="23">
        <f>COUNTIF(B2:B585, "mid")</f>
        <v>47</v>
      </c>
      <c r="L9" s="28">
        <v>0.3</v>
      </c>
      <c r="O9" s="1" t="s">
        <v>445</v>
      </c>
      <c r="P9" s="29">
        <f>L7/L10</f>
        <v>2.701149425</v>
      </c>
    </row>
    <row r="10">
      <c r="A10" s="15" t="s">
        <v>23</v>
      </c>
      <c r="B10" s="16" t="s">
        <v>426</v>
      </c>
      <c r="C10" s="2" t="s">
        <v>446</v>
      </c>
      <c r="D10" s="2" t="s">
        <v>447</v>
      </c>
      <c r="E10" s="2" t="s">
        <v>426</v>
      </c>
      <c r="F10" s="17">
        <f t="shared" si="1"/>
        <v>167.7829828</v>
      </c>
      <c r="G10" s="18">
        <f t="shared" si="2"/>
        <v>0.01677829828</v>
      </c>
      <c r="H10" s="19">
        <v>0.02326805056518661</v>
      </c>
      <c r="I10" s="18">
        <f t="shared" si="3"/>
        <v>-0.006489752289</v>
      </c>
      <c r="K10" s="23" t="s">
        <v>448</v>
      </c>
      <c r="L10" s="30">
        <f>$L$1*$L$9/$K$9</f>
        <v>62.11540213</v>
      </c>
      <c r="M10" s="2" t="s">
        <v>429</v>
      </c>
      <c r="N10" s="2">
        <v>144.0</v>
      </c>
      <c r="O10" s="1" t="s">
        <v>449</v>
      </c>
      <c r="P10" s="29">
        <f>L10/L13</f>
        <v>5.957446809</v>
      </c>
      <c r="V10" s="4">
        <f t="shared" ref="V10:V13" si="5">V4*1.5</f>
        <v>240</v>
      </c>
      <c r="W10" s="2" t="s">
        <v>450</v>
      </c>
      <c r="Y10" s="3">
        <f t="shared" ref="Y10:Y13" si="6">V10/10000</f>
        <v>0.024</v>
      </c>
    </row>
    <row r="11">
      <c r="A11" s="15" t="s">
        <v>24</v>
      </c>
      <c r="B11" s="16" t="s">
        <v>426</v>
      </c>
      <c r="C11" s="2" t="s">
        <v>451</v>
      </c>
      <c r="D11" s="2" t="s">
        <v>447</v>
      </c>
      <c r="E11" s="2" t="s">
        <v>447</v>
      </c>
      <c r="F11" s="17">
        <f t="shared" si="1"/>
        <v>167.7829828</v>
      </c>
      <c r="G11" s="18">
        <f t="shared" si="2"/>
        <v>0.01677829828</v>
      </c>
      <c r="H11" s="19">
        <v>0.019359093003825364</v>
      </c>
      <c r="I11" s="18">
        <f t="shared" si="3"/>
        <v>-0.002580794728</v>
      </c>
      <c r="J11" s="2"/>
      <c r="K11" s="26" t="s">
        <v>452</v>
      </c>
      <c r="L11" s="31"/>
      <c r="M11" s="2" t="s">
        <v>429</v>
      </c>
      <c r="N11" s="2">
        <v>144.0</v>
      </c>
      <c r="O11" s="1" t="s">
        <v>453</v>
      </c>
      <c r="P11" s="29">
        <f>L13/L16</f>
        <v>5.207142857</v>
      </c>
      <c r="R11" s="5"/>
      <c r="S11" s="5"/>
      <c r="V11" s="4">
        <f t="shared" si="5"/>
        <v>90</v>
      </c>
      <c r="W11" s="2" t="s">
        <v>454</v>
      </c>
      <c r="Y11" s="3">
        <f t="shared" si="6"/>
        <v>0.009</v>
      </c>
    </row>
    <row r="12">
      <c r="A12" s="15" t="s">
        <v>25</v>
      </c>
      <c r="B12" s="16" t="s">
        <v>426</v>
      </c>
      <c r="C12" s="2" t="s">
        <v>447</v>
      </c>
      <c r="D12" s="2" t="s">
        <v>447</v>
      </c>
      <c r="E12" s="2" t="s">
        <v>447</v>
      </c>
      <c r="F12" s="17">
        <f t="shared" si="1"/>
        <v>167.7829828</v>
      </c>
      <c r="G12" s="18">
        <f t="shared" si="2"/>
        <v>0.01677829828</v>
      </c>
      <c r="H12" s="32">
        <v>0.01928064690168339</v>
      </c>
      <c r="I12" s="18">
        <f t="shared" si="3"/>
        <v>-0.002502348626</v>
      </c>
      <c r="J12" s="33"/>
      <c r="K12" s="23">
        <f>COUNTIF(B1:B611, "low")</f>
        <v>140</v>
      </c>
      <c r="L12" s="28">
        <v>0.15</v>
      </c>
      <c r="M12" s="2" t="s">
        <v>429</v>
      </c>
      <c r="N12" s="2">
        <v>144.0</v>
      </c>
      <c r="O12" s="3"/>
      <c r="V12" s="4">
        <f t="shared" si="5"/>
        <v>30</v>
      </c>
      <c r="W12" s="2" t="s">
        <v>455</v>
      </c>
      <c r="Y12" s="3">
        <f t="shared" si="6"/>
        <v>0.003</v>
      </c>
    </row>
    <row r="13">
      <c r="A13" s="15" t="s">
        <v>29</v>
      </c>
      <c r="B13" s="16" t="s">
        <v>426</v>
      </c>
      <c r="C13" s="2" t="s">
        <v>426</v>
      </c>
      <c r="D13" s="2" t="s">
        <v>427</v>
      </c>
      <c r="E13" s="2" t="s">
        <v>426</v>
      </c>
      <c r="F13" s="17">
        <f t="shared" si="1"/>
        <v>167.7829828</v>
      </c>
      <c r="G13" s="18">
        <f t="shared" si="2"/>
        <v>0.01677829828</v>
      </c>
      <c r="H13" s="19">
        <v>0.017610330344731986</v>
      </c>
      <c r="I13" s="18">
        <f t="shared" si="3"/>
        <v>-0.0008320320689</v>
      </c>
      <c r="J13" s="2"/>
      <c r="K13" s="23" t="s">
        <v>456</v>
      </c>
      <c r="L13" s="30">
        <f>$L$1*$L$12/$K$12</f>
        <v>10.42651393</v>
      </c>
      <c r="M13" s="2" t="s">
        <v>429</v>
      </c>
      <c r="N13" s="2">
        <v>144.0</v>
      </c>
      <c r="O13" s="3"/>
      <c r="V13" s="4">
        <f t="shared" si="5"/>
        <v>7.5</v>
      </c>
      <c r="W13" s="2" t="s">
        <v>457</v>
      </c>
      <c r="Y13" s="3">
        <f t="shared" si="6"/>
        <v>0.00075</v>
      </c>
    </row>
    <row r="14">
      <c r="A14" s="10" t="s">
        <v>32</v>
      </c>
      <c r="B14" s="16" t="s">
        <v>426</v>
      </c>
      <c r="C14" s="2" t="s">
        <v>426</v>
      </c>
      <c r="D14" s="2" t="s">
        <v>427</v>
      </c>
      <c r="E14" s="2" t="s">
        <v>426</v>
      </c>
      <c r="F14" s="17">
        <f t="shared" si="1"/>
        <v>167.7829828</v>
      </c>
      <c r="G14" s="18">
        <f t="shared" si="2"/>
        <v>0.01677829828</v>
      </c>
      <c r="H14" s="19">
        <v>0.017094927745285746</v>
      </c>
      <c r="I14" s="18">
        <f t="shared" si="3"/>
        <v>-0.0003166294694</v>
      </c>
      <c r="J14" s="2"/>
      <c r="K14" s="26" t="s">
        <v>458</v>
      </c>
      <c r="L14" s="31"/>
      <c r="M14" s="2" t="s">
        <v>429</v>
      </c>
      <c r="N14" s="2">
        <v>144.0</v>
      </c>
      <c r="O14" s="3"/>
    </row>
    <row r="15">
      <c r="A15" s="15" t="s">
        <v>36</v>
      </c>
      <c r="B15" s="16" t="s">
        <v>426</v>
      </c>
      <c r="C15" s="2" t="s">
        <v>426</v>
      </c>
      <c r="D15" s="2" t="s">
        <v>427</v>
      </c>
      <c r="E15" s="2" t="s">
        <v>426</v>
      </c>
      <c r="F15" s="17">
        <f t="shared" si="1"/>
        <v>167.7829828</v>
      </c>
      <c r="G15" s="18">
        <f t="shared" si="2"/>
        <v>0.01677829828</v>
      </c>
      <c r="H15" s="32">
        <v>0.014053326489398776</v>
      </c>
      <c r="I15" s="18">
        <f t="shared" si="3"/>
        <v>0.002724971786</v>
      </c>
      <c r="J15" s="33"/>
      <c r="K15" s="23">
        <f>COUNTIF(B1:B588, "long tail")</f>
        <v>243</v>
      </c>
      <c r="L15" s="28">
        <v>0.05</v>
      </c>
      <c r="M15" s="2" t="s">
        <v>433</v>
      </c>
      <c r="N15" s="2">
        <v>81.0</v>
      </c>
      <c r="O15" s="3"/>
    </row>
    <row r="16">
      <c r="A16" s="15" t="s">
        <v>48</v>
      </c>
      <c r="B16" s="16" t="s">
        <v>426</v>
      </c>
      <c r="C16" s="2" t="s">
        <v>451</v>
      </c>
      <c r="D16" s="2" t="s">
        <v>459</v>
      </c>
      <c r="E16" s="2" t="s">
        <v>459</v>
      </c>
      <c r="F16" s="17">
        <f t="shared" si="1"/>
        <v>167.7829828</v>
      </c>
      <c r="G16" s="18">
        <f t="shared" si="2"/>
        <v>0.01677829828</v>
      </c>
      <c r="H16" s="19">
        <v>0.013541319318254202</v>
      </c>
      <c r="I16" s="18">
        <f t="shared" si="3"/>
        <v>0.003236978958</v>
      </c>
      <c r="J16" s="2"/>
      <c r="K16" s="23" t="s">
        <v>460</v>
      </c>
      <c r="L16" s="30">
        <f>$L$1*$L$15/$K$15</f>
        <v>2.002348354</v>
      </c>
      <c r="M16" s="2" t="s">
        <v>433</v>
      </c>
      <c r="N16" s="2">
        <v>81.0</v>
      </c>
      <c r="O16" s="3"/>
      <c r="T16" s="1"/>
      <c r="U16" s="6"/>
      <c r="X16" s="34"/>
    </row>
    <row r="17">
      <c r="A17" s="10" t="s">
        <v>50</v>
      </c>
      <c r="B17" s="20" t="s">
        <v>426</v>
      </c>
      <c r="C17" s="2" t="s">
        <v>426</v>
      </c>
      <c r="D17" s="2" t="s">
        <v>427</v>
      </c>
      <c r="E17" s="2" t="s">
        <v>426</v>
      </c>
      <c r="F17" s="17">
        <f t="shared" si="1"/>
        <v>167.7829828</v>
      </c>
      <c r="G17" s="18">
        <f t="shared" si="2"/>
        <v>0.01677829828</v>
      </c>
      <c r="H17" s="19">
        <v>0.013366981637523749</v>
      </c>
      <c r="I17" s="18">
        <f t="shared" si="3"/>
        <v>0.003411316638</v>
      </c>
      <c r="J17" s="2"/>
      <c r="K17" s="2" t="s">
        <v>461</v>
      </c>
      <c r="L17" s="35"/>
      <c r="M17" s="2" t="s">
        <v>433</v>
      </c>
      <c r="N17" s="2">
        <v>81.0</v>
      </c>
      <c r="O17" s="3"/>
      <c r="T17" s="1"/>
      <c r="U17" s="6"/>
      <c r="X17" s="34"/>
    </row>
    <row r="18">
      <c r="A18" s="15" t="s">
        <v>51</v>
      </c>
      <c r="B18" s="20" t="s">
        <v>426</v>
      </c>
      <c r="C18" s="2" t="s">
        <v>426</v>
      </c>
      <c r="D18" s="2" t="s">
        <v>427</v>
      </c>
      <c r="E18" s="2" t="s">
        <v>426</v>
      </c>
      <c r="F18" s="17">
        <f t="shared" si="1"/>
        <v>167.7829828</v>
      </c>
      <c r="G18" s="18">
        <f t="shared" si="2"/>
        <v>0.01677829828</v>
      </c>
      <c r="H18" s="19">
        <v>0.012438390538884918</v>
      </c>
      <c r="I18" s="18">
        <f t="shared" si="3"/>
        <v>0.004339907737</v>
      </c>
      <c r="J18" s="2"/>
      <c r="K18" s="36" t="s">
        <v>437</v>
      </c>
      <c r="L18" s="35"/>
      <c r="M18" s="2" t="s">
        <v>433</v>
      </c>
      <c r="N18" s="2">
        <v>81.0</v>
      </c>
      <c r="O18" s="3"/>
    </row>
    <row r="19">
      <c r="A19" s="15" t="s">
        <v>54</v>
      </c>
      <c r="B19" s="20" t="s">
        <v>426</v>
      </c>
      <c r="C19" s="2" t="s">
        <v>426</v>
      </c>
      <c r="D19" s="2" t="s">
        <v>447</v>
      </c>
      <c r="E19" s="2" t="s">
        <v>426</v>
      </c>
      <c r="F19" s="17">
        <f t="shared" si="1"/>
        <v>167.7829828</v>
      </c>
      <c r="G19" s="18">
        <f t="shared" si="2"/>
        <v>0.01677829828</v>
      </c>
      <c r="H19" s="19">
        <v>0.012277166236422976</v>
      </c>
      <c r="I19" s="18">
        <f t="shared" si="3"/>
        <v>0.004501132039</v>
      </c>
      <c r="J19" s="2"/>
      <c r="K19" s="37">
        <f>COUNTIF(D2:D378, "high")</f>
        <v>24</v>
      </c>
      <c r="L19" s="35"/>
      <c r="M19" s="2" t="s">
        <v>433</v>
      </c>
      <c r="N19" s="2">
        <v>81.0</v>
      </c>
      <c r="O19" s="3"/>
      <c r="T19" s="8"/>
    </row>
    <row r="20">
      <c r="A20" s="15" t="s">
        <v>55</v>
      </c>
      <c r="B20" s="20" t="s">
        <v>426</v>
      </c>
      <c r="C20" s="2" t="s">
        <v>447</v>
      </c>
      <c r="D20" s="2" t="s">
        <v>447</v>
      </c>
      <c r="E20" s="2" t="s">
        <v>447</v>
      </c>
      <c r="F20" s="17">
        <f t="shared" si="1"/>
        <v>167.7829828</v>
      </c>
      <c r="G20" s="18">
        <f t="shared" si="2"/>
        <v>0.01677829828</v>
      </c>
      <c r="H20" s="19">
        <v>0.011361220181114491</v>
      </c>
      <c r="I20" s="18">
        <f t="shared" si="3"/>
        <v>0.005417078095</v>
      </c>
      <c r="J20" s="2"/>
      <c r="K20" s="37"/>
      <c r="L20" s="38">
        <f>SUM(H15:H20)</f>
        <v>0.0770384044</v>
      </c>
      <c r="M20" s="2" t="s">
        <v>433</v>
      </c>
      <c r="N20" s="2">
        <v>81.0</v>
      </c>
      <c r="O20" s="3"/>
      <c r="X20" s="39"/>
    </row>
    <row r="21">
      <c r="A21" s="15" t="s">
        <v>56</v>
      </c>
      <c r="B21" s="16" t="s">
        <v>426</v>
      </c>
      <c r="C21" s="2" t="s">
        <v>426</v>
      </c>
      <c r="D21" s="2" t="s">
        <v>426</v>
      </c>
      <c r="E21" s="2" t="s">
        <v>426</v>
      </c>
      <c r="F21" s="17">
        <f t="shared" si="1"/>
        <v>167.7829828</v>
      </c>
      <c r="G21" s="18">
        <f t="shared" si="2"/>
        <v>0.01677829828</v>
      </c>
      <c r="H21" s="19">
        <v>0.011226339718924106</v>
      </c>
      <c r="I21" s="18">
        <f t="shared" si="3"/>
        <v>0.005551958557</v>
      </c>
      <c r="J21" s="2"/>
      <c r="K21" s="36" t="s">
        <v>444</v>
      </c>
      <c r="L21" s="40">
        <f>(20-15)/20</f>
        <v>0.25</v>
      </c>
      <c r="M21" s="2" t="s">
        <v>433</v>
      </c>
      <c r="N21" s="2">
        <v>81.0</v>
      </c>
      <c r="O21" s="3"/>
      <c r="X21" s="39"/>
    </row>
    <row r="22">
      <c r="A22" s="15" t="s">
        <v>67</v>
      </c>
      <c r="B22" s="20" t="s">
        <v>426</v>
      </c>
      <c r="C22" s="2" t="s">
        <v>426</v>
      </c>
      <c r="D22" s="2" t="s">
        <v>447</v>
      </c>
      <c r="E22" s="2" t="s">
        <v>426</v>
      </c>
      <c r="F22" s="17">
        <f t="shared" si="1"/>
        <v>167.7829828</v>
      </c>
      <c r="G22" s="18">
        <f t="shared" si="2"/>
        <v>0.01677829828</v>
      </c>
      <c r="H22" s="19">
        <v>0.011056802471309806</v>
      </c>
      <c r="I22" s="18">
        <f t="shared" si="3"/>
        <v>0.005721495805</v>
      </c>
      <c r="J22" s="2"/>
      <c r="K22" s="37">
        <f>COUNTIF(D2:D381, "mid")</f>
        <v>51</v>
      </c>
      <c r="L22" s="35"/>
      <c r="M22" s="2" t="s">
        <v>433</v>
      </c>
      <c r="N22" s="2">
        <v>81.0</v>
      </c>
      <c r="O22" s="3"/>
      <c r="X22" s="39"/>
    </row>
    <row r="23">
      <c r="A23" s="15" t="s">
        <v>75</v>
      </c>
      <c r="B23" s="20" t="s">
        <v>426</v>
      </c>
      <c r="C23" s="2" t="s">
        <v>447</v>
      </c>
      <c r="D23" s="2" t="s">
        <v>447</v>
      </c>
      <c r="E23" s="2" t="s">
        <v>447</v>
      </c>
      <c r="F23" s="17">
        <f t="shared" si="1"/>
        <v>167.7829828</v>
      </c>
      <c r="G23" s="18">
        <f t="shared" si="2"/>
        <v>0.01677829828</v>
      </c>
      <c r="H23" s="19">
        <v>0.01100973481002462</v>
      </c>
      <c r="I23" s="18">
        <f t="shared" si="3"/>
        <v>0.005768563466</v>
      </c>
      <c r="J23" s="2"/>
      <c r="K23" s="41"/>
      <c r="L23" s="35"/>
      <c r="M23" s="2" t="s">
        <v>433</v>
      </c>
      <c r="N23" s="2">
        <v>81.0</v>
      </c>
      <c r="O23" s="3"/>
      <c r="X23" s="39"/>
    </row>
    <row r="24">
      <c r="A24" s="15" t="s">
        <v>90</v>
      </c>
      <c r="B24" s="20" t="s">
        <v>426</v>
      </c>
      <c r="C24" s="2" t="s">
        <v>447</v>
      </c>
      <c r="D24" s="2" t="s">
        <v>447</v>
      </c>
      <c r="E24" s="2" t="s">
        <v>447</v>
      </c>
      <c r="F24" s="17">
        <f t="shared" si="1"/>
        <v>167.7829828</v>
      </c>
      <c r="G24" s="18">
        <f t="shared" si="2"/>
        <v>0.01677829828</v>
      </c>
      <c r="H24" s="19">
        <v>0.010240143422891465</v>
      </c>
      <c r="I24" s="18">
        <f t="shared" si="3"/>
        <v>0.006538154853</v>
      </c>
      <c r="J24" s="2"/>
      <c r="K24" s="36" t="s">
        <v>452</v>
      </c>
      <c r="L24" s="35"/>
      <c r="M24" s="2" t="s">
        <v>433</v>
      </c>
      <c r="N24" s="2">
        <v>81.0</v>
      </c>
      <c r="O24" s="3"/>
      <c r="X24" s="39"/>
    </row>
    <row r="25">
      <c r="A25" s="15" t="s">
        <v>33</v>
      </c>
      <c r="B25" s="42" t="s">
        <v>426</v>
      </c>
      <c r="C25" s="2" t="s">
        <v>459</v>
      </c>
      <c r="D25" s="2" t="s">
        <v>459</v>
      </c>
      <c r="E25" s="2" t="s">
        <v>447</v>
      </c>
      <c r="F25" s="17">
        <f t="shared" si="1"/>
        <v>167.7829828</v>
      </c>
      <c r="G25" s="18">
        <f t="shared" si="2"/>
        <v>0.01677829828</v>
      </c>
      <c r="H25" s="19">
        <v>0.009452404056904572</v>
      </c>
      <c r="I25" s="18">
        <f t="shared" si="3"/>
        <v>0.007325894219</v>
      </c>
      <c r="J25" s="2"/>
      <c r="K25" s="43">
        <f>COUNTIF(D1:D405, "low")</f>
        <v>133</v>
      </c>
      <c r="L25" s="35"/>
      <c r="M25" s="2" t="s">
        <v>435</v>
      </c>
      <c r="N25" s="2">
        <v>13.3</v>
      </c>
      <c r="O25" s="3"/>
      <c r="X25" s="39"/>
    </row>
    <row r="26">
      <c r="A26" s="15" t="s">
        <v>71</v>
      </c>
      <c r="B26" s="42" t="s">
        <v>426</v>
      </c>
      <c r="C26" s="2" t="s">
        <v>447</v>
      </c>
      <c r="D26" s="2" t="s">
        <v>447</v>
      </c>
      <c r="E26" s="2" t="s">
        <v>426</v>
      </c>
      <c r="F26" s="17">
        <f t="shared" si="1"/>
        <v>167.7829828</v>
      </c>
      <c r="G26" s="18">
        <f t="shared" si="2"/>
        <v>0.01677829828</v>
      </c>
      <c r="H26" s="19">
        <v>0.009186741063232712</v>
      </c>
      <c r="I26" s="18">
        <f t="shared" si="3"/>
        <v>0.007591557213</v>
      </c>
      <c r="J26" s="2"/>
      <c r="K26" s="36"/>
      <c r="L26" s="35"/>
      <c r="M26" s="2" t="s">
        <v>435</v>
      </c>
      <c r="N26" s="2">
        <v>13.3</v>
      </c>
      <c r="O26" s="3"/>
      <c r="X26" s="39"/>
    </row>
    <row r="27">
      <c r="A27" s="15" t="s">
        <v>38</v>
      </c>
      <c r="B27" s="42" t="s">
        <v>426</v>
      </c>
      <c r="C27" s="2" t="s">
        <v>426</v>
      </c>
      <c r="D27" s="2" t="s">
        <v>426</v>
      </c>
      <c r="E27" s="2" t="s">
        <v>426</v>
      </c>
      <c r="F27" s="17">
        <f t="shared" si="1"/>
        <v>167.7829828</v>
      </c>
      <c r="G27" s="18">
        <f t="shared" si="2"/>
        <v>0.01677829828</v>
      </c>
      <c r="H27" s="19">
        <v>0.009054553526936756</v>
      </c>
      <c r="I27" s="18">
        <f t="shared" si="3"/>
        <v>0.007723744749</v>
      </c>
      <c r="J27" s="2"/>
      <c r="K27" s="36" t="s">
        <v>458</v>
      </c>
      <c r="L27" s="35"/>
      <c r="M27" s="2" t="s">
        <v>435</v>
      </c>
      <c r="N27" s="2">
        <v>13.3</v>
      </c>
      <c r="O27" s="3"/>
      <c r="X27" s="39"/>
    </row>
    <row r="28">
      <c r="A28" s="15" t="s">
        <v>84</v>
      </c>
      <c r="B28" s="44" t="s">
        <v>426</v>
      </c>
      <c r="C28" s="2" t="s">
        <v>426</v>
      </c>
      <c r="D28" s="2" t="s">
        <v>426</v>
      </c>
      <c r="E28" s="2" t="s">
        <v>447</v>
      </c>
      <c r="F28" s="17">
        <f t="shared" si="1"/>
        <v>167.7829828</v>
      </c>
      <c r="G28" s="18">
        <f t="shared" si="2"/>
        <v>0.01677829828</v>
      </c>
      <c r="H28" s="19">
        <v>0.008964750302544372</v>
      </c>
      <c r="I28" s="18">
        <f t="shared" si="3"/>
        <v>0.007813547973</v>
      </c>
      <c r="J28" s="2"/>
      <c r="K28" s="43">
        <f>COUNTIF(D1:D408, "long tail")</f>
        <v>193</v>
      </c>
      <c r="L28" s="35"/>
      <c r="M28" s="2" t="s">
        <v>435</v>
      </c>
      <c r="N28" s="2">
        <v>13.3</v>
      </c>
      <c r="O28" s="3"/>
      <c r="X28" s="39"/>
    </row>
    <row r="29">
      <c r="A29" s="10" t="s">
        <v>61</v>
      </c>
      <c r="B29" s="44" t="s">
        <v>426</v>
      </c>
      <c r="C29" s="2" t="s">
        <v>426</v>
      </c>
      <c r="D29" s="2" t="s">
        <v>426</v>
      </c>
      <c r="E29" s="2" t="s">
        <v>447</v>
      </c>
      <c r="F29" s="17">
        <f t="shared" si="1"/>
        <v>167.7829828</v>
      </c>
      <c r="G29" s="18">
        <f t="shared" si="2"/>
        <v>0.01677829828</v>
      </c>
      <c r="H29" s="19">
        <v>0.008712786105813726</v>
      </c>
      <c r="I29" s="18">
        <f t="shared" si="3"/>
        <v>0.00806551217</v>
      </c>
      <c r="J29" s="2"/>
      <c r="K29" s="2"/>
      <c r="L29" s="35"/>
      <c r="M29" s="2" t="s">
        <v>435</v>
      </c>
      <c r="N29" s="2">
        <v>13.3</v>
      </c>
      <c r="O29" s="3"/>
      <c r="X29" s="39"/>
    </row>
    <row r="30">
      <c r="A30" s="45" t="s">
        <v>462</v>
      </c>
      <c r="B30" s="46" t="s">
        <v>426</v>
      </c>
      <c r="C30" s="2" t="s">
        <v>451</v>
      </c>
      <c r="D30" s="2" t="s">
        <v>459</v>
      </c>
      <c r="E30" s="2" t="s">
        <v>447</v>
      </c>
      <c r="F30" s="17">
        <f t="shared" si="1"/>
        <v>167.7829828</v>
      </c>
      <c r="G30" s="18">
        <f t="shared" si="2"/>
        <v>0.01677829828</v>
      </c>
      <c r="H30" s="19">
        <v>0.008273487933818656</v>
      </c>
      <c r="I30" s="18">
        <f t="shared" si="3"/>
        <v>0.008504810342</v>
      </c>
      <c r="J30" s="2"/>
      <c r="K30" s="2"/>
      <c r="L30" s="35"/>
      <c r="M30" s="2" t="s">
        <v>435</v>
      </c>
      <c r="N30" s="2">
        <v>13.3</v>
      </c>
      <c r="O30" s="3"/>
      <c r="X30" s="39"/>
    </row>
    <row r="31">
      <c r="A31" s="15" t="s">
        <v>120</v>
      </c>
      <c r="B31" s="44" t="s">
        <v>447</v>
      </c>
      <c r="C31" s="2" t="s">
        <v>463</v>
      </c>
      <c r="D31" s="2" t="s">
        <v>447</v>
      </c>
      <c r="E31" s="2" t="s">
        <v>447</v>
      </c>
      <c r="F31" s="17">
        <f t="shared" si="1"/>
        <v>62.11540213</v>
      </c>
      <c r="G31" s="18">
        <f t="shared" si="2"/>
        <v>0.006211540213</v>
      </c>
      <c r="H31" s="19">
        <v>0.00815535044566753</v>
      </c>
      <c r="I31" s="18">
        <f t="shared" si="3"/>
        <v>-0.001943810233</v>
      </c>
      <c r="J31" s="2"/>
      <c r="K31" s="2" t="s">
        <v>464</v>
      </c>
      <c r="L31" s="35"/>
      <c r="M31" s="2" t="s">
        <v>435</v>
      </c>
      <c r="N31" s="2">
        <v>13.3</v>
      </c>
      <c r="O31" s="3"/>
      <c r="X31" s="39"/>
    </row>
    <row r="32">
      <c r="A32" s="15" t="s">
        <v>19</v>
      </c>
      <c r="B32" s="20" t="s">
        <v>447</v>
      </c>
      <c r="C32" s="2" t="s">
        <v>426</v>
      </c>
      <c r="D32" s="2" t="s">
        <v>426</v>
      </c>
      <c r="E32" s="2" t="s">
        <v>447</v>
      </c>
      <c r="F32" s="17">
        <f t="shared" si="1"/>
        <v>62.11540213</v>
      </c>
      <c r="G32" s="18">
        <f t="shared" si="2"/>
        <v>0.006211540213</v>
      </c>
      <c r="H32" s="19">
        <v>0.008148793756533275</v>
      </c>
      <c r="I32" s="18">
        <f t="shared" si="3"/>
        <v>-0.001937253544</v>
      </c>
      <c r="J32" s="2"/>
      <c r="K32" s="36" t="s">
        <v>437</v>
      </c>
      <c r="L32" s="35"/>
      <c r="M32" s="2" t="s">
        <v>435</v>
      </c>
      <c r="N32" s="2">
        <v>13.3</v>
      </c>
      <c r="O32" s="3"/>
      <c r="R32" s="5"/>
      <c r="S32" s="5"/>
      <c r="X32" s="34"/>
    </row>
    <row r="33">
      <c r="A33" s="15" t="s">
        <v>21</v>
      </c>
      <c r="B33" s="20" t="s">
        <v>447</v>
      </c>
      <c r="C33" s="2" t="s">
        <v>426</v>
      </c>
      <c r="D33" s="2" t="s">
        <v>426</v>
      </c>
      <c r="E33" s="2" t="s">
        <v>447</v>
      </c>
      <c r="F33" s="17">
        <f t="shared" si="1"/>
        <v>62.11540213</v>
      </c>
      <c r="G33" s="18">
        <f t="shared" si="2"/>
        <v>0.006211540213</v>
      </c>
      <c r="H33" s="19">
        <v>0.00796883605654489</v>
      </c>
      <c r="I33" s="18">
        <f t="shared" si="3"/>
        <v>-0.001757295844</v>
      </c>
      <c r="J33" s="2"/>
      <c r="K33" s="37">
        <f>COUNTIF(E2:E414, "high")</f>
        <v>26</v>
      </c>
      <c r="L33" s="35"/>
      <c r="M33" s="2" t="s">
        <v>435</v>
      </c>
      <c r="N33" s="2">
        <v>13.3</v>
      </c>
      <c r="O33" s="3"/>
      <c r="X33" s="34"/>
    </row>
    <row r="34">
      <c r="A34" s="15" t="s">
        <v>34</v>
      </c>
      <c r="B34" s="20" t="s">
        <v>447</v>
      </c>
      <c r="C34" s="2" t="s">
        <v>426</v>
      </c>
      <c r="D34" s="2" t="s">
        <v>426</v>
      </c>
      <c r="E34" s="2" t="s">
        <v>426</v>
      </c>
      <c r="F34" s="17">
        <f t="shared" si="1"/>
        <v>62.11540213</v>
      </c>
      <c r="G34" s="18">
        <f t="shared" si="2"/>
        <v>0.006211540213</v>
      </c>
      <c r="H34" s="19">
        <v>0.007964035623428739</v>
      </c>
      <c r="I34" s="18">
        <f t="shared" si="3"/>
        <v>-0.001752495411</v>
      </c>
      <c r="J34" s="2"/>
      <c r="K34" s="37"/>
      <c r="L34" s="35"/>
      <c r="M34" s="2" t="s">
        <v>435</v>
      </c>
      <c r="N34" s="2">
        <v>13.3</v>
      </c>
      <c r="O34" s="3"/>
      <c r="X34" s="34"/>
    </row>
    <row r="35">
      <c r="A35" s="10" t="s">
        <v>40</v>
      </c>
      <c r="B35" s="20" t="s">
        <v>447</v>
      </c>
      <c r="C35" s="2" t="s">
        <v>447</v>
      </c>
      <c r="D35" s="2" t="s">
        <v>447</v>
      </c>
      <c r="E35" s="2" t="s">
        <v>426</v>
      </c>
      <c r="F35" s="17">
        <f t="shared" si="1"/>
        <v>62.11540213</v>
      </c>
      <c r="G35" s="18">
        <f t="shared" si="2"/>
        <v>0.006211540213</v>
      </c>
      <c r="H35" s="19">
        <v>0.007877744911072565</v>
      </c>
      <c r="I35" s="18">
        <f t="shared" si="3"/>
        <v>-0.001666204698</v>
      </c>
      <c r="J35" s="2"/>
      <c r="K35" s="36" t="s">
        <v>444</v>
      </c>
      <c r="L35" s="35"/>
      <c r="M35" s="2" t="s">
        <v>435</v>
      </c>
      <c r="N35" s="2">
        <v>13.3</v>
      </c>
      <c r="O35" s="3"/>
    </row>
    <row r="36">
      <c r="A36" s="15" t="s">
        <v>42</v>
      </c>
      <c r="B36" s="20" t="s">
        <v>447</v>
      </c>
      <c r="C36" s="2" t="s">
        <v>447</v>
      </c>
      <c r="D36" s="2" t="s">
        <v>447</v>
      </c>
      <c r="E36" s="2" t="s">
        <v>426</v>
      </c>
      <c r="F36" s="17">
        <f t="shared" si="1"/>
        <v>62.11540213</v>
      </c>
      <c r="G36" s="18">
        <f t="shared" si="2"/>
        <v>0.006211540213</v>
      </c>
      <c r="H36" s="19">
        <v>0.007874934901443599</v>
      </c>
      <c r="I36" s="18">
        <f t="shared" si="3"/>
        <v>-0.001663394689</v>
      </c>
      <c r="J36" s="2"/>
      <c r="K36" s="37">
        <f>COUNTIF(E2:E417, "mid")</f>
        <v>55</v>
      </c>
      <c r="L36" s="35"/>
      <c r="M36" s="2" t="s">
        <v>435</v>
      </c>
      <c r="N36" s="2">
        <v>13.3</v>
      </c>
      <c r="O36" s="3"/>
      <c r="Q36" s="4">
        <f>2590+2389</f>
        <v>4979</v>
      </c>
      <c r="R36" s="47">
        <f>2590/4979</f>
        <v>0.5201847761</v>
      </c>
      <c r="S36" s="2" t="s">
        <v>465</v>
      </c>
    </row>
    <row r="37">
      <c r="A37" s="15" t="s">
        <v>46</v>
      </c>
      <c r="B37" s="20" t="s">
        <v>447</v>
      </c>
      <c r="C37" s="2" t="s">
        <v>459</v>
      </c>
      <c r="D37" s="2" t="s">
        <v>459</v>
      </c>
      <c r="E37" s="2" t="s">
        <v>447</v>
      </c>
      <c r="F37" s="17">
        <f t="shared" si="1"/>
        <v>62.11540213</v>
      </c>
      <c r="G37" s="18">
        <f t="shared" si="2"/>
        <v>0.006211540213</v>
      </c>
      <c r="H37" s="19">
        <v>0.007748133216936493</v>
      </c>
      <c r="I37" s="18">
        <f t="shared" si="3"/>
        <v>-0.001536593004</v>
      </c>
      <c r="J37" s="2"/>
      <c r="K37" s="41"/>
      <c r="L37" s="35"/>
      <c r="M37" s="2" t="s">
        <v>435</v>
      </c>
      <c r="N37" s="2">
        <v>13.3</v>
      </c>
      <c r="O37" s="3"/>
      <c r="R37" s="47">
        <f>2389/Q36</f>
        <v>0.4798152239</v>
      </c>
      <c r="S37" s="2" t="s">
        <v>466</v>
      </c>
      <c r="V37" s="3"/>
    </row>
    <row r="38">
      <c r="A38" s="15" t="s">
        <v>57</v>
      </c>
      <c r="B38" s="20" t="s">
        <v>447</v>
      </c>
      <c r="C38" s="2" t="s">
        <v>451</v>
      </c>
      <c r="D38" s="2" t="s">
        <v>447</v>
      </c>
      <c r="E38" s="2" t="s">
        <v>447</v>
      </c>
      <c r="F38" s="17">
        <f t="shared" si="1"/>
        <v>62.11540213</v>
      </c>
      <c r="G38" s="18">
        <f t="shared" si="2"/>
        <v>0.006211540213</v>
      </c>
      <c r="H38" s="19">
        <v>0.007712422677901711</v>
      </c>
      <c r="I38" s="18">
        <f t="shared" si="3"/>
        <v>-0.001500882465</v>
      </c>
      <c r="J38" s="2"/>
      <c r="K38" s="36" t="s">
        <v>452</v>
      </c>
      <c r="L38" s="35"/>
      <c r="M38" s="2" t="s">
        <v>435</v>
      </c>
      <c r="N38" s="2">
        <v>13.3</v>
      </c>
      <c r="O38" s="3"/>
    </row>
    <row r="39">
      <c r="A39" s="15" t="s">
        <v>60</v>
      </c>
      <c r="B39" s="20" t="s">
        <v>447</v>
      </c>
      <c r="C39" s="2" t="s">
        <v>463</v>
      </c>
      <c r="D39" s="2" t="s">
        <v>426</v>
      </c>
      <c r="E39" s="2" t="s">
        <v>447</v>
      </c>
      <c r="F39" s="17">
        <f t="shared" si="1"/>
        <v>62.11540213</v>
      </c>
      <c r="G39" s="18">
        <f t="shared" si="2"/>
        <v>0.006211540213</v>
      </c>
      <c r="H39" s="19">
        <v>0.007678234227415955</v>
      </c>
      <c r="I39" s="18">
        <f t="shared" si="3"/>
        <v>-0.001466694015</v>
      </c>
      <c r="J39" s="2"/>
      <c r="K39" s="43">
        <f>COUNTIF(E2:E417, "low")</f>
        <v>121</v>
      </c>
      <c r="L39" s="35"/>
      <c r="M39" s="2" t="s">
        <v>435</v>
      </c>
      <c r="N39" s="2">
        <v>13.3</v>
      </c>
      <c r="O39" s="3"/>
      <c r="P39" s="2" t="s">
        <v>467</v>
      </c>
      <c r="Q39" s="2" t="s">
        <v>468</v>
      </c>
    </row>
    <row r="40">
      <c r="A40" s="15" t="s">
        <v>69</v>
      </c>
      <c r="B40" s="20" t="s">
        <v>447</v>
      </c>
      <c r="C40" s="2" t="s">
        <v>451</v>
      </c>
      <c r="D40" s="2" t="s">
        <v>447</v>
      </c>
      <c r="E40" s="2" t="s">
        <v>459</v>
      </c>
      <c r="F40" s="17">
        <f t="shared" si="1"/>
        <v>62.11540213</v>
      </c>
      <c r="G40" s="18">
        <f t="shared" si="2"/>
        <v>0.006211540213</v>
      </c>
      <c r="H40" s="19">
        <v>0.007475093947988598</v>
      </c>
      <c r="I40" s="18">
        <f t="shared" si="3"/>
        <v>-0.001263553735</v>
      </c>
      <c r="J40" s="2"/>
      <c r="K40" s="36"/>
      <c r="L40" s="35"/>
      <c r="M40" s="2" t="s">
        <v>435</v>
      </c>
      <c r="N40" s="2">
        <v>13.3</v>
      </c>
      <c r="O40" s="3"/>
      <c r="Q40" s="2" t="s">
        <v>469</v>
      </c>
    </row>
    <row r="41">
      <c r="A41" s="15" t="s">
        <v>73</v>
      </c>
      <c r="B41" s="20" t="s">
        <v>447</v>
      </c>
      <c r="C41" s="2" t="s">
        <v>447</v>
      </c>
      <c r="D41" s="2" t="s">
        <v>459</v>
      </c>
      <c r="E41" s="2" t="s">
        <v>459</v>
      </c>
      <c r="F41" s="17">
        <f t="shared" si="1"/>
        <v>62.11540213</v>
      </c>
      <c r="G41" s="18">
        <f t="shared" si="2"/>
        <v>0.006211540213</v>
      </c>
      <c r="H41" s="19">
        <v>0.007419830425285593</v>
      </c>
      <c r="I41" s="18">
        <f t="shared" si="3"/>
        <v>-0.001208290213</v>
      </c>
      <c r="J41" s="2"/>
      <c r="K41" s="36" t="s">
        <v>458</v>
      </c>
      <c r="L41" s="35"/>
      <c r="M41" s="2" t="s">
        <v>435</v>
      </c>
      <c r="N41" s="2">
        <v>13.3</v>
      </c>
      <c r="O41" s="3"/>
      <c r="Q41" s="2" t="s">
        <v>470</v>
      </c>
    </row>
    <row r="42">
      <c r="A42" s="15" t="s">
        <v>74</v>
      </c>
      <c r="B42" s="20" t="s">
        <v>447</v>
      </c>
      <c r="C42" s="2" t="s">
        <v>426</v>
      </c>
      <c r="D42" s="2" t="s">
        <v>426</v>
      </c>
      <c r="E42" s="2" t="s">
        <v>426</v>
      </c>
      <c r="F42" s="17">
        <f t="shared" si="1"/>
        <v>62.11540213</v>
      </c>
      <c r="G42" s="18">
        <f t="shared" si="2"/>
        <v>0.006211540213</v>
      </c>
      <c r="H42" s="19">
        <v>0.007398521185599265</v>
      </c>
      <c r="I42" s="18">
        <f t="shared" si="3"/>
        <v>-0.001186980973</v>
      </c>
      <c r="J42" s="2"/>
      <c r="K42" s="43">
        <f>COUNTIF(E2:E419, "long tail")</f>
        <v>203</v>
      </c>
      <c r="L42" s="35"/>
      <c r="M42" s="2" t="s">
        <v>435</v>
      </c>
      <c r="N42" s="2">
        <v>13.3</v>
      </c>
      <c r="O42" s="3"/>
      <c r="Q42" s="2" t="s">
        <v>471</v>
      </c>
    </row>
    <row r="43">
      <c r="A43" s="15" t="s">
        <v>76</v>
      </c>
      <c r="B43" s="20" t="s">
        <v>447</v>
      </c>
      <c r="C43" s="2" t="s">
        <v>447</v>
      </c>
      <c r="D43" s="2" t="s">
        <v>447</v>
      </c>
      <c r="E43" s="2" t="s">
        <v>426</v>
      </c>
      <c r="F43" s="17">
        <f t="shared" si="1"/>
        <v>62.11540213</v>
      </c>
      <c r="G43" s="18">
        <f t="shared" si="2"/>
        <v>0.006211540213</v>
      </c>
      <c r="H43" s="19">
        <v>0.007326983023795164</v>
      </c>
      <c r="I43" s="18">
        <f t="shared" si="3"/>
        <v>-0.001115442811</v>
      </c>
      <c r="J43" s="2"/>
      <c r="K43" s="2"/>
      <c r="L43" s="35"/>
      <c r="M43" s="2" t="s">
        <v>435</v>
      </c>
      <c r="N43" s="2">
        <v>13.3</v>
      </c>
      <c r="O43" s="3"/>
      <c r="Q43" s="2" t="s">
        <v>472</v>
      </c>
    </row>
    <row r="44">
      <c r="A44" s="15" t="s">
        <v>79</v>
      </c>
      <c r="B44" s="20" t="s">
        <v>447</v>
      </c>
      <c r="C44" s="2" t="s">
        <v>426</v>
      </c>
      <c r="D44" s="2" t="s">
        <v>447</v>
      </c>
      <c r="E44" s="2" t="s">
        <v>426</v>
      </c>
      <c r="F44" s="17">
        <f t="shared" si="1"/>
        <v>62.11540213</v>
      </c>
      <c r="G44" s="18">
        <f t="shared" si="2"/>
        <v>0.006211540213</v>
      </c>
      <c r="H44" s="19">
        <v>0.006748823542635341</v>
      </c>
      <c r="I44" s="18">
        <f t="shared" si="3"/>
        <v>-0.0005372833299</v>
      </c>
      <c r="J44" s="2"/>
      <c r="K44" s="2"/>
      <c r="L44" s="35"/>
      <c r="M44" s="2" t="s">
        <v>435</v>
      </c>
      <c r="N44" s="2">
        <v>13.3</v>
      </c>
      <c r="O44" s="3"/>
    </row>
    <row r="45">
      <c r="A45" s="15" t="s">
        <v>80</v>
      </c>
      <c r="B45" s="20" t="s">
        <v>447</v>
      </c>
      <c r="C45" s="2" t="s">
        <v>451</v>
      </c>
      <c r="D45" s="2" t="s">
        <v>447</v>
      </c>
      <c r="E45" s="2" t="s">
        <v>447</v>
      </c>
      <c r="F45" s="17">
        <f t="shared" si="1"/>
        <v>62.11540213</v>
      </c>
      <c r="G45" s="18">
        <f t="shared" si="2"/>
        <v>0.006211540213</v>
      </c>
      <c r="H45" s="19">
        <v>0.0064901855730359</v>
      </c>
      <c r="I45" s="18">
        <f t="shared" si="3"/>
        <v>-0.0002786453603</v>
      </c>
      <c r="J45" s="2"/>
      <c r="K45" s="2" t="s">
        <v>473</v>
      </c>
      <c r="L45" s="48"/>
      <c r="M45" s="2" t="s">
        <v>438</v>
      </c>
      <c r="N45" s="2">
        <v>2.45</v>
      </c>
      <c r="O45" s="3"/>
      <c r="P45" s="2" t="s">
        <v>474</v>
      </c>
      <c r="Q45" s="2" t="s">
        <v>475</v>
      </c>
    </row>
    <row r="46">
      <c r="A46" s="15" t="s">
        <v>82</v>
      </c>
      <c r="B46" s="20" t="s">
        <v>447</v>
      </c>
      <c r="C46" s="2" t="s">
        <v>447</v>
      </c>
      <c r="D46" s="2" t="s">
        <v>447</v>
      </c>
      <c r="E46" s="2" t="s">
        <v>447</v>
      </c>
      <c r="F46" s="17">
        <f t="shared" si="1"/>
        <v>62.11540213</v>
      </c>
      <c r="G46" s="18">
        <f t="shared" si="2"/>
        <v>0.006211540213</v>
      </c>
      <c r="H46" s="19">
        <v>0.006218785476371567</v>
      </c>
      <c r="I46" s="18">
        <f t="shared" si="3"/>
        <v>-0.000007245263606</v>
      </c>
      <c r="J46" s="2"/>
      <c r="K46" s="36" t="s">
        <v>437</v>
      </c>
      <c r="L46" s="35"/>
      <c r="M46" s="2" t="s">
        <v>438</v>
      </c>
      <c r="N46" s="2">
        <v>2.45</v>
      </c>
      <c r="O46" s="3"/>
    </row>
    <row r="47">
      <c r="A47" s="15" t="s">
        <v>85</v>
      </c>
      <c r="B47" s="20" t="s">
        <v>447</v>
      </c>
      <c r="C47" s="2" t="s">
        <v>426</v>
      </c>
      <c r="D47" s="2" t="s">
        <v>447</v>
      </c>
      <c r="E47" s="2" t="s">
        <v>426</v>
      </c>
      <c r="F47" s="17">
        <f t="shared" si="1"/>
        <v>62.11540213</v>
      </c>
      <c r="G47" s="18">
        <f t="shared" si="2"/>
        <v>0.006211540213</v>
      </c>
      <c r="H47" s="19">
        <v>0.006154857757312584</v>
      </c>
      <c r="I47" s="18">
        <f t="shared" si="3"/>
        <v>0.00005668245545</v>
      </c>
      <c r="J47" s="2"/>
      <c r="K47" s="37">
        <f>COUNTIF(E1:E435, "high")</f>
        <v>26</v>
      </c>
      <c r="L47" s="14">
        <v>0.4</v>
      </c>
      <c r="M47" s="2" t="s">
        <v>438</v>
      </c>
      <c r="N47" s="2">
        <v>2.45</v>
      </c>
      <c r="O47" s="3"/>
    </row>
    <row r="48">
      <c r="A48" s="15" t="s">
        <v>86</v>
      </c>
      <c r="B48" s="20" t="s">
        <v>447</v>
      </c>
      <c r="C48" s="2" t="s">
        <v>451</v>
      </c>
      <c r="D48" s="2" t="s">
        <v>447</v>
      </c>
      <c r="E48" s="2" t="s">
        <v>447</v>
      </c>
      <c r="F48" s="17">
        <f t="shared" si="1"/>
        <v>62.11540213</v>
      </c>
      <c r="G48" s="18">
        <f t="shared" si="2"/>
        <v>0.006211540213</v>
      </c>
      <c r="H48" s="19">
        <v>0.00560245669775162</v>
      </c>
      <c r="I48" s="18">
        <f t="shared" si="3"/>
        <v>0.000609083515</v>
      </c>
      <c r="J48" s="2"/>
      <c r="K48" s="37"/>
      <c r="L48" s="14"/>
      <c r="M48" s="2" t="s">
        <v>438</v>
      </c>
      <c r="N48" s="2">
        <v>2.45</v>
      </c>
      <c r="O48" s="3"/>
    </row>
    <row r="49">
      <c r="A49" s="15" t="s">
        <v>88</v>
      </c>
      <c r="B49" s="20" t="s">
        <v>447</v>
      </c>
      <c r="C49" s="2" t="s">
        <v>459</v>
      </c>
      <c r="D49" s="2" t="s">
        <v>459</v>
      </c>
      <c r="E49" s="2" t="s">
        <v>447</v>
      </c>
      <c r="F49" s="17">
        <f t="shared" si="1"/>
        <v>62.11540213</v>
      </c>
      <c r="G49" s="18">
        <f t="shared" si="2"/>
        <v>0.006211540213</v>
      </c>
      <c r="H49" s="19">
        <v>0.005472610836146467</v>
      </c>
      <c r="I49" s="18">
        <f t="shared" si="3"/>
        <v>0.0007389293766</v>
      </c>
      <c r="J49" s="2"/>
      <c r="K49" s="36" t="s">
        <v>444</v>
      </c>
      <c r="L49" s="14"/>
      <c r="M49" s="2" t="s">
        <v>438</v>
      </c>
      <c r="N49" s="2">
        <v>2.45</v>
      </c>
      <c r="O49" s="3"/>
    </row>
    <row r="50">
      <c r="A50" s="15" t="s">
        <v>89</v>
      </c>
      <c r="B50" s="20" t="s">
        <v>447</v>
      </c>
      <c r="C50" s="2" t="s">
        <v>459</v>
      </c>
      <c r="D50" s="2" t="s">
        <v>459</v>
      </c>
      <c r="E50" s="2" t="s">
        <v>447</v>
      </c>
      <c r="F50" s="17">
        <f t="shared" si="1"/>
        <v>62.11540213</v>
      </c>
      <c r="G50" s="18">
        <f t="shared" si="2"/>
        <v>0.006211540213</v>
      </c>
      <c r="H50" s="19">
        <v>0.0053374962064870034</v>
      </c>
      <c r="I50" s="18">
        <f t="shared" si="3"/>
        <v>0.0008740440063</v>
      </c>
      <c r="J50" s="2"/>
      <c r="K50" s="37">
        <f>COUNTIF(E1:E438, "mid")</f>
        <v>55</v>
      </c>
      <c r="L50" s="35">
        <v>0.4</v>
      </c>
      <c r="M50" s="2" t="s">
        <v>438</v>
      </c>
      <c r="N50" s="2">
        <v>2.45</v>
      </c>
      <c r="O50" s="3"/>
    </row>
    <row r="51">
      <c r="A51" s="10" t="s">
        <v>91</v>
      </c>
      <c r="B51" s="20" t="s">
        <v>447</v>
      </c>
      <c r="C51" s="2" t="s">
        <v>447</v>
      </c>
      <c r="D51" s="2" t="s">
        <v>459</v>
      </c>
      <c r="E51" s="2" t="s">
        <v>447</v>
      </c>
      <c r="F51" s="17">
        <f t="shared" si="1"/>
        <v>62.11540213</v>
      </c>
      <c r="G51" s="18">
        <f t="shared" si="2"/>
        <v>0.006211540213</v>
      </c>
      <c r="H51" s="19">
        <v>0.00530529817948843</v>
      </c>
      <c r="I51" s="18">
        <f t="shared" si="3"/>
        <v>0.0009062420333</v>
      </c>
      <c r="J51" s="2"/>
      <c r="K51" s="41"/>
      <c r="L51" s="35"/>
      <c r="M51" s="2" t="s">
        <v>438</v>
      </c>
      <c r="N51" s="2">
        <v>2.45</v>
      </c>
      <c r="O51" s="3"/>
      <c r="P51" s="2" t="s">
        <v>476</v>
      </c>
      <c r="Q51" s="2" t="s">
        <v>426</v>
      </c>
      <c r="R51" s="2" t="s">
        <v>477</v>
      </c>
    </row>
    <row r="52">
      <c r="A52" s="15" t="s">
        <v>93</v>
      </c>
      <c r="B52" s="20" t="s">
        <v>447</v>
      </c>
      <c r="C52" s="2" t="s">
        <v>451</v>
      </c>
      <c r="D52" s="2" t="s">
        <v>447</v>
      </c>
      <c r="E52" s="2" t="s">
        <v>447</v>
      </c>
      <c r="F52" s="17">
        <f t="shared" si="1"/>
        <v>62.11540213</v>
      </c>
      <c r="G52" s="18">
        <f t="shared" si="2"/>
        <v>0.006211540213</v>
      </c>
      <c r="H52" s="19">
        <v>0.005189034031089949</v>
      </c>
      <c r="I52" s="18">
        <f t="shared" si="3"/>
        <v>0.001022506182</v>
      </c>
      <c r="J52" s="2"/>
      <c r="K52" s="36" t="s">
        <v>452</v>
      </c>
      <c r="L52" s="35"/>
      <c r="M52" s="2" t="s">
        <v>438</v>
      </c>
      <c r="N52" s="2">
        <v>2.45</v>
      </c>
      <c r="O52" s="3"/>
      <c r="Q52" s="2" t="s">
        <v>447</v>
      </c>
      <c r="R52" s="2" t="s">
        <v>478</v>
      </c>
    </row>
    <row r="53">
      <c r="A53" s="15" t="s">
        <v>100</v>
      </c>
      <c r="B53" s="20" t="s">
        <v>447</v>
      </c>
      <c r="C53" s="2" t="s">
        <v>459</v>
      </c>
      <c r="D53" s="2" t="s">
        <v>459</v>
      </c>
      <c r="E53" s="2" t="s">
        <v>447</v>
      </c>
      <c r="F53" s="17">
        <f t="shared" si="1"/>
        <v>62.11540213</v>
      </c>
      <c r="G53" s="18">
        <f t="shared" si="2"/>
        <v>0.006211540213</v>
      </c>
      <c r="H53" s="19">
        <v>0.0049889379287606376</v>
      </c>
      <c r="I53" s="18">
        <f t="shared" si="3"/>
        <v>0.001222602284</v>
      </c>
      <c r="J53" s="2"/>
      <c r="K53" s="43">
        <f>COUNTIF(E1:E438, "low")</f>
        <v>121</v>
      </c>
      <c r="L53" s="35">
        <v>0.15</v>
      </c>
      <c r="M53" s="2" t="s">
        <v>438</v>
      </c>
      <c r="N53" s="2">
        <v>2.45</v>
      </c>
      <c r="O53" s="3"/>
      <c r="Q53" s="2" t="s">
        <v>459</v>
      </c>
      <c r="R53" s="2" t="s">
        <v>479</v>
      </c>
    </row>
    <row r="54">
      <c r="A54" s="15" t="s">
        <v>101</v>
      </c>
      <c r="B54" s="20" t="s">
        <v>447</v>
      </c>
      <c r="C54" s="2" t="s">
        <v>447</v>
      </c>
      <c r="D54" s="2" t="s">
        <v>447</v>
      </c>
      <c r="E54" s="2" t="s">
        <v>447</v>
      </c>
      <c r="F54" s="17">
        <f t="shared" si="1"/>
        <v>62.11540213</v>
      </c>
      <c r="G54" s="18">
        <f t="shared" si="2"/>
        <v>0.006211540213</v>
      </c>
      <c r="H54" s="19">
        <v>0.0048812208929835945</v>
      </c>
      <c r="I54" s="18">
        <f t="shared" si="3"/>
        <v>0.00133031932</v>
      </c>
      <c r="J54" s="2"/>
      <c r="K54" s="36"/>
      <c r="L54" s="35"/>
      <c r="M54" s="2" t="s">
        <v>438</v>
      </c>
      <c r="N54" s="2">
        <v>2.45</v>
      </c>
      <c r="O54" s="3"/>
      <c r="Q54" s="2" t="s">
        <v>480</v>
      </c>
      <c r="R54" s="2" t="s">
        <v>481</v>
      </c>
    </row>
    <row r="55">
      <c r="A55" s="15" t="s">
        <v>103</v>
      </c>
      <c r="B55" s="20" t="s">
        <v>447</v>
      </c>
      <c r="C55" s="2" t="s">
        <v>451</v>
      </c>
      <c r="D55" s="2" t="s">
        <v>459</v>
      </c>
      <c r="E55" s="2" t="s">
        <v>447</v>
      </c>
      <c r="F55" s="17">
        <f t="shared" si="1"/>
        <v>62.11540213</v>
      </c>
      <c r="G55" s="18">
        <f t="shared" si="2"/>
        <v>0.006211540213</v>
      </c>
      <c r="H55" s="19">
        <v>0.004832631143149385</v>
      </c>
      <c r="I55" s="18">
        <f t="shared" si="3"/>
        <v>0.00137890907</v>
      </c>
      <c r="J55" s="2"/>
      <c r="K55" s="36" t="s">
        <v>458</v>
      </c>
      <c r="L55" s="35"/>
      <c r="M55" s="2" t="s">
        <v>438</v>
      </c>
      <c r="N55" s="2">
        <v>2.45</v>
      </c>
      <c r="O55" s="3"/>
    </row>
    <row r="56">
      <c r="A56" s="15" t="s">
        <v>107</v>
      </c>
      <c r="B56" s="20" t="s">
        <v>447</v>
      </c>
      <c r="C56" s="2" t="s">
        <v>426</v>
      </c>
      <c r="D56" s="2" t="s">
        <v>426</v>
      </c>
      <c r="E56" s="2" t="s">
        <v>447</v>
      </c>
      <c r="F56" s="17">
        <f t="shared" si="1"/>
        <v>62.11540213</v>
      </c>
      <c r="G56" s="18">
        <f t="shared" si="2"/>
        <v>0.006211540213</v>
      </c>
      <c r="H56" s="19">
        <v>0.004666138072633131</v>
      </c>
      <c r="I56" s="18">
        <f t="shared" si="3"/>
        <v>0.00154540214</v>
      </c>
      <c r="J56" s="2"/>
      <c r="K56" s="43">
        <f>COUNTIF(E1:E440, "long tail")</f>
        <v>203</v>
      </c>
      <c r="L56" s="35">
        <v>0.05</v>
      </c>
      <c r="M56" s="2" t="s">
        <v>438</v>
      </c>
      <c r="N56" s="2">
        <v>2.45</v>
      </c>
      <c r="O56" s="3"/>
      <c r="P56" s="1" t="s">
        <v>482</v>
      </c>
      <c r="Q56" s="49" t="s">
        <v>483</v>
      </c>
    </row>
    <row r="57">
      <c r="A57" s="15" t="s">
        <v>112</v>
      </c>
      <c r="B57" s="20" t="s">
        <v>447</v>
      </c>
      <c r="C57" s="2" t="s">
        <v>446</v>
      </c>
      <c r="D57" s="2" t="s">
        <v>447</v>
      </c>
      <c r="E57" s="2" t="s">
        <v>447</v>
      </c>
      <c r="F57" s="17">
        <f t="shared" si="1"/>
        <v>62.11540213</v>
      </c>
      <c r="G57" s="18">
        <f t="shared" si="2"/>
        <v>0.006211540213</v>
      </c>
      <c r="H57" s="19">
        <v>0.0046352279667145006</v>
      </c>
      <c r="I57" s="18">
        <f t="shared" si="3"/>
        <v>0.001576312246</v>
      </c>
      <c r="J57" s="2"/>
      <c r="K57" s="2"/>
      <c r="L57" s="35"/>
      <c r="M57" s="2" t="s">
        <v>438</v>
      </c>
      <c r="N57" s="2">
        <v>2.45</v>
      </c>
      <c r="O57" s="3"/>
      <c r="Q57" s="49" t="s">
        <v>484</v>
      </c>
    </row>
    <row r="58">
      <c r="A58" s="15" t="s">
        <v>115</v>
      </c>
      <c r="B58" s="20" t="s">
        <v>447</v>
      </c>
      <c r="C58" s="2" t="s">
        <v>459</v>
      </c>
      <c r="D58" s="2" t="s">
        <v>447</v>
      </c>
      <c r="E58" s="2" t="s">
        <v>447</v>
      </c>
      <c r="F58" s="17">
        <f t="shared" si="1"/>
        <v>62.11540213</v>
      </c>
      <c r="G58" s="18">
        <f t="shared" si="2"/>
        <v>0.006211540213</v>
      </c>
      <c r="H58" s="19">
        <v>0.00454179514655137</v>
      </c>
      <c r="I58" s="18">
        <f t="shared" si="3"/>
        <v>0.001669745066</v>
      </c>
      <c r="J58" s="2"/>
      <c r="M58" s="2" t="s">
        <v>438</v>
      </c>
      <c r="N58" s="2">
        <v>2.45</v>
      </c>
      <c r="O58" s="3"/>
      <c r="Q58" s="1" t="s">
        <v>485</v>
      </c>
      <c r="X58" s="1"/>
    </row>
    <row r="59">
      <c r="A59" s="15" t="s">
        <v>116</v>
      </c>
      <c r="B59" s="20" t="s">
        <v>447</v>
      </c>
      <c r="C59" s="2" t="s">
        <v>459</v>
      </c>
      <c r="D59" s="2" t="s">
        <v>459</v>
      </c>
      <c r="E59" s="2" t="s">
        <v>459</v>
      </c>
      <c r="F59" s="17">
        <f t="shared" si="1"/>
        <v>62.11540213</v>
      </c>
      <c r="G59" s="18">
        <f t="shared" si="2"/>
        <v>0.006211540213</v>
      </c>
      <c r="H59" s="19">
        <v>0.004525637591184814</v>
      </c>
      <c r="I59" s="18">
        <f t="shared" si="3"/>
        <v>0.001685902622</v>
      </c>
      <c r="J59" s="2"/>
      <c r="M59" s="2" t="s">
        <v>438</v>
      </c>
      <c r="N59" s="2">
        <v>2.45</v>
      </c>
      <c r="O59" s="3"/>
      <c r="Q59" s="2" t="s">
        <v>486</v>
      </c>
    </row>
    <row r="60">
      <c r="A60" s="15" t="s">
        <v>131</v>
      </c>
      <c r="B60" s="20" t="s">
        <v>447</v>
      </c>
      <c r="C60" s="2" t="s">
        <v>426</v>
      </c>
      <c r="D60" s="2" t="s">
        <v>447</v>
      </c>
      <c r="E60" s="2" t="s">
        <v>447</v>
      </c>
      <c r="F60" s="17">
        <f t="shared" si="1"/>
        <v>62.11540213</v>
      </c>
      <c r="G60" s="18">
        <f t="shared" si="2"/>
        <v>0.006211540213</v>
      </c>
      <c r="H60" s="19">
        <v>0.004426701835498291</v>
      </c>
      <c r="I60" s="18">
        <f t="shared" si="3"/>
        <v>0.001784838377</v>
      </c>
      <c r="J60" s="2"/>
      <c r="M60" s="2" t="s">
        <v>438</v>
      </c>
      <c r="N60" s="2">
        <v>2.45</v>
      </c>
      <c r="O60" s="3"/>
    </row>
    <row r="61">
      <c r="A61" s="15" t="s">
        <v>142</v>
      </c>
      <c r="B61" s="20" t="s">
        <v>447</v>
      </c>
      <c r="C61" s="2" t="s">
        <v>446</v>
      </c>
      <c r="D61" s="2" t="s">
        <v>447</v>
      </c>
      <c r="E61" s="2" t="s">
        <v>447</v>
      </c>
      <c r="F61" s="17">
        <f t="shared" si="1"/>
        <v>62.11540213</v>
      </c>
      <c r="G61" s="18">
        <f t="shared" si="2"/>
        <v>0.006211540213</v>
      </c>
      <c r="H61" s="19">
        <v>0.004413705540964322</v>
      </c>
      <c r="I61" s="18">
        <f t="shared" si="3"/>
        <v>0.001797834672</v>
      </c>
      <c r="J61" s="2"/>
      <c r="M61" s="2" t="s">
        <v>438</v>
      </c>
      <c r="N61" s="2">
        <v>2.45</v>
      </c>
      <c r="O61" s="3"/>
      <c r="P61" s="2" t="s">
        <v>487</v>
      </c>
      <c r="Q61" s="2" t="s">
        <v>488</v>
      </c>
    </row>
    <row r="62">
      <c r="A62" s="15" t="s">
        <v>148</v>
      </c>
      <c r="B62" s="20" t="s">
        <v>447</v>
      </c>
      <c r="C62" s="2" t="s">
        <v>426</v>
      </c>
      <c r="D62" s="2" t="s">
        <v>426</v>
      </c>
      <c r="E62" s="2" t="s">
        <v>447</v>
      </c>
      <c r="F62" s="17">
        <f t="shared" si="1"/>
        <v>62.11540213</v>
      </c>
      <c r="G62" s="18">
        <f t="shared" si="2"/>
        <v>0.006211540213</v>
      </c>
      <c r="H62" s="19">
        <v>0.004354109920083328</v>
      </c>
      <c r="I62" s="18">
        <f t="shared" si="3"/>
        <v>0.001857430293</v>
      </c>
      <c r="J62" s="2"/>
      <c r="M62" s="2" t="s">
        <v>438</v>
      </c>
      <c r="N62" s="2">
        <v>2.45</v>
      </c>
      <c r="O62" s="3"/>
      <c r="Q62" s="2" t="s">
        <v>489</v>
      </c>
    </row>
    <row r="63">
      <c r="A63" s="15" t="s">
        <v>155</v>
      </c>
      <c r="B63" s="20" t="s">
        <v>447</v>
      </c>
      <c r="C63" s="2" t="s">
        <v>463</v>
      </c>
      <c r="D63" s="2" t="s">
        <v>447</v>
      </c>
      <c r="E63" s="2" t="s">
        <v>447</v>
      </c>
      <c r="F63" s="17">
        <f t="shared" si="1"/>
        <v>62.11540213</v>
      </c>
      <c r="G63" s="18">
        <f t="shared" si="2"/>
        <v>0.006211540213</v>
      </c>
      <c r="H63" s="19">
        <v>0.004204593991075411</v>
      </c>
      <c r="I63" s="18">
        <f t="shared" si="3"/>
        <v>0.002006946222</v>
      </c>
      <c r="J63" s="2"/>
      <c r="M63" s="2" t="s">
        <v>438</v>
      </c>
      <c r="N63" s="2">
        <v>2.45</v>
      </c>
      <c r="O63" s="3"/>
      <c r="Q63" s="2" t="s">
        <v>490</v>
      </c>
    </row>
    <row r="64">
      <c r="A64" s="15" t="s">
        <v>244</v>
      </c>
      <c r="B64" s="20" t="s">
        <v>447</v>
      </c>
      <c r="C64" s="2" t="s">
        <v>459</v>
      </c>
      <c r="D64" s="2" t="s">
        <v>459</v>
      </c>
      <c r="E64" s="2" t="s">
        <v>459</v>
      </c>
      <c r="F64" s="17">
        <f t="shared" si="1"/>
        <v>62.11540213</v>
      </c>
      <c r="G64" s="18">
        <f t="shared" si="2"/>
        <v>0.006211540213</v>
      </c>
      <c r="H64" s="19">
        <v>0.004128255396155159</v>
      </c>
      <c r="I64" s="18">
        <f t="shared" si="3"/>
        <v>0.002083284817</v>
      </c>
      <c r="J64" s="2"/>
      <c r="M64" s="2" t="s">
        <v>438</v>
      </c>
      <c r="N64" s="2">
        <v>2.45</v>
      </c>
      <c r="O64" s="3"/>
      <c r="Q64" s="1" t="s">
        <v>491</v>
      </c>
    </row>
    <row r="65">
      <c r="A65" s="15" t="s">
        <v>105</v>
      </c>
      <c r="B65" s="50" t="s">
        <v>447</v>
      </c>
      <c r="C65" s="2" t="s">
        <v>447</v>
      </c>
      <c r="D65" s="2" t="s">
        <v>447</v>
      </c>
      <c r="E65" s="2" t="s">
        <v>459</v>
      </c>
      <c r="F65" s="17">
        <f t="shared" si="1"/>
        <v>62.11540213</v>
      </c>
      <c r="G65" s="18">
        <f t="shared" si="2"/>
        <v>0.006211540213</v>
      </c>
      <c r="H65" s="19">
        <v>0.00410659490526521</v>
      </c>
      <c r="I65" s="18">
        <f t="shared" si="3"/>
        <v>0.002104945308</v>
      </c>
      <c r="J65" s="2"/>
      <c r="M65" s="2" t="s">
        <v>438</v>
      </c>
      <c r="N65" s="2">
        <v>2.45</v>
      </c>
      <c r="O65" s="3"/>
    </row>
    <row r="66">
      <c r="A66" s="15" t="s">
        <v>94</v>
      </c>
      <c r="B66" s="42" t="s">
        <v>447</v>
      </c>
      <c r="C66" s="2" t="s">
        <v>459</v>
      </c>
      <c r="D66" s="2" t="s">
        <v>459</v>
      </c>
      <c r="E66" s="2" t="s">
        <v>447</v>
      </c>
      <c r="F66" s="17">
        <f t="shared" si="1"/>
        <v>62.11540213</v>
      </c>
      <c r="G66" s="18">
        <f t="shared" si="2"/>
        <v>0.006211540213</v>
      </c>
      <c r="H66" s="19">
        <v>0.003866221998254049</v>
      </c>
      <c r="I66" s="18">
        <f t="shared" si="3"/>
        <v>0.002345318215</v>
      </c>
      <c r="J66" s="2"/>
      <c r="M66" s="2" t="s">
        <v>438</v>
      </c>
      <c r="N66" s="2">
        <v>2.45</v>
      </c>
      <c r="O66" s="3"/>
    </row>
    <row r="67">
      <c r="A67" s="15" t="s">
        <v>53</v>
      </c>
      <c r="B67" s="42" t="s">
        <v>447</v>
      </c>
      <c r="C67" s="2" t="s">
        <v>459</v>
      </c>
      <c r="D67" s="2" t="s">
        <v>459</v>
      </c>
      <c r="E67" s="2" t="s">
        <v>447</v>
      </c>
      <c r="F67" s="17">
        <f t="shared" si="1"/>
        <v>62.11540213</v>
      </c>
      <c r="G67" s="18">
        <f t="shared" si="2"/>
        <v>0.006211540213</v>
      </c>
      <c r="H67" s="19">
        <v>0.0038591969741816326</v>
      </c>
      <c r="I67" s="18">
        <f t="shared" si="3"/>
        <v>0.002352343239</v>
      </c>
      <c r="J67" s="2"/>
      <c r="M67" s="2" t="s">
        <v>438</v>
      </c>
      <c r="N67" s="2">
        <v>2.45</v>
      </c>
      <c r="O67" s="3"/>
    </row>
    <row r="68">
      <c r="A68" s="15" t="s">
        <v>124</v>
      </c>
      <c r="B68" s="44" t="s">
        <v>447</v>
      </c>
      <c r="C68" s="2" t="s">
        <v>459</v>
      </c>
      <c r="D68" s="2" t="s">
        <v>459</v>
      </c>
      <c r="E68" s="2" t="s">
        <v>459</v>
      </c>
      <c r="F68" s="17">
        <f t="shared" si="1"/>
        <v>62.11540213</v>
      </c>
      <c r="G68" s="18">
        <f t="shared" si="2"/>
        <v>0.006211540213</v>
      </c>
      <c r="H68" s="19">
        <v>0.003851235280232895</v>
      </c>
      <c r="I68" s="18">
        <f t="shared" si="3"/>
        <v>0.002360304933</v>
      </c>
      <c r="J68" s="2"/>
      <c r="M68" s="2" t="s">
        <v>438</v>
      </c>
      <c r="N68" s="2">
        <v>2.45</v>
      </c>
      <c r="O68" s="3"/>
    </row>
    <row r="69">
      <c r="A69" s="15" t="s">
        <v>136</v>
      </c>
      <c r="B69" s="44" t="s">
        <v>447</v>
      </c>
      <c r="C69" s="2" t="s">
        <v>459</v>
      </c>
      <c r="D69" s="2" t="s">
        <v>459</v>
      </c>
      <c r="E69" s="2" t="s">
        <v>447</v>
      </c>
      <c r="F69" s="17">
        <f t="shared" si="1"/>
        <v>62.11540213</v>
      </c>
      <c r="G69" s="18">
        <f t="shared" si="2"/>
        <v>0.006211540213</v>
      </c>
      <c r="H69" s="19">
        <v>0.0038024113629296047</v>
      </c>
      <c r="I69" s="18">
        <f t="shared" si="3"/>
        <v>0.00240912885</v>
      </c>
      <c r="J69" s="2"/>
      <c r="M69" s="2" t="s">
        <v>438</v>
      </c>
      <c r="N69" s="2">
        <v>2.45</v>
      </c>
      <c r="O69" s="3"/>
    </row>
    <row r="70">
      <c r="A70" s="15" t="s">
        <v>196</v>
      </c>
      <c r="B70" s="44" t="s">
        <v>447</v>
      </c>
      <c r="C70" s="2" t="s">
        <v>459</v>
      </c>
      <c r="D70" s="2" t="s">
        <v>459</v>
      </c>
      <c r="E70" s="2" t="s">
        <v>459</v>
      </c>
      <c r="F70" s="17">
        <f t="shared" si="1"/>
        <v>62.11540213</v>
      </c>
      <c r="G70" s="18">
        <f t="shared" si="2"/>
        <v>0.006211540213</v>
      </c>
      <c r="H70" s="19">
        <v>0.003655120024877953</v>
      </c>
      <c r="I70" s="18">
        <f t="shared" si="3"/>
        <v>0.002556420188</v>
      </c>
      <c r="J70" s="2"/>
      <c r="K70" s="2"/>
      <c r="L70" s="35"/>
      <c r="M70" s="2" t="s">
        <v>438</v>
      </c>
      <c r="N70" s="2">
        <v>2.45</v>
      </c>
      <c r="O70" s="3"/>
    </row>
    <row r="71">
      <c r="A71" s="15" t="s">
        <v>77</v>
      </c>
      <c r="B71" s="44" t="s">
        <v>447</v>
      </c>
      <c r="C71" s="2" t="s">
        <v>451</v>
      </c>
      <c r="D71" s="2" t="s">
        <v>459</v>
      </c>
      <c r="E71" s="2" t="s">
        <v>447</v>
      </c>
      <c r="F71" s="17">
        <f t="shared" si="1"/>
        <v>62.11540213</v>
      </c>
      <c r="G71" s="18">
        <f t="shared" si="2"/>
        <v>0.006211540213</v>
      </c>
      <c r="H71" s="19">
        <v>0.0035714051546816648</v>
      </c>
      <c r="I71" s="18">
        <f t="shared" si="3"/>
        <v>0.002640135058</v>
      </c>
      <c r="J71" s="2"/>
      <c r="K71" s="2"/>
      <c r="L71" s="35"/>
      <c r="M71" s="2" t="s">
        <v>438</v>
      </c>
      <c r="N71" s="2">
        <v>2.45</v>
      </c>
      <c r="O71" s="3"/>
    </row>
    <row r="72">
      <c r="A72" s="15" t="s">
        <v>134</v>
      </c>
      <c r="B72" s="44" t="s">
        <v>447</v>
      </c>
      <c r="C72" s="2" t="s">
        <v>447</v>
      </c>
      <c r="D72" s="2" t="s">
        <v>447</v>
      </c>
      <c r="E72" s="2" t="s">
        <v>447</v>
      </c>
      <c r="F72" s="17">
        <f t="shared" si="1"/>
        <v>62.11540213</v>
      </c>
      <c r="G72" s="18">
        <f t="shared" si="2"/>
        <v>0.006211540213</v>
      </c>
      <c r="H72" s="19">
        <v>0.0035654338842201114</v>
      </c>
      <c r="I72" s="18">
        <f t="shared" si="3"/>
        <v>0.002646106329</v>
      </c>
      <c r="J72" s="2"/>
      <c r="K72" s="2"/>
      <c r="L72" s="35"/>
      <c r="M72" s="2" t="s">
        <v>438</v>
      </c>
      <c r="N72" s="2">
        <v>2.45</v>
      </c>
      <c r="O72" s="3"/>
    </row>
    <row r="73">
      <c r="A73" s="15" t="s">
        <v>199</v>
      </c>
      <c r="B73" s="44" t="s">
        <v>447</v>
      </c>
      <c r="C73" s="2" t="s">
        <v>492</v>
      </c>
      <c r="D73" s="2" t="s">
        <v>447</v>
      </c>
      <c r="E73" s="2" t="s">
        <v>447</v>
      </c>
      <c r="F73" s="17">
        <f t="shared" si="1"/>
        <v>62.11540213</v>
      </c>
      <c r="G73" s="18">
        <f t="shared" si="2"/>
        <v>0.006211540213</v>
      </c>
      <c r="H73" s="19">
        <v>0.003506774933215439</v>
      </c>
      <c r="I73" s="18">
        <f t="shared" si="3"/>
        <v>0.00270476528</v>
      </c>
      <c r="J73" s="2"/>
      <c r="K73" s="2"/>
      <c r="L73" s="35"/>
      <c r="M73" s="2" t="s">
        <v>438</v>
      </c>
      <c r="N73" s="2">
        <v>2.45</v>
      </c>
      <c r="O73" s="3"/>
    </row>
    <row r="74">
      <c r="A74" s="15" t="s">
        <v>119</v>
      </c>
      <c r="B74" s="44" t="s">
        <v>447</v>
      </c>
      <c r="C74" s="2" t="s">
        <v>459</v>
      </c>
      <c r="D74" s="2" t="s">
        <v>459</v>
      </c>
      <c r="E74" s="2" t="s">
        <v>447</v>
      </c>
      <c r="F74" s="17">
        <f t="shared" si="1"/>
        <v>62.11540213</v>
      </c>
      <c r="G74" s="18">
        <f t="shared" si="2"/>
        <v>0.006211540213</v>
      </c>
      <c r="H74" s="19">
        <v>0.0032121922571121354</v>
      </c>
      <c r="I74" s="18">
        <f t="shared" si="3"/>
        <v>0.002999347956</v>
      </c>
      <c r="J74" s="2"/>
      <c r="K74" s="2"/>
      <c r="L74" s="35"/>
      <c r="M74" s="2" t="s">
        <v>438</v>
      </c>
      <c r="N74" s="2">
        <v>2.45</v>
      </c>
      <c r="O74" s="3"/>
    </row>
    <row r="75">
      <c r="A75" s="15" t="s">
        <v>108</v>
      </c>
      <c r="B75" s="44" t="s">
        <v>447</v>
      </c>
      <c r="C75" s="2" t="s">
        <v>451</v>
      </c>
      <c r="D75" s="2" t="s">
        <v>447</v>
      </c>
      <c r="E75" s="2" t="s">
        <v>447</v>
      </c>
      <c r="F75" s="17">
        <f t="shared" si="1"/>
        <v>62.11540213</v>
      </c>
      <c r="G75" s="18">
        <f t="shared" si="2"/>
        <v>0.006211540213</v>
      </c>
      <c r="H75" s="19">
        <v>0.0031144273387710155</v>
      </c>
      <c r="I75" s="18">
        <f t="shared" si="3"/>
        <v>0.003097112874</v>
      </c>
      <c r="J75" s="2"/>
      <c r="K75" s="2"/>
      <c r="L75" s="35"/>
      <c r="M75" s="2" t="s">
        <v>438</v>
      </c>
      <c r="N75" s="2">
        <v>2.45</v>
      </c>
      <c r="O75" s="3"/>
    </row>
    <row r="76">
      <c r="A76" s="15" t="s">
        <v>144</v>
      </c>
      <c r="B76" s="44" t="s">
        <v>447</v>
      </c>
      <c r="C76" s="2" t="s">
        <v>459</v>
      </c>
      <c r="D76" s="2" t="s">
        <v>459</v>
      </c>
      <c r="E76" s="2" t="s">
        <v>459</v>
      </c>
      <c r="F76" s="17">
        <f t="shared" si="1"/>
        <v>62.11540213</v>
      </c>
      <c r="G76" s="18">
        <f t="shared" si="2"/>
        <v>0.006211540213</v>
      </c>
      <c r="H76" s="19">
        <v>0.0030482750287557665</v>
      </c>
      <c r="I76" s="18">
        <f t="shared" si="3"/>
        <v>0.003163265184</v>
      </c>
      <c r="J76" s="2"/>
      <c r="K76" s="2"/>
      <c r="L76" s="35"/>
      <c r="M76" s="2" t="s">
        <v>438</v>
      </c>
      <c r="N76" s="2">
        <v>2.45</v>
      </c>
      <c r="O76" s="3"/>
    </row>
    <row r="77">
      <c r="A77" s="51" t="s">
        <v>191</v>
      </c>
      <c r="B77" s="52" t="s">
        <v>459</v>
      </c>
      <c r="C77" s="2" t="s">
        <v>459</v>
      </c>
      <c r="D77" s="2" t="s">
        <v>447</v>
      </c>
      <c r="E77" s="2" t="s">
        <v>459</v>
      </c>
      <c r="F77" s="17">
        <f t="shared" si="1"/>
        <v>10.42651393</v>
      </c>
      <c r="G77" s="18">
        <f t="shared" si="2"/>
        <v>0.001042651393</v>
      </c>
      <c r="H77" s="19">
        <v>0.002892553661817215</v>
      </c>
      <c r="I77" s="18">
        <f t="shared" si="3"/>
        <v>-0.001849902269</v>
      </c>
      <c r="J77" s="2"/>
      <c r="K77" s="2"/>
      <c r="L77" s="35"/>
      <c r="M77" s="2" t="s">
        <v>438</v>
      </c>
      <c r="N77" s="2">
        <v>2.45</v>
      </c>
      <c r="O77" s="3"/>
    </row>
    <row r="78">
      <c r="A78" s="15" t="s">
        <v>20</v>
      </c>
      <c r="B78" s="44" t="s">
        <v>459</v>
      </c>
      <c r="C78" s="2" t="s">
        <v>459</v>
      </c>
      <c r="D78" s="2" t="s">
        <v>459</v>
      </c>
      <c r="E78" s="2" t="s">
        <v>459</v>
      </c>
      <c r="F78" s="17">
        <f t="shared" si="1"/>
        <v>10.42651393</v>
      </c>
      <c r="G78" s="18">
        <f t="shared" si="2"/>
        <v>0.001042651393</v>
      </c>
      <c r="H78" s="19">
        <v>0.002755214441201486</v>
      </c>
      <c r="I78" s="18">
        <f t="shared" si="3"/>
        <v>-0.001712563048</v>
      </c>
      <c r="J78" s="2"/>
      <c r="K78" s="2"/>
      <c r="L78" s="35"/>
      <c r="M78" s="2" t="s">
        <v>438</v>
      </c>
      <c r="N78" s="2">
        <v>2.45</v>
      </c>
      <c r="O78" s="3"/>
    </row>
    <row r="79">
      <c r="A79" s="15" t="s">
        <v>140</v>
      </c>
      <c r="B79" s="42" t="s">
        <v>459</v>
      </c>
      <c r="C79" s="2" t="s">
        <v>459</v>
      </c>
      <c r="D79" s="2" t="s">
        <v>447</v>
      </c>
      <c r="E79" s="2" t="s">
        <v>459</v>
      </c>
      <c r="F79" s="17">
        <f t="shared" si="1"/>
        <v>10.42651393</v>
      </c>
      <c r="G79" s="18">
        <f t="shared" si="2"/>
        <v>0.001042651393</v>
      </c>
      <c r="H79" s="19">
        <v>0.002754980273732406</v>
      </c>
      <c r="I79" s="18">
        <f t="shared" si="3"/>
        <v>-0.001712328881</v>
      </c>
      <c r="J79" s="2"/>
      <c r="K79" s="2"/>
      <c r="L79" s="35"/>
      <c r="M79" s="2" t="s">
        <v>438</v>
      </c>
      <c r="N79" s="2">
        <v>2.45</v>
      </c>
      <c r="O79" s="3"/>
    </row>
    <row r="80">
      <c r="A80" s="15" t="s">
        <v>138</v>
      </c>
      <c r="B80" s="44" t="s">
        <v>459</v>
      </c>
      <c r="C80" s="2" t="s">
        <v>459</v>
      </c>
      <c r="D80" s="2" t="s">
        <v>459</v>
      </c>
      <c r="E80" s="2" t="s">
        <v>459</v>
      </c>
      <c r="F80" s="17">
        <f t="shared" si="1"/>
        <v>10.42651393</v>
      </c>
      <c r="G80" s="18">
        <f t="shared" si="2"/>
        <v>0.001042651393</v>
      </c>
      <c r="H80" s="19">
        <v>0.0026888279637171564</v>
      </c>
      <c r="I80" s="18">
        <f t="shared" si="3"/>
        <v>-0.001646176571</v>
      </c>
      <c r="J80" s="2"/>
      <c r="K80" s="2"/>
      <c r="L80" s="35"/>
      <c r="M80" s="2" t="s">
        <v>438</v>
      </c>
      <c r="N80" s="2">
        <v>2.45</v>
      </c>
      <c r="O80" s="3"/>
    </row>
    <row r="81">
      <c r="A81" s="15" t="s">
        <v>128</v>
      </c>
      <c r="B81" s="44" t="s">
        <v>459</v>
      </c>
      <c r="C81" s="2" t="s">
        <v>459</v>
      </c>
      <c r="D81" s="2" t="s">
        <v>459</v>
      </c>
      <c r="E81" s="2" t="s">
        <v>459</v>
      </c>
      <c r="F81" s="17">
        <f t="shared" si="1"/>
        <v>10.42651393</v>
      </c>
      <c r="G81" s="18">
        <f t="shared" si="2"/>
        <v>0.001042651393</v>
      </c>
      <c r="H81" s="19">
        <v>0.0026507757499915708</v>
      </c>
      <c r="I81" s="18">
        <f t="shared" si="3"/>
        <v>-0.001608124357</v>
      </c>
      <c r="J81" s="2"/>
      <c r="K81" s="2"/>
      <c r="L81" s="35"/>
      <c r="M81" s="2" t="s">
        <v>438</v>
      </c>
      <c r="N81" s="2">
        <v>2.45</v>
      </c>
      <c r="O81" s="3"/>
    </row>
    <row r="82">
      <c r="A82" s="15" t="s">
        <v>129</v>
      </c>
      <c r="B82" s="44" t="s">
        <v>459</v>
      </c>
      <c r="C82" s="2" t="s">
        <v>447</v>
      </c>
      <c r="D82" s="2" t="s">
        <v>447</v>
      </c>
      <c r="E82" s="2" t="s">
        <v>459</v>
      </c>
      <c r="F82" s="17">
        <f t="shared" si="1"/>
        <v>10.42651393</v>
      </c>
      <c r="G82" s="18">
        <f t="shared" si="2"/>
        <v>0.001042651393</v>
      </c>
      <c r="H82" s="19">
        <v>0.002586028444790805</v>
      </c>
      <c r="I82" s="18">
        <f t="shared" si="3"/>
        <v>-0.001543377052</v>
      </c>
      <c r="J82" s="2"/>
      <c r="K82" s="2"/>
      <c r="L82" s="35"/>
      <c r="M82" s="2" t="s">
        <v>438</v>
      </c>
      <c r="N82" s="2">
        <v>2.45</v>
      </c>
      <c r="O82" s="3"/>
    </row>
    <row r="83">
      <c r="A83" s="15" t="s">
        <v>139</v>
      </c>
      <c r="B83" s="44" t="s">
        <v>459</v>
      </c>
      <c r="C83" s="2" t="s">
        <v>480</v>
      </c>
      <c r="D83" s="2" t="s">
        <v>480</v>
      </c>
      <c r="E83" s="2" t="s">
        <v>459</v>
      </c>
      <c r="F83" s="17">
        <f t="shared" si="1"/>
        <v>10.42651393</v>
      </c>
      <c r="G83" s="18">
        <f t="shared" si="2"/>
        <v>0.001042651393</v>
      </c>
      <c r="H83" s="19">
        <v>0.0025774813321693658</v>
      </c>
      <c r="I83" s="18">
        <f t="shared" si="3"/>
        <v>-0.001534829939</v>
      </c>
      <c r="J83" s="2"/>
      <c r="K83" s="2"/>
      <c r="L83" s="35"/>
      <c r="M83" s="2" t="s">
        <v>438</v>
      </c>
      <c r="N83" s="2">
        <v>2.45</v>
      </c>
      <c r="O83" s="3"/>
      <c r="X83" s="1"/>
    </row>
    <row r="84">
      <c r="A84" s="15" t="s">
        <v>52</v>
      </c>
      <c r="B84" s="20" t="s">
        <v>459</v>
      </c>
      <c r="C84" s="2" t="s">
        <v>447</v>
      </c>
      <c r="D84" s="2" t="s">
        <v>447</v>
      </c>
      <c r="E84" s="2" t="s">
        <v>459</v>
      </c>
      <c r="F84" s="17">
        <f t="shared" si="1"/>
        <v>10.42651393</v>
      </c>
      <c r="G84" s="18">
        <f t="shared" si="2"/>
        <v>0.001042651393</v>
      </c>
      <c r="H84" s="19">
        <v>0.0022944899457855487</v>
      </c>
      <c r="I84" s="18">
        <f t="shared" si="3"/>
        <v>-0.001251838553</v>
      </c>
      <c r="J84" s="2"/>
      <c r="K84" s="2"/>
      <c r="L84" s="35"/>
      <c r="M84" s="2" t="s">
        <v>438</v>
      </c>
      <c r="N84" s="2">
        <v>2.45</v>
      </c>
      <c r="O84" s="3"/>
    </row>
    <row r="85">
      <c r="A85" s="15" t="s">
        <v>110</v>
      </c>
      <c r="B85" s="42" t="s">
        <v>459</v>
      </c>
      <c r="C85" s="2" t="s">
        <v>459</v>
      </c>
      <c r="D85" s="2" t="s">
        <v>459</v>
      </c>
      <c r="E85" s="2" t="s">
        <v>459</v>
      </c>
      <c r="F85" s="17">
        <f t="shared" si="1"/>
        <v>10.42651393</v>
      </c>
      <c r="G85" s="18">
        <f t="shared" si="2"/>
        <v>0.001042651393</v>
      </c>
      <c r="H85" s="19">
        <v>0.002283249907269683</v>
      </c>
      <c r="I85" s="18">
        <f t="shared" si="3"/>
        <v>-0.001240598514</v>
      </c>
      <c r="J85" s="2"/>
      <c r="K85" s="2"/>
      <c r="L85" s="35"/>
      <c r="M85" s="2" t="s">
        <v>438</v>
      </c>
      <c r="N85" s="2">
        <v>2.45</v>
      </c>
      <c r="O85" s="3"/>
    </row>
    <row r="86">
      <c r="A86" s="15" t="s">
        <v>132</v>
      </c>
      <c r="B86" s="42" t="s">
        <v>459</v>
      </c>
      <c r="C86" s="2" t="s">
        <v>480</v>
      </c>
      <c r="D86" s="2" t="s">
        <v>480</v>
      </c>
      <c r="E86" s="2" t="s">
        <v>447</v>
      </c>
      <c r="F86" s="17">
        <f t="shared" si="1"/>
        <v>10.42651393</v>
      </c>
      <c r="G86" s="18">
        <f t="shared" si="2"/>
        <v>0.001042651393</v>
      </c>
      <c r="H86" s="19">
        <v>0.002231381812868346</v>
      </c>
      <c r="I86" s="18">
        <f t="shared" si="3"/>
        <v>-0.00118873042</v>
      </c>
      <c r="J86" s="2"/>
      <c r="K86" s="2"/>
      <c r="L86" s="35"/>
      <c r="M86" s="2" t="s">
        <v>438</v>
      </c>
      <c r="N86" s="2">
        <v>2.45</v>
      </c>
      <c r="O86" s="3"/>
    </row>
    <row r="87">
      <c r="A87" s="15" t="s">
        <v>117</v>
      </c>
      <c r="B87" s="44" t="s">
        <v>459</v>
      </c>
      <c r="C87" s="2" t="s">
        <v>447</v>
      </c>
      <c r="D87" s="2" t="s">
        <v>447</v>
      </c>
      <c r="E87" s="2" t="s">
        <v>459</v>
      </c>
      <c r="F87" s="17">
        <f t="shared" si="1"/>
        <v>10.42651393</v>
      </c>
      <c r="G87" s="18">
        <f t="shared" si="2"/>
        <v>0.001042651393</v>
      </c>
      <c r="H87" s="19">
        <v>0.0022108921593238</v>
      </c>
      <c r="I87" s="18">
        <f t="shared" si="3"/>
        <v>-0.001168240766</v>
      </c>
      <c r="J87" s="2"/>
      <c r="K87" s="2"/>
      <c r="L87" s="35"/>
      <c r="M87" s="2" t="s">
        <v>438</v>
      </c>
      <c r="N87" s="2">
        <v>2.45</v>
      </c>
      <c r="O87" s="3"/>
    </row>
    <row r="88">
      <c r="A88" s="15" t="s">
        <v>43</v>
      </c>
      <c r="B88" s="20" t="s">
        <v>459</v>
      </c>
      <c r="C88" s="2" t="s">
        <v>447</v>
      </c>
      <c r="D88" s="2" t="s">
        <v>447</v>
      </c>
      <c r="E88" s="2" t="s">
        <v>459</v>
      </c>
      <c r="F88" s="17">
        <f t="shared" si="1"/>
        <v>10.42651393</v>
      </c>
      <c r="G88" s="18">
        <f t="shared" si="2"/>
        <v>0.001042651393</v>
      </c>
      <c r="H88" s="19">
        <v>0.0021697957685001676</v>
      </c>
      <c r="I88" s="18">
        <f t="shared" si="3"/>
        <v>-0.001127144376</v>
      </c>
      <c r="J88" s="2"/>
      <c r="K88" s="2"/>
      <c r="L88" s="35"/>
      <c r="M88" s="2" t="s">
        <v>438</v>
      </c>
      <c r="N88" s="2">
        <v>2.45</v>
      </c>
      <c r="O88" s="3"/>
    </row>
    <row r="89">
      <c r="A89" s="15" t="s">
        <v>59</v>
      </c>
      <c r="B89" s="20" t="s">
        <v>459</v>
      </c>
      <c r="C89" s="2" t="s">
        <v>493</v>
      </c>
      <c r="D89" s="2" t="s">
        <v>447</v>
      </c>
      <c r="E89" s="2" t="s">
        <v>459</v>
      </c>
      <c r="F89" s="17">
        <f t="shared" si="1"/>
        <v>10.42651393</v>
      </c>
      <c r="G89" s="18">
        <f t="shared" si="2"/>
        <v>0.001042651393</v>
      </c>
      <c r="H89" s="19">
        <v>0.002094979262128939</v>
      </c>
      <c r="I89" s="18">
        <f t="shared" si="3"/>
        <v>-0.001052327869</v>
      </c>
      <c r="J89" s="2"/>
      <c r="K89" s="2"/>
      <c r="L89" s="35"/>
      <c r="M89" s="2" t="s">
        <v>438</v>
      </c>
      <c r="N89" s="2">
        <v>2.45</v>
      </c>
      <c r="O89" s="3"/>
    </row>
    <row r="90">
      <c r="A90" s="10" t="s">
        <v>63</v>
      </c>
      <c r="B90" s="20" t="s">
        <v>459</v>
      </c>
      <c r="C90" s="2" t="s">
        <v>459</v>
      </c>
      <c r="D90" s="2" t="s">
        <v>459</v>
      </c>
      <c r="E90" s="2" t="s">
        <v>459</v>
      </c>
      <c r="F90" s="17">
        <f t="shared" si="1"/>
        <v>10.42651393</v>
      </c>
      <c r="G90" s="18">
        <f t="shared" si="2"/>
        <v>0.001042651393</v>
      </c>
      <c r="H90" s="19">
        <v>0.002089710494074627</v>
      </c>
      <c r="I90" s="18">
        <f t="shared" si="3"/>
        <v>-0.001047059101</v>
      </c>
      <c r="L90" s="48"/>
      <c r="O90" s="3"/>
    </row>
    <row r="91">
      <c r="A91" s="15" t="s">
        <v>65</v>
      </c>
      <c r="B91" s="20" t="s">
        <v>459</v>
      </c>
      <c r="C91" s="2" t="s">
        <v>459</v>
      </c>
      <c r="D91" s="2" t="s">
        <v>459</v>
      </c>
      <c r="E91" s="2" t="s">
        <v>459</v>
      </c>
      <c r="F91" s="17">
        <f t="shared" si="1"/>
        <v>10.42651393</v>
      </c>
      <c r="G91" s="18">
        <f t="shared" si="2"/>
        <v>0.001042651393</v>
      </c>
      <c r="H91" s="19">
        <v>0.002082685470002211</v>
      </c>
      <c r="I91" s="18">
        <f t="shared" si="3"/>
        <v>-0.001040034077</v>
      </c>
      <c r="L91" s="48"/>
      <c r="O91" s="3"/>
    </row>
    <row r="92">
      <c r="A92" s="15" t="s">
        <v>78</v>
      </c>
      <c r="B92" s="20" t="s">
        <v>459</v>
      </c>
      <c r="C92" s="2" t="s">
        <v>447</v>
      </c>
      <c r="D92" s="2" t="s">
        <v>447</v>
      </c>
      <c r="E92" s="2" t="s">
        <v>447</v>
      </c>
      <c r="F92" s="17">
        <f t="shared" si="1"/>
        <v>10.42651393</v>
      </c>
      <c r="G92" s="18">
        <f t="shared" si="2"/>
        <v>0.001042651393</v>
      </c>
      <c r="H92" s="19">
        <v>0.0019536591945388407</v>
      </c>
      <c r="I92" s="18">
        <f t="shared" si="3"/>
        <v>-0.0009110078017</v>
      </c>
      <c r="L92" s="48"/>
      <c r="O92" s="3"/>
    </row>
    <row r="93">
      <c r="A93" s="15" t="s">
        <v>81</v>
      </c>
      <c r="B93" s="20" t="s">
        <v>459</v>
      </c>
      <c r="C93" s="2" t="s">
        <v>494</v>
      </c>
      <c r="D93" s="2" t="s">
        <v>459</v>
      </c>
      <c r="E93" s="2" t="s">
        <v>447</v>
      </c>
      <c r="F93" s="17">
        <f t="shared" si="1"/>
        <v>10.42651393</v>
      </c>
      <c r="G93" s="18">
        <f t="shared" si="2"/>
        <v>0.001042651393</v>
      </c>
      <c r="H93" s="19">
        <v>0.0019345745458087776</v>
      </c>
      <c r="I93" s="18">
        <f t="shared" si="3"/>
        <v>-0.000891923153</v>
      </c>
      <c r="L93" s="48"/>
      <c r="O93" s="3"/>
    </row>
    <row r="94">
      <c r="A94" s="15" t="s">
        <v>83</v>
      </c>
      <c r="B94" s="20" t="s">
        <v>459</v>
      </c>
      <c r="C94" s="2" t="s">
        <v>480</v>
      </c>
      <c r="D94" s="2" t="s">
        <v>495</v>
      </c>
      <c r="E94" s="2" t="s">
        <v>459</v>
      </c>
      <c r="F94" s="17">
        <f t="shared" si="1"/>
        <v>10.42651393</v>
      </c>
      <c r="G94" s="18">
        <f t="shared" si="2"/>
        <v>0.001042651393</v>
      </c>
      <c r="H94" s="19">
        <v>0.0019246224283728552</v>
      </c>
      <c r="I94" s="18">
        <f t="shared" si="3"/>
        <v>-0.0008819710355</v>
      </c>
      <c r="L94" s="48"/>
      <c r="O94" s="3"/>
    </row>
    <row r="95">
      <c r="A95" s="15" t="s">
        <v>87</v>
      </c>
      <c r="B95" s="20" t="s">
        <v>459</v>
      </c>
      <c r="C95" s="2" t="s">
        <v>459</v>
      </c>
      <c r="D95" s="2" t="s">
        <v>459</v>
      </c>
      <c r="E95" s="2" t="s">
        <v>447</v>
      </c>
      <c r="F95" s="17">
        <f t="shared" si="1"/>
        <v>10.42651393</v>
      </c>
      <c r="G95" s="18">
        <f t="shared" si="2"/>
        <v>0.001042651393</v>
      </c>
      <c r="H95" s="19">
        <v>0.0019125628037152081</v>
      </c>
      <c r="I95" s="18">
        <f t="shared" si="3"/>
        <v>-0.0008699114109</v>
      </c>
      <c r="L95" s="48"/>
      <c r="O95" s="3"/>
    </row>
    <row r="96">
      <c r="A96" s="15" t="s">
        <v>92</v>
      </c>
      <c r="B96" s="20" t="s">
        <v>459</v>
      </c>
      <c r="C96" s="2" t="s">
        <v>447</v>
      </c>
      <c r="D96" s="2" t="s">
        <v>447</v>
      </c>
      <c r="E96" s="2" t="s">
        <v>447</v>
      </c>
      <c r="F96" s="17">
        <f t="shared" si="1"/>
        <v>10.42651393</v>
      </c>
      <c r="G96" s="18">
        <f t="shared" si="2"/>
        <v>0.001042651393</v>
      </c>
      <c r="H96" s="19">
        <v>0.0019117432175734261</v>
      </c>
      <c r="I96" s="18">
        <f t="shared" si="3"/>
        <v>-0.0008690918247</v>
      </c>
      <c r="L96" s="48"/>
      <c r="O96" s="3"/>
    </row>
    <row r="97">
      <c r="A97" s="15" t="s">
        <v>95</v>
      </c>
      <c r="B97" s="20" t="s">
        <v>459</v>
      </c>
      <c r="C97" s="2" t="s">
        <v>459</v>
      </c>
      <c r="D97" s="2" t="s">
        <v>459</v>
      </c>
      <c r="E97" s="2" t="s">
        <v>459</v>
      </c>
      <c r="F97" s="17">
        <f t="shared" si="1"/>
        <v>10.42651393</v>
      </c>
      <c r="G97" s="18">
        <f t="shared" si="2"/>
        <v>0.001042651393</v>
      </c>
      <c r="H97" s="19">
        <v>0.001903664439890148</v>
      </c>
      <c r="I97" s="18">
        <f t="shared" si="3"/>
        <v>-0.000861013047</v>
      </c>
      <c r="L97" s="48"/>
      <c r="O97" s="3"/>
    </row>
    <row r="98">
      <c r="A98" s="15" t="s">
        <v>96</v>
      </c>
      <c r="B98" s="20" t="s">
        <v>459</v>
      </c>
      <c r="C98" s="2" t="s">
        <v>459</v>
      </c>
      <c r="D98" s="2" t="s">
        <v>459</v>
      </c>
      <c r="E98" s="2" t="s">
        <v>459</v>
      </c>
      <c r="F98" s="17">
        <f t="shared" si="1"/>
        <v>10.42651393</v>
      </c>
      <c r="G98" s="18">
        <f t="shared" si="2"/>
        <v>0.001042651393</v>
      </c>
      <c r="H98" s="19">
        <v>0.0018795451905748537</v>
      </c>
      <c r="I98" s="18">
        <f t="shared" si="3"/>
        <v>-0.0008368937977</v>
      </c>
      <c r="L98" s="48"/>
      <c r="O98" s="3"/>
    </row>
    <row r="99">
      <c r="A99" s="15" t="s">
        <v>97</v>
      </c>
      <c r="B99" s="20" t="s">
        <v>459</v>
      </c>
      <c r="C99" s="2" t="s">
        <v>459</v>
      </c>
      <c r="D99" s="2" t="s">
        <v>459</v>
      </c>
      <c r="E99" s="2" t="s">
        <v>459</v>
      </c>
      <c r="F99" s="17">
        <f t="shared" si="1"/>
        <v>10.42651393</v>
      </c>
      <c r="G99" s="18">
        <f t="shared" si="2"/>
        <v>0.001042651393</v>
      </c>
      <c r="H99" s="19">
        <v>0.0018296675196607015</v>
      </c>
      <c r="I99" s="18">
        <f t="shared" si="3"/>
        <v>-0.0007870161268</v>
      </c>
      <c r="L99" s="48"/>
      <c r="O99" s="3"/>
    </row>
    <row r="100">
      <c r="A100" s="15" t="s">
        <v>98</v>
      </c>
      <c r="B100" s="20" t="s">
        <v>459</v>
      </c>
      <c r="C100" s="2" t="s">
        <v>459</v>
      </c>
      <c r="D100" s="2" t="s">
        <v>447</v>
      </c>
      <c r="E100" s="2" t="s">
        <v>459</v>
      </c>
      <c r="F100" s="17">
        <f t="shared" si="1"/>
        <v>10.42651393</v>
      </c>
      <c r="G100" s="18">
        <f t="shared" si="2"/>
        <v>0.001042651393</v>
      </c>
      <c r="H100" s="19">
        <v>0.0017903273848551729</v>
      </c>
      <c r="I100" s="18">
        <f t="shared" si="3"/>
        <v>-0.000747675992</v>
      </c>
      <c r="L100" s="48"/>
      <c r="O100" s="3"/>
    </row>
    <row r="101">
      <c r="A101" s="15" t="s">
        <v>99</v>
      </c>
      <c r="B101" s="20" t="s">
        <v>459</v>
      </c>
      <c r="C101" s="2" t="s">
        <v>459</v>
      </c>
      <c r="D101" s="2" t="s">
        <v>447</v>
      </c>
      <c r="E101" s="2" t="s">
        <v>459</v>
      </c>
      <c r="F101" s="17">
        <f t="shared" si="1"/>
        <v>10.42651393</v>
      </c>
      <c r="G101" s="18">
        <f t="shared" si="2"/>
        <v>0.001042651393</v>
      </c>
      <c r="H101" s="19">
        <v>0.0017645689632563148</v>
      </c>
      <c r="I101" s="18">
        <f t="shared" si="3"/>
        <v>-0.0007219175704</v>
      </c>
      <c r="L101" s="48"/>
      <c r="O101" s="3"/>
    </row>
    <row r="102">
      <c r="A102" s="15" t="s">
        <v>102</v>
      </c>
      <c r="B102" s="20" t="s">
        <v>459</v>
      </c>
      <c r="C102" s="2" t="s">
        <v>459</v>
      </c>
      <c r="D102" s="2" t="s">
        <v>459</v>
      </c>
      <c r="E102" s="2" t="s">
        <v>459</v>
      </c>
      <c r="F102" s="17">
        <f t="shared" si="1"/>
        <v>10.42651393</v>
      </c>
      <c r="G102" s="18">
        <f t="shared" si="2"/>
        <v>0.001042651393</v>
      </c>
      <c r="H102" s="19">
        <v>0.0017477089054825166</v>
      </c>
      <c r="I102" s="18">
        <f t="shared" si="3"/>
        <v>-0.0007050575126</v>
      </c>
      <c r="L102" s="48"/>
      <c r="O102" s="3"/>
    </row>
    <row r="103">
      <c r="A103" s="15" t="s">
        <v>104</v>
      </c>
      <c r="B103" s="20" t="s">
        <v>459</v>
      </c>
      <c r="C103" s="2" t="s">
        <v>459</v>
      </c>
      <c r="D103" s="2" t="s">
        <v>447</v>
      </c>
      <c r="E103" s="2" t="s">
        <v>459</v>
      </c>
      <c r="F103" s="17">
        <f t="shared" si="1"/>
        <v>10.42651393</v>
      </c>
      <c r="G103" s="18">
        <f t="shared" si="2"/>
        <v>0.001042651393</v>
      </c>
      <c r="H103" s="19">
        <v>0.0017368201181702722</v>
      </c>
      <c r="I103" s="18">
        <f t="shared" si="3"/>
        <v>-0.0006941687253</v>
      </c>
      <c r="L103" s="48"/>
      <c r="O103" s="3"/>
    </row>
    <row r="104">
      <c r="A104" s="15" t="s">
        <v>106</v>
      </c>
      <c r="B104" s="20" t="s">
        <v>459</v>
      </c>
      <c r="C104" s="2" t="s">
        <v>451</v>
      </c>
      <c r="D104" s="2" t="s">
        <v>459</v>
      </c>
      <c r="E104" s="2" t="s">
        <v>480</v>
      </c>
      <c r="F104" s="17">
        <f t="shared" si="1"/>
        <v>10.42651393</v>
      </c>
      <c r="G104" s="18">
        <f t="shared" si="2"/>
        <v>0.001042651393</v>
      </c>
      <c r="H104" s="19">
        <v>0.0017013437466045723</v>
      </c>
      <c r="I104" s="18">
        <f t="shared" si="3"/>
        <v>-0.0006586923537</v>
      </c>
      <c r="L104" s="48"/>
      <c r="O104" s="3"/>
    </row>
    <row r="105">
      <c r="A105" s="15" t="s">
        <v>109</v>
      </c>
      <c r="B105" s="20" t="s">
        <v>459</v>
      </c>
      <c r="C105" s="2" t="s">
        <v>480</v>
      </c>
      <c r="D105" s="2" t="s">
        <v>459</v>
      </c>
      <c r="E105" s="2" t="s">
        <v>459</v>
      </c>
      <c r="F105" s="17">
        <f t="shared" si="1"/>
        <v>10.42651393</v>
      </c>
      <c r="G105" s="18">
        <f t="shared" si="2"/>
        <v>0.001042651393</v>
      </c>
      <c r="H105" s="19">
        <v>0.001688347452070603</v>
      </c>
      <c r="I105" s="18">
        <f t="shared" si="3"/>
        <v>-0.0006456960592</v>
      </c>
      <c r="L105" s="48"/>
      <c r="O105" s="3"/>
    </row>
    <row r="106">
      <c r="A106" s="15" t="s">
        <v>113</v>
      </c>
      <c r="B106" s="20" t="s">
        <v>459</v>
      </c>
      <c r="C106" s="2" t="s">
        <v>459</v>
      </c>
      <c r="D106" s="2" t="s">
        <v>459</v>
      </c>
      <c r="E106" s="2" t="s">
        <v>459</v>
      </c>
      <c r="F106" s="17">
        <f t="shared" si="1"/>
        <v>10.42651393</v>
      </c>
      <c r="G106" s="18">
        <f t="shared" si="2"/>
        <v>0.001042651393</v>
      </c>
      <c r="H106" s="19">
        <v>0.0016706678081550232</v>
      </c>
      <c r="I106" s="18">
        <f t="shared" si="3"/>
        <v>-0.0006280164153</v>
      </c>
      <c r="L106" s="48"/>
      <c r="O106" s="3"/>
    </row>
    <row r="107">
      <c r="A107" s="15" t="s">
        <v>118</v>
      </c>
      <c r="B107" s="20" t="s">
        <v>459</v>
      </c>
      <c r="C107" s="2" t="s">
        <v>480</v>
      </c>
      <c r="D107" s="2" t="s">
        <v>480</v>
      </c>
      <c r="E107" s="2" t="s">
        <v>480</v>
      </c>
      <c r="F107" s="17">
        <f t="shared" si="1"/>
        <v>10.42651393</v>
      </c>
      <c r="G107" s="18">
        <f t="shared" si="2"/>
        <v>0.001042651393</v>
      </c>
      <c r="H107" s="19">
        <v>0.0016315618408185753</v>
      </c>
      <c r="I107" s="18">
        <f t="shared" si="3"/>
        <v>-0.000588910448</v>
      </c>
      <c r="L107" s="48"/>
      <c r="O107" s="3"/>
    </row>
    <row r="108">
      <c r="A108" s="15" t="s">
        <v>121</v>
      </c>
      <c r="B108" s="20" t="s">
        <v>459</v>
      </c>
      <c r="C108" s="2" t="s">
        <v>459</v>
      </c>
      <c r="D108" s="2" t="s">
        <v>447</v>
      </c>
      <c r="E108" s="2" t="s">
        <v>447</v>
      </c>
      <c r="F108" s="17">
        <f t="shared" si="1"/>
        <v>10.42651393</v>
      </c>
      <c r="G108" s="18">
        <f t="shared" si="2"/>
        <v>0.001042651393</v>
      </c>
      <c r="H108" s="19">
        <v>0.0015864846030205736</v>
      </c>
      <c r="I108" s="18">
        <f t="shared" si="3"/>
        <v>-0.0005438332102</v>
      </c>
      <c r="L108" s="48"/>
      <c r="O108" s="3"/>
    </row>
    <row r="109">
      <c r="A109" s="15" t="s">
        <v>123</v>
      </c>
      <c r="B109" s="20" t="s">
        <v>459</v>
      </c>
      <c r="C109" s="2" t="s">
        <v>459</v>
      </c>
      <c r="D109" s="2" t="s">
        <v>459</v>
      </c>
      <c r="E109" s="2" t="s">
        <v>480</v>
      </c>
      <c r="F109" s="17">
        <f t="shared" si="1"/>
        <v>10.42651393</v>
      </c>
      <c r="G109" s="18">
        <f t="shared" si="2"/>
        <v>0.001042651393</v>
      </c>
      <c r="H109" s="19">
        <v>0.0015755958157083292</v>
      </c>
      <c r="I109" s="18">
        <f t="shared" si="3"/>
        <v>-0.0005329444229</v>
      </c>
      <c r="L109" s="48"/>
      <c r="O109" s="3"/>
    </row>
    <row r="110">
      <c r="A110" s="15" t="s">
        <v>125</v>
      </c>
      <c r="B110" s="20" t="s">
        <v>459</v>
      </c>
      <c r="C110" s="2" t="s">
        <v>480</v>
      </c>
      <c r="D110" s="2" t="s">
        <v>459</v>
      </c>
      <c r="E110" s="2" t="s">
        <v>480</v>
      </c>
      <c r="F110" s="17">
        <f t="shared" si="1"/>
        <v>10.42651393</v>
      </c>
      <c r="G110" s="18">
        <f t="shared" si="2"/>
        <v>0.001042651393</v>
      </c>
      <c r="H110" s="19">
        <v>0.0015696245452467756</v>
      </c>
      <c r="I110" s="18">
        <f t="shared" si="3"/>
        <v>-0.0005269731524</v>
      </c>
      <c r="L110" s="48"/>
      <c r="O110" s="3"/>
    </row>
    <row r="111">
      <c r="A111" s="15" t="s">
        <v>126</v>
      </c>
      <c r="B111" s="20" t="s">
        <v>459</v>
      </c>
      <c r="C111" s="2" t="s">
        <v>480</v>
      </c>
      <c r="D111" s="2" t="s">
        <v>459</v>
      </c>
      <c r="E111" s="2" t="s">
        <v>480</v>
      </c>
      <c r="F111" s="17">
        <f t="shared" si="1"/>
        <v>10.42651393</v>
      </c>
      <c r="G111" s="18">
        <f t="shared" si="2"/>
        <v>0.001042651393</v>
      </c>
      <c r="H111" s="19">
        <v>0.0015620141025016584</v>
      </c>
      <c r="I111" s="18">
        <f t="shared" si="3"/>
        <v>-0.0005193627096</v>
      </c>
      <c r="L111" s="48"/>
      <c r="O111" s="3"/>
    </row>
    <row r="112">
      <c r="A112" s="15" t="s">
        <v>127</v>
      </c>
      <c r="B112" s="20" t="s">
        <v>459</v>
      </c>
      <c r="C112" s="2" t="s">
        <v>480</v>
      </c>
      <c r="D112" s="2" t="s">
        <v>447</v>
      </c>
      <c r="E112" s="2" t="s">
        <v>459</v>
      </c>
      <c r="F112" s="17">
        <f t="shared" si="1"/>
        <v>10.42651393</v>
      </c>
      <c r="G112" s="18">
        <f t="shared" si="2"/>
        <v>0.001042651393</v>
      </c>
      <c r="H112" s="19">
        <v>0.0015616628512980376</v>
      </c>
      <c r="I112" s="18">
        <f t="shared" si="3"/>
        <v>-0.0005190114584</v>
      </c>
      <c r="L112" s="48"/>
      <c r="O112" s="3"/>
    </row>
    <row r="113">
      <c r="A113" s="15" t="s">
        <v>130</v>
      </c>
      <c r="B113" s="20" t="s">
        <v>459</v>
      </c>
      <c r="C113" s="2" t="s">
        <v>480</v>
      </c>
      <c r="D113" s="2" t="s">
        <v>459</v>
      </c>
      <c r="E113" s="2" t="s">
        <v>459</v>
      </c>
      <c r="F113" s="17">
        <f t="shared" si="1"/>
        <v>10.42651393</v>
      </c>
      <c r="G113" s="18">
        <f t="shared" si="2"/>
        <v>0.001042651393</v>
      </c>
      <c r="H113" s="19">
        <v>0.0015019501466825031</v>
      </c>
      <c r="I113" s="18">
        <f t="shared" si="3"/>
        <v>-0.0004592987538</v>
      </c>
      <c r="L113" s="48"/>
      <c r="O113" s="3"/>
    </row>
    <row r="114">
      <c r="A114" s="15" t="s">
        <v>133</v>
      </c>
      <c r="B114" s="20" t="s">
        <v>459</v>
      </c>
      <c r="C114" s="2" t="s">
        <v>447</v>
      </c>
      <c r="D114" s="2" t="s">
        <v>447</v>
      </c>
      <c r="E114" s="2" t="s">
        <v>480</v>
      </c>
      <c r="F114" s="17">
        <f t="shared" si="1"/>
        <v>10.42651393</v>
      </c>
      <c r="G114" s="18">
        <f t="shared" si="2"/>
        <v>0.001042651393</v>
      </c>
      <c r="H114" s="19">
        <v>0.001488602600944913</v>
      </c>
      <c r="I114" s="18">
        <f t="shared" si="3"/>
        <v>-0.0004459512081</v>
      </c>
      <c r="L114" s="48"/>
      <c r="O114" s="3"/>
    </row>
    <row r="115">
      <c r="A115" s="15" t="s">
        <v>137</v>
      </c>
      <c r="B115" s="20" t="s">
        <v>459</v>
      </c>
      <c r="C115" s="2" t="s">
        <v>459</v>
      </c>
      <c r="D115" s="2" t="s">
        <v>459</v>
      </c>
      <c r="E115" s="2" t="s">
        <v>459</v>
      </c>
      <c r="F115" s="17">
        <f t="shared" si="1"/>
        <v>10.42651393</v>
      </c>
      <c r="G115" s="18">
        <f t="shared" si="2"/>
        <v>0.001042651393</v>
      </c>
      <c r="H115" s="19">
        <v>0.0014593316673098473</v>
      </c>
      <c r="I115" s="18">
        <f t="shared" si="3"/>
        <v>-0.0004166802745</v>
      </c>
      <c r="L115" s="48"/>
      <c r="O115" s="3"/>
    </row>
    <row r="116">
      <c r="A116" s="15" t="s">
        <v>141</v>
      </c>
      <c r="B116" s="20" t="s">
        <v>459</v>
      </c>
      <c r="C116" s="2" t="s">
        <v>459</v>
      </c>
      <c r="D116" s="2" t="s">
        <v>459</v>
      </c>
      <c r="E116" s="2" t="s">
        <v>447</v>
      </c>
      <c r="F116" s="17">
        <f t="shared" si="1"/>
        <v>10.42651393</v>
      </c>
      <c r="G116" s="18">
        <f t="shared" si="2"/>
        <v>0.001042651393</v>
      </c>
      <c r="H116" s="19">
        <v>0.0014054731494213258</v>
      </c>
      <c r="I116" s="18">
        <f t="shared" si="3"/>
        <v>-0.0003628217566</v>
      </c>
      <c r="L116" s="48"/>
      <c r="O116" s="3"/>
    </row>
    <row r="117">
      <c r="A117" s="15" t="s">
        <v>143</v>
      </c>
      <c r="B117" s="20" t="s">
        <v>459</v>
      </c>
      <c r="C117" s="2" t="s">
        <v>459</v>
      </c>
      <c r="D117" s="2" t="s">
        <v>459</v>
      </c>
      <c r="E117" s="2" t="s">
        <v>447</v>
      </c>
      <c r="F117" s="17">
        <f t="shared" si="1"/>
        <v>10.42651393</v>
      </c>
      <c r="G117" s="18">
        <f t="shared" si="2"/>
        <v>0.001042651393</v>
      </c>
      <c r="H117" s="19">
        <v>0.0013986822928179906</v>
      </c>
      <c r="I117" s="18">
        <f t="shared" si="3"/>
        <v>-0.0003560309</v>
      </c>
      <c r="L117" s="48"/>
      <c r="O117" s="3"/>
    </row>
    <row r="118">
      <c r="A118" s="15" t="s">
        <v>145</v>
      </c>
      <c r="B118" s="20" t="s">
        <v>459</v>
      </c>
      <c r="C118" s="2" t="s">
        <v>480</v>
      </c>
      <c r="D118" s="2" t="s">
        <v>459</v>
      </c>
      <c r="E118" s="2" t="s">
        <v>480</v>
      </c>
      <c r="F118" s="17">
        <f t="shared" si="1"/>
        <v>10.42651393</v>
      </c>
      <c r="G118" s="18">
        <f t="shared" si="2"/>
        <v>0.001042651393</v>
      </c>
      <c r="H118" s="19">
        <v>0.0013884960079129877</v>
      </c>
      <c r="I118" s="18">
        <f t="shared" si="3"/>
        <v>-0.0003458446151</v>
      </c>
      <c r="L118" s="48"/>
      <c r="O118" s="3"/>
    </row>
    <row r="119">
      <c r="A119" s="15" t="s">
        <v>149</v>
      </c>
      <c r="B119" s="20" t="s">
        <v>459</v>
      </c>
      <c r="C119" s="2" t="s">
        <v>480</v>
      </c>
      <c r="D119" s="2" t="s">
        <v>480</v>
      </c>
      <c r="E119" s="2" t="s">
        <v>480</v>
      </c>
      <c r="F119" s="17">
        <f t="shared" si="1"/>
        <v>10.42651393</v>
      </c>
      <c r="G119" s="18">
        <f t="shared" si="2"/>
        <v>0.001042651393</v>
      </c>
      <c r="H119" s="19">
        <v>0.0013753826296444781</v>
      </c>
      <c r="I119" s="18">
        <f t="shared" si="3"/>
        <v>-0.0003327312368</v>
      </c>
      <c r="L119" s="48"/>
      <c r="O119" s="3"/>
    </row>
    <row r="120">
      <c r="A120" s="15" t="s">
        <v>150</v>
      </c>
      <c r="B120" s="20" t="s">
        <v>459</v>
      </c>
      <c r="C120" s="2" t="s">
        <v>447</v>
      </c>
      <c r="D120" s="2" t="s">
        <v>447</v>
      </c>
      <c r="E120" s="2" t="s">
        <v>447</v>
      </c>
      <c r="F120" s="17">
        <f t="shared" si="1"/>
        <v>10.42651393</v>
      </c>
      <c r="G120" s="18">
        <f t="shared" si="2"/>
        <v>0.001042651393</v>
      </c>
      <c r="H120" s="19">
        <v>0.0013304224755810168</v>
      </c>
      <c r="I120" s="18">
        <f t="shared" si="3"/>
        <v>-0.0002877710827</v>
      </c>
      <c r="L120" s="48"/>
      <c r="O120" s="3"/>
    </row>
    <row r="121">
      <c r="A121" s="15" t="s">
        <v>151</v>
      </c>
      <c r="B121" s="20" t="s">
        <v>459</v>
      </c>
      <c r="C121" s="2" t="s">
        <v>459</v>
      </c>
      <c r="D121" s="2" t="s">
        <v>459</v>
      </c>
      <c r="E121" s="2" t="s">
        <v>459</v>
      </c>
      <c r="F121" s="17">
        <f t="shared" si="1"/>
        <v>10.42651393</v>
      </c>
      <c r="G121" s="18">
        <f t="shared" si="2"/>
        <v>0.001042651393</v>
      </c>
      <c r="H121" s="19">
        <v>0.0013232803677740606</v>
      </c>
      <c r="I121" s="18">
        <f t="shared" si="3"/>
        <v>-0.0002806289749</v>
      </c>
      <c r="L121" s="48"/>
      <c r="O121" s="3"/>
    </row>
    <row r="122">
      <c r="A122" s="15" t="s">
        <v>153</v>
      </c>
      <c r="B122" s="20" t="s">
        <v>459</v>
      </c>
      <c r="C122" s="2" t="s">
        <v>459</v>
      </c>
      <c r="D122" s="2" t="s">
        <v>459</v>
      </c>
      <c r="E122" s="2" t="s">
        <v>459</v>
      </c>
      <c r="F122" s="17">
        <f t="shared" si="1"/>
        <v>10.42651393</v>
      </c>
      <c r="G122" s="18">
        <f t="shared" si="2"/>
        <v>0.001042651393</v>
      </c>
      <c r="H122" s="19">
        <v>0.0013074740636111251</v>
      </c>
      <c r="I122" s="18">
        <f t="shared" si="3"/>
        <v>-0.0002648226708</v>
      </c>
      <c r="L122" s="48"/>
      <c r="O122" s="3"/>
    </row>
    <row r="123">
      <c r="A123" s="15" t="s">
        <v>154</v>
      </c>
      <c r="B123" s="20" t="s">
        <v>459</v>
      </c>
      <c r="C123" s="2" t="s">
        <v>480</v>
      </c>
      <c r="D123" s="2" t="s">
        <v>459</v>
      </c>
      <c r="E123" s="2" t="s">
        <v>459</v>
      </c>
      <c r="F123" s="17">
        <f t="shared" si="1"/>
        <v>10.42651393</v>
      </c>
      <c r="G123" s="18">
        <f t="shared" si="2"/>
        <v>0.001042651393</v>
      </c>
      <c r="H123" s="19">
        <v>0.0012921360943863505</v>
      </c>
      <c r="I123" s="18">
        <f t="shared" si="3"/>
        <v>-0.0002494847015</v>
      </c>
      <c r="L123" s="48"/>
      <c r="O123" s="3"/>
    </row>
    <row r="124">
      <c r="A124" s="15" t="s">
        <v>156</v>
      </c>
      <c r="B124" s="20" t="s">
        <v>459</v>
      </c>
      <c r="C124" s="2" t="s">
        <v>480</v>
      </c>
      <c r="D124" s="2" t="s">
        <v>480</v>
      </c>
      <c r="E124" s="2" t="s">
        <v>459</v>
      </c>
      <c r="F124" s="17">
        <f t="shared" si="1"/>
        <v>10.42651393</v>
      </c>
      <c r="G124" s="18">
        <f t="shared" si="2"/>
        <v>0.001042651393</v>
      </c>
      <c r="H124" s="19">
        <v>0.0012860477401902568</v>
      </c>
      <c r="I124" s="18">
        <f t="shared" si="3"/>
        <v>-0.0002433963473</v>
      </c>
      <c r="L124" s="48"/>
      <c r="O124" s="3"/>
    </row>
    <row r="125">
      <c r="A125" s="15" t="s">
        <v>157</v>
      </c>
      <c r="B125" s="20" t="s">
        <v>459</v>
      </c>
      <c r="C125" s="2" t="s">
        <v>480</v>
      </c>
      <c r="D125" s="2" t="s">
        <v>459</v>
      </c>
      <c r="E125" s="2" t="s">
        <v>459</v>
      </c>
      <c r="F125" s="17">
        <f t="shared" si="1"/>
        <v>10.42651393</v>
      </c>
      <c r="G125" s="18">
        <f t="shared" si="2"/>
        <v>0.001042651393</v>
      </c>
      <c r="H125" s="19">
        <v>0.0012387459114359903</v>
      </c>
      <c r="I125" s="18">
        <f t="shared" si="3"/>
        <v>-0.0001960945186</v>
      </c>
      <c r="L125" s="48"/>
      <c r="O125" s="3"/>
    </row>
    <row r="126">
      <c r="A126" s="15" t="s">
        <v>160</v>
      </c>
      <c r="B126" s="20" t="s">
        <v>459</v>
      </c>
      <c r="C126" s="2" t="s">
        <v>459</v>
      </c>
      <c r="D126" s="2" t="s">
        <v>459</v>
      </c>
      <c r="E126" s="2" t="s">
        <v>459</v>
      </c>
      <c r="F126" s="17">
        <f t="shared" si="1"/>
        <v>10.42651393</v>
      </c>
      <c r="G126" s="18">
        <f t="shared" si="2"/>
        <v>0.001042651393</v>
      </c>
      <c r="H126" s="19">
        <v>0.0012294962964073093</v>
      </c>
      <c r="I126" s="18">
        <f t="shared" si="3"/>
        <v>-0.0001868449036</v>
      </c>
      <c r="L126" s="48"/>
      <c r="O126" s="3"/>
    </row>
    <row r="127">
      <c r="A127" s="15" t="s">
        <v>161</v>
      </c>
      <c r="B127" s="20" t="s">
        <v>459</v>
      </c>
      <c r="C127" s="2" t="s">
        <v>447</v>
      </c>
      <c r="D127" s="2" t="s">
        <v>447</v>
      </c>
      <c r="E127" s="2" t="s">
        <v>459</v>
      </c>
      <c r="F127" s="17">
        <f t="shared" si="1"/>
        <v>10.42651393</v>
      </c>
      <c r="G127" s="18">
        <f t="shared" si="2"/>
        <v>0.001042651393</v>
      </c>
      <c r="H127" s="19">
        <v>0.0012264521193092626</v>
      </c>
      <c r="I127" s="18">
        <f t="shared" si="3"/>
        <v>-0.0001838007265</v>
      </c>
      <c r="L127" s="48"/>
      <c r="O127" s="3"/>
    </row>
    <row r="128">
      <c r="A128" s="15" t="s">
        <v>163</v>
      </c>
      <c r="B128" s="20" t="s">
        <v>459</v>
      </c>
      <c r="C128" s="2" t="s">
        <v>480</v>
      </c>
      <c r="D128" s="2" t="s">
        <v>459</v>
      </c>
      <c r="E128" s="2" t="s">
        <v>459</v>
      </c>
      <c r="F128" s="17">
        <f t="shared" si="1"/>
        <v>10.42651393</v>
      </c>
      <c r="G128" s="18">
        <f t="shared" si="2"/>
        <v>0.001042651393</v>
      </c>
      <c r="H128" s="19">
        <v>0.0011812577977767208</v>
      </c>
      <c r="I128" s="18">
        <f t="shared" si="3"/>
        <v>-0.0001386064049</v>
      </c>
      <c r="L128" s="48"/>
      <c r="O128" s="3"/>
    </row>
    <row r="129">
      <c r="A129" s="15" t="s">
        <v>165</v>
      </c>
      <c r="B129" s="20" t="s">
        <v>459</v>
      </c>
      <c r="C129" s="2" t="s">
        <v>459</v>
      </c>
      <c r="D129" s="2" t="s">
        <v>459</v>
      </c>
      <c r="E129" s="2" t="s">
        <v>459</v>
      </c>
      <c r="F129" s="17">
        <f t="shared" si="1"/>
        <v>10.42651393</v>
      </c>
      <c r="G129" s="18">
        <f t="shared" si="2"/>
        <v>0.001042651393</v>
      </c>
      <c r="H129" s="19">
        <v>0.001167090665897349</v>
      </c>
      <c r="I129" s="18">
        <f t="shared" si="3"/>
        <v>-0.000124439273</v>
      </c>
      <c r="L129" s="48"/>
      <c r="O129" s="3"/>
    </row>
    <row r="130">
      <c r="A130" s="15" t="s">
        <v>166</v>
      </c>
      <c r="B130" s="20" t="s">
        <v>459</v>
      </c>
      <c r="C130" s="2" t="s">
        <v>480</v>
      </c>
      <c r="D130" s="2" t="s">
        <v>480</v>
      </c>
      <c r="E130" s="2" t="s">
        <v>459</v>
      </c>
      <c r="F130" s="17">
        <f t="shared" si="1"/>
        <v>10.42651393</v>
      </c>
      <c r="G130" s="18">
        <f t="shared" si="2"/>
        <v>0.001042651393</v>
      </c>
      <c r="H130" s="19">
        <v>0.0011398101557494674</v>
      </c>
      <c r="I130" s="18">
        <f t="shared" si="3"/>
        <v>-0.00009715876289</v>
      </c>
      <c r="L130" s="48"/>
      <c r="O130" s="3"/>
    </row>
    <row r="131">
      <c r="A131" s="15" t="s">
        <v>167</v>
      </c>
      <c r="B131" s="20" t="s">
        <v>459</v>
      </c>
      <c r="C131" s="2" t="s">
        <v>480</v>
      </c>
      <c r="D131" s="2" t="s">
        <v>480</v>
      </c>
      <c r="E131" s="2" t="s">
        <v>459</v>
      </c>
      <c r="F131" s="17">
        <f t="shared" si="1"/>
        <v>10.42651393</v>
      </c>
      <c r="G131" s="18">
        <f t="shared" si="2"/>
        <v>0.001042651393</v>
      </c>
      <c r="H131" s="19">
        <v>0.0011285701172336021</v>
      </c>
      <c r="I131" s="18">
        <f t="shared" si="3"/>
        <v>-0.00008591872438</v>
      </c>
      <c r="L131" s="48"/>
      <c r="O131" s="3"/>
    </row>
    <row r="132">
      <c r="A132" s="15" t="s">
        <v>168</v>
      </c>
      <c r="B132" s="20" t="s">
        <v>459</v>
      </c>
      <c r="C132" s="2" t="s">
        <v>459</v>
      </c>
      <c r="D132" s="2" t="s">
        <v>459</v>
      </c>
      <c r="E132" s="2" t="s">
        <v>459</v>
      </c>
      <c r="F132" s="17">
        <f t="shared" si="1"/>
        <v>10.42651393</v>
      </c>
      <c r="G132" s="18">
        <f t="shared" si="2"/>
        <v>0.001042651393</v>
      </c>
      <c r="H132" s="19">
        <v>0.00105656362049134</v>
      </c>
      <c r="I132" s="18">
        <f t="shared" si="3"/>
        <v>-0.00001391222763</v>
      </c>
      <c r="L132" s="48"/>
      <c r="O132" s="3"/>
    </row>
    <row r="133">
      <c r="A133" s="15" t="s">
        <v>169</v>
      </c>
      <c r="B133" s="20" t="s">
        <v>459</v>
      </c>
      <c r="C133" s="2" t="s">
        <v>459</v>
      </c>
      <c r="D133" s="2" t="s">
        <v>459</v>
      </c>
      <c r="E133" s="2" t="s">
        <v>459</v>
      </c>
      <c r="F133" s="17">
        <f t="shared" si="1"/>
        <v>10.42651393</v>
      </c>
      <c r="G133" s="18">
        <f t="shared" si="2"/>
        <v>0.001042651393</v>
      </c>
      <c r="H133" s="19">
        <v>0.0010381814741685187</v>
      </c>
      <c r="I133" s="18">
        <f t="shared" si="3"/>
        <v>0.000004469918689</v>
      </c>
      <c r="L133" s="48"/>
      <c r="O133" s="3"/>
    </row>
    <row r="134">
      <c r="A134" s="15" t="s">
        <v>170</v>
      </c>
      <c r="B134" s="20" t="s">
        <v>459</v>
      </c>
      <c r="C134" s="2" t="s">
        <v>480</v>
      </c>
      <c r="D134" s="2" t="s">
        <v>480</v>
      </c>
      <c r="E134" s="2" t="s">
        <v>459</v>
      </c>
      <c r="F134" s="17">
        <f t="shared" si="1"/>
        <v>10.42651393</v>
      </c>
      <c r="G134" s="18">
        <f t="shared" si="2"/>
        <v>0.001042651393</v>
      </c>
      <c r="H134" s="19">
        <v>0.00101663806701311</v>
      </c>
      <c r="I134" s="18">
        <f t="shared" si="3"/>
        <v>0.00002601332584</v>
      </c>
      <c r="L134" s="48"/>
      <c r="O134" s="3"/>
    </row>
    <row r="135">
      <c r="A135" s="15" t="s">
        <v>171</v>
      </c>
      <c r="B135" s="20" t="s">
        <v>459</v>
      </c>
      <c r="C135" s="2" t="s">
        <v>451</v>
      </c>
      <c r="D135" s="2" t="s">
        <v>459</v>
      </c>
      <c r="E135" s="2" t="s">
        <v>447</v>
      </c>
      <c r="F135" s="17">
        <f t="shared" si="1"/>
        <v>10.42651393</v>
      </c>
      <c r="G135" s="18">
        <f t="shared" si="2"/>
        <v>0.001042651393</v>
      </c>
      <c r="H135" s="19">
        <v>0.001015701397136788</v>
      </c>
      <c r="I135" s="18">
        <f t="shared" si="3"/>
        <v>0.00002694999572</v>
      </c>
      <c r="L135" s="48"/>
      <c r="O135" s="3"/>
    </row>
    <row r="136">
      <c r="A136" s="15" t="s">
        <v>172</v>
      </c>
      <c r="B136" s="20" t="s">
        <v>459</v>
      </c>
      <c r="C136" s="2" t="s">
        <v>480</v>
      </c>
      <c r="D136" s="2" t="s">
        <v>480</v>
      </c>
      <c r="E136" s="2" t="s">
        <v>459</v>
      </c>
      <c r="F136" s="17">
        <f t="shared" si="1"/>
        <v>10.42651393</v>
      </c>
      <c r="G136" s="18">
        <f t="shared" si="2"/>
        <v>0.001042651393</v>
      </c>
      <c r="H136" s="19">
        <v>9.927529851668962E-4</v>
      </c>
      <c r="I136" s="18">
        <f t="shared" si="3"/>
        <v>0.00004989840769</v>
      </c>
      <c r="L136" s="48"/>
      <c r="O136" s="3"/>
    </row>
    <row r="137">
      <c r="A137" s="15" t="s">
        <v>173</v>
      </c>
      <c r="B137" s="20" t="s">
        <v>459</v>
      </c>
      <c r="C137" s="2" t="s">
        <v>459</v>
      </c>
      <c r="D137" s="2" t="s">
        <v>459</v>
      </c>
      <c r="E137" s="2" t="s">
        <v>459</v>
      </c>
      <c r="F137" s="17">
        <f t="shared" si="1"/>
        <v>10.42651393</v>
      </c>
      <c r="G137" s="18">
        <f t="shared" si="2"/>
        <v>0.001042651393</v>
      </c>
      <c r="H137" s="19">
        <v>9.692191545243032E-4</v>
      </c>
      <c r="I137" s="18">
        <f t="shared" si="3"/>
        <v>0.00007343223833</v>
      </c>
      <c r="L137" s="48"/>
      <c r="O137" s="3"/>
    </row>
    <row r="138">
      <c r="A138" s="15" t="s">
        <v>174</v>
      </c>
      <c r="B138" s="20" t="s">
        <v>459</v>
      </c>
      <c r="C138" s="2" t="s">
        <v>459</v>
      </c>
      <c r="D138" s="2" t="s">
        <v>459</v>
      </c>
      <c r="E138" s="2" t="s">
        <v>459</v>
      </c>
      <c r="F138" s="17">
        <f t="shared" si="1"/>
        <v>10.42651393</v>
      </c>
      <c r="G138" s="18">
        <f t="shared" si="2"/>
        <v>0.001042651393</v>
      </c>
      <c r="H138" s="19">
        <v>9.585645346811391E-4</v>
      </c>
      <c r="I138" s="18">
        <f t="shared" si="3"/>
        <v>0.00008408685818</v>
      </c>
      <c r="L138" s="48"/>
      <c r="O138" s="3"/>
    </row>
    <row r="139">
      <c r="A139" s="15" t="s">
        <v>175</v>
      </c>
      <c r="B139" s="20" t="s">
        <v>459</v>
      </c>
      <c r="C139" s="2" t="s">
        <v>459</v>
      </c>
      <c r="D139" s="2" t="s">
        <v>459</v>
      </c>
      <c r="E139" s="2" t="s">
        <v>459</v>
      </c>
      <c r="F139" s="17">
        <f t="shared" si="1"/>
        <v>10.42651393</v>
      </c>
      <c r="G139" s="18">
        <f t="shared" si="2"/>
        <v>0.001042651393</v>
      </c>
      <c r="H139" s="19">
        <v>9.503686732633208E-4</v>
      </c>
      <c r="I139" s="18">
        <f t="shared" si="3"/>
        <v>0.00009228271959</v>
      </c>
      <c r="L139" s="48"/>
      <c r="O139" s="3"/>
    </row>
    <row r="140">
      <c r="A140" s="15" t="s">
        <v>176</v>
      </c>
      <c r="B140" s="20" t="s">
        <v>459</v>
      </c>
      <c r="C140" s="2" t="s">
        <v>459</v>
      </c>
      <c r="D140" s="2" t="s">
        <v>459</v>
      </c>
      <c r="E140" s="2" t="s">
        <v>459</v>
      </c>
      <c r="F140" s="17">
        <f t="shared" si="1"/>
        <v>10.42651393</v>
      </c>
      <c r="G140" s="18">
        <f t="shared" si="2"/>
        <v>0.001042651393</v>
      </c>
      <c r="H140" s="19">
        <v>9.065793565452621E-4</v>
      </c>
      <c r="I140" s="18">
        <f t="shared" si="3"/>
        <v>0.0001360720363</v>
      </c>
      <c r="L140" s="48"/>
      <c r="O140" s="3"/>
    </row>
    <row r="141">
      <c r="A141" s="15" t="s">
        <v>177</v>
      </c>
      <c r="B141" s="20" t="s">
        <v>459</v>
      </c>
      <c r="C141" s="2" t="s">
        <v>459</v>
      </c>
      <c r="D141" s="2" t="s">
        <v>459</v>
      </c>
      <c r="E141" s="2" t="s">
        <v>447</v>
      </c>
      <c r="F141" s="17">
        <f t="shared" si="1"/>
        <v>10.42651393</v>
      </c>
      <c r="G141" s="18">
        <f t="shared" si="2"/>
        <v>0.001042651393</v>
      </c>
      <c r="H141" s="19">
        <v>9.059939378725608E-4</v>
      </c>
      <c r="I141" s="18">
        <f t="shared" si="3"/>
        <v>0.000136657455</v>
      </c>
      <c r="L141" s="48"/>
      <c r="O141" s="3"/>
    </row>
    <row r="142">
      <c r="A142" s="15" t="s">
        <v>178</v>
      </c>
      <c r="B142" s="20" t="s">
        <v>459</v>
      </c>
      <c r="C142" s="2" t="s">
        <v>459</v>
      </c>
      <c r="D142" s="2" t="s">
        <v>459</v>
      </c>
      <c r="E142" s="2" t="s">
        <v>459</v>
      </c>
      <c r="F142" s="17">
        <f t="shared" si="1"/>
        <v>10.42651393</v>
      </c>
      <c r="G142" s="18">
        <f t="shared" si="2"/>
        <v>0.001042651393</v>
      </c>
      <c r="H142" s="19">
        <v>8.7461549701577E-4</v>
      </c>
      <c r="I142" s="18">
        <f t="shared" si="3"/>
        <v>0.0001680358958</v>
      </c>
      <c r="L142" s="48"/>
      <c r="O142" s="3"/>
    </row>
    <row r="143">
      <c r="A143" s="15" t="s">
        <v>179</v>
      </c>
      <c r="B143" s="20" t="s">
        <v>459</v>
      </c>
      <c r="C143" s="2" t="s">
        <v>480</v>
      </c>
      <c r="D143" s="2" t="s">
        <v>459</v>
      </c>
      <c r="E143" s="2" t="s">
        <v>459</v>
      </c>
      <c r="F143" s="17">
        <f t="shared" si="1"/>
        <v>10.42651393</v>
      </c>
      <c r="G143" s="18">
        <f t="shared" si="2"/>
        <v>0.001042651393</v>
      </c>
      <c r="H143" s="19">
        <v>8.658342169252502E-4</v>
      </c>
      <c r="I143" s="18">
        <f t="shared" si="3"/>
        <v>0.0001768171759</v>
      </c>
      <c r="L143" s="48"/>
      <c r="O143" s="3"/>
    </row>
    <row r="144">
      <c r="A144" s="15" t="s">
        <v>180</v>
      </c>
      <c r="B144" s="20" t="s">
        <v>459</v>
      </c>
      <c r="C144" s="2" t="s">
        <v>480</v>
      </c>
      <c r="D144" s="2" t="s">
        <v>459</v>
      </c>
      <c r="E144" s="2" t="s">
        <v>459</v>
      </c>
      <c r="F144" s="17">
        <f t="shared" si="1"/>
        <v>10.42651393</v>
      </c>
      <c r="G144" s="18">
        <f t="shared" si="2"/>
        <v>0.001042651393</v>
      </c>
      <c r="H144" s="19">
        <v>8.623217048890424E-4</v>
      </c>
      <c r="I144" s="18">
        <f t="shared" si="3"/>
        <v>0.000180329688</v>
      </c>
      <c r="L144" s="48"/>
      <c r="O144" s="3"/>
    </row>
    <row r="145">
      <c r="A145" s="15" t="s">
        <v>181</v>
      </c>
      <c r="B145" s="20" t="s">
        <v>459</v>
      </c>
      <c r="C145" s="2" t="s">
        <v>459</v>
      </c>
      <c r="D145" s="2" t="s">
        <v>459</v>
      </c>
      <c r="E145" s="2" t="s">
        <v>459</v>
      </c>
      <c r="F145" s="17">
        <f t="shared" si="1"/>
        <v>10.42651393</v>
      </c>
      <c r="G145" s="18">
        <f t="shared" si="2"/>
        <v>0.001042651393</v>
      </c>
      <c r="H145" s="19">
        <v>8.287186730759868E-4</v>
      </c>
      <c r="I145" s="18">
        <f t="shared" si="3"/>
        <v>0.0002139327198</v>
      </c>
      <c r="L145" s="48"/>
      <c r="O145" s="3"/>
    </row>
    <row r="146">
      <c r="A146" s="15" t="s">
        <v>182</v>
      </c>
      <c r="B146" s="20" t="s">
        <v>459</v>
      </c>
      <c r="C146" s="2" t="s">
        <v>459</v>
      </c>
      <c r="D146" s="2" t="s">
        <v>459</v>
      </c>
      <c r="E146" s="2" t="s">
        <v>459</v>
      </c>
      <c r="F146" s="17">
        <f t="shared" si="1"/>
        <v>10.42651393</v>
      </c>
      <c r="G146" s="18">
        <f t="shared" si="2"/>
        <v>0.001042651393</v>
      </c>
      <c r="H146" s="19">
        <v>8.267282495888022E-4</v>
      </c>
      <c r="I146" s="18">
        <f t="shared" si="3"/>
        <v>0.0002159231433</v>
      </c>
      <c r="L146" s="48"/>
      <c r="O146" s="3"/>
    </row>
    <row r="147">
      <c r="A147" s="15" t="s">
        <v>187</v>
      </c>
      <c r="B147" s="20" t="s">
        <v>459</v>
      </c>
      <c r="C147" s="2" t="s">
        <v>480</v>
      </c>
      <c r="D147" s="2" t="s">
        <v>459</v>
      </c>
      <c r="E147" s="2" t="s">
        <v>459</v>
      </c>
      <c r="F147" s="17">
        <f t="shared" si="1"/>
        <v>10.42651393</v>
      </c>
      <c r="G147" s="18">
        <f t="shared" si="2"/>
        <v>0.001042651393</v>
      </c>
      <c r="H147" s="19">
        <v>8.055360936370145E-4</v>
      </c>
      <c r="I147" s="18">
        <f t="shared" si="3"/>
        <v>0.0002371152992</v>
      </c>
      <c r="L147" s="48"/>
      <c r="O147" s="3"/>
    </row>
    <row r="148">
      <c r="A148" s="15" t="s">
        <v>190</v>
      </c>
      <c r="B148" s="20" t="s">
        <v>459</v>
      </c>
      <c r="C148" s="2" t="s">
        <v>480</v>
      </c>
      <c r="D148" s="2" t="s">
        <v>480</v>
      </c>
      <c r="E148" s="2" t="s">
        <v>459</v>
      </c>
      <c r="F148" s="17">
        <f t="shared" si="1"/>
        <v>10.42651393</v>
      </c>
      <c r="G148" s="18">
        <f t="shared" si="2"/>
        <v>0.001042651393</v>
      </c>
      <c r="H148" s="19">
        <v>8.041310888225314E-4</v>
      </c>
      <c r="I148" s="18">
        <f t="shared" si="3"/>
        <v>0.000238520304</v>
      </c>
      <c r="L148" s="48"/>
      <c r="O148" s="3"/>
    </row>
    <row r="149">
      <c r="A149" s="15" t="s">
        <v>192</v>
      </c>
      <c r="B149" s="20" t="s">
        <v>459</v>
      </c>
      <c r="C149" s="2" t="s">
        <v>480</v>
      </c>
      <c r="D149" s="2" t="s">
        <v>459</v>
      </c>
      <c r="E149" s="2" t="s">
        <v>459</v>
      </c>
      <c r="F149" s="17">
        <f t="shared" si="1"/>
        <v>10.42651393</v>
      </c>
      <c r="G149" s="18">
        <f t="shared" si="2"/>
        <v>0.001042651393</v>
      </c>
      <c r="H149" s="19">
        <v>7.856318587651696E-4</v>
      </c>
      <c r="I149" s="18">
        <f t="shared" si="3"/>
        <v>0.0002570195341</v>
      </c>
      <c r="L149" s="48"/>
      <c r="O149" s="3"/>
    </row>
    <row r="150">
      <c r="A150" s="15" t="s">
        <v>193</v>
      </c>
      <c r="B150" s="20" t="s">
        <v>459</v>
      </c>
      <c r="C150" s="2" t="s">
        <v>459</v>
      </c>
      <c r="D150" s="2" t="s">
        <v>459</v>
      </c>
      <c r="E150" s="2" t="s">
        <v>459</v>
      </c>
      <c r="F150" s="17">
        <f t="shared" si="1"/>
        <v>10.42651393</v>
      </c>
      <c r="G150" s="18">
        <f t="shared" si="2"/>
        <v>0.001042651393</v>
      </c>
      <c r="H150" s="19">
        <v>7.802460069763175E-4</v>
      </c>
      <c r="I150" s="18">
        <f t="shared" si="3"/>
        <v>0.0002624053859</v>
      </c>
      <c r="L150" s="48"/>
      <c r="O150" s="3"/>
    </row>
    <row r="151">
      <c r="A151" s="15" t="s">
        <v>194</v>
      </c>
      <c r="B151" s="20" t="s">
        <v>459</v>
      </c>
      <c r="C151" s="2" t="s">
        <v>459</v>
      </c>
      <c r="D151" s="2" t="s">
        <v>459</v>
      </c>
      <c r="E151" s="2" t="s">
        <v>459</v>
      </c>
      <c r="F151" s="17">
        <f t="shared" si="1"/>
        <v>10.42651393</v>
      </c>
      <c r="G151" s="18">
        <f t="shared" si="2"/>
        <v>0.001042651393</v>
      </c>
      <c r="H151" s="19">
        <v>7.331783456911314E-4</v>
      </c>
      <c r="I151" s="18">
        <f t="shared" si="3"/>
        <v>0.0003094730472</v>
      </c>
      <c r="L151" s="48"/>
      <c r="O151" s="3"/>
    </row>
    <row r="152">
      <c r="A152" s="15" t="s">
        <v>195</v>
      </c>
      <c r="B152" s="20" t="s">
        <v>459</v>
      </c>
      <c r="C152" s="2" t="s">
        <v>480</v>
      </c>
      <c r="D152" s="2" t="s">
        <v>459</v>
      </c>
      <c r="E152" s="2" t="s">
        <v>459</v>
      </c>
      <c r="F152" s="17">
        <f t="shared" si="1"/>
        <v>10.42651393</v>
      </c>
      <c r="G152" s="18">
        <f t="shared" si="2"/>
        <v>0.001042651393</v>
      </c>
      <c r="H152" s="19">
        <v>7.212358047680247E-4</v>
      </c>
      <c r="I152" s="18">
        <f t="shared" si="3"/>
        <v>0.0003214155881</v>
      </c>
      <c r="L152" s="48"/>
      <c r="O152" s="3"/>
    </row>
    <row r="153">
      <c r="A153" s="15" t="s">
        <v>198</v>
      </c>
      <c r="B153" s="20" t="s">
        <v>459</v>
      </c>
      <c r="C153" s="2" t="s">
        <v>459</v>
      </c>
      <c r="D153" s="2" t="s">
        <v>459</v>
      </c>
      <c r="E153" s="2" t="s">
        <v>459</v>
      </c>
      <c r="F153" s="17">
        <f t="shared" si="1"/>
        <v>10.42651393</v>
      </c>
      <c r="G153" s="18">
        <f t="shared" si="2"/>
        <v>0.001042651393</v>
      </c>
      <c r="H153" s="19">
        <v>6.866961030786468E-4</v>
      </c>
      <c r="I153" s="18">
        <f t="shared" si="3"/>
        <v>0.0003559552898</v>
      </c>
      <c r="L153" s="48"/>
      <c r="O153" s="3"/>
    </row>
    <row r="154">
      <c r="A154" s="15" t="s">
        <v>202</v>
      </c>
      <c r="B154" s="20" t="s">
        <v>459</v>
      </c>
      <c r="C154" s="2" t="s">
        <v>480</v>
      </c>
      <c r="D154" s="2" t="s">
        <v>480</v>
      </c>
      <c r="E154" s="2" t="s">
        <v>459</v>
      </c>
      <c r="F154" s="17">
        <f t="shared" si="1"/>
        <v>10.42651393</v>
      </c>
      <c r="G154" s="18">
        <f t="shared" si="2"/>
        <v>0.001042651393</v>
      </c>
      <c r="H154" s="19">
        <v>6.726460549338151E-4</v>
      </c>
      <c r="I154" s="18">
        <f t="shared" si="3"/>
        <v>0.0003700053379</v>
      </c>
      <c r="L154" s="48"/>
      <c r="O154" s="3"/>
    </row>
    <row r="155">
      <c r="A155" s="15" t="s">
        <v>203</v>
      </c>
      <c r="B155" s="20" t="s">
        <v>459</v>
      </c>
      <c r="C155" s="2" t="s">
        <v>480</v>
      </c>
      <c r="D155" s="2" t="s">
        <v>480</v>
      </c>
      <c r="E155" s="2" t="s">
        <v>480</v>
      </c>
      <c r="F155" s="17">
        <f t="shared" si="1"/>
        <v>10.42651393</v>
      </c>
      <c r="G155" s="18">
        <f t="shared" si="2"/>
        <v>0.001042651393</v>
      </c>
      <c r="H155" s="19">
        <v>6.642160260469162E-4</v>
      </c>
      <c r="I155" s="18">
        <f t="shared" si="3"/>
        <v>0.0003784353668</v>
      </c>
      <c r="L155" s="48"/>
      <c r="O155" s="3"/>
    </row>
    <row r="156">
      <c r="A156" s="15" t="s">
        <v>204</v>
      </c>
      <c r="B156" s="20" t="s">
        <v>459</v>
      </c>
      <c r="C156" s="2" t="s">
        <v>480</v>
      </c>
      <c r="D156" s="2" t="s">
        <v>480</v>
      </c>
      <c r="E156" s="2" t="s">
        <v>480</v>
      </c>
      <c r="F156" s="17">
        <f t="shared" si="1"/>
        <v>10.42651393</v>
      </c>
      <c r="G156" s="18">
        <f t="shared" si="2"/>
        <v>0.001042651393</v>
      </c>
      <c r="H156" s="19">
        <v>6.458338797240947E-4</v>
      </c>
      <c r="I156" s="18">
        <f t="shared" si="3"/>
        <v>0.0003968175131</v>
      </c>
      <c r="L156" s="48"/>
      <c r="O156" s="3"/>
    </row>
    <row r="157">
      <c r="A157" s="15" t="s">
        <v>210</v>
      </c>
      <c r="B157" s="20" t="s">
        <v>459</v>
      </c>
      <c r="C157" s="2" t="s">
        <v>480</v>
      </c>
      <c r="D157" s="2" t="s">
        <v>480</v>
      </c>
      <c r="E157" s="2" t="s">
        <v>459</v>
      </c>
      <c r="F157" s="17">
        <f t="shared" si="1"/>
        <v>10.42651393</v>
      </c>
      <c r="G157" s="18">
        <f t="shared" si="2"/>
        <v>0.001042651393</v>
      </c>
      <c r="H157" s="19">
        <v>6.381063532444373E-4</v>
      </c>
      <c r="I157" s="18">
        <f t="shared" si="3"/>
        <v>0.0004045450396</v>
      </c>
      <c r="L157" s="48"/>
      <c r="O157" s="3"/>
    </row>
    <row r="158">
      <c r="A158" s="15" t="s">
        <v>213</v>
      </c>
      <c r="B158" s="20" t="s">
        <v>459</v>
      </c>
      <c r="C158" s="2" t="s">
        <v>480</v>
      </c>
      <c r="D158" s="2" t="s">
        <v>459</v>
      </c>
      <c r="E158" s="2" t="s">
        <v>459</v>
      </c>
      <c r="F158" s="17">
        <f t="shared" si="1"/>
        <v>10.42651393</v>
      </c>
      <c r="G158" s="18">
        <f t="shared" si="2"/>
        <v>0.001042651393</v>
      </c>
      <c r="H158" s="19">
        <v>6.33540087597367E-4</v>
      </c>
      <c r="I158" s="18">
        <f t="shared" si="3"/>
        <v>0.0004091113053</v>
      </c>
      <c r="L158" s="48"/>
      <c r="O158" s="3"/>
    </row>
    <row r="159">
      <c r="A159" s="15" t="s">
        <v>214</v>
      </c>
      <c r="B159" s="20" t="s">
        <v>459</v>
      </c>
      <c r="C159" s="2" t="s">
        <v>459</v>
      </c>
      <c r="D159" s="2" t="s">
        <v>459</v>
      </c>
      <c r="E159" s="2" t="s">
        <v>459</v>
      </c>
      <c r="F159" s="17">
        <f t="shared" si="1"/>
        <v>10.42651393</v>
      </c>
      <c r="G159" s="18">
        <f t="shared" si="2"/>
        <v>0.001042651393</v>
      </c>
      <c r="H159" s="19">
        <v>6.253442261795486E-4</v>
      </c>
      <c r="I159" s="18">
        <f t="shared" si="3"/>
        <v>0.0004173071667</v>
      </c>
      <c r="L159" s="48"/>
      <c r="O159" s="3"/>
    </row>
    <row r="160">
      <c r="A160" s="15" t="s">
        <v>233</v>
      </c>
      <c r="B160" s="20" t="s">
        <v>459</v>
      </c>
      <c r="C160" s="2" t="s">
        <v>480</v>
      </c>
      <c r="D160" s="2" t="s">
        <v>480</v>
      </c>
      <c r="E160" s="2" t="s">
        <v>459</v>
      </c>
      <c r="F160" s="17">
        <f t="shared" si="1"/>
        <v>10.42651393</v>
      </c>
      <c r="G160" s="18">
        <f t="shared" si="2"/>
        <v>0.001042651393</v>
      </c>
      <c r="H160" s="19">
        <v>6.171483647617301E-4</v>
      </c>
      <c r="I160" s="18">
        <f t="shared" si="3"/>
        <v>0.0004255030281</v>
      </c>
      <c r="L160" s="48"/>
      <c r="O160" s="3"/>
    </row>
    <row r="161">
      <c r="A161" s="15" t="s">
        <v>234</v>
      </c>
      <c r="B161" s="20" t="s">
        <v>459</v>
      </c>
      <c r="C161" s="2" t="s">
        <v>480</v>
      </c>
      <c r="D161" s="2" t="s">
        <v>480</v>
      </c>
      <c r="E161" s="2" t="s">
        <v>459</v>
      </c>
      <c r="F161" s="17">
        <f t="shared" si="1"/>
        <v>10.42651393</v>
      </c>
      <c r="G161" s="18">
        <f t="shared" si="2"/>
        <v>0.001042651393</v>
      </c>
      <c r="H161" s="19">
        <v>6.042691539623011E-4</v>
      </c>
      <c r="I161" s="18">
        <f t="shared" si="3"/>
        <v>0.0004383822389</v>
      </c>
      <c r="L161" s="48"/>
      <c r="O161" s="3"/>
    </row>
    <row r="162">
      <c r="A162" s="15" t="s">
        <v>235</v>
      </c>
      <c r="B162" s="20" t="s">
        <v>459</v>
      </c>
      <c r="C162" s="2" t="s">
        <v>459</v>
      </c>
      <c r="D162" s="2" t="s">
        <v>459</v>
      </c>
      <c r="E162" s="2" t="s">
        <v>459</v>
      </c>
      <c r="F162" s="17">
        <f t="shared" si="1"/>
        <v>10.42651393</v>
      </c>
      <c r="G162" s="18">
        <f t="shared" si="2"/>
        <v>0.001042651393</v>
      </c>
      <c r="H162" s="19">
        <v>5.932632829155163E-4</v>
      </c>
      <c r="I162" s="18">
        <f t="shared" si="3"/>
        <v>0.0004493881099</v>
      </c>
      <c r="L162" s="48"/>
      <c r="O162" s="3"/>
    </row>
    <row r="163">
      <c r="A163" s="15" t="s">
        <v>236</v>
      </c>
      <c r="B163" s="20" t="s">
        <v>459</v>
      </c>
      <c r="C163" s="2" t="s">
        <v>451</v>
      </c>
      <c r="D163" s="2" t="s">
        <v>459</v>
      </c>
      <c r="E163" s="2" t="s">
        <v>447</v>
      </c>
      <c r="F163" s="17">
        <f t="shared" si="1"/>
        <v>10.42651393</v>
      </c>
      <c r="G163" s="18">
        <f t="shared" si="2"/>
        <v>0.001042651393</v>
      </c>
      <c r="H163" s="19">
        <v>5.821403281341913E-4</v>
      </c>
      <c r="I163" s="18">
        <f t="shared" si="3"/>
        <v>0.0004605110647</v>
      </c>
      <c r="L163" s="48"/>
      <c r="O163" s="3"/>
    </row>
    <row r="164">
      <c r="A164" s="15" t="s">
        <v>237</v>
      </c>
      <c r="B164" s="44" t="s">
        <v>459</v>
      </c>
      <c r="C164" s="2" t="s">
        <v>459</v>
      </c>
      <c r="D164" s="2" t="s">
        <v>459</v>
      </c>
      <c r="E164" s="2" t="s">
        <v>447</v>
      </c>
      <c r="F164" s="17">
        <f t="shared" si="1"/>
        <v>10.42651393</v>
      </c>
      <c r="G164" s="18">
        <f t="shared" si="2"/>
        <v>0.001042651393</v>
      </c>
      <c r="H164" s="19">
        <v>5.760519739380975E-4</v>
      </c>
      <c r="I164" s="18">
        <f t="shared" si="3"/>
        <v>0.0004665994189</v>
      </c>
      <c r="L164" s="48"/>
      <c r="O164" s="3"/>
    </row>
    <row r="165">
      <c r="A165" s="15" t="s">
        <v>242</v>
      </c>
      <c r="B165" s="20" t="s">
        <v>459</v>
      </c>
      <c r="C165" s="2" t="s">
        <v>480</v>
      </c>
      <c r="D165" s="2" t="s">
        <v>459</v>
      </c>
      <c r="E165" s="2" t="s">
        <v>459</v>
      </c>
      <c r="F165" s="17">
        <f t="shared" si="1"/>
        <v>10.42651393</v>
      </c>
      <c r="G165" s="18">
        <f t="shared" si="2"/>
        <v>0.001042651393</v>
      </c>
      <c r="H165" s="19">
        <v>5.586064974915983E-4</v>
      </c>
      <c r="I165" s="18">
        <f t="shared" si="3"/>
        <v>0.0004840448954</v>
      </c>
      <c r="L165" s="48"/>
      <c r="O165" s="3"/>
    </row>
    <row r="166">
      <c r="A166" s="15" t="s">
        <v>250</v>
      </c>
      <c r="B166" s="20" t="s">
        <v>459</v>
      </c>
      <c r="C166" s="2" t="s">
        <v>480</v>
      </c>
      <c r="D166" s="2" t="s">
        <v>459</v>
      </c>
      <c r="E166" s="2" t="s">
        <v>459</v>
      </c>
      <c r="F166" s="17">
        <f t="shared" si="1"/>
        <v>10.42651393</v>
      </c>
      <c r="G166" s="18">
        <f t="shared" si="2"/>
        <v>0.001042651393</v>
      </c>
      <c r="H166" s="19">
        <v>5.566160740044137E-4</v>
      </c>
      <c r="I166" s="18">
        <f t="shared" si="3"/>
        <v>0.0004860353189</v>
      </c>
      <c r="L166" s="48"/>
      <c r="O166" s="3"/>
    </row>
    <row r="167">
      <c r="A167" s="15" t="s">
        <v>254</v>
      </c>
      <c r="B167" s="20" t="s">
        <v>459</v>
      </c>
      <c r="C167" s="2" t="s">
        <v>459</v>
      </c>
      <c r="D167" s="2" t="s">
        <v>459</v>
      </c>
      <c r="E167" s="2" t="s">
        <v>459</v>
      </c>
      <c r="F167" s="17">
        <f t="shared" si="1"/>
        <v>10.42651393</v>
      </c>
      <c r="G167" s="18">
        <f t="shared" si="2"/>
        <v>0.001042651393</v>
      </c>
      <c r="H167" s="19">
        <v>5.494739661974576E-4</v>
      </c>
      <c r="I167" s="18">
        <f t="shared" si="3"/>
        <v>0.0004931774267</v>
      </c>
      <c r="L167" s="48"/>
      <c r="O167" s="3"/>
    </row>
    <row r="168">
      <c r="A168" s="15" t="s">
        <v>258</v>
      </c>
      <c r="B168" s="20" t="s">
        <v>459</v>
      </c>
      <c r="C168" s="2" t="s">
        <v>459</v>
      </c>
      <c r="D168" s="2" t="s">
        <v>459</v>
      </c>
      <c r="E168" s="2" t="s">
        <v>459</v>
      </c>
      <c r="F168" s="17">
        <f t="shared" si="1"/>
        <v>10.42651393</v>
      </c>
      <c r="G168" s="18">
        <f t="shared" si="2"/>
        <v>0.001042651393</v>
      </c>
      <c r="H168" s="19">
        <v>5.346043319108442E-4</v>
      </c>
      <c r="I168" s="18">
        <f t="shared" si="3"/>
        <v>0.0005080470609</v>
      </c>
      <c r="L168" s="48"/>
      <c r="O168" s="3"/>
    </row>
    <row r="169">
      <c r="A169" s="15" t="s">
        <v>261</v>
      </c>
      <c r="B169" s="20" t="s">
        <v>459</v>
      </c>
      <c r="C169" s="2" t="s">
        <v>480</v>
      </c>
      <c r="D169" s="2" t="s">
        <v>480</v>
      </c>
      <c r="E169" s="2" t="s">
        <v>480</v>
      </c>
      <c r="F169" s="17">
        <f t="shared" si="1"/>
        <v>10.42651393</v>
      </c>
      <c r="G169" s="18">
        <f t="shared" si="2"/>
        <v>0.001042651393</v>
      </c>
      <c r="H169" s="19">
        <v>5.309747361400961E-4</v>
      </c>
      <c r="I169" s="18">
        <f t="shared" si="3"/>
        <v>0.0005116766567</v>
      </c>
      <c r="L169" s="48"/>
      <c r="O169" s="3"/>
    </row>
    <row r="170">
      <c r="A170" s="15" t="s">
        <v>262</v>
      </c>
      <c r="B170" s="20" t="s">
        <v>459</v>
      </c>
      <c r="C170" s="2" t="s">
        <v>459</v>
      </c>
      <c r="D170" s="2" t="s">
        <v>459</v>
      </c>
      <c r="E170" s="2" t="s">
        <v>459</v>
      </c>
      <c r="F170" s="17">
        <f t="shared" si="1"/>
        <v>10.42651393</v>
      </c>
      <c r="G170" s="18">
        <f t="shared" si="2"/>
        <v>0.001042651393</v>
      </c>
      <c r="H170" s="19">
        <v>5.150513482426202E-4</v>
      </c>
      <c r="I170" s="18">
        <f t="shared" si="3"/>
        <v>0.0005276000446</v>
      </c>
      <c r="L170" s="48"/>
      <c r="O170" s="3"/>
    </row>
    <row r="171">
      <c r="A171" s="15" t="s">
        <v>263</v>
      </c>
      <c r="B171" s="20" t="s">
        <v>459</v>
      </c>
      <c r="C171" s="2" t="s">
        <v>480</v>
      </c>
      <c r="D171" s="2" t="s">
        <v>447</v>
      </c>
      <c r="E171" s="2" t="s">
        <v>480</v>
      </c>
      <c r="F171" s="17">
        <f t="shared" si="1"/>
        <v>10.42651393</v>
      </c>
      <c r="G171" s="18">
        <f t="shared" si="2"/>
        <v>0.001042651393</v>
      </c>
      <c r="H171" s="19">
        <v>5.069725705593419E-4</v>
      </c>
      <c r="I171" s="18">
        <f t="shared" si="3"/>
        <v>0.0005356788223</v>
      </c>
      <c r="L171" s="48"/>
      <c r="O171" s="3"/>
    </row>
    <row r="172">
      <c r="A172" s="15" t="s">
        <v>264</v>
      </c>
      <c r="B172" s="20" t="s">
        <v>459</v>
      </c>
      <c r="C172" s="2" t="s">
        <v>480</v>
      </c>
      <c r="D172" s="2" t="s">
        <v>480</v>
      </c>
      <c r="E172" s="2" t="s">
        <v>480</v>
      </c>
      <c r="F172" s="17">
        <f t="shared" si="1"/>
        <v>10.42651393</v>
      </c>
      <c r="G172" s="18">
        <f t="shared" si="2"/>
        <v>0.001042651393</v>
      </c>
      <c r="H172" s="19">
        <v>5.055675657448588E-4</v>
      </c>
      <c r="I172" s="18">
        <f t="shared" si="3"/>
        <v>0.0005370838271</v>
      </c>
      <c r="L172" s="48"/>
      <c r="O172" s="3"/>
    </row>
    <row r="173">
      <c r="A173" s="15" t="s">
        <v>265</v>
      </c>
      <c r="B173" s="20" t="s">
        <v>459</v>
      </c>
      <c r="C173" s="2" t="s">
        <v>480</v>
      </c>
      <c r="D173" s="2" t="s">
        <v>480</v>
      </c>
      <c r="E173" s="2" t="s">
        <v>480</v>
      </c>
      <c r="F173" s="17">
        <f t="shared" si="1"/>
        <v>10.42651393</v>
      </c>
      <c r="G173" s="18">
        <f t="shared" si="2"/>
        <v>0.001042651393</v>
      </c>
      <c r="H173" s="19">
        <v>4.991279603451443E-4</v>
      </c>
      <c r="I173" s="18">
        <f t="shared" si="3"/>
        <v>0.0005435234325</v>
      </c>
      <c r="L173" s="48"/>
      <c r="O173" s="3"/>
    </row>
    <row r="174">
      <c r="A174" s="15" t="s">
        <v>266</v>
      </c>
      <c r="B174" s="44" t="s">
        <v>459</v>
      </c>
      <c r="C174" s="2" t="s">
        <v>480</v>
      </c>
      <c r="D174" s="2" t="s">
        <v>459</v>
      </c>
      <c r="E174" s="2" t="s">
        <v>480</v>
      </c>
      <c r="F174" s="17">
        <f t="shared" si="1"/>
        <v>10.42651393</v>
      </c>
      <c r="G174" s="18">
        <f t="shared" si="2"/>
        <v>0.001042651393</v>
      </c>
      <c r="H174" s="19">
        <v>4.933908573526714E-4</v>
      </c>
      <c r="I174" s="18">
        <f t="shared" si="3"/>
        <v>0.0005492605355</v>
      </c>
      <c r="L174" s="48"/>
      <c r="O174" s="3"/>
    </row>
    <row r="175">
      <c r="A175" s="15" t="s">
        <v>294</v>
      </c>
      <c r="B175" s="44" t="s">
        <v>459</v>
      </c>
      <c r="C175" s="2" t="s">
        <v>459</v>
      </c>
      <c r="D175" s="2" t="s">
        <v>459</v>
      </c>
      <c r="E175" s="2" t="s">
        <v>459</v>
      </c>
      <c r="F175" s="17">
        <f t="shared" si="1"/>
        <v>10.42651393</v>
      </c>
      <c r="G175" s="18">
        <f t="shared" si="2"/>
        <v>0.001042651393</v>
      </c>
      <c r="H175" s="19">
        <v>4.9280543867997E-4</v>
      </c>
      <c r="I175" s="18">
        <f t="shared" si="3"/>
        <v>0.0005498459542</v>
      </c>
      <c r="L175" s="48"/>
      <c r="O175" s="3"/>
    </row>
    <row r="176">
      <c r="A176" s="15" t="s">
        <v>298</v>
      </c>
      <c r="B176" s="44" t="s">
        <v>459</v>
      </c>
      <c r="C176" s="2" t="s">
        <v>459</v>
      </c>
      <c r="D176" s="2" t="s">
        <v>459</v>
      </c>
      <c r="E176" s="2" t="s">
        <v>480</v>
      </c>
      <c r="F176" s="17">
        <f t="shared" si="1"/>
        <v>10.42651393</v>
      </c>
      <c r="G176" s="18">
        <f t="shared" si="2"/>
        <v>0.001042651393</v>
      </c>
      <c r="H176" s="19">
        <v>4.760624646407123E-4</v>
      </c>
      <c r="I176" s="18">
        <f t="shared" si="3"/>
        <v>0.0005665889282</v>
      </c>
      <c r="L176" s="48"/>
      <c r="O176" s="3"/>
    </row>
    <row r="177">
      <c r="A177" s="15" t="s">
        <v>303</v>
      </c>
      <c r="B177" s="20" t="s">
        <v>459</v>
      </c>
      <c r="C177" s="2" t="s">
        <v>451</v>
      </c>
      <c r="D177" s="2" t="s">
        <v>480</v>
      </c>
      <c r="E177" s="2" t="s">
        <v>480</v>
      </c>
      <c r="F177" s="17">
        <f t="shared" si="1"/>
        <v>10.42651393</v>
      </c>
      <c r="G177" s="18">
        <f t="shared" si="2"/>
        <v>0.001042651393</v>
      </c>
      <c r="H177" s="19">
        <v>4.671641008156523E-4</v>
      </c>
      <c r="I177" s="18">
        <f t="shared" si="3"/>
        <v>0.000575487292</v>
      </c>
      <c r="L177" s="48"/>
      <c r="O177" s="3"/>
    </row>
    <row r="178">
      <c r="A178" s="15" t="s">
        <v>205</v>
      </c>
      <c r="B178" s="16" t="s">
        <v>459</v>
      </c>
      <c r="C178" s="2" t="s">
        <v>480</v>
      </c>
      <c r="D178" s="2" t="s">
        <v>480</v>
      </c>
      <c r="E178" s="2" t="s">
        <v>480</v>
      </c>
      <c r="F178" s="17">
        <f t="shared" si="1"/>
        <v>10.42651393</v>
      </c>
      <c r="G178" s="18">
        <f t="shared" si="2"/>
        <v>0.001042651393</v>
      </c>
      <c r="H178" s="19">
        <v>4.6435409118668596E-4</v>
      </c>
      <c r="I178" s="18">
        <f t="shared" si="3"/>
        <v>0.0005782973017</v>
      </c>
      <c r="L178" s="48"/>
      <c r="O178" s="3"/>
    </row>
    <row r="179">
      <c r="A179" s="15" t="s">
        <v>311</v>
      </c>
      <c r="B179" s="20" t="s">
        <v>459</v>
      </c>
      <c r="C179" s="2" t="s">
        <v>480</v>
      </c>
      <c r="D179" s="2" t="s">
        <v>480</v>
      </c>
      <c r="E179" s="2" t="s">
        <v>480</v>
      </c>
      <c r="F179" s="17">
        <f t="shared" si="1"/>
        <v>10.42651393</v>
      </c>
      <c r="G179" s="18">
        <f t="shared" si="2"/>
        <v>0.001042651393</v>
      </c>
      <c r="H179" s="19">
        <v>4.5896823939783383E-4</v>
      </c>
      <c r="I179" s="18">
        <f t="shared" si="3"/>
        <v>0.0005836831535</v>
      </c>
      <c r="L179" s="48"/>
      <c r="O179" s="3"/>
    </row>
    <row r="180">
      <c r="A180" s="15" t="s">
        <v>323</v>
      </c>
      <c r="B180" s="44" t="s">
        <v>459</v>
      </c>
      <c r="C180" s="2" t="s">
        <v>480</v>
      </c>
      <c r="D180" s="2" t="s">
        <v>480</v>
      </c>
      <c r="E180" s="2" t="s">
        <v>480</v>
      </c>
      <c r="F180" s="17">
        <f t="shared" si="1"/>
        <v>10.42651393</v>
      </c>
      <c r="G180" s="18">
        <f t="shared" si="2"/>
        <v>0.001042651393</v>
      </c>
      <c r="H180" s="19">
        <v>4.5475322495438435E-4</v>
      </c>
      <c r="I180" s="18">
        <f t="shared" si="3"/>
        <v>0.0005878981679</v>
      </c>
      <c r="L180" s="48"/>
      <c r="O180" s="3"/>
    </row>
    <row r="181">
      <c r="A181" s="15" t="s">
        <v>330</v>
      </c>
      <c r="B181" s="20" t="s">
        <v>459</v>
      </c>
      <c r="C181" s="2" t="s">
        <v>480</v>
      </c>
      <c r="D181" s="2" t="s">
        <v>480</v>
      </c>
      <c r="E181" s="2" t="s">
        <v>459</v>
      </c>
      <c r="F181" s="17">
        <f t="shared" si="1"/>
        <v>10.42651393</v>
      </c>
      <c r="G181" s="18">
        <f t="shared" si="2"/>
        <v>0.001042651393</v>
      </c>
      <c r="H181" s="19">
        <v>4.4854778702375036E-4</v>
      </c>
      <c r="I181" s="18">
        <f t="shared" si="3"/>
        <v>0.0005941036058</v>
      </c>
      <c r="L181" s="48"/>
      <c r="O181" s="3"/>
    </row>
    <row r="182">
      <c r="A182" s="15" t="s">
        <v>383</v>
      </c>
      <c r="B182" s="20" t="s">
        <v>459</v>
      </c>
      <c r="C182" s="2" t="s">
        <v>451</v>
      </c>
      <c r="D182" s="2" t="s">
        <v>459</v>
      </c>
      <c r="E182" s="2" t="s">
        <v>480</v>
      </c>
      <c r="F182" s="17">
        <f t="shared" si="1"/>
        <v>10.42651393</v>
      </c>
      <c r="G182" s="18">
        <f t="shared" si="2"/>
        <v>0.001042651393</v>
      </c>
      <c r="H182" s="19">
        <v>4.415227629513345E-4</v>
      </c>
      <c r="I182" s="18">
        <f t="shared" si="3"/>
        <v>0.0006011286299</v>
      </c>
      <c r="L182" s="48"/>
      <c r="O182" s="3"/>
    </row>
    <row r="183">
      <c r="A183" s="15" t="s">
        <v>384</v>
      </c>
      <c r="B183" s="20" t="s">
        <v>459</v>
      </c>
      <c r="C183" s="2" t="s">
        <v>480</v>
      </c>
      <c r="D183" s="2" t="s">
        <v>480</v>
      </c>
      <c r="E183" s="2" t="s">
        <v>480</v>
      </c>
      <c r="F183" s="17">
        <f t="shared" si="1"/>
        <v>10.42651393</v>
      </c>
      <c r="G183" s="18">
        <f t="shared" si="2"/>
        <v>0.001042651393</v>
      </c>
      <c r="H183" s="19">
        <v>4.378931671805864E-4</v>
      </c>
      <c r="I183" s="18">
        <f t="shared" si="3"/>
        <v>0.0006047582257</v>
      </c>
      <c r="L183" s="48"/>
      <c r="O183" s="3"/>
    </row>
    <row r="184">
      <c r="A184" s="15" t="s">
        <v>395</v>
      </c>
      <c r="B184" s="20" t="s">
        <v>459</v>
      </c>
      <c r="C184" s="2" t="s">
        <v>480</v>
      </c>
      <c r="D184" s="2" t="s">
        <v>480</v>
      </c>
      <c r="E184" s="2" t="s">
        <v>480</v>
      </c>
      <c r="F184" s="17">
        <f t="shared" si="1"/>
        <v>10.42651393</v>
      </c>
      <c r="G184" s="18">
        <f t="shared" si="2"/>
        <v>0.001042651393</v>
      </c>
      <c r="H184" s="19">
        <v>4.251310401156976E-4</v>
      </c>
      <c r="I184" s="18">
        <f t="shared" si="3"/>
        <v>0.0006175203527</v>
      </c>
      <c r="L184" s="48"/>
      <c r="O184" s="3"/>
    </row>
    <row r="185">
      <c r="A185" s="15" t="s">
        <v>401</v>
      </c>
      <c r="B185" s="20" t="s">
        <v>459</v>
      </c>
      <c r="C185" s="2" t="s">
        <v>480</v>
      </c>
      <c r="D185" s="2" t="s">
        <v>459</v>
      </c>
      <c r="E185" s="2" t="s">
        <v>480</v>
      </c>
      <c r="F185" s="17">
        <f t="shared" si="1"/>
        <v>10.42651393</v>
      </c>
      <c r="G185" s="18">
        <f t="shared" si="2"/>
        <v>0.001042651393</v>
      </c>
      <c r="H185" s="19">
        <v>4.200964395304663E-4</v>
      </c>
      <c r="I185" s="18">
        <f t="shared" si="3"/>
        <v>0.0006225549533</v>
      </c>
      <c r="L185" s="48"/>
      <c r="O185" s="3"/>
    </row>
    <row r="186">
      <c r="A186" s="15" t="s">
        <v>26</v>
      </c>
      <c r="B186" s="42" t="s">
        <v>459</v>
      </c>
      <c r="C186" s="2" t="s">
        <v>480</v>
      </c>
      <c r="D186" s="2" t="s">
        <v>459</v>
      </c>
      <c r="E186" s="2" t="s">
        <v>480</v>
      </c>
      <c r="F186" s="17">
        <f t="shared" si="1"/>
        <v>10.42651393</v>
      </c>
      <c r="G186" s="18">
        <f t="shared" si="2"/>
        <v>0.001042651393</v>
      </c>
      <c r="H186" s="19">
        <v>4.196281045923052E-4</v>
      </c>
      <c r="I186" s="18">
        <f t="shared" si="3"/>
        <v>0.0006230232883</v>
      </c>
      <c r="L186" s="48"/>
      <c r="O186" s="3"/>
    </row>
    <row r="187">
      <c r="A187" s="15" t="s">
        <v>231</v>
      </c>
      <c r="B187" s="50" t="s">
        <v>459</v>
      </c>
      <c r="C187" s="2" t="s">
        <v>480</v>
      </c>
      <c r="D187" s="2" t="s">
        <v>480</v>
      </c>
      <c r="E187" s="2" t="s">
        <v>480</v>
      </c>
      <c r="F187" s="17">
        <f t="shared" si="1"/>
        <v>10.42651393</v>
      </c>
      <c r="G187" s="18">
        <f t="shared" si="2"/>
        <v>0.001042651393</v>
      </c>
      <c r="H187" s="19">
        <v>4.096759871563828E-4</v>
      </c>
      <c r="I187" s="18">
        <f t="shared" si="3"/>
        <v>0.0006329754057</v>
      </c>
      <c r="L187" s="48"/>
      <c r="O187" s="3"/>
    </row>
    <row r="188">
      <c r="A188" s="15" t="s">
        <v>346</v>
      </c>
      <c r="B188" s="44" t="s">
        <v>459</v>
      </c>
      <c r="C188" s="2" t="s">
        <v>480</v>
      </c>
      <c r="D188" s="2" t="s">
        <v>480</v>
      </c>
      <c r="E188" s="2" t="s">
        <v>480</v>
      </c>
      <c r="F188" s="17">
        <f t="shared" si="1"/>
        <v>10.42651393</v>
      </c>
      <c r="G188" s="18">
        <f t="shared" si="2"/>
        <v>0.001042651393</v>
      </c>
      <c r="H188" s="19">
        <v>4.051097215093125E-4</v>
      </c>
      <c r="I188" s="18">
        <f t="shared" si="3"/>
        <v>0.0006375416713</v>
      </c>
      <c r="L188" s="48"/>
      <c r="O188" s="3"/>
    </row>
    <row r="189">
      <c r="A189" s="15" t="s">
        <v>228</v>
      </c>
      <c r="B189" s="53" t="s">
        <v>459</v>
      </c>
      <c r="C189" s="2" t="s">
        <v>459</v>
      </c>
      <c r="D189" s="2" t="s">
        <v>480</v>
      </c>
      <c r="E189" s="2" t="s">
        <v>480</v>
      </c>
      <c r="F189" s="17">
        <f t="shared" si="1"/>
        <v>10.42651393</v>
      </c>
      <c r="G189" s="18">
        <f t="shared" si="2"/>
        <v>0.001042651393</v>
      </c>
      <c r="H189" s="19">
        <v>4.039388841639099E-4</v>
      </c>
      <c r="I189" s="18">
        <f t="shared" si="3"/>
        <v>0.0006387125087</v>
      </c>
      <c r="L189" s="48"/>
      <c r="O189" s="3"/>
    </row>
    <row r="190">
      <c r="A190" s="15" t="s">
        <v>393</v>
      </c>
      <c r="B190" s="53" t="s">
        <v>459</v>
      </c>
      <c r="C190" s="2" t="s">
        <v>480</v>
      </c>
      <c r="D190" s="2" t="s">
        <v>480</v>
      </c>
      <c r="E190" s="2" t="s">
        <v>480</v>
      </c>
      <c r="F190" s="17">
        <f t="shared" si="1"/>
        <v>10.42651393</v>
      </c>
      <c r="G190" s="18">
        <f t="shared" si="2"/>
        <v>0.001042651393</v>
      </c>
      <c r="H190" s="19">
        <v>3.9773344623327586E-4</v>
      </c>
      <c r="I190" s="18">
        <f t="shared" si="3"/>
        <v>0.0006449179466</v>
      </c>
      <c r="L190" s="48"/>
      <c r="O190" s="3"/>
    </row>
    <row r="191">
      <c r="A191" s="15" t="s">
        <v>399</v>
      </c>
      <c r="B191" s="44" t="s">
        <v>459</v>
      </c>
      <c r="C191" s="2" t="s">
        <v>480</v>
      </c>
      <c r="D191" s="2" t="s">
        <v>480</v>
      </c>
      <c r="E191" s="2" t="s">
        <v>480</v>
      </c>
      <c r="F191" s="17">
        <f t="shared" si="1"/>
        <v>10.42651393</v>
      </c>
      <c r="G191" s="18">
        <f t="shared" si="2"/>
        <v>0.001042651393</v>
      </c>
      <c r="H191" s="19">
        <v>3.914109245681017E-4</v>
      </c>
      <c r="I191" s="18">
        <f t="shared" si="3"/>
        <v>0.0006512404683</v>
      </c>
      <c r="L191" s="48"/>
      <c r="O191" s="3"/>
    </row>
    <row r="192">
      <c r="A192" s="15" t="s">
        <v>186</v>
      </c>
      <c r="B192" s="44" t="s">
        <v>459</v>
      </c>
      <c r="C192" s="2" t="s">
        <v>480</v>
      </c>
      <c r="D192" s="2" t="s">
        <v>480</v>
      </c>
      <c r="E192" s="2" t="s">
        <v>480</v>
      </c>
      <c r="F192" s="17">
        <f t="shared" si="1"/>
        <v>10.42651393</v>
      </c>
      <c r="G192" s="18">
        <f t="shared" si="2"/>
        <v>0.001042651393</v>
      </c>
      <c r="H192" s="19">
        <v>3.87547161328273E-4</v>
      </c>
      <c r="I192" s="18">
        <f t="shared" si="3"/>
        <v>0.0006551042315</v>
      </c>
      <c r="L192" s="54">
        <f>SUM(H109:H192)</f>
        <v>0.07042832508</v>
      </c>
      <c r="M192" s="40">
        <f>(192-109)/192</f>
        <v>0.4322916667</v>
      </c>
      <c r="N192" s="2" t="s">
        <v>496</v>
      </c>
      <c r="O192" s="3"/>
    </row>
    <row r="193">
      <c r="A193" s="51" t="s">
        <v>146</v>
      </c>
      <c r="B193" s="55" t="s">
        <v>480</v>
      </c>
      <c r="C193" s="2" t="s">
        <v>480</v>
      </c>
      <c r="D193" s="2" t="s">
        <v>480</v>
      </c>
      <c r="E193" s="2" t="s">
        <v>480</v>
      </c>
      <c r="F193" s="17">
        <f t="shared" si="1"/>
        <v>2.002348354</v>
      </c>
      <c r="G193" s="18">
        <f t="shared" si="2"/>
        <v>0.0002002348354</v>
      </c>
      <c r="H193" s="19">
        <v>3.8684465892103136E-4</v>
      </c>
      <c r="I193" s="18">
        <f t="shared" si="3"/>
        <v>-0.0001866098235</v>
      </c>
      <c r="L193" s="48"/>
      <c r="O193" s="3"/>
    </row>
    <row r="194">
      <c r="A194" s="15" t="s">
        <v>216</v>
      </c>
      <c r="B194" s="53" t="s">
        <v>480</v>
      </c>
      <c r="C194" s="2" t="s">
        <v>480</v>
      </c>
      <c r="D194" s="2" t="s">
        <v>480</v>
      </c>
      <c r="E194" s="2" t="s">
        <v>480</v>
      </c>
      <c r="F194" s="17">
        <f t="shared" si="1"/>
        <v>2.002348354</v>
      </c>
      <c r="G194" s="18">
        <f t="shared" si="2"/>
        <v>0.0002002348354</v>
      </c>
      <c r="H194" s="19">
        <v>3.8508840290292745E-4</v>
      </c>
      <c r="I194" s="18">
        <f t="shared" si="3"/>
        <v>-0.0001848535675</v>
      </c>
      <c r="L194" s="48"/>
      <c r="O194" s="3"/>
    </row>
    <row r="195">
      <c r="A195" s="15" t="s">
        <v>278</v>
      </c>
      <c r="B195" s="44" t="s">
        <v>480</v>
      </c>
      <c r="C195" s="2" t="s">
        <v>480</v>
      </c>
      <c r="D195" s="2" t="s">
        <v>480</v>
      </c>
      <c r="E195" s="2" t="s">
        <v>480</v>
      </c>
      <c r="F195" s="17">
        <f t="shared" si="1"/>
        <v>2.002348354</v>
      </c>
      <c r="G195" s="18">
        <f t="shared" si="2"/>
        <v>0.0002002348354</v>
      </c>
      <c r="H195" s="19">
        <v>3.752533692015453E-4</v>
      </c>
      <c r="I195" s="18">
        <f t="shared" si="3"/>
        <v>-0.0001750185338</v>
      </c>
      <c r="L195" s="48"/>
      <c r="O195" s="3"/>
    </row>
    <row r="196">
      <c r="A196" s="15" t="s">
        <v>308</v>
      </c>
      <c r="B196" s="44" t="s">
        <v>480</v>
      </c>
      <c r="C196" s="2" t="s">
        <v>480</v>
      </c>
      <c r="D196" s="2" t="s">
        <v>480</v>
      </c>
      <c r="E196" s="2" t="s">
        <v>480</v>
      </c>
      <c r="F196" s="17">
        <f t="shared" si="1"/>
        <v>2.002348354</v>
      </c>
      <c r="G196" s="18">
        <f t="shared" si="2"/>
        <v>0.0002002348354</v>
      </c>
      <c r="H196" s="19">
        <v>3.7466795052884397E-4</v>
      </c>
      <c r="I196" s="18">
        <f t="shared" si="3"/>
        <v>-0.0001744331151</v>
      </c>
      <c r="L196" s="48"/>
      <c r="O196" s="3"/>
    </row>
    <row r="197">
      <c r="A197" s="15" t="s">
        <v>289</v>
      </c>
      <c r="B197" s="44" t="s">
        <v>480</v>
      </c>
      <c r="C197" s="2" t="s">
        <v>480</v>
      </c>
      <c r="D197" s="2" t="s">
        <v>480</v>
      </c>
      <c r="E197" s="2" t="s">
        <v>459</v>
      </c>
      <c r="F197" s="17">
        <f t="shared" si="1"/>
        <v>2.002348354</v>
      </c>
      <c r="G197" s="18">
        <f t="shared" si="2"/>
        <v>0.0002002348354</v>
      </c>
      <c r="H197" s="19">
        <v>3.7466795052884397E-4</v>
      </c>
      <c r="I197" s="18">
        <f t="shared" si="3"/>
        <v>-0.0001744331151</v>
      </c>
      <c r="L197" s="48"/>
      <c r="O197" s="3"/>
    </row>
    <row r="198">
      <c r="A198" s="15" t="s">
        <v>221</v>
      </c>
      <c r="B198" s="53" t="s">
        <v>480</v>
      </c>
      <c r="C198" s="2" t="s">
        <v>480</v>
      </c>
      <c r="D198" s="2" t="s">
        <v>480</v>
      </c>
      <c r="E198" s="2" t="s">
        <v>480</v>
      </c>
      <c r="F198" s="17">
        <f t="shared" si="1"/>
        <v>2.002348354</v>
      </c>
      <c r="G198" s="18">
        <f t="shared" si="2"/>
        <v>0.0002002348354</v>
      </c>
      <c r="H198" s="19">
        <v>3.7466795052884397E-4</v>
      </c>
      <c r="I198" s="18">
        <f t="shared" si="3"/>
        <v>-0.0001744331151</v>
      </c>
      <c r="L198" s="48"/>
      <c r="O198" s="3"/>
    </row>
    <row r="199">
      <c r="A199" s="15" t="s">
        <v>218</v>
      </c>
      <c r="B199" s="53" t="s">
        <v>480</v>
      </c>
      <c r="C199" s="2" t="s">
        <v>480</v>
      </c>
      <c r="D199" s="2" t="s">
        <v>480</v>
      </c>
      <c r="E199" s="2" t="s">
        <v>480</v>
      </c>
      <c r="F199" s="17">
        <f t="shared" si="1"/>
        <v>2.002348354</v>
      </c>
      <c r="G199" s="18">
        <f t="shared" si="2"/>
        <v>0.0002002348354</v>
      </c>
      <c r="H199" s="19">
        <v>3.6729167525280734E-4</v>
      </c>
      <c r="I199" s="18">
        <f t="shared" si="3"/>
        <v>-0.0001670568399</v>
      </c>
      <c r="L199" s="48"/>
      <c r="O199" s="3"/>
    </row>
    <row r="200">
      <c r="A200" s="15" t="s">
        <v>223</v>
      </c>
      <c r="B200" s="53" t="s">
        <v>480</v>
      </c>
      <c r="C200" s="2" t="s">
        <v>459</v>
      </c>
      <c r="D200" s="2" t="s">
        <v>480</v>
      </c>
      <c r="E200" s="2" t="s">
        <v>480</v>
      </c>
      <c r="F200" s="17">
        <f t="shared" si="1"/>
        <v>2.002348354</v>
      </c>
      <c r="G200" s="18">
        <f t="shared" si="2"/>
        <v>0.0002002348354</v>
      </c>
      <c r="H200" s="19">
        <v>3.6588667043832416E-4</v>
      </c>
      <c r="I200" s="18">
        <f t="shared" si="3"/>
        <v>-0.000165651835</v>
      </c>
      <c r="L200" s="48"/>
      <c r="O200" s="3"/>
    </row>
    <row r="201">
      <c r="A201" s="15" t="s">
        <v>241</v>
      </c>
      <c r="B201" s="53" t="s">
        <v>480</v>
      </c>
      <c r="C201" s="2" t="s">
        <v>480</v>
      </c>
      <c r="D201" s="2" t="s">
        <v>480</v>
      </c>
      <c r="E201" s="2" t="s">
        <v>480</v>
      </c>
      <c r="F201" s="17">
        <f t="shared" si="1"/>
        <v>2.002348354</v>
      </c>
      <c r="G201" s="18">
        <f t="shared" si="2"/>
        <v>0.0002002348354</v>
      </c>
      <c r="H201" s="19">
        <v>3.650670842965423E-4</v>
      </c>
      <c r="I201" s="18">
        <f t="shared" si="3"/>
        <v>-0.0001648322489</v>
      </c>
      <c r="L201" s="48"/>
      <c r="O201" s="3"/>
    </row>
    <row r="202">
      <c r="A202" s="15" t="s">
        <v>334</v>
      </c>
      <c r="B202" s="53" t="s">
        <v>480</v>
      </c>
      <c r="C202" s="2" t="s">
        <v>480</v>
      </c>
      <c r="D202" s="2" t="s">
        <v>480</v>
      </c>
      <c r="E202" s="2" t="s">
        <v>459</v>
      </c>
      <c r="F202" s="17">
        <f t="shared" si="1"/>
        <v>2.002348354</v>
      </c>
      <c r="G202" s="18">
        <f t="shared" si="2"/>
        <v>0.0002002348354</v>
      </c>
      <c r="H202" s="19">
        <v>3.545295481879186E-4</v>
      </c>
      <c r="I202" s="18">
        <f t="shared" si="3"/>
        <v>-0.0001542947128</v>
      </c>
      <c r="L202" s="48"/>
      <c r="O202" s="3"/>
    </row>
    <row r="203">
      <c r="A203" s="15" t="s">
        <v>361</v>
      </c>
      <c r="B203" s="53" t="s">
        <v>480</v>
      </c>
      <c r="C203" s="2" t="s">
        <v>451</v>
      </c>
      <c r="D203" s="2" t="s">
        <v>480</v>
      </c>
      <c r="E203" s="2" t="s">
        <v>459</v>
      </c>
      <c r="F203" s="17">
        <f t="shared" si="1"/>
        <v>2.002348354</v>
      </c>
      <c r="G203" s="18">
        <f t="shared" si="2"/>
        <v>0.0002002348354</v>
      </c>
      <c r="H203" s="19">
        <v>3.545295481879186E-4</v>
      </c>
      <c r="I203" s="18">
        <f t="shared" si="3"/>
        <v>-0.0001542947128</v>
      </c>
      <c r="L203" s="48"/>
      <c r="O203" s="3"/>
    </row>
    <row r="204">
      <c r="A204" s="15" t="s">
        <v>368</v>
      </c>
      <c r="B204" s="53" t="s">
        <v>480</v>
      </c>
      <c r="C204" s="2" t="s">
        <v>480</v>
      </c>
      <c r="D204" s="2" t="s">
        <v>480</v>
      </c>
      <c r="E204" s="2" t="s">
        <v>480</v>
      </c>
      <c r="F204" s="17">
        <f t="shared" si="1"/>
        <v>2.002348354</v>
      </c>
      <c r="G204" s="18">
        <f t="shared" si="2"/>
        <v>0.0002002348354</v>
      </c>
      <c r="H204" s="19">
        <v>3.470361891773417E-4</v>
      </c>
      <c r="I204" s="18">
        <f t="shared" si="3"/>
        <v>-0.0001468013538</v>
      </c>
      <c r="L204" s="48"/>
      <c r="O204" s="3"/>
    </row>
    <row r="205">
      <c r="A205" s="15" t="s">
        <v>370</v>
      </c>
      <c r="B205" s="53" t="s">
        <v>480</v>
      </c>
      <c r="C205" s="2" t="s">
        <v>459</v>
      </c>
      <c r="D205" s="2" t="s">
        <v>459</v>
      </c>
      <c r="E205" s="2" t="s">
        <v>459</v>
      </c>
      <c r="F205" s="17">
        <f t="shared" si="1"/>
        <v>2.002348354</v>
      </c>
      <c r="G205" s="18">
        <f t="shared" si="2"/>
        <v>0.0002002348354</v>
      </c>
      <c r="H205" s="19">
        <v>3.4141616991940904E-4</v>
      </c>
      <c r="I205" s="18">
        <f t="shared" si="3"/>
        <v>-0.0001411813345</v>
      </c>
      <c r="L205" s="48"/>
      <c r="O205" s="3"/>
    </row>
    <row r="206">
      <c r="A206" s="15" t="s">
        <v>372</v>
      </c>
      <c r="B206" s="53" t="s">
        <v>480</v>
      </c>
      <c r="C206" s="2" t="s">
        <v>480</v>
      </c>
      <c r="D206" s="2" t="s">
        <v>459</v>
      </c>
      <c r="E206" s="2" t="s">
        <v>459</v>
      </c>
      <c r="F206" s="17">
        <f t="shared" si="1"/>
        <v>2.002348354</v>
      </c>
      <c r="G206" s="18">
        <f t="shared" si="2"/>
        <v>0.0002002348354</v>
      </c>
      <c r="H206" s="19">
        <v>3.3755240667958033E-4</v>
      </c>
      <c r="I206" s="18">
        <f t="shared" si="3"/>
        <v>-0.0001373175713</v>
      </c>
      <c r="L206" s="48"/>
      <c r="O206" s="3"/>
    </row>
    <row r="207">
      <c r="A207" s="15" t="s">
        <v>374</v>
      </c>
      <c r="B207" s="53" t="s">
        <v>480</v>
      </c>
      <c r="C207" s="2" t="s">
        <v>459</v>
      </c>
      <c r="D207" s="2" t="s">
        <v>459</v>
      </c>
      <c r="E207" s="2" t="s">
        <v>459</v>
      </c>
      <c r="F207" s="17">
        <f t="shared" si="1"/>
        <v>2.002348354</v>
      </c>
      <c r="G207" s="18">
        <f t="shared" si="2"/>
        <v>0.0002002348354</v>
      </c>
      <c r="H207" s="19">
        <v>3.3638156933417775E-4</v>
      </c>
      <c r="I207" s="18">
        <f t="shared" si="3"/>
        <v>-0.0001361467339</v>
      </c>
      <c r="L207" s="48"/>
      <c r="O207" s="3"/>
    </row>
    <row r="208">
      <c r="A208" s="15" t="s">
        <v>388</v>
      </c>
      <c r="B208" s="44" t="s">
        <v>480</v>
      </c>
      <c r="C208" s="2" t="s">
        <v>459</v>
      </c>
      <c r="D208" s="2" t="s">
        <v>459</v>
      </c>
      <c r="E208" s="2" t="s">
        <v>459</v>
      </c>
      <c r="F208" s="17">
        <f t="shared" si="1"/>
        <v>2.002348354</v>
      </c>
      <c r="G208" s="18">
        <f t="shared" si="2"/>
        <v>0.0002002348354</v>
      </c>
      <c r="H208" s="19">
        <v>3.360303181305569E-4</v>
      </c>
      <c r="I208" s="18">
        <f t="shared" si="3"/>
        <v>-0.0001357954827</v>
      </c>
      <c r="L208" s="48"/>
      <c r="O208" s="3"/>
    </row>
    <row r="209">
      <c r="A209" s="15" t="s">
        <v>329</v>
      </c>
      <c r="B209" s="20" t="s">
        <v>497</v>
      </c>
      <c r="C209" s="2" t="s">
        <v>459</v>
      </c>
      <c r="D209" s="2" t="s">
        <v>447</v>
      </c>
      <c r="E209" s="2" t="s">
        <v>459</v>
      </c>
      <c r="F209" s="17">
        <f t="shared" si="1"/>
        <v>2.002348354</v>
      </c>
      <c r="G209" s="18">
        <f t="shared" si="2"/>
        <v>0.0002002348354</v>
      </c>
      <c r="H209" s="19">
        <v>3.3368864343975163E-4</v>
      </c>
      <c r="I209" s="18">
        <f t="shared" si="3"/>
        <v>-0.000133453808</v>
      </c>
      <c r="L209" s="48"/>
      <c r="O209" s="3"/>
    </row>
    <row r="210">
      <c r="A210" s="15" t="s">
        <v>111</v>
      </c>
      <c r="B210" s="16" t="s">
        <v>480</v>
      </c>
      <c r="C210" s="2" t="s">
        <v>480</v>
      </c>
      <c r="D210" s="2" t="s">
        <v>480</v>
      </c>
      <c r="E210" s="2" t="s">
        <v>480</v>
      </c>
      <c r="F210" s="17">
        <f t="shared" si="1"/>
        <v>2.002348354</v>
      </c>
      <c r="G210" s="18">
        <f t="shared" si="2"/>
        <v>0.0002002348354</v>
      </c>
      <c r="H210" s="19">
        <v>3.2045818143670184E-4</v>
      </c>
      <c r="I210" s="18">
        <f t="shared" si="3"/>
        <v>-0.000120223346</v>
      </c>
      <c r="L210" s="48"/>
      <c r="O210" s="3"/>
    </row>
    <row r="211">
      <c r="A211" s="15" t="s">
        <v>114</v>
      </c>
      <c r="B211" s="16" t="s">
        <v>480</v>
      </c>
      <c r="C211" s="2" t="s">
        <v>480</v>
      </c>
      <c r="D211" s="2" t="s">
        <v>480</v>
      </c>
      <c r="E211" s="2" t="s">
        <v>480</v>
      </c>
      <c r="F211" s="17">
        <f t="shared" si="1"/>
        <v>2.002348354</v>
      </c>
      <c r="G211" s="18">
        <f t="shared" si="2"/>
        <v>0.0002002348354</v>
      </c>
      <c r="H211" s="19">
        <v>3.189360928876784E-4</v>
      </c>
      <c r="I211" s="18">
        <f t="shared" si="3"/>
        <v>-0.0001187012575</v>
      </c>
      <c r="L211" s="48"/>
      <c r="O211" s="3"/>
    </row>
    <row r="212">
      <c r="A212" s="15" t="s">
        <v>122</v>
      </c>
      <c r="B212" s="16" t="s">
        <v>480</v>
      </c>
      <c r="C212" s="2" t="s">
        <v>480</v>
      </c>
      <c r="D212" s="2" t="s">
        <v>480</v>
      </c>
      <c r="E212" s="2" t="s">
        <v>480</v>
      </c>
      <c r="F212" s="17">
        <f t="shared" si="1"/>
        <v>2.002348354</v>
      </c>
      <c r="G212" s="18">
        <f t="shared" si="2"/>
        <v>0.0002002348354</v>
      </c>
      <c r="H212" s="19">
        <v>3.177652555422758E-4</v>
      </c>
      <c r="I212" s="18">
        <f t="shared" si="3"/>
        <v>-0.0001175304202</v>
      </c>
      <c r="L212" s="48"/>
      <c r="O212" s="3"/>
    </row>
    <row r="213">
      <c r="A213" s="15" t="s">
        <v>135</v>
      </c>
      <c r="B213" s="20" t="s">
        <v>480</v>
      </c>
      <c r="C213" s="2" t="s">
        <v>480</v>
      </c>
      <c r="D213" s="2" t="s">
        <v>480</v>
      </c>
      <c r="E213" s="2" t="s">
        <v>480</v>
      </c>
      <c r="F213" s="17">
        <f t="shared" si="1"/>
        <v>2.002348354</v>
      </c>
      <c r="G213" s="18">
        <f t="shared" si="2"/>
        <v>0.0002002348354</v>
      </c>
      <c r="H213" s="19">
        <v>2.9985144415761543E-4</v>
      </c>
      <c r="I213" s="18">
        <f t="shared" si="3"/>
        <v>-0.00009961660877</v>
      </c>
      <c r="L213" s="48"/>
      <c r="O213" s="3"/>
    </row>
    <row r="214">
      <c r="A214" s="15" t="s">
        <v>147</v>
      </c>
      <c r="B214" s="20" t="s">
        <v>480</v>
      </c>
      <c r="C214" s="2" t="s">
        <v>480</v>
      </c>
      <c r="D214" s="2" t="s">
        <v>459</v>
      </c>
      <c r="E214" s="2" t="s">
        <v>480</v>
      </c>
      <c r="F214" s="17">
        <f t="shared" si="1"/>
        <v>2.002348354</v>
      </c>
      <c r="G214" s="18">
        <f t="shared" si="2"/>
        <v>0.0002002348354</v>
      </c>
      <c r="H214" s="19">
        <v>2.9985144415761543E-4</v>
      </c>
      <c r="I214" s="18">
        <f t="shared" si="3"/>
        <v>-0.00009961660877</v>
      </c>
      <c r="L214" s="48"/>
      <c r="O214" s="3"/>
    </row>
    <row r="215">
      <c r="A215" s="15" t="s">
        <v>152</v>
      </c>
      <c r="B215" s="16" t="s">
        <v>480</v>
      </c>
      <c r="C215" s="2" t="s">
        <v>480</v>
      </c>
      <c r="D215" s="2" t="s">
        <v>480</v>
      </c>
      <c r="E215" s="2" t="s">
        <v>480</v>
      </c>
      <c r="F215" s="17">
        <f t="shared" si="1"/>
        <v>2.002348354</v>
      </c>
      <c r="G215" s="18">
        <f t="shared" si="2"/>
        <v>0.0002002348354</v>
      </c>
      <c r="H215" s="19">
        <v>2.9750976946681015E-4</v>
      </c>
      <c r="I215" s="18">
        <f t="shared" si="3"/>
        <v>-0.00009727493408</v>
      </c>
      <c r="L215" s="48"/>
      <c r="O215" s="3"/>
    </row>
    <row r="216">
      <c r="A216" s="15" t="s">
        <v>158</v>
      </c>
      <c r="B216" s="16" t="s">
        <v>480</v>
      </c>
      <c r="C216" s="2" t="s">
        <v>447</v>
      </c>
      <c r="D216" s="2" t="s">
        <v>447</v>
      </c>
      <c r="E216" s="2" t="s">
        <v>447</v>
      </c>
      <c r="F216" s="17">
        <f t="shared" si="1"/>
        <v>2.002348354</v>
      </c>
      <c r="G216" s="18">
        <f t="shared" si="2"/>
        <v>0.0002002348354</v>
      </c>
      <c r="H216" s="19">
        <v>2.914214152707164E-4</v>
      </c>
      <c r="I216" s="18">
        <f t="shared" si="3"/>
        <v>-0.00009118657988</v>
      </c>
      <c r="L216" s="48"/>
      <c r="O216" s="3"/>
    </row>
    <row r="217">
      <c r="A217" s="15" t="s">
        <v>159</v>
      </c>
      <c r="B217" s="16" t="s">
        <v>480</v>
      </c>
      <c r="C217" s="2" t="s">
        <v>480</v>
      </c>
      <c r="D217" s="2" t="s">
        <v>480</v>
      </c>
      <c r="E217" s="2" t="s">
        <v>480</v>
      </c>
      <c r="F217" s="17">
        <f t="shared" si="1"/>
        <v>2.002348354</v>
      </c>
      <c r="G217" s="18">
        <f t="shared" si="2"/>
        <v>0.0002002348354</v>
      </c>
      <c r="H217" s="19">
        <v>2.9013349419077357E-4</v>
      </c>
      <c r="I217" s="18">
        <f t="shared" si="3"/>
        <v>-0.0000898986588</v>
      </c>
      <c r="L217" s="48"/>
      <c r="O217" s="3"/>
    </row>
    <row r="218">
      <c r="A218" s="15" t="s">
        <v>162</v>
      </c>
      <c r="B218" s="16" t="s">
        <v>480</v>
      </c>
      <c r="C218" s="2" t="s">
        <v>480</v>
      </c>
      <c r="D218" s="2" t="s">
        <v>480</v>
      </c>
      <c r="E218" s="2" t="s">
        <v>480</v>
      </c>
      <c r="F218" s="17">
        <f t="shared" si="1"/>
        <v>2.002348354</v>
      </c>
      <c r="G218" s="18">
        <f t="shared" si="2"/>
        <v>0.0002002348354</v>
      </c>
      <c r="H218" s="19">
        <v>2.8345972132197845E-4</v>
      </c>
      <c r="I218" s="18">
        <f t="shared" si="3"/>
        <v>-0.00008322488593</v>
      </c>
      <c r="L218" s="48"/>
      <c r="O218" s="3"/>
    </row>
    <row r="219">
      <c r="A219" s="15" t="s">
        <v>164</v>
      </c>
      <c r="B219" s="16" t="s">
        <v>480</v>
      </c>
      <c r="C219" s="2" t="s">
        <v>480</v>
      </c>
      <c r="D219" s="2" t="s">
        <v>480</v>
      </c>
      <c r="E219" s="2" t="s">
        <v>480</v>
      </c>
      <c r="F219" s="17">
        <f t="shared" si="1"/>
        <v>2.002348354</v>
      </c>
      <c r="G219" s="18">
        <f t="shared" si="2"/>
        <v>0.0002002348354</v>
      </c>
      <c r="H219" s="19">
        <v>2.819376327729551E-4</v>
      </c>
      <c r="I219" s="18">
        <f t="shared" si="3"/>
        <v>-0.00008170279738</v>
      </c>
      <c r="L219" s="48"/>
      <c r="O219" s="3"/>
    </row>
    <row r="220">
      <c r="A220" s="15" t="s">
        <v>183</v>
      </c>
      <c r="B220" s="16" t="s">
        <v>480</v>
      </c>
      <c r="C220" s="2" t="s">
        <v>480</v>
      </c>
      <c r="D220" s="2" t="s">
        <v>480</v>
      </c>
      <c r="E220" s="2" t="s">
        <v>480</v>
      </c>
      <c r="F220" s="17">
        <f t="shared" si="1"/>
        <v>2.002348354</v>
      </c>
      <c r="G220" s="18">
        <f t="shared" si="2"/>
        <v>0.0002002348354</v>
      </c>
      <c r="H220" s="19">
        <v>2.8018137675485106E-4</v>
      </c>
      <c r="I220" s="18">
        <f t="shared" si="3"/>
        <v>-0.00007994654136</v>
      </c>
      <c r="L220" s="48"/>
      <c r="O220" s="3"/>
    </row>
    <row r="221">
      <c r="A221" s="15" t="s">
        <v>184</v>
      </c>
      <c r="B221" s="16" t="s">
        <v>480</v>
      </c>
      <c r="C221" s="2" t="s">
        <v>480</v>
      </c>
      <c r="D221" s="2" t="s">
        <v>480</v>
      </c>
      <c r="E221" s="2" t="s">
        <v>480</v>
      </c>
      <c r="F221" s="17">
        <f t="shared" si="1"/>
        <v>2.002348354</v>
      </c>
      <c r="G221" s="18">
        <f t="shared" si="2"/>
        <v>0.0002002348354</v>
      </c>
      <c r="H221" s="19">
        <v>2.7889345567490823E-4</v>
      </c>
      <c r="I221" s="18">
        <f t="shared" si="3"/>
        <v>-0.00007865862028</v>
      </c>
      <c r="L221" s="48"/>
      <c r="O221" s="3"/>
    </row>
    <row r="222">
      <c r="A222" s="15" t="s">
        <v>185</v>
      </c>
      <c r="B222" s="16" t="s">
        <v>480</v>
      </c>
      <c r="C222" s="2" t="s">
        <v>459</v>
      </c>
      <c r="D222" s="2" t="s">
        <v>459</v>
      </c>
      <c r="E222" s="2" t="s">
        <v>459</v>
      </c>
      <c r="F222" s="17">
        <f t="shared" si="1"/>
        <v>2.002348354</v>
      </c>
      <c r="G222" s="18">
        <f t="shared" si="2"/>
        <v>0.0002002348354</v>
      </c>
      <c r="H222" s="19">
        <v>2.7690303218772373E-4</v>
      </c>
      <c r="I222" s="18">
        <f t="shared" si="3"/>
        <v>-0.0000766681968</v>
      </c>
      <c r="L222" s="48"/>
      <c r="O222" s="3"/>
    </row>
    <row r="223">
      <c r="A223" s="15" t="s">
        <v>188</v>
      </c>
      <c r="B223" s="16" t="s">
        <v>480</v>
      </c>
      <c r="C223" s="2" t="s">
        <v>480</v>
      </c>
      <c r="D223" s="2" t="s">
        <v>480</v>
      </c>
      <c r="E223" s="2" t="s">
        <v>480</v>
      </c>
      <c r="F223" s="17">
        <f t="shared" si="1"/>
        <v>2.002348354</v>
      </c>
      <c r="G223" s="18">
        <f t="shared" si="2"/>
        <v>0.0002002348354</v>
      </c>
      <c r="H223" s="19">
        <v>2.760834460459419E-4</v>
      </c>
      <c r="I223" s="18">
        <f t="shared" si="3"/>
        <v>-0.00007584861065</v>
      </c>
      <c r="L223" s="48"/>
      <c r="O223" s="3"/>
    </row>
    <row r="224">
      <c r="A224" s="15" t="s">
        <v>189</v>
      </c>
      <c r="B224" s="16" t="s">
        <v>480</v>
      </c>
      <c r="C224" s="2" t="s">
        <v>480</v>
      </c>
      <c r="D224" s="2" t="s">
        <v>480</v>
      </c>
      <c r="E224" s="2" t="s">
        <v>480</v>
      </c>
      <c r="F224" s="17">
        <f t="shared" si="1"/>
        <v>2.002348354</v>
      </c>
      <c r="G224" s="18">
        <f t="shared" si="2"/>
        <v>0.0002002348354</v>
      </c>
      <c r="H224" s="19">
        <v>2.74795524965999E-4</v>
      </c>
      <c r="I224" s="18">
        <f t="shared" si="3"/>
        <v>-0.00007456068958</v>
      </c>
      <c r="L224" s="48"/>
      <c r="O224" s="3"/>
    </row>
    <row r="225">
      <c r="A225" s="15" t="s">
        <v>197</v>
      </c>
      <c r="B225" s="16" t="s">
        <v>480</v>
      </c>
      <c r="C225" s="2" t="s">
        <v>480</v>
      </c>
      <c r="D225" s="2" t="s">
        <v>480</v>
      </c>
      <c r="E225" s="2" t="s">
        <v>480</v>
      </c>
      <c r="F225" s="17">
        <f t="shared" si="1"/>
        <v>2.002348354</v>
      </c>
      <c r="G225" s="18">
        <f t="shared" si="2"/>
        <v>0.0002002348354</v>
      </c>
      <c r="H225" s="19">
        <v>2.74795524965999E-4</v>
      </c>
      <c r="I225" s="18">
        <f t="shared" si="3"/>
        <v>-0.00007456068958</v>
      </c>
      <c r="L225" s="48"/>
      <c r="O225" s="3"/>
    </row>
    <row r="226">
      <c r="A226" s="15" t="s">
        <v>200</v>
      </c>
      <c r="B226" s="16" t="s">
        <v>480</v>
      </c>
      <c r="C226" s="2" t="s">
        <v>459</v>
      </c>
      <c r="D226" s="2" t="s">
        <v>459</v>
      </c>
      <c r="E226" s="2" t="s">
        <v>480</v>
      </c>
      <c r="F226" s="17">
        <f t="shared" si="1"/>
        <v>2.002348354</v>
      </c>
      <c r="G226" s="18">
        <f t="shared" si="2"/>
        <v>0.0002002348354</v>
      </c>
      <c r="H226" s="19">
        <v>2.682388358317442E-4</v>
      </c>
      <c r="I226" s="18">
        <f t="shared" si="3"/>
        <v>-0.00006800400044</v>
      </c>
      <c r="L226" s="48"/>
      <c r="O226" s="3"/>
    </row>
    <row r="227">
      <c r="A227" s="15" t="s">
        <v>201</v>
      </c>
      <c r="B227" s="16" t="s">
        <v>480</v>
      </c>
      <c r="C227" s="2" t="s">
        <v>480</v>
      </c>
      <c r="D227" s="2" t="s">
        <v>480</v>
      </c>
      <c r="E227" s="2" t="s">
        <v>480</v>
      </c>
      <c r="F227" s="17">
        <f t="shared" si="1"/>
        <v>2.002348354</v>
      </c>
      <c r="G227" s="18">
        <f t="shared" si="2"/>
        <v>0.0002002348354</v>
      </c>
      <c r="H227" s="19">
        <v>2.6297006777743233E-4</v>
      </c>
      <c r="I227" s="18">
        <f t="shared" si="3"/>
        <v>-0.00006273523239</v>
      </c>
      <c r="L227" s="48"/>
      <c r="O227" s="3"/>
    </row>
    <row r="228">
      <c r="A228" s="15" t="s">
        <v>206</v>
      </c>
      <c r="B228" s="16" t="s">
        <v>480</v>
      </c>
      <c r="C228" s="2" t="s">
        <v>480</v>
      </c>
      <c r="D228" s="2" t="s">
        <v>480</v>
      </c>
      <c r="E228" s="2" t="s">
        <v>480</v>
      </c>
      <c r="F228" s="17">
        <f t="shared" si="1"/>
        <v>2.002348354</v>
      </c>
      <c r="G228" s="18">
        <f t="shared" si="2"/>
        <v>0.0002002348354</v>
      </c>
      <c r="H228" s="19">
        <v>2.574671322540399E-4</v>
      </c>
      <c r="I228" s="18">
        <f t="shared" si="3"/>
        <v>-0.00005723229686</v>
      </c>
      <c r="L228" s="48"/>
      <c r="O228" s="3"/>
    </row>
    <row r="229">
      <c r="A229" s="15" t="s">
        <v>207</v>
      </c>
      <c r="B229" s="16" t="s">
        <v>480</v>
      </c>
      <c r="C229" s="2" t="s">
        <v>480</v>
      </c>
      <c r="D229" s="2" t="s">
        <v>480</v>
      </c>
      <c r="E229" s="2" t="s">
        <v>480</v>
      </c>
      <c r="F229" s="17">
        <f t="shared" si="1"/>
        <v>2.002348354</v>
      </c>
      <c r="G229" s="18">
        <f t="shared" si="2"/>
        <v>0.0002002348354</v>
      </c>
      <c r="H229" s="19">
        <v>2.4130957688748355E-4</v>
      </c>
      <c r="I229" s="18">
        <f t="shared" si="3"/>
        <v>-0.0000410747415</v>
      </c>
      <c r="L229" s="48"/>
      <c r="O229" s="3"/>
    </row>
    <row r="230">
      <c r="A230" s="15" t="s">
        <v>208</v>
      </c>
      <c r="B230" s="16" t="s">
        <v>480</v>
      </c>
      <c r="C230" s="2" t="s">
        <v>480</v>
      </c>
      <c r="D230" s="2" t="s">
        <v>459</v>
      </c>
      <c r="E230" s="2" t="s">
        <v>480</v>
      </c>
      <c r="F230" s="17">
        <f t="shared" si="1"/>
        <v>2.002348354</v>
      </c>
      <c r="G230" s="18">
        <f t="shared" si="2"/>
        <v>0.0002002348354</v>
      </c>
      <c r="H230" s="19">
        <v>2.4107540941840303E-4</v>
      </c>
      <c r="I230" s="18">
        <f t="shared" si="3"/>
        <v>-0.00004084057403</v>
      </c>
      <c r="L230" s="48"/>
      <c r="O230" s="3"/>
    </row>
    <row r="231">
      <c r="A231" s="15" t="s">
        <v>209</v>
      </c>
      <c r="B231" s="16" t="s">
        <v>480</v>
      </c>
      <c r="C231" s="2" t="s">
        <v>480</v>
      </c>
      <c r="D231" s="2" t="s">
        <v>480</v>
      </c>
      <c r="E231" s="2" t="s">
        <v>480</v>
      </c>
      <c r="F231" s="17">
        <f t="shared" si="1"/>
        <v>2.002348354</v>
      </c>
      <c r="G231" s="18">
        <f t="shared" si="2"/>
        <v>0.0002002348354</v>
      </c>
      <c r="H231" s="19">
        <v>2.4107540941840303E-4</v>
      </c>
      <c r="I231" s="18">
        <f t="shared" si="3"/>
        <v>-0.00004084057403</v>
      </c>
      <c r="L231" s="48"/>
      <c r="O231" s="3"/>
    </row>
    <row r="232">
      <c r="A232" s="15" t="s">
        <v>211</v>
      </c>
      <c r="B232" s="16" t="s">
        <v>480</v>
      </c>
      <c r="C232" s="2" t="s">
        <v>480</v>
      </c>
      <c r="D232" s="2" t="s">
        <v>480</v>
      </c>
      <c r="E232" s="2" t="s">
        <v>480</v>
      </c>
      <c r="F232" s="17">
        <f t="shared" si="1"/>
        <v>2.002348354</v>
      </c>
      <c r="G232" s="18">
        <f t="shared" si="2"/>
        <v>0.0002002348354</v>
      </c>
      <c r="H232" s="19">
        <v>2.3744581364765484E-4</v>
      </c>
      <c r="I232" s="18">
        <f t="shared" si="3"/>
        <v>-0.00003721097826</v>
      </c>
      <c r="L232" s="48"/>
      <c r="O232" s="3"/>
    </row>
    <row r="233">
      <c r="A233" s="15" t="s">
        <v>212</v>
      </c>
      <c r="B233" s="16" t="s">
        <v>480</v>
      </c>
      <c r="C233" s="2" t="s">
        <v>480</v>
      </c>
      <c r="D233" s="2" t="s">
        <v>459</v>
      </c>
      <c r="E233" s="2" t="s">
        <v>459</v>
      </c>
      <c r="F233" s="17">
        <f t="shared" si="1"/>
        <v>2.002348354</v>
      </c>
      <c r="G233" s="18">
        <f t="shared" si="2"/>
        <v>0.0002002348354</v>
      </c>
      <c r="H233" s="19">
        <v>2.3686039497495355E-4</v>
      </c>
      <c r="I233" s="18">
        <f t="shared" si="3"/>
        <v>-0.00003662555958</v>
      </c>
      <c r="L233" s="48"/>
      <c r="O233" s="3"/>
    </row>
    <row r="234">
      <c r="A234" s="15" t="s">
        <v>215</v>
      </c>
      <c r="B234" s="16" t="s">
        <v>480</v>
      </c>
      <c r="C234" s="2" t="s">
        <v>451</v>
      </c>
      <c r="D234" s="2" t="s">
        <v>459</v>
      </c>
      <c r="E234" s="2" t="s">
        <v>459</v>
      </c>
      <c r="F234" s="17">
        <f t="shared" si="1"/>
        <v>2.002348354</v>
      </c>
      <c r="G234" s="18">
        <f t="shared" si="2"/>
        <v>0.0002002348354</v>
      </c>
      <c r="H234" s="19">
        <v>2.3065495704431956E-4</v>
      </c>
      <c r="I234" s="18">
        <f t="shared" si="3"/>
        <v>-0.00003042012165</v>
      </c>
      <c r="L234" s="48"/>
      <c r="O234" s="3"/>
    </row>
    <row r="235">
      <c r="A235" s="15" t="s">
        <v>217</v>
      </c>
      <c r="B235" s="16" t="s">
        <v>480</v>
      </c>
      <c r="C235" s="2" t="s">
        <v>459</v>
      </c>
      <c r="D235" s="2" t="s">
        <v>459</v>
      </c>
      <c r="E235" s="2" t="s">
        <v>459</v>
      </c>
      <c r="F235" s="17">
        <f t="shared" si="1"/>
        <v>2.002348354</v>
      </c>
      <c r="G235" s="18">
        <f t="shared" si="2"/>
        <v>0.0002002348354</v>
      </c>
      <c r="H235" s="19">
        <v>2.1847824865213215E-4</v>
      </c>
      <c r="I235" s="18">
        <f t="shared" si="3"/>
        <v>-0.00001824341326</v>
      </c>
      <c r="L235" s="48"/>
      <c r="O235" s="3"/>
    </row>
    <row r="236">
      <c r="A236" s="15" t="s">
        <v>219</v>
      </c>
      <c r="B236" s="16" t="s">
        <v>480</v>
      </c>
      <c r="C236" s="2" t="s">
        <v>459</v>
      </c>
      <c r="D236" s="2" t="s">
        <v>459</v>
      </c>
      <c r="E236" s="2" t="s">
        <v>459</v>
      </c>
      <c r="F236" s="17">
        <f t="shared" si="1"/>
        <v>2.002348354</v>
      </c>
      <c r="G236" s="18">
        <f t="shared" si="2"/>
        <v>0.0002002348354</v>
      </c>
      <c r="H236" s="19">
        <v>2.178928299794308E-4</v>
      </c>
      <c r="I236" s="18">
        <f t="shared" si="3"/>
        <v>-0.00001765799459</v>
      </c>
      <c r="L236" s="48"/>
      <c r="O236" s="3"/>
    </row>
    <row r="237">
      <c r="A237" s="15" t="s">
        <v>220</v>
      </c>
      <c r="B237" s="16" t="s">
        <v>480</v>
      </c>
      <c r="C237" s="2" t="s">
        <v>480</v>
      </c>
      <c r="D237" s="2" t="s">
        <v>459</v>
      </c>
      <c r="E237" s="2" t="s">
        <v>459</v>
      </c>
      <c r="F237" s="17">
        <f t="shared" si="1"/>
        <v>2.002348354</v>
      </c>
      <c r="G237" s="18">
        <f t="shared" si="2"/>
        <v>0.0002002348354</v>
      </c>
      <c r="H237" s="19">
        <v>2.1297531312873972E-4</v>
      </c>
      <c r="I237" s="18">
        <f t="shared" si="3"/>
        <v>-0.00001274047774</v>
      </c>
      <c r="L237" s="48"/>
      <c r="O237" s="3"/>
    </row>
    <row r="238">
      <c r="A238" s="15" t="s">
        <v>222</v>
      </c>
      <c r="B238" s="16" t="s">
        <v>480</v>
      </c>
      <c r="C238" s="2" t="s">
        <v>480</v>
      </c>
      <c r="D238" s="2" t="s">
        <v>459</v>
      </c>
      <c r="E238" s="2" t="s">
        <v>480</v>
      </c>
      <c r="F238" s="17">
        <f t="shared" si="1"/>
        <v>2.002348354</v>
      </c>
      <c r="G238" s="18">
        <f t="shared" si="2"/>
        <v>0.0002002348354</v>
      </c>
      <c r="H238" s="19">
        <v>2.1192155951787735E-4</v>
      </c>
      <c r="I238" s="18">
        <f t="shared" si="3"/>
        <v>-0.00001168672413</v>
      </c>
      <c r="L238" s="48"/>
      <c r="O238" s="3"/>
    </row>
    <row r="239">
      <c r="A239" s="15" t="s">
        <v>224</v>
      </c>
      <c r="B239" s="16" t="s">
        <v>480</v>
      </c>
      <c r="C239" s="2" t="s">
        <v>480</v>
      </c>
      <c r="D239" s="2" t="s">
        <v>480</v>
      </c>
      <c r="E239" s="2" t="s">
        <v>480</v>
      </c>
      <c r="F239" s="17">
        <f t="shared" si="1"/>
        <v>2.002348354</v>
      </c>
      <c r="G239" s="18">
        <f t="shared" si="2"/>
        <v>0.0002002348354</v>
      </c>
      <c r="H239" s="19">
        <v>2.0559903785270312E-4</v>
      </c>
      <c r="I239" s="18">
        <f t="shared" si="3"/>
        <v>-0.000005364202462</v>
      </c>
      <c r="L239" s="48"/>
      <c r="O239" s="3"/>
    </row>
    <row r="240">
      <c r="A240" s="15" t="s">
        <v>225</v>
      </c>
      <c r="B240" s="16" t="s">
        <v>480</v>
      </c>
      <c r="C240" s="2" t="s">
        <v>480</v>
      </c>
      <c r="D240" s="2" t="s">
        <v>480</v>
      </c>
      <c r="E240" s="2" t="s">
        <v>480</v>
      </c>
      <c r="F240" s="17">
        <f t="shared" si="1"/>
        <v>2.002348354</v>
      </c>
      <c r="G240" s="18">
        <f t="shared" si="2"/>
        <v>0.0002002348354</v>
      </c>
      <c r="H240" s="19">
        <v>2.0325736316189783E-4</v>
      </c>
      <c r="I240" s="18">
        <f t="shared" si="3"/>
        <v>-0.000003022527771</v>
      </c>
      <c r="L240" s="48"/>
      <c r="O240" s="3"/>
    </row>
    <row r="241">
      <c r="A241" s="15" t="s">
        <v>226</v>
      </c>
      <c r="B241" s="16" t="s">
        <v>480</v>
      </c>
      <c r="C241" s="2" t="s">
        <v>480</v>
      </c>
      <c r="D241" s="2" t="s">
        <v>480</v>
      </c>
      <c r="E241" s="2" t="s">
        <v>480</v>
      </c>
      <c r="F241" s="17">
        <f t="shared" si="1"/>
        <v>2.002348354</v>
      </c>
      <c r="G241" s="18">
        <f t="shared" si="2"/>
        <v>0.0002002348354</v>
      </c>
      <c r="H241" s="19">
        <v>2.0068152100201204E-4</v>
      </c>
      <c r="I241" s="18">
        <f t="shared" si="3"/>
        <v>-0.0000004466856111</v>
      </c>
      <c r="L241" s="48"/>
      <c r="O241" s="3"/>
    </row>
    <row r="242">
      <c r="A242" s="15" t="s">
        <v>227</v>
      </c>
      <c r="B242" s="16" t="s">
        <v>480</v>
      </c>
      <c r="C242" s="2" t="s">
        <v>480</v>
      </c>
      <c r="D242" s="2" t="s">
        <v>480</v>
      </c>
      <c r="E242" s="2" t="s">
        <v>480</v>
      </c>
      <c r="F242" s="17">
        <f t="shared" si="1"/>
        <v>2.002348354</v>
      </c>
      <c r="G242" s="18">
        <f t="shared" si="2"/>
        <v>0.0002002348354</v>
      </c>
      <c r="H242" s="19">
        <v>2.0056443726747177E-4</v>
      </c>
      <c r="I242" s="18">
        <f t="shared" si="3"/>
        <v>-0.0000003296018765</v>
      </c>
      <c r="L242" s="48"/>
      <c r="O242" s="3"/>
    </row>
    <row r="243">
      <c r="A243" s="15" t="s">
        <v>229</v>
      </c>
      <c r="B243" s="16" t="s">
        <v>480</v>
      </c>
      <c r="C243" s="2" t="s">
        <v>480</v>
      </c>
      <c r="D243" s="2" t="s">
        <v>480</v>
      </c>
      <c r="E243" s="2" t="s">
        <v>480</v>
      </c>
      <c r="F243" s="17">
        <f t="shared" si="1"/>
        <v>2.002348354</v>
      </c>
      <c r="G243" s="18">
        <f t="shared" si="2"/>
        <v>0.0002002348354</v>
      </c>
      <c r="H243" s="19">
        <v>1.956469204167807E-4</v>
      </c>
      <c r="I243" s="18">
        <f t="shared" si="3"/>
        <v>0.000004587914974</v>
      </c>
      <c r="L243" s="48"/>
      <c r="O243" s="3"/>
    </row>
    <row r="244">
      <c r="A244" s="15" t="s">
        <v>230</v>
      </c>
      <c r="B244" s="16" t="s">
        <v>480</v>
      </c>
      <c r="C244" s="2" t="s">
        <v>480</v>
      </c>
      <c r="D244" s="2" t="s">
        <v>480</v>
      </c>
      <c r="E244" s="2" t="s">
        <v>480</v>
      </c>
      <c r="F244" s="17">
        <f t="shared" si="1"/>
        <v>2.002348354</v>
      </c>
      <c r="G244" s="18">
        <f t="shared" si="2"/>
        <v>0.0002002348354</v>
      </c>
      <c r="H244" s="19">
        <v>1.9342232946051568E-4</v>
      </c>
      <c r="I244" s="18">
        <f t="shared" si="3"/>
        <v>0.00000681250593</v>
      </c>
      <c r="L244" s="48"/>
      <c r="O244" s="3"/>
    </row>
    <row r="245">
      <c r="A245" s="15" t="s">
        <v>232</v>
      </c>
      <c r="B245" s="16" t="s">
        <v>480</v>
      </c>
      <c r="C245" s="2" t="s">
        <v>480</v>
      </c>
      <c r="D245" s="2" t="s">
        <v>480</v>
      </c>
      <c r="E245" s="2" t="s">
        <v>480</v>
      </c>
      <c r="F245" s="17">
        <f t="shared" si="1"/>
        <v>2.002348354</v>
      </c>
      <c r="G245" s="18">
        <f t="shared" si="2"/>
        <v>0.0002002348354</v>
      </c>
      <c r="H245" s="19">
        <v>1.9342232946051568E-4</v>
      </c>
      <c r="I245" s="18">
        <f t="shared" si="3"/>
        <v>0.00000681250593</v>
      </c>
      <c r="L245" s="48"/>
      <c r="O245" s="3"/>
    </row>
    <row r="246">
      <c r="A246" s="15" t="s">
        <v>238</v>
      </c>
      <c r="B246" s="16" t="s">
        <v>480</v>
      </c>
      <c r="C246" s="2" t="s">
        <v>480</v>
      </c>
      <c r="D246" s="2" t="s">
        <v>480</v>
      </c>
      <c r="E246" s="2" t="s">
        <v>480</v>
      </c>
      <c r="F246" s="17">
        <f t="shared" si="1"/>
        <v>2.002348354</v>
      </c>
      <c r="G246" s="18">
        <f t="shared" si="2"/>
        <v>0.0002002348354</v>
      </c>
      <c r="H246" s="19">
        <v>1.9342232946051568E-4</v>
      </c>
      <c r="I246" s="18">
        <f t="shared" si="3"/>
        <v>0.00000681250593</v>
      </c>
      <c r="L246" s="48"/>
      <c r="O246" s="3"/>
    </row>
    <row r="247">
      <c r="A247" s="15" t="s">
        <v>239</v>
      </c>
      <c r="B247" s="16" t="s">
        <v>480</v>
      </c>
      <c r="C247" s="2" t="s">
        <v>480</v>
      </c>
      <c r="D247" s="2" t="s">
        <v>480</v>
      </c>
      <c r="E247" s="2" t="s">
        <v>480</v>
      </c>
      <c r="F247" s="17">
        <f t="shared" si="1"/>
        <v>2.002348354</v>
      </c>
      <c r="G247" s="18">
        <f t="shared" si="2"/>
        <v>0.0002002348354</v>
      </c>
      <c r="H247" s="19">
        <v>1.9342232946051568E-4</v>
      </c>
      <c r="I247" s="18">
        <f t="shared" si="3"/>
        <v>0.00000681250593</v>
      </c>
      <c r="L247" s="48"/>
      <c r="O247" s="3"/>
    </row>
    <row r="248">
      <c r="A248" s="15" t="s">
        <v>240</v>
      </c>
      <c r="B248" s="16" t="s">
        <v>480</v>
      </c>
      <c r="C248" s="2" t="s">
        <v>480</v>
      </c>
      <c r="D248" s="2" t="s">
        <v>480</v>
      </c>
      <c r="E248" s="2" t="s">
        <v>480</v>
      </c>
      <c r="F248" s="17">
        <f t="shared" si="1"/>
        <v>2.002348354</v>
      </c>
      <c r="G248" s="18">
        <f t="shared" si="2"/>
        <v>0.0002002348354</v>
      </c>
      <c r="H248" s="19">
        <v>1.9330524572597544E-4</v>
      </c>
      <c r="I248" s="18">
        <f t="shared" si="3"/>
        <v>0.000006929589665</v>
      </c>
      <c r="L248" s="48"/>
      <c r="O248" s="3"/>
    </row>
    <row r="249">
      <c r="A249" s="15" t="s">
        <v>243</v>
      </c>
      <c r="B249" s="16" t="s">
        <v>480</v>
      </c>
      <c r="C249" s="2" t="s">
        <v>480</v>
      </c>
      <c r="D249" s="2" t="s">
        <v>480</v>
      </c>
      <c r="E249" s="2" t="s">
        <v>480</v>
      </c>
      <c r="F249" s="17">
        <f t="shared" si="1"/>
        <v>2.002348354</v>
      </c>
      <c r="G249" s="18">
        <f t="shared" si="2"/>
        <v>0.0002002348354</v>
      </c>
      <c r="H249" s="19">
        <v>1.9166607344241174E-4</v>
      </c>
      <c r="I249" s="18">
        <f t="shared" si="3"/>
        <v>0.000008568761949</v>
      </c>
      <c r="L249" s="48"/>
      <c r="O249" s="3"/>
    </row>
    <row r="250">
      <c r="A250" s="15" t="s">
        <v>245</v>
      </c>
      <c r="B250" s="16" t="s">
        <v>480</v>
      </c>
      <c r="C250" s="2" t="s">
        <v>480</v>
      </c>
      <c r="D250" s="2" t="s">
        <v>459</v>
      </c>
      <c r="E250" s="2" t="s">
        <v>480</v>
      </c>
      <c r="F250" s="17">
        <f t="shared" si="1"/>
        <v>2.002348354</v>
      </c>
      <c r="G250" s="18">
        <f t="shared" si="2"/>
        <v>0.0002002348354</v>
      </c>
      <c r="H250" s="19">
        <v>1.9002690115884805E-4</v>
      </c>
      <c r="I250" s="18">
        <f t="shared" si="3"/>
        <v>0.00001020793423</v>
      </c>
      <c r="L250" s="48"/>
      <c r="O250" s="3"/>
    </row>
    <row r="251">
      <c r="A251" s="15" t="s">
        <v>246</v>
      </c>
      <c r="B251" s="16" t="s">
        <v>480</v>
      </c>
      <c r="C251" s="2" t="s">
        <v>459</v>
      </c>
      <c r="D251" s="2" t="s">
        <v>480</v>
      </c>
      <c r="E251" s="2" t="s">
        <v>480</v>
      </c>
      <c r="F251" s="17">
        <f t="shared" si="1"/>
        <v>2.002348354</v>
      </c>
      <c r="G251" s="18">
        <f t="shared" si="2"/>
        <v>0.0002002348354</v>
      </c>
      <c r="H251" s="19">
        <v>1.888560638134454E-4</v>
      </c>
      <c r="I251" s="18">
        <f t="shared" si="3"/>
        <v>0.00001137877158</v>
      </c>
      <c r="L251" s="48"/>
      <c r="O251" s="3"/>
    </row>
    <row r="252">
      <c r="A252" s="15" t="s">
        <v>247</v>
      </c>
      <c r="B252" s="16" t="s">
        <v>480</v>
      </c>
      <c r="C252" s="2" t="s">
        <v>459</v>
      </c>
      <c r="D252" s="2" t="s">
        <v>459</v>
      </c>
      <c r="E252" s="2" t="s">
        <v>480</v>
      </c>
      <c r="F252" s="17">
        <f t="shared" si="1"/>
        <v>2.002348354</v>
      </c>
      <c r="G252" s="18">
        <f t="shared" si="2"/>
        <v>0.0002002348354</v>
      </c>
      <c r="H252" s="19">
        <v>1.8873898007890514E-4</v>
      </c>
      <c r="I252" s="18">
        <f t="shared" si="3"/>
        <v>0.00001149585531</v>
      </c>
      <c r="L252" s="48"/>
      <c r="O252" s="3"/>
    </row>
    <row r="253">
      <c r="A253" s="15" t="s">
        <v>248</v>
      </c>
      <c r="B253" s="16" t="s">
        <v>480</v>
      </c>
      <c r="C253" s="2" t="s">
        <v>480</v>
      </c>
      <c r="D253" s="2" t="s">
        <v>480</v>
      </c>
      <c r="E253" s="2" t="s">
        <v>480</v>
      </c>
      <c r="F253" s="17">
        <f t="shared" si="1"/>
        <v>2.002348354</v>
      </c>
      <c r="G253" s="18">
        <f t="shared" si="2"/>
        <v>0.0002002348354</v>
      </c>
      <c r="H253" s="19">
        <v>1.8838772887528433E-4</v>
      </c>
      <c r="I253" s="18">
        <f t="shared" si="3"/>
        <v>0.00001184710652</v>
      </c>
      <c r="L253" s="48"/>
      <c r="O253" s="3"/>
    </row>
    <row r="254">
      <c r="A254" s="15" t="s">
        <v>249</v>
      </c>
      <c r="B254" s="16" t="s">
        <v>480</v>
      </c>
      <c r="C254" s="2" t="s">
        <v>480</v>
      </c>
      <c r="D254" s="2" t="s">
        <v>480</v>
      </c>
      <c r="E254" s="2" t="s">
        <v>480</v>
      </c>
      <c r="F254" s="17">
        <f t="shared" si="1"/>
        <v>2.002348354</v>
      </c>
      <c r="G254" s="18">
        <f t="shared" si="2"/>
        <v>0.0002002348354</v>
      </c>
      <c r="H254" s="19">
        <v>1.8581188671539854E-4</v>
      </c>
      <c r="I254" s="18">
        <f t="shared" si="3"/>
        <v>0.00001442294868</v>
      </c>
      <c r="L254" s="48"/>
      <c r="O254" s="3"/>
    </row>
    <row r="255">
      <c r="A255" s="15" t="s">
        <v>251</v>
      </c>
      <c r="B255" s="16" t="s">
        <v>480</v>
      </c>
      <c r="C255" s="2" t="s">
        <v>480</v>
      </c>
      <c r="D255" s="2" t="s">
        <v>480</v>
      </c>
      <c r="E255" s="2" t="s">
        <v>480</v>
      </c>
      <c r="F255" s="17">
        <f t="shared" si="1"/>
        <v>2.002348354</v>
      </c>
      <c r="G255" s="18">
        <f t="shared" si="2"/>
        <v>0.0002002348354</v>
      </c>
      <c r="H255" s="19">
        <v>1.849923005736167E-4</v>
      </c>
      <c r="I255" s="18">
        <f t="shared" si="3"/>
        <v>0.00001524253482</v>
      </c>
      <c r="L255" s="48"/>
      <c r="O255" s="3"/>
    </row>
    <row r="256">
      <c r="A256" s="15" t="s">
        <v>252</v>
      </c>
      <c r="B256" s="16" t="s">
        <v>480</v>
      </c>
      <c r="C256" s="2" t="s">
        <v>480</v>
      </c>
      <c r="D256" s="2" t="s">
        <v>480</v>
      </c>
      <c r="E256" s="2" t="s">
        <v>480</v>
      </c>
      <c r="F256" s="17">
        <f t="shared" si="1"/>
        <v>2.002348354</v>
      </c>
      <c r="G256" s="18">
        <f t="shared" si="2"/>
        <v>0.0002002348354</v>
      </c>
      <c r="H256" s="19">
        <v>1.8440688190091538E-4</v>
      </c>
      <c r="I256" s="18">
        <f t="shared" si="3"/>
        <v>0.00001582795349</v>
      </c>
      <c r="L256" s="48"/>
      <c r="O256" s="3"/>
    </row>
    <row r="257">
      <c r="A257" s="15" t="s">
        <v>253</v>
      </c>
      <c r="B257" s="16" t="s">
        <v>480</v>
      </c>
      <c r="C257" s="2" t="s">
        <v>480</v>
      </c>
      <c r="D257" s="2" t="s">
        <v>480</v>
      </c>
      <c r="E257" s="2" t="s">
        <v>480</v>
      </c>
      <c r="F257" s="17">
        <f t="shared" si="1"/>
        <v>2.002348354</v>
      </c>
      <c r="G257" s="18">
        <f t="shared" si="2"/>
        <v>0.0002002348354</v>
      </c>
      <c r="H257" s="19">
        <v>1.8089436986470746E-4</v>
      </c>
      <c r="I257" s="18">
        <f t="shared" si="3"/>
        <v>0.00001934046553</v>
      </c>
      <c r="L257" s="48"/>
      <c r="O257" s="3"/>
    </row>
    <row r="258">
      <c r="A258" s="15" t="s">
        <v>255</v>
      </c>
      <c r="B258" s="16" t="s">
        <v>480</v>
      </c>
      <c r="C258" s="2" t="s">
        <v>480</v>
      </c>
      <c r="D258" s="2" t="s">
        <v>480</v>
      </c>
      <c r="E258" s="2" t="s">
        <v>480</v>
      </c>
      <c r="F258" s="17">
        <f t="shared" si="1"/>
        <v>2.002348354</v>
      </c>
      <c r="G258" s="18">
        <f t="shared" si="2"/>
        <v>0.0002002348354</v>
      </c>
      <c r="H258" s="19">
        <v>1.7843561143936193E-4</v>
      </c>
      <c r="I258" s="18">
        <f t="shared" si="3"/>
        <v>0.00002179922395</v>
      </c>
      <c r="L258" s="48"/>
      <c r="O258" s="3"/>
    </row>
    <row r="259">
      <c r="A259" s="15" t="s">
        <v>256</v>
      </c>
      <c r="B259" s="16" t="s">
        <v>480</v>
      </c>
      <c r="C259" s="2" t="s">
        <v>480</v>
      </c>
      <c r="D259" s="2" t="s">
        <v>459</v>
      </c>
      <c r="E259" s="2" t="s">
        <v>480</v>
      </c>
      <c r="F259" s="17">
        <f t="shared" si="1"/>
        <v>2.002348354</v>
      </c>
      <c r="G259" s="18">
        <f t="shared" si="2"/>
        <v>0.0002002348354</v>
      </c>
      <c r="H259" s="19">
        <v>1.7843561143936193E-4</v>
      </c>
      <c r="I259" s="18">
        <f t="shared" si="3"/>
        <v>0.00002179922395</v>
      </c>
      <c r="L259" s="48"/>
      <c r="O259" s="3"/>
    </row>
    <row r="260">
      <c r="A260" s="15" t="s">
        <v>257</v>
      </c>
      <c r="B260" s="16" t="s">
        <v>480</v>
      </c>
      <c r="C260" s="2" t="s">
        <v>480</v>
      </c>
      <c r="D260" s="2" t="s">
        <v>480</v>
      </c>
      <c r="E260" s="2" t="s">
        <v>480</v>
      </c>
      <c r="F260" s="17">
        <f t="shared" si="1"/>
        <v>2.002348354</v>
      </c>
      <c r="G260" s="18">
        <f t="shared" si="2"/>
        <v>0.0002002348354</v>
      </c>
      <c r="H260" s="19">
        <v>1.7843561143936193E-4</v>
      </c>
      <c r="I260" s="18">
        <f t="shared" si="3"/>
        <v>0.00002179922395</v>
      </c>
      <c r="L260" s="48"/>
      <c r="O260" s="3"/>
    </row>
    <row r="261">
      <c r="A261" s="15" t="s">
        <v>259</v>
      </c>
      <c r="B261" s="16" t="s">
        <v>480</v>
      </c>
      <c r="C261" s="2" t="s">
        <v>480</v>
      </c>
      <c r="D261" s="2" t="s">
        <v>459</v>
      </c>
      <c r="E261" s="2" t="s">
        <v>480</v>
      </c>
      <c r="F261" s="17">
        <f t="shared" si="1"/>
        <v>2.002348354</v>
      </c>
      <c r="G261" s="18">
        <f t="shared" si="2"/>
        <v>0.0002002348354</v>
      </c>
      <c r="H261" s="19">
        <v>1.7386934579229166E-4</v>
      </c>
      <c r="I261" s="18">
        <f t="shared" si="3"/>
        <v>0.0000263654896</v>
      </c>
      <c r="L261" s="48"/>
      <c r="O261" s="3"/>
    </row>
    <row r="262">
      <c r="A262" s="15" t="s">
        <v>260</v>
      </c>
      <c r="B262" s="16" t="s">
        <v>480</v>
      </c>
      <c r="C262" s="2" t="s">
        <v>480</v>
      </c>
      <c r="D262" s="2" t="s">
        <v>480</v>
      </c>
      <c r="E262" s="2" t="s">
        <v>459</v>
      </c>
      <c r="F262" s="17">
        <f t="shared" si="1"/>
        <v>2.002348354</v>
      </c>
      <c r="G262" s="18">
        <f t="shared" si="2"/>
        <v>0.0002002348354</v>
      </c>
      <c r="H262" s="19">
        <v>1.734010108541306E-4</v>
      </c>
      <c r="I262" s="18">
        <f t="shared" si="3"/>
        <v>0.00002683382454</v>
      </c>
      <c r="L262" s="48"/>
      <c r="O262" s="3"/>
    </row>
    <row r="263">
      <c r="A263" s="15" t="s">
        <v>267</v>
      </c>
      <c r="B263" s="16" t="s">
        <v>480</v>
      </c>
      <c r="C263" s="2" t="s">
        <v>480</v>
      </c>
      <c r="D263" s="2" t="s">
        <v>480</v>
      </c>
      <c r="E263" s="2" t="s">
        <v>459</v>
      </c>
      <c r="F263" s="17">
        <f t="shared" si="1"/>
        <v>2.002348354</v>
      </c>
      <c r="G263" s="18">
        <f t="shared" si="2"/>
        <v>0.0002002348354</v>
      </c>
      <c r="H263" s="19">
        <v>1.7070808495970452E-4</v>
      </c>
      <c r="I263" s="18">
        <f t="shared" si="3"/>
        <v>0.00002952675043</v>
      </c>
      <c r="L263" s="48"/>
      <c r="O263" s="3"/>
    </row>
    <row r="264">
      <c r="A264" s="15" t="s">
        <v>268</v>
      </c>
      <c r="B264" s="16" t="s">
        <v>480</v>
      </c>
      <c r="C264" s="2" t="s">
        <v>480</v>
      </c>
      <c r="D264" s="2" t="s">
        <v>480</v>
      </c>
      <c r="E264" s="2" t="s">
        <v>480</v>
      </c>
      <c r="F264" s="17">
        <f t="shared" si="1"/>
        <v>2.002348354</v>
      </c>
      <c r="G264" s="18">
        <f t="shared" si="2"/>
        <v>0.0002002348354</v>
      </c>
      <c r="H264" s="19">
        <v>1.646197307636108E-4</v>
      </c>
      <c r="I264" s="18">
        <f t="shared" si="3"/>
        <v>0.00003561510463</v>
      </c>
      <c r="L264" s="48"/>
      <c r="O264" s="3"/>
    </row>
    <row r="265">
      <c r="A265" s="15" t="s">
        <v>269</v>
      </c>
      <c r="B265" s="16" t="s">
        <v>480</v>
      </c>
      <c r="C265" s="2" t="s">
        <v>480</v>
      </c>
      <c r="D265" s="2" t="s">
        <v>480</v>
      </c>
      <c r="E265" s="2" t="s">
        <v>480</v>
      </c>
      <c r="F265" s="17">
        <f t="shared" si="1"/>
        <v>2.002348354</v>
      </c>
      <c r="G265" s="18">
        <f t="shared" si="2"/>
        <v>0.0002002348354</v>
      </c>
      <c r="H265" s="19">
        <v>1.62043888603725E-4</v>
      </c>
      <c r="I265" s="18">
        <f t="shared" si="3"/>
        <v>0.00003819094679</v>
      </c>
      <c r="L265" s="48"/>
      <c r="O265" s="3"/>
    </row>
    <row r="266">
      <c r="A266" s="15" t="s">
        <v>270</v>
      </c>
      <c r="B266" s="16" t="s">
        <v>480</v>
      </c>
      <c r="C266" s="2" t="s">
        <v>451</v>
      </c>
      <c r="D266" s="2" t="s">
        <v>459</v>
      </c>
      <c r="E266" s="2" t="s">
        <v>459</v>
      </c>
      <c r="F266" s="17">
        <f t="shared" si="1"/>
        <v>2.002348354</v>
      </c>
      <c r="G266" s="18">
        <f t="shared" si="2"/>
        <v>0.0002002348354</v>
      </c>
      <c r="H266" s="19">
        <v>1.6134138619648342E-4</v>
      </c>
      <c r="I266" s="18">
        <f t="shared" si="3"/>
        <v>0.00003889344919</v>
      </c>
      <c r="L266" s="48"/>
      <c r="O266" s="3"/>
    </row>
    <row r="267">
      <c r="A267" s="15" t="s">
        <v>271</v>
      </c>
      <c r="B267" s="16" t="s">
        <v>480</v>
      </c>
      <c r="C267" s="2" t="s">
        <v>480</v>
      </c>
      <c r="D267" s="2" t="s">
        <v>480</v>
      </c>
      <c r="E267" s="2" t="s">
        <v>480</v>
      </c>
      <c r="F267" s="17">
        <f t="shared" si="1"/>
        <v>2.002348354</v>
      </c>
      <c r="G267" s="18">
        <f t="shared" si="2"/>
        <v>0.0002002348354</v>
      </c>
      <c r="H267" s="19">
        <v>1.592338789747587E-4</v>
      </c>
      <c r="I267" s="18">
        <f t="shared" si="3"/>
        <v>0.00004100095642</v>
      </c>
      <c r="L267" s="48"/>
      <c r="O267" s="3"/>
    </row>
    <row r="268">
      <c r="A268" s="15" t="s">
        <v>272</v>
      </c>
      <c r="B268" s="16" t="s">
        <v>480</v>
      </c>
      <c r="C268" s="2" t="s">
        <v>480</v>
      </c>
      <c r="D268" s="2" t="s">
        <v>480</v>
      </c>
      <c r="E268" s="2" t="s">
        <v>480</v>
      </c>
      <c r="F268" s="17">
        <f t="shared" si="1"/>
        <v>2.002348354</v>
      </c>
      <c r="G268" s="18">
        <f t="shared" si="2"/>
        <v>0.0002002348354</v>
      </c>
      <c r="H268" s="19">
        <v>1.5384802718590654E-4</v>
      </c>
      <c r="I268" s="18">
        <f t="shared" si="3"/>
        <v>0.00004638680821</v>
      </c>
      <c r="L268" s="48"/>
      <c r="O268" s="3"/>
    </row>
    <row r="269">
      <c r="A269" s="15" t="s">
        <v>273</v>
      </c>
      <c r="B269" s="16" t="s">
        <v>480</v>
      </c>
      <c r="C269" s="2" t="s">
        <v>480</v>
      </c>
      <c r="D269" s="2" t="s">
        <v>480</v>
      </c>
      <c r="E269" s="2" t="s">
        <v>480</v>
      </c>
      <c r="F269" s="17">
        <f t="shared" si="1"/>
        <v>2.002348354</v>
      </c>
      <c r="G269" s="18">
        <f t="shared" si="2"/>
        <v>0.0002002348354</v>
      </c>
      <c r="H269" s="19">
        <v>1.526771898405039E-4</v>
      </c>
      <c r="I269" s="18">
        <f t="shared" si="3"/>
        <v>0.00004755764555</v>
      </c>
      <c r="L269" s="48"/>
      <c r="O269" s="3"/>
    </row>
    <row r="270">
      <c r="A270" s="15" t="s">
        <v>274</v>
      </c>
      <c r="B270" s="16" t="s">
        <v>480</v>
      </c>
      <c r="C270" s="2" t="s">
        <v>459</v>
      </c>
      <c r="D270" s="2" t="s">
        <v>459</v>
      </c>
      <c r="E270" s="2" t="s">
        <v>480</v>
      </c>
      <c r="F270" s="17">
        <f t="shared" si="1"/>
        <v>2.002348354</v>
      </c>
      <c r="G270" s="18">
        <f t="shared" si="2"/>
        <v>0.0002002348354</v>
      </c>
      <c r="H270" s="19">
        <v>1.515063524951013E-4</v>
      </c>
      <c r="I270" s="18">
        <f t="shared" si="3"/>
        <v>0.0000487284829</v>
      </c>
      <c r="L270" s="48"/>
      <c r="O270" s="3"/>
    </row>
    <row r="271">
      <c r="A271" s="15" t="s">
        <v>275</v>
      </c>
      <c r="B271" s="16" t="s">
        <v>480</v>
      </c>
      <c r="C271" s="2" t="s">
        <v>480</v>
      </c>
      <c r="D271" s="2" t="s">
        <v>480</v>
      </c>
      <c r="E271" s="2" t="s">
        <v>480</v>
      </c>
      <c r="F271" s="17">
        <f t="shared" si="1"/>
        <v>2.002348354</v>
      </c>
      <c r="G271" s="18">
        <f t="shared" si="2"/>
        <v>0.0002002348354</v>
      </c>
      <c r="H271" s="19">
        <v>1.510380175569402E-4</v>
      </c>
      <c r="I271" s="18">
        <f t="shared" si="3"/>
        <v>0.00004919681783</v>
      </c>
      <c r="L271" s="48"/>
      <c r="O271" s="3"/>
    </row>
    <row r="272">
      <c r="A272" s="15" t="s">
        <v>276</v>
      </c>
      <c r="B272" s="16" t="s">
        <v>480</v>
      </c>
      <c r="C272" s="2" t="s">
        <v>480</v>
      </c>
      <c r="D272" s="2" t="s">
        <v>480</v>
      </c>
      <c r="E272" s="2" t="s">
        <v>480</v>
      </c>
      <c r="F272" s="17">
        <f t="shared" si="1"/>
        <v>2.002348354</v>
      </c>
      <c r="G272" s="18">
        <f t="shared" si="2"/>
        <v>0.0002002348354</v>
      </c>
      <c r="H272" s="19">
        <v>1.4834509166251414E-4</v>
      </c>
      <c r="I272" s="18">
        <f t="shared" si="3"/>
        <v>0.00005188974373</v>
      </c>
      <c r="L272" s="48"/>
      <c r="O272" s="3"/>
    </row>
    <row r="273">
      <c r="A273" s="15" t="s">
        <v>277</v>
      </c>
      <c r="B273" s="16" t="s">
        <v>480</v>
      </c>
      <c r="C273" s="2" t="s">
        <v>480</v>
      </c>
      <c r="D273" s="2" t="s">
        <v>480</v>
      </c>
      <c r="E273" s="2" t="s">
        <v>480</v>
      </c>
      <c r="F273" s="17">
        <f t="shared" si="1"/>
        <v>2.002348354</v>
      </c>
      <c r="G273" s="18">
        <f t="shared" si="2"/>
        <v>0.0002002348354</v>
      </c>
      <c r="H273" s="19">
        <v>1.464717519098699E-4</v>
      </c>
      <c r="I273" s="18">
        <f t="shared" si="3"/>
        <v>0.00005376308348</v>
      </c>
      <c r="L273" s="48"/>
      <c r="O273" s="3"/>
    </row>
    <row r="274">
      <c r="A274" s="15" t="s">
        <v>279</v>
      </c>
      <c r="B274" s="16" t="s">
        <v>480</v>
      </c>
      <c r="C274" s="2" t="s">
        <v>480</v>
      </c>
      <c r="D274" s="2" t="s">
        <v>480</v>
      </c>
      <c r="E274" s="2" t="s">
        <v>480</v>
      </c>
      <c r="F274" s="17">
        <f t="shared" si="1"/>
        <v>2.002348354</v>
      </c>
      <c r="G274" s="18">
        <f t="shared" si="2"/>
        <v>0.0002002348354</v>
      </c>
      <c r="H274" s="19">
        <v>1.449496633608465E-4</v>
      </c>
      <c r="I274" s="18">
        <f t="shared" si="3"/>
        <v>0.00005528517203</v>
      </c>
      <c r="L274" s="48"/>
      <c r="O274" s="3"/>
    </row>
    <row r="275">
      <c r="A275" s="15" t="s">
        <v>280</v>
      </c>
      <c r="B275" s="16" t="s">
        <v>480</v>
      </c>
      <c r="C275" s="2" t="s">
        <v>459</v>
      </c>
      <c r="D275" s="2" t="s">
        <v>459</v>
      </c>
      <c r="E275" s="2" t="s">
        <v>480</v>
      </c>
      <c r="F275" s="17">
        <f t="shared" si="1"/>
        <v>2.002348354</v>
      </c>
      <c r="G275" s="18">
        <f t="shared" si="2"/>
        <v>0.0002002348354</v>
      </c>
      <c r="H275" s="19">
        <v>1.449496633608465E-4</v>
      </c>
      <c r="I275" s="18">
        <f t="shared" si="3"/>
        <v>0.00005528517203</v>
      </c>
      <c r="L275" s="48"/>
      <c r="O275" s="3"/>
    </row>
    <row r="276">
      <c r="A276" s="15" t="s">
        <v>281</v>
      </c>
      <c r="B276" s="16" t="s">
        <v>480</v>
      </c>
      <c r="C276" s="2" t="s">
        <v>480</v>
      </c>
      <c r="D276" s="2" t="s">
        <v>480</v>
      </c>
      <c r="E276" s="2" t="s">
        <v>480</v>
      </c>
      <c r="F276" s="17">
        <f t="shared" si="1"/>
        <v>2.002348354</v>
      </c>
      <c r="G276" s="18">
        <f t="shared" si="2"/>
        <v>0.0002002348354</v>
      </c>
      <c r="H276" s="19">
        <v>1.449496633608465E-4</v>
      </c>
      <c r="I276" s="18">
        <f t="shared" si="3"/>
        <v>0.00005528517203</v>
      </c>
      <c r="L276" s="48"/>
      <c r="O276" s="3"/>
    </row>
    <row r="277">
      <c r="A277" s="15" t="s">
        <v>282</v>
      </c>
      <c r="B277" s="16" t="s">
        <v>480</v>
      </c>
      <c r="C277" s="2" t="s">
        <v>480</v>
      </c>
      <c r="D277" s="2" t="s">
        <v>480</v>
      </c>
      <c r="E277" s="2" t="s">
        <v>480</v>
      </c>
      <c r="F277" s="17">
        <f t="shared" si="1"/>
        <v>2.002348354</v>
      </c>
      <c r="G277" s="18">
        <f t="shared" si="2"/>
        <v>0.0002002348354</v>
      </c>
      <c r="H277" s="19">
        <v>1.4377882601544385E-4</v>
      </c>
      <c r="I277" s="18">
        <f t="shared" si="3"/>
        <v>0.00005645600938</v>
      </c>
      <c r="L277" s="48"/>
      <c r="O277" s="3"/>
    </row>
    <row r="278">
      <c r="A278" s="15" t="s">
        <v>283</v>
      </c>
      <c r="B278" s="16" t="s">
        <v>480</v>
      </c>
      <c r="C278" s="2" t="s">
        <v>495</v>
      </c>
      <c r="D278" s="2" t="s">
        <v>480</v>
      </c>
      <c r="E278" s="2" t="s">
        <v>480</v>
      </c>
      <c r="F278" s="17">
        <f t="shared" si="1"/>
        <v>2.002348354</v>
      </c>
      <c r="G278" s="18">
        <f t="shared" si="2"/>
        <v>0.0002002348354</v>
      </c>
      <c r="H278" s="19">
        <v>1.4377882601544385E-4</v>
      </c>
      <c r="I278" s="18">
        <f t="shared" si="3"/>
        <v>0.00005645600938</v>
      </c>
      <c r="L278" s="48"/>
      <c r="O278" s="3"/>
    </row>
    <row r="279">
      <c r="A279" s="15" t="s">
        <v>284</v>
      </c>
      <c r="B279" s="16" t="s">
        <v>480</v>
      </c>
      <c r="C279" s="2" t="s">
        <v>480</v>
      </c>
      <c r="D279" s="2" t="s">
        <v>480</v>
      </c>
      <c r="E279" s="2" t="s">
        <v>480</v>
      </c>
      <c r="F279" s="17">
        <f t="shared" si="1"/>
        <v>2.002348354</v>
      </c>
      <c r="G279" s="18">
        <f t="shared" si="2"/>
        <v>0.0002002348354</v>
      </c>
      <c r="H279" s="19">
        <v>1.4377882601544385E-4</v>
      </c>
      <c r="I279" s="18">
        <f t="shared" si="3"/>
        <v>0.00005645600938</v>
      </c>
      <c r="L279" s="48"/>
      <c r="O279" s="3"/>
    </row>
    <row r="280">
      <c r="A280" s="15" t="s">
        <v>285</v>
      </c>
      <c r="B280" s="16" t="s">
        <v>480</v>
      </c>
      <c r="C280" s="2" t="s">
        <v>480</v>
      </c>
      <c r="D280" s="2" t="s">
        <v>459</v>
      </c>
      <c r="E280" s="2" t="s">
        <v>480</v>
      </c>
      <c r="F280" s="17">
        <f t="shared" si="1"/>
        <v>2.002348354</v>
      </c>
      <c r="G280" s="18">
        <f t="shared" si="2"/>
        <v>0.0002002348354</v>
      </c>
      <c r="H280" s="19">
        <v>1.4377882601544385E-4</v>
      </c>
      <c r="I280" s="18">
        <f t="shared" si="3"/>
        <v>0.00005645600938</v>
      </c>
      <c r="L280" s="48"/>
      <c r="O280" s="3"/>
    </row>
    <row r="281">
      <c r="A281" s="15" t="s">
        <v>286</v>
      </c>
      <c r="B281" s="16" t="s">
        <v>480</v>
      </c>
      <c r="C281" s="2" t="s">
        <v>480</v>
      </c>
      <c r="D281" s="2" t="s">
        <v>480</v>
      </c>
      <c r="E281" s="2" t="s">
        <v>480</v>
      </c>
      <c r="F281" s="17">
        <f t="shared" si="1"/>
        <v>2.002348354</v>
      </c>
      <c r="G281" s="18">
        <f t="shared" si="2"/>
        <v>0.0002002348354</v>
      </c>
      <c r="H281" s="19">
        <v>1.423738212009607E-4</v>
      </c>
      <c r="I281" s="18">
        <f t="shared" si="3"/>
        <v>0.00005786101419</v>
      </c>
      <c r="L281" s="48"/>
      <c r="O281" s="3"/>
    </row>
    <row r="282">
      <c r="A282" s="15" t="s">
        <v>287</v>
      </c>
      <c r="B282" s="20" t="s">
        <v>480</v>
      </c>
      <c r="C282" s="2" t="s">
        <v>480</v>
      </c>
      <c r="D282" s="2" t="s">
        <v>480</v>
      </c>
      <c r="E282" s="2" t="s">
        <v>480</v>
      </c>
      <c r="F282" s="17">
        <f t="shared" si="1"/>
        <v>2.002348354</v>
      </c>
      <c r="G282" s="18">
        <f t="shared" si="2"/>
        <v>0.0002002348354</v>
      </c>
      <c r="H282" s="19">
        <v>1.333583736413604E-4</v>
      </c>
      <c r="I282" s="18">
        <f t="shared" si="3"/>
        <v>0.00006687646175</v>
      </c>
      <c r="L282" s="48"/>
      <c r="O282" s="3"/>
    </row>
    <row r="283">
      <c r="A283" s="15" t="s">
        <v>288</v>
      </c>
      <c r="B283" s="16" t="s">
        <v>480</v>
      </c>
      <c r="C283" s="2" t="s">
        <v>459</v>
      </c>
      <c r="D283" s="2" t="s">
        <v>459</v>
      </c>
      <c r="E283" s="2" t="s">
        <v>480</v>
      </c>
      <c r="F283" s="17">
        <f t="shared" si="1"/>
        <v>2.002348354</v>
      </c>
      <c r="G283" s="18">
        <f t="shared" si="2"/>
        <v>0.0002002348354</v>
      </c>
      <c r="H283" s="19">
        <v>1.3312420617227986E-4</v>
      </c>
      <c r="I283" s="18">
        <f t="shared" si="3"/>
        <v>0.00006711062922</v>
      </c>
      <c r="L283" s="48"/>
      <c r="O283" s="3"/>
    </row>
    <row r="284">
      <c r="A284" s="15" t="s">
        <v>290</v>
      </c>
      <c r="B284" s="16" t="s">
        <v>480</v>
      </c>
      <c r="C284" s="2" t="s">
        <v>480</v>
      </c>
      <c r="D284" s="2" t="s">
        <v>480</v>
      </c>
      <c r="E284" s="2" t="s">
        <v>480</v>
      </c>
      <c r="F284" s="17">
        <f t="shared" si="1"/>
        <v>2.002348354</v>
      </c>
      <c r="G284" s="18">
        <f t="shared" si="2"/>
        <v>0.0002002348354</v>
      </c>
      <c r="H284" s="19">
        <v>1.3289003870319935E-4</v>
      </c>
      <c r="I284" s="18">
        <f t="shared" si="3"/>
        <v>0.00006734479669</v>
      </c>
      <c r="L284" s="48"/>
      <c r="O284" s="3"/>
    </row>
    <row r="285">
      <c r="A285" s="15" t="s">
        <v>291</v>
      </c>
      <c r="B285" s="16" t="s">
        <v>480</v>
      </c>
      <c r="C285" s="2" t="s">
        <v>480</v>
      </c>
      <c r="D285" s="2" t="s">
        <v>480</v>
      </c>
      <c r="E285" s="2" t="s">
        <v>480</v>
      </c>
      <c r="F285" s="17">
        <f t="shared" si="1"/>
        <v>2.002348354</v>
      </c>
      <c r="G285" s="18">
        <f t="shared" si="2"/>
        <v>0.0002002348354</v>
      </c>
      <c r="H285" s="19">
        <v>1.3289003870319935E-4</v>
      </c>
      <c r="I285" s="18">
        <f t="shared" si="3"/>
        <v>0.00006734479669</v>
      </c>
      <c r="L285" s="48"/>
      <c r="O285" s="3"/>
    </row>
    <row r="286">
      <c r="A286" s="15" t="s">
        <v>292</v>
      </c>
      <c r="B286" s="16" t="s">
        <v>480</v>
      </c>
      <c r="C286" s="2" t="s">
        <v>480</v>
      </c>
      <c r="D286" s="2" t="s">
        <v>480</v>
      </c>
      <c r="E286" s="2" t="s">
        <v>480</v>
      </c>
      <c r="F286" s="17">
        <f t="shared" si="1"/>
        <v>2.002348354</v>
      </c>
      <c r="G286" s="18">
        <f t="shared" si="2"/>
        <v>0.0002002348354</v>
      </c>
      <c r="H286" s="19">
        <v>1.2844085679066932E-4</v>
      </c>
      <c r="I286" s="18">
        <f t="shared" si="3"/>
        <v>0.0000717939786</v>
      </c>
      <c r="L286" s="48"/>
      <c r="O286" s="3"/>
    </row>
    <row r="287">
      <c r="A287" s="15" t="s">
        <v>293</v>
      </c>
      <c r="B287" s="16" t="s">
        <v>480</v>
      </c>
      <c r="C287" s="2" t="s">
        <v>480</v>
      </c>
      <c r="D287" s="2" t="s">
        <v>480</v>
      </c>
      <c r="E287" s="2" t="s">
        <v>480</v>
      </c>
      <c r="F287" s="17">
        <f t="shared" si="1"/>
        <v>2.002348354</v>
      </c>
      <c r="G287" s="18">
        <f t="shared" si="2"/>
        <v>0.0002002348354</v>
      </c>
      <c r="H287" s="19">
        <v>1.258650146307835E-4</v>
      </c>
      <c r="I287" s="18">
        <f t="shared" si="3"/>
        <v>0.00007436982076</v>
      </c>
      <c r="L287" s="48"/>
      <c r="O287" s="3"/>
    </row>
    <row r="288">
      <c r="A288" s="15" t="s">
        <v>295</v>
      </c>
      <c r="B288" s="16" t="s">
        <v>480</v>
      </c>
      <c r="C288" s="2" t="s">
        <v>480</v>
      </c>
      <c r="D288" s="2" t="s">
        <v>480</v>
      </c>
      <c r="E288" s="2" t="s">
        <v>480</v>
      </c>
      <c r="F288" s="17">
        <f t="shared" si="1"/>
        <v>2.002348354</v>
      </c>
      <c r="G288" s="18">
        <f t="shared" si="2"/>
        <v>0.0002002348354</v>
      </c>
      <c r="H288" s="19">
        <v>1.243429260817601E-4</v>
      </c>
      <c r="I288" s="18">
        <f t="shared" si="3"/>
        <v>0.00007589190931</v>
      </c>
      <c r="L288" s="48"/>
      <c r="O288" s="3"/>
    </row>
    <row r="289">
      <c r="A289" s="15" t="s">
        <v>296</v>
      </c>
      <c r="B289" s="16" t="s">
        <v>480</v>
      </c>
      <c r="C289" s="2" t="s">
        <v>480</v>
      </c>
      <c r="D289" s="2" t="s">
        <v>480</v>
      </c>
      <c r="E289" s="2" t="s">
        <v>480</v>
      </c>
      <c r="F289" s="17">
        <f t="shared" si="1"/>
        <v>2.002348354</v>
      </c>
      <c r="G289" s="18">
        <f t="shared" si="2"/>
        <v>0.0002002348354</v>
      </c>
      <c r="H289" s="19">
        <v>1.2317208873635746E-4</v>
      </c>
      <c r="I289" s="18">
        <f t="shared" si="3"/>
        <v>0.00007706274665</v>
      </c>
      <c r="L289" s="48"/>
      <c r="O289" s="3"/>
    </row>
    <row r="290">
      <c r="A290" s="15" t="s">
        <v>297</v>
      </c>
      <c r="B290" s="16" t="s">
        <v>480</v>
      </c>
      <c r="C290" s="2" t="s">
        <v>480</v>
      </c>
      <c r="D290" s="2" t="s">
        <v>480</v>
      </c>
      <c r="E290" s="2" t="s">
        <v>480</v>
      </c>
      <c r="F290" s="17">
        <f t="shared" si="1"/>
        <v>2.002348354</v>
      </c>
      <c r="G290" s="18">
        <f t="shared" si="2"/>
        <v>0.0002002348354</v>
      </c>
      <c r="H290" s="19">
        <v>1.2129874898371323E-4</v>
      </c>
      <c r="I290" s="18">
        <f t="shared" si="3"/>
        <v>0.00007893608641</v>
      </c>
      <c r="L290" s="48"/>
      <c r="O290" s="3"/>
    </row>
    <row r="291">
      <c r="A291" s="15" t="s">
        <v>299</v>
      </c>
      <c r="B291" s="16" t="s">
        <v>480</v>
      </c>
      <c r="C291" s="2" t="s">
        <v>480</v>
      </c>
      <c r="D291" s="2" t="s">
        <v>480</v>
      </c>
      <c r="E291" s="2" t="s">
        <v>480</v>
      </c>
      <c r="F291" s="17">
        <f t="shared" si="1"/>
        <v>2.002348354</v>
      </c>
      <c r="G291" s="18">
        <f t="shared" si="2"/>
        <v>0.0002002348354</v>
      </c>
      <c r="H291" s="19">
        <v>1.2129874898371323E-4</v>
      </c>
      <c r="I291" s="18">
        <f t="shared" si="3"/>
        <v>0.00007893608641</v>
      </c>
      <c r="L291" s="48"/>
      <c r="O291" s="3"/>
    </row>
    <row r="292">
      <c r="A292" s="15" t="s">
        <v>300</v>
      </c>
      <c r="B292" s="16" t="s">
        <v>480</v>
      </c>
      <c r="C292" s="2" t="s">
        <v>480</v>
      </c>
      <c r="D292" s="2" t="s">
        <v>480</v>
      </c>
      <c r="E292" s="2" t="s">
        <v>480</v>
      </c>
      <c r="F292" s="17">
        <f t="shared" si="1"/>
        <v>2.002348354</v>
      </c>
      <c r="G292" s="18">
        <f t="shared" si="2"/>
        <v>0.0002002348354</v>
      </c>
      <c r="H292" s="19">
        <v>1.2129874898371323E-4</v>
      </c>
      <c r="I292" s="18">
        <f t="shared" si="3"/>
        <v>0.00007893608641</v>
      </c>
      <c r="L292" s="48"/>
      <c r="O292" s="3"/>
    </row>
    <row r="293">
      <c r="A293" s="15" t="s">
        <v>301</v>
      </c>
      <c r="B293" s="16" t="s">
        <v>480</v>
      </c>
      <c r="C293" s="2" t="s">
        <v>480</v>
      </c>
      <c r="D293" s="2" t="s">
        <v>480</v>
      </c>
      <c r="E293" s="2" t="s">
        <v>480</v>
      </c>
      <c r="F293" s="17">
        <f t="shared" si="1"/>
        <v>2.002348354</v>
      </c>
      <c r="G293" s="18">
        <f t="shared" si="2"/>
        <v>0.0002002348354</v>
      </c>
      <c r="H293" s="19">
        <v>1.155616459912403E-4</v>
      </c>
      <c r="I293" s="18">
        <f t="shared" si="3"/>
        <v>0.0000846731894</v>
      </c>
      <c r="L293" s="48"/>
      <c r="O293" s="3"/>
    </row>
    <row r="294">
      <c r="A294" s="15" t="s">
        <v>302</v>
      </c>
      <c r="B294" s="16" t="s">
        <v>480</v>
      </c>
      <c r="C294" s="2" t="s">
        <v>480</v>
      </c>
      <c r="D294" s="2" t="s">
        <v>480</v>
      </c>
      <c r="E294" s="2" t="s">
        <v>480</v>
      </c>
      <c r="F294" s="17">
        <f t="shared" si="1"/>
        <v>2.002348354</v>
      </c>
      <c r="G294" s="18">
        <f t="shared" si="2"/>
        <v>0.0002002348354</v>
      </c>
      <c r="H294" s="19">
        <v>1.0935620806060633E-4</v>
      </c>
      <c r="I294" s="18">
        <f t="shared" si="3"/>
        <v>0.00009087862733</v>
      </c>
      <c r="L294" s="48"/>
      <c r="O294" s="3"/>
    </row>
    <row r="295">
      <c r="A295" s="15" t="s">
        <v>304</v>
      </c>
      <c r="B295" s="16" t="s">
        <v>480</v>
      </c>
      <c r="C295" s="2" t="s">
        <v>459</v>
      </c>
      <c r="D295" s="2" t="s">
        <v>459</v>
      </c>
      <c r="E295" s="2" t="s">
        <v>480</v>
      </c>
      <c r="F295" s="17">
        <f t="shared" si="1"/>
        <v>2.002348354</v>
      </c>
      <c r="G295" s="18">
        <f t="shared" si="2"/>
        <v>0.0002002348354</v>
      </c>
      <c r="H295" s="19">
        <v>1.0900495685698553E-4</v>
      </c>
      <c r="I295" s="18">
        <f t="shared" si="3"/>
        <v>0.00009122987853</v>
      </c>
      <c r="L295" s="48"/>
      <c r="O295" s="3"/>
    </row>
    <row r="296">
      <c r="A296" s="15" t="s">
        <v>305</v>
      </c>
      <c r="B296" s="16" t="s">
        <v>480</v>
      </c>
      <c r="C296" s="2" t="s">
        <v>480</v>
      </c>
      <c r="D296" s="2" t="s">
        <v>480</v>
      </c>
      <c r="E296" s="2" t="s">
        <v>480</v>
      </c>
      <c r="F296" s="17">
        <f t="shared" si="1"/>
        <v>2.002348354</v>
      </c>
      <c r="G296" s="18">
        <f t="shared" si="2"/>
        <v>0.0002002348354</v>
      </c>
      <c r="H296" s="19">
        <v>1.0642911469709974E-4</v>
      </c>
      <c r="I296" s="18">
        <f t="shared" si="3"/>
        <v>0.00009380572069</v>
      </c>
      <c r="L296" s="48"/>
      <c r="O296" s="3"/>
    </row>
    <row r="297">
      <c r="A297" s="15" t="s">
        <v>306</v>
      </c>
      <c r="B297" s="16" t="s">
        <v>480</v>
      </c>
      <c r="C297" s="2" t="s">
        <v>480</v>
      </c>
      <c r="D297" s="2" t="s">
        <v>480</v>
      </c>
      <c r="E297" s="2" t="s">
        <v>480</v>
      </c>
      <c r="F297" s="17">
        <f t="shared" si="1"/>
        <v>2.002348354</v>
      </c>
      <c r="G297" s="18">
        <f t="shared" si="2"/>
        <v>0.0002002348354</v>
      </c>
      <c r="H297" s="19">
        <v>1.0631203096255947E-4</v>
      </c>
      <c r="I297" s="18">
        <f t="shared" si="3"/>
        <v>0.00009392280443</v>
      </c>
      <c r="L297" s="48"/>
      <c r="O297" s="3"/>
    </row>
    <row r="298">
      <c r="A298" s="15" t="s">
        <v>307</v>
      </c>
      <c r="B298" s="16" t="s">
        <v>480</v>
      </c>
      <c r="C298" s="2" t="s">
        <v>480</v>
      </c>
      <c r="D298" s="2" t="s">
        <v>480</v>
      </c>
      <c r="E298" s="2" t="s">
        <v>480</v>
      </c>
      <c r="F298" s="17">
        <f t="shared" si="1"/>
        <v>2.002348354</v>
      </c>
      <c r="G298" s="18">
        <f t="shared" si="2"/>
        <v>0.0002002348354</v>
      </c>
      <c r="H298" s="19">
        <v>1.0584369602439842E-4</v>
      </c>
      <c r="I298" s="18">
        <f t="shared" si="3"/>
        <v>0.00009439113937</v>
      </c>
      <c r="L298" s="48"/>
      <c r="O298" s="3"/>
    </row>
    <row r="299">
      <c r="A299" s="15" t="s">
        <v>309</v>
      </c>
      <c r="B299" s="16" t="s">
        <v>480</v>
      </c>
      <c r="C299" s="2" t="s">
        <v>480</v>
      </c>
      <c r="D299" s="2" t="s">
        <v>480</v>
      </c>
      <c r="E299" s="2" t="s">
        <v>480</v>
      </c>
      <c r="F299" s="17">
        <f t="shared" si="1"/>
        <v>2.002348354</v>
      </c>
      <c r="G299" s="18">
        <f t="shared" si="2"/>
        <v>0.0002002348354</v>
      </c>
      <c r="H299" s="19">
        <v>1.0162868158094892E-4</v>
      </c>
      <c r="I299" s="18">
        <f t="shared" si="3"/>
        <v>0.00009860615381</v>
      </c>
      <c r="L299" s="48"/>
      <c r="O299" s="3"/>
    </row>
    <row r="300">
      <c r="A300" s="15" t="s">
        <v>310</v>
      </c>
      <c r="B300" s="16" t="s">
        <v>480</v>
      </c>
      <c r="C300" s="2" t="s">
        <v>480</v>
      </c>
      <c r="D300" s="2" t="s">
        <v>480</v>
      </c>
      <c r="E300" s="2" t="s">
        <v>480</v>
      </c>
      <c r="F300" s="17">
        <f t="shared" si="1"/>
        <v>2.002348354</v>
      </c>
      <c r="G300" s="18">
        <f t="shared" si="2"/>
        <v>0.0002002348354</v>
      </c>
      <c r="H300" s="19">
        <v>1.0162868158094892E-4</v>
      </c>
      <c r="I300" s="18">
        <f t="shared" si="3"/>
        <v>0.00009860615381</v>
      </c>
      <c r="L300" s="48"/>
      <c r="O300" s="3"/>
    </row>
    <row r="301">
      <c r="A301" s="15" t="s">
        <v>312</v>
      </c>
      <c r="B301" s="16" t="s">
        <v>480</v>
      </c>
      <c r="C301" s="2" t="s">
        <v>480</v>
      </c>
      <c r="D301" s="2" t="s">
        <v>480</v>
      </c>
      <c r="E301" s="2" t="s">
        <v>459</v>
      </c>
      <c r="F301" s="17">
        <f t="shared" si="1"/>
        <v>2.002348354</v>
      </c>
      <c r="G301" s="18">
        <f t="shared" si="2"/>
        <v>0.0002002348354</v>
      </c>
      <c r="H301" s="19">
        <v>1.0162868158094892E-4</v>
      </c>
      <c r="I301" s="18">
        <f t="shared" si="3"/>
        <v>0.00009860615381</v>
      </c>
      <c r="L301" s="48"/>
      <c r="O301" s="3"/>
    </row>
    <row r="302">
      <c r="A302" s="15" t="s">
        <v>313</v>
      </c>
      <c r="B302" s="16" t="s">
        <v>480</v>
      </c>
      <c r="C302" s="2" t="s">
        <v>459</v>
      </c>
      <c r="D302" s="2" t="s">
        <v>459</v>
      </c>
      <c r="E302" s="2" t="s">
        <v>480</v>
      </c>
      <c r="F302" s="17">
        <f t="shared" si="1"/>
        <v>2.002348354</v>
      </c>
      <c r="G302" s="18">
        <f t="shared" si="2"/>
        <v>0.0002002348354</v>
      </c>
      <c r="H302" s="19">
        <v>1.0162868158094892E-4</v>
      </c>
      <c r="I302" s="18">
        <f t="shared" si="3"/>
        <v>0.00009860615381</v>
      </c>
      <c r="L302" s="48"/>
      <c r="O302" s="3"/>
    </row>
    <row r="303">
      <c r="A303" s="15" t="s">
        <v>314</v>
      </c>
      <c r="B303" s="16" t="s">
        <v>480</v>
      </c>
      <c r="C303" s="2" t="s">
        <v>480</v>
      </c>
      <c r="D303" s="2" t="s">
        <v>480</v>
      </c>
      <c r="E303" s="2" t="s">
        <v>480</v>
      </c>
      <c r="F303" s="17">
        <f t="shared" si="1"/>
        <v>2.002348354</v>
      </c>
      <c r="G303" s="18">
        <f t="shared" si="2"/>
        <v>0.0002002348354</v>
      </c>
      <c r="H303" s="19">
        <v>1.0162868158094892E-4</v>
      </c>
      <c r="I303" s="18">
        <f t="shared" si="3"/>
        <v>0.00009860615381</v>
      </c>
      <c r="L303" s="48"/>
      <c r="O303" s="3"/>
    </row>
    <row r="304">
      <c r="A304" s="15" t="s">
        <v>315</v>
      </c>
      <c r="B304" s="16" t="s">
        <v>480</v>
      </c>
      <c r="C304" s="2" t="s">
        <v>480</v>
      </c>
      <c r="D304" s="2" t="s">
        <v>480</v>
      </c>
      <c r="E304" s="2" t="s">
        <v>480</v>
      </c>
      <c r="F304" s="17">
        <f t="shared" si="1"/>
        <v>2.002348354</v>
      </c>
      <c r="G304" s="18">
        <f t="shared" si="2"/>
        <v>0.0002002348354</v>
      </c>
      <c r="H304" s="19">
        <v>1.0162868158094892E-4</v>
      </c>
      <c r="I304" s="18">
        <f t="shared" si="3"/>
        <v>0.00009860615381</v>
      </c>
      <c r="L304" s="48"/>
      <c r="O304" s="3"/>
    </row>
    <row r="305">
      <c r="A305" s="15" t="s">
        <v>316</v>
      </c>
      <c r="B305" s="16" t="s">
        <v>480</v>
      </c>
      <c r="C305" s="2" t="s">
        <v>480</v>
      </c>
      <c r="D305" s="2" t="s">
        <v>480</v>
      </c>
      <c r="E305" s="2" t="s">
        <v>480</v>
      </c>
      <c r="F305" s="17">
        <f t="shared" si="1"/>
        <v>2.002348354</v>
      </c>
      <c r="G305" s="18">
        <f t="shared" si="2"/>
        <v>0.0002002348354</v>
      </c>
      <c r="H305" s="19">
        <v>1.0162868158094892E-4</v>
      </c>
      <c r="I305" s="18">
        <f t="shared" si="3"/>
        <v>0.00009860615381</v>
      </c>
      <c r="L305" s="48"/>
      <c r="O305" s="3"/>
    </row>
    <row r="306">
      <c r="A306" s="15" t="s">
        <v>317</v>
      </c>
      <c r="B306" s="16" t="s">
        <v>480</v>
      </c>
      <c r="C306" s="2" t="s">
        <v>480</v>
      </c>
      <c r="D306" s="2" t="s">
        <v>480</v>
      </c>
      <c r="E306" s="2" t="s">
        <v>480</v>
      </c>
      <c r="F306" s="17">
        <f t="shared" si="1"/>
        <v>2.002348354</v>
      </c>
      <c r="G306" s="18">
        <f t="shared" si="2"/>
        <v>0.0002002348354</v>
      </c>
      <c r="H306" s="19">
        <v>9.835033701382153E-5</v>
      </c>
      <c r="I306" s="18">
        <f t="shared" si="3"/>
        <v>0.0001018844984</v>
      </c>
      <c r="L306" s="48"/>
      <c r="O306" s="3"/>
    </row>
    <row r="307">
      <c r="A307" s="15" t="s">
        <v>318</v>
      </c>
      <c r="B307" s="16" t="s">
        <v>480</v>
      </c>
      <c r="C307" s="2" t="s">
        <v>480</v>
      </c>
      <c r="D307" s="2" t="s">
        <v>480</v>
      </c>
      <c r="E307" s="2" t="s">
        <v>480</v>
      </c>
      <c r="F307" s="17">
        <f t="shared" si="1"/>
        <v>2.002348354</v>
      </c>
      <c r="G307" s="18">
        <f t="shared" si="2"/>
        <v>0.0002002348354</v>
      </c>
      <c r="H307" s="19">
        <v>9.835033701382153E-5</v>
      </c>
      <c r="I307" s="18">
        <f t="shared" si="3"/>
        <v>0.0001018844984</v>
      </c>
      <c r="L307" s="48"/>
      <c r="O307" s="3"/>
    </row>
    <row r="308">
      <c r="A308" s="15" t="s">
        <v>319</v>
      </c>
      <c r="B308" s="16" t="s">
        <v>480</v>
      </c>
      <c r="C308" s="2" t="s">
        <v>480</v>
      </c>
      <c r="D308" s="2" t="s">
        <v>480</v>
      </c>
      <c r="E308" s="2" t="s">
        <v>480</v>
      </c>
      <c r="F308" s="17">
        <f t="shared" si="1"/>
        <v>2.002348354</v>
      </c>
      <c r="G308" s="18">
        <f t="shared" si="2"/>
        <v>0.0002002348354</v>
      </c>
      <c r="H308" s="19">
        <v>9.717949966841889E-5</v>
      </c>
      <c r="I308" s="18">
        <f t="shared" si="3"/>
        <v>0.0001030553357</v>
      </c>
      <c r="L308" s="48"/>
      <c r="O308" s="3"/>
    </row>
    <row r="309">
      <c r="A309" s="15" t="s">
        <v>320</v>
      </c>
      <c r="B309" s="16" t="s">
        <v>480</v>
      </c>
      <c r="C309" s="2" t="s">
        <v>480</v>
      </c>
      <c r="D309" s="2" t="s">
        <v>480</v>
      </c>
      <c r="E309" s="2" t="s">
        <v>480</v>
      </c>
      <c r="F309" s="17">
        <f t="shared" si="1"/>
        <v>2.002348354</v>
      </c>
      <c r="G309" s="18">
        <f t="shared" si="2"/>
        <v>0.0002002348354</v>
      </c>
      <c r="H309" s="19">
        <v>9.717949966841889E-5</v>
      </c>
      <c r="I309" s="18">
        <f t="shared" si="3"/>
        <v>0.0001030553357</v>
      </c>
      <c r="L309" s="48"/>
      <c r="O309" s="3"/>
    </row>
    <row r="310">
      <c r="A310" s="15" t="s">
        <v>321</v>
      </c>
      <c r="B310" s="16" t="s">
        <v>480</v>
      </c>
      <c r="C310" s="2" t="s">
        <v>480</v>
      </c>
      <c r="D310" s="2" t="s">
        <v>480</v>
      </c>
      <c r="E310" s="2" t="s">
        <v>480</v>
      </c>
      <c r="F310" s="17">
        <f t="shared" si="1"/>
        <v>2.002348354</v>
      </c>
      <c r="G310" s="18">
        <f t="shared" si="2"/>
        <v>0.0002002348354</v>
      </c>
      <c r="H310" s="19">
        <v>9.671116473025784E-5</v>
      </c>
      <c r="I310" s="18">
        <f t="shared" si="3"/>
        <v>0.0001035236707</v>
      </c>
      <c r="L310" s="48"/>
      <c r="O310" s="3"/>
    </row>
    <row r="311">
      <c r="A311" s="15" t="s">
        <v>322</v>
      </c>
      <c r="B311" s="16" t="s">
        <v>480</v>
      </c>
      <c r="C311" s="2" t="s">
        <v>480</v>
      </c>
      <c r="D311" s="2" t="s">
        <v>480</v>
      </c>
      <c r="E311" s="2" t="s">
        <v>480</v>
      </c>
      <c r="F311" s="17">
        <f t="shared" si="1"/>
        <v>2.002348354</v>
      </c>
      <c r="G311" s="18">
        <f t="shared" si="2"/>
        <v>0.0002002348354</v>
      </c>
      <c r="H311" s="19">
        <v>9.624282979209679E-5</v>
      </c>
      <c r="I311" s="18">
        <f t="shared" si="3"/>
        <v>0.0001039920056</v>
      </c>
      <c r="L311" s="48"/>
      <c r="O311" s="3"/>
    </row>
    <row r="312">
      <c r="A312" s="15" t="s">
        <v>324</v>
      </c>
      <c r="B312" s="16" t="s">
        <v>480</v>
      </c>
      <c r="C312" s="2" t="s">
        <v>480</v>
      </c>
      <c r="D312" s="2" t="s">
        <v>480</v>
      </c>
      <c r="E312" s="2" t="s">
        <v>480</v>
      </c>
      <c r="F312" s="17">
        <f t="shared" si="1"/>
        <v>2.002348354</v>
      </c>
      <c r="G312" s="18">
        <f t="shared" si="2"/>
        <v>0.0002002348354</v>
      </c>
      <c r="H312" s="19">
        <v>9.565741111939547E-5</v>
      </c>
      <c r="I312" s="18">
        <f t="shared" si="3"/>
        <v>0.0001045774243</v>
      </c>
      <c r="L312" s="48"/>
      <c r="O312" s="3"/>
    </row>
    <row r="313">
      <c r="A313" s="15" t="s">
        <v>325</v>
      </c>
      <c r="B313" s="16" t="s">
        <v>480</v>
      </c>
      <c r="C313" s="2" t="s">
        <v>480</v>
      </c>
      <c r="D313" s="2" t="s">
        <v>480</v>
      </c>
      <c r="E313" s="2" t="s">
        <v>480</v>
      </c>
      <c r="F313" s="17">
        <f t="shared" si="1"/>
        <v>2.002348354</v>
      </c>
      <c r="G313" s="18">
        <f t="shared" si="2"/>
        <v>0.0002002348354</v>
      </c>
      <c r="H313" s="19">
        <v>9.436949003945257E-5</v>
      </c>
      <c r="I313" s="18">
        <f t="shared" si="3"/>
        <v>0.0001058653454</v>
      </c>
      <c r="L313" s="48"/>
      <c r="O313" s="3"/>
    </row>
    <row r="314">
      <c r="A314" s="15" t="s">
        <v>326</v>
      </c>
      <c r="B314" s="16" t="s">
        <v>480</v>
      </c>
      <c r="C314" s="2" t="s">
        <v>480</v>
      </c>
      <c r="D314" s="2" t="s">
        <v>480</v>
      </c>
      <c r="E314" s="2" t="s">
        <v>480</v>
      </c>
      <c r="F314" s="17">
        <f t="shared" si="1"/>
        <v>2.002348354</v>
      </c>
      <c r="G314" s="18">
        <f t="shared" si="2"/>
        <v>0.0002002348354</v>
      </c>
      <c r="H314" s="19">
        <v>9.33157364285902E-5</v>
      </c>
      <c r="I314" s="18">
        <f t="shared" si="3"/>
        <v>0.000106919099</v>
      </c>
      <c r="L314" s="48"/>
      <c r="O314" s="3"/>
    </row>
    <row r="315">
      <c r="A315" s="15" t="s">
        <v>327</v>
      </c>
      <c r="B315" s="16" t="s">
        <v>480</v>
      </c>
      <c r="C315" s="2" t="s">
        <v>480</v>
      </c>
      <c r="D315" s="2" t="s">
        <v>480</v>
      </c>
      <c r="E315" s="2" t="s">
        <v>480</v>
      </c>
      <c r="F315" s="17">
        <f t="shared" si="1"/>
        <v>2.002348354</v>
      </c>
      <c r="G315" s="18">
        <f t="shared" si="2"/>
        <v>0.0002002348354</v>
      </c>
      <c r="H315" s="19">
        <v>9.261323402134862E-5</v>
      </c>
      <c r="I315" s="18">
        <f t="shared" si="3"/>
        <v>0.0001076216014</v>
      </c>
      <c r="L315" s="48"/>
      <c r="O315" s="3"/>
    </row>
    <row r="316">
      <c r="A316" s="15" t="s">
        <v>328</v>
      </c>
      <c r="B316" s="16" t="s">
        <v>480</v>
      </c>
      <c r="C316" s="2" t="s">
        <v>459</v>
      </c>
      <c r="D316" s="2" t="s">
        <v>480</v>
      </c>
      <c r="E316" s="2" t="s">
        <v>480</v>
      </c>
      <c r="F316" s="17">
        <f t="shared" si="1"/>
        <v>2.002348354</v>
      </c>
      <c r="G316" s="18">
        <f t="shared" si="2"/>
        <v>0.0002002348354</v>
      </c>
      <c r="H316" s="19">
        <v>9.261323402134862E-5</v>
      </c>
      <c r="I316" s="18">
        <f t="shared" si="3"/>
        <v>0.0001076216014</v>
      </c>
      <c r="L316" s="48"/>
      <c r="O316" s="3"/>
    </row>
    <row r="317">
      <c r="A317" s="15" t="s">
        <v>331</v>
      </c>
      <c r="B317" s="16" t="s">
        <v>480</v>
      </c>
      <c r="C317" s="2" t="s">
        <v>480</v>
      </c>
      <c r="D317" s="2" t="s">
        <v>480</v>
      </c>
      <c r="E317" s="2" t="s">
        <v>480</v>
      </c>
      <c r="F317" s="17">
        <f t="shared" si="1"/>
        <v>2.002348354</v>
      </c>
      <c r="G317" s="18">
        <f t="shared" si="2"/>
        <v>0.0002002348354</v>
      </c>
      <c r="H317" s="19">
        <v>9.214489908318756E-5</v>
      </c>
      <c r="I317" s="18">
        <f t="shared" si="3"/>
        <v>0.0001080899363</v>
      </c>
      <c r="L317" s="48"/>
      <c r="O317" s="3"/>
    </row>
    <row r="318">
      <c r="A318" s="15" t="s">
        <v>332</v>
      </c>
      <c r="B318" s="16" t="s">
        <v>480</v>
      </c>
      <c r="C318" s="2" t="s">
        <v>480</v>
      </c>
      <c r="D318" s="2" t="s">
        <v>459</v>
      </c>
      <c r="E318" s="2" t="s">
        <v>480</v>
      </c>
      <c r="F318" s="17">
        <f t="shared" si="1"/>
        <v>2.002348354</v>
      </c>
      <c r="G318" s="18">
        <f t="shared" si="2"/>
        <v>0.0002002348354</v>
      </c>
      <c r="H318" s="19">
        <v>8.956905692330176E-5</v>
      </c>
      <c r="I318" s="18">
        <f t="shared" si="3"/>
        <v>0.0001106657785</v>
      </c>
      <c r="L318" s="48"/>
      <c r="O318" s="3"/>
    </row>
    <row r="319">
      <c r="A319" s="15" t="s">
        <v>333</v>
      </c>
      <c r="B319" s="16" t="s">
        <v>480</v>
      </c>
      <c r="C319" s="2" t="s">
        <v>480</v>
      </c>
      <c r="D319" s="2" t="s">
        <v>480</v>
      </c>
      <c r="E319" s="2" t="s">
        <v>480</v>
      </c>
      <c r="F319" s="17">
        <f t="shared" si="1"/>
        <v>2.002348354</v>
      </c>
      <c r="G319" s="18">
        <f t="shared" si="2"/>
        <v>0.0002002348354</v>
      </c>
      <c r="H319" s="19">
        <v>8.78128009051978E-5</v>
      </c>
      <c r="I319" s="18">
        <f t="shared" si="3"/>
        <v>0.0001124220345</v>
      </c>
      <c r="L319" s="48"/>
      <c r="O319" s="3"/>
    </row>
    <row r="320">
      <c r="A320" s="15" t="s">
        <v>335</v>
      </c>
      <c r="B320" s="16" t="s">
        <v>480</v>
      </c>
      <c r="C320" s="2" t="s">
        <v>480</v>
      </c>
      <c r="D320" s="2" t="s">
        <v>480</v>
      </c>
      <c r="E320" s="2" t="s">
        <v>480</v>
      </c>
      <c r="F320" s="17">
        <f t="shared" si="1"/>
        <v>2.002348354</v>
      </c>
      <c r="G320" s="18">
        <f t="shared" si="2"/>
        <v>0.0002002348354</v>
      </c>
      <c r="H320" s="19">
        <v>8.769571717065753E-5</v>
      </c>
      <c r="I320" s="18">
        <f t="shared" si="3"/>
        <v>0.0001125391182</v>
      </c>
      <c r="L320" s="48"/>
      <c r="O320" s="3"/>
    </row>
    <row r="321">
      <c r="A321" s="15" t="s">
        <v>336</v>
      </c>
      <c r="B321" s="16" t="s">
        <v>480</v>
      </c>
      <c r="C321" s="2" t="s">
        <v>480</v>
      </c>
      <c r="D321" s="2" t="s">
        <v>480</v>
      </c>
      <c r="E321" s="2" t="s">
        <v>480</v>
      </c>
      <c r="F321" s="17">
        <f t="shared" si="1"/>
        <v>2.002348354</v>
      </c>
      <c r="G321" s="18">
        <f t="shared" si="2"/>
        <v>0.0002002348354</v>
      </c>
      <c r="H321" s="19">
        <v>8.769571717065753E-5</v>
      </c>
      <c r="I321" s="18">
        <f t="shared" si="3"/>
        <v>0.0001125391182</v>
      </c>
      <c r="L321" s="48"/>
      <c r="O321" s="3"/>
    </row>
    <row r="322">
      <c r="A322" s="15" t="s">
        <v>337</v>
      </c>
      <c r="B322" s="16" t="s">
        <v>480</v>
      </c>
      <c r="C322" s="2" t="s">
        <v>480</v>
      </c>
      <c r="D322" s="2" t="s">
        <v>480</v>
      </c>
      <c r="E322" s="2" t="s">
        <v>480</v>
      </c>
      <c r="F322" s="17">
        <f t="shared" si="1"/>
        <v>2.002348354</v>
      </c>
      <c r="G322" s="18">
        <f t="shared" si="2"/>
        <v>0.0002002348354</v>
      </c>
      <c r="H322" s="19">
        <v>8.769571717065753E-5</v>
      </c>
      <c r="I322" s="18">
        <f t="shared" si="3"/>
        <v>0.0001125391182</v>
      </c>
      <c r="L322" s="48"/>
      <c r="O322" s="3"/>
    </row>
    <row r="323">
      <c r="A323" s="15" t="s">
        <v>338</v>
      </c>
      <c r="B323" s="16" t="s">
        <v>480</v>
      </c>
      <c r="C323" s="2" t="s">
        <v>480</v>
      </c>
      <c r="D323" s="2" t="s">
        <v>480</v>
      </c>
      <c r="E323" s="2" t="s">
        <v>480</v>
      </c>
      <c r="F323" s="17">
        <f t="shared" si="1"/>
        <v>2.002348354</v>
      </c>
      <c r="G323" s="18">
        <f t="shared" si="2"/>
        <v>0.0002002348354</v>
      </c>
      <c r="H323" s="19">
        <v>8.65248798252549E-5</v>
      </c>
      <c r="I323" s="18">
        <f t="shared" si="3"/>
        <v>0.0001137099556</v>
      </c>
      <c r="L323" s="48"/>
      <c r="O323" s="3"/>
    </row>
    <row r="324">
      <c r="A324" s="15" t="s">
        <v>339</v>
      </c>
      <c r="B324" s="16" t="s">
        <v>480</v>
      </c>
      <c r="C324" s="2" t="s">
        <v>480</v>
      </c>
      <c r="D324" s="2" t="s">
        <v>480</v>
      </c>
      <c r="E324" s="2" t="s">
        <v>480</v>
      </c>
      <c r="F324" s="17">
        <f t="shared" si="1"/>
        <v>2.002348354</v>
      </c>
      <c r="G324" s="18">
        <f t="shared" si="2"/>
        <v>0.0002002348354</v>
      </c>
      <c r="H324" s="19">
        <v>8.61736286216341E-5</v>
      </c>
      <c r="I324" s="18">
        <f t="shared" si="3"/>
        <v>0.0001140612068</v>
      </c>
      <c r="L324" s="48"/>
      <c r="O324" s="3"/>
    </row>
    <row r="325">
      <c r="A325" s="15" t="s">
        <v>340</v>
      </c>
      <c r="B325" s="16" t="s">
        <v>480</v>
      </c>
      <c r="C325" s="2" t="s">
        <v>480</v>
      </c>
      <c r="D325" s="2" t="s">
        <v>480</v>
      </c>
      <c r="E325" s="2" t="s">
        <v>480</v>
      </c>
      <c r="F325" s="17">
        <f t="shared" si="1"/>
        <v>2.002348354</v>
      </c>
      <c r="G325" s="18">
        <f t="shared" si="2"/>
        <v>0.0002002348354</v>
      </c>
      <c r="H325" s="19">
        <v>7.926568828375855E-5</v>
      </c>
      <c r="I325" s="18">
        <f t="shared" si="3"/>
        <v>0.0001209691471</v>
      </c>
      <c r="L325" s="48"/>
      <c r="O325" s="3"/>
    </row>
    <row r="326">
      <c r="A326" s="15" t="s">
        <v>341</v>
      </c>
      <c r="B326" s="16" t="s">
        <v>480</v>
      </c>
      <c r="C326" s="2" t="s">
        <v>480</v>
      </c>
      <c r="D326" s="2" t="s">
        <v>480</v>
      </c>
      <c r="E326" s="2" t="s">
        <v>480</v>
      </c>
      <c r="F326" s="17">
        <f t="shared" si="1"/>
        <v>2.002348354</v>
      </c>
      <c r="G326" s="18">
        <f t="shared" si="2"/>
        <v>0.0002002348354</v>
      </c>
      <c r="H326" s="19">
        <v>7.926568828375855E-5</v>
      </c>
      <c r="I326" s="18">
        <f t="shared" si="3"/>
        <v>0.0001209691471</v>
      </c>
      <c r="L326" s="48"/>
      <c r="O326" s="3"/>
    </row>
    <row r="327">
      <c r="A327" s="15" t="s">
        <v>342</v>
      </c>
      <c r="B327" s="16" t="s">
        <v>480</v>
      </c>
      <c r="C327" s="2" t="s">
        <v>480</v>
      </c>
      <c r="D327" s="2" t="s">
        <v>480</v>
      </c>
      <c r="E327" s="2" t="s">
        <v>480</v>
      </c>
      <c r="F327" s="17">
        <f t="shared" si="1"/>
        <v>2.002348354</v>
      </c>
      <c r="G327" s="18">
        <f t="shared" si="2"/>
        <v>0.0002002348354</v>
      </c>
      <c r="H327" s="19">
        <v>7.926568828375855E-5</v>
      </c>
      <c r="I327" s="18">
        <f t="shared" si="3"/>
        <v>0.0001209691471</v>
      </c>
      <c r="L327" s="48"/>
      <c r="O327" s="3"/>
    </row>
    <row r="328">
      <c r="A328" s="15" t="s">
        <v>343</v>
      </c>
      <c r="B328" s="16" t="s">
        <v>480</v>
      </c>
      <c r="C328" s="2" t="s">
        <v>480</v>
      </c>
      <c r="D328" s="2" t="s">
        <v>480</v>
      </c>
      <c r="E328" s="2" t="s">
        <v>480</v>
      </c>
      <c r="F328" s="17">
        <f t="shared" si="1"/>
        <v>2.002348354</v>
      </c>
      <c r="G328" s="18">
        <f t="shared" si="2"/>
        <v>0.0002002348354</v>
      </c>
      <c r="H328" s="19">
        <v>7.926568828375855E-5</v>
      </c>
      <c r="I328" s="18">
        <f t="shared" si="3"/>
        <v>0.0001209691471</v>
      </c>
      <c r="L328" s="48"/>
      <c r="O328" s="3"/>
    </row>
    <row r="329">
      <c r="A329" s="15" t="s">
        <v>344</v>
      </c>
      <c r="B329" s="16" t="s">
        <v>480</v>
      </c>
      <c r="C329" s="2" t="s">
        <v>480</v>
      </c>
      <c r="D329" s="2" t="s">
        <v>480</v>
      </c>
      <c r="E329" s="2" t="s">
        <v>480</v>
      </c>
      <c r="F329" s="17">
        <f t="shared" si="1"/>
        <v>2.002348354</v>
      </c>
      <c r="G329" s="18">
        <f t="shared" si="2"/>
        <v>0.0002002348354</v>
      </c>
      <c r="H329" s="19">
        <v>7.926568828375855E-5</v>
      </c>
      <c r="I329" s="18">
        <f t="shared" si="3"/>
        <v>0.0001209691471</v>
      </c>
      <c r="L329" s="48"/>
      <c r="O329" s="3"/>
    </row>
    <row r="330">
      <c r="A330" s="15" t="s">
        <v>345</v>
      </c>
      <c r="B330" s="16" t="s">
        <v>480</v>
      </c>
      <c r="C330" s="2" t="s">
        <v>480</v>
      </c>
      <c r="D330" s="2" t="s">
        <v>480</v>
      </c>
      <c r="E330" s="2" t="s">
        <v>480</v>
      </c>
      <c r="F330" s="17">
        <f t="shared" si="1"/>
        <v>2.002348354</v>
      </c>
      <c r="G330" s="18">
        <f t="shared" si="2"/>
        <v>0.0002002348354</v>
      </c>
      <c r="H330" s="19">
        <v>7.926568828375855E-5</v>
      </c>
      <c r="I330" s="18">
        <f t="shared" si="3"/>
        <v>0.0001209691471</v>
      </c>
      <c r="L330" s="48"/>
      <c r="O330" s="3"/>
    </row>
    <row r="331">
      <c r="A331" s="15" t="s">
        <v>347</v>
      </c>
      <c r="B331" s="16" t="s">
        <v>480</v>
      </c>
      <c r="C331" s="2" t="s">
        <v>480</v>
      </c>
      <c r="D331" s="2" t="s">
        <v>480</v>
      </c>
      <c r="E331" s="2" t="s">
        <v>480</v>
      </c>
      <c r="F331" s="17">
        <f t="shared" si="1"/>
        <v>2.002348354</v>
      </c>
      <c r="G331" s="18">
        <f t="shared" si="2"/>
        <v>0.0002002348354</v>
      </c>
      <c r="H331" s="19">
        <v>7.926568828375855E-5</v>
      </c>
      <c r="I331" s="18">
        <f t="shared" si="3"/>
        <v>0.0001209691471</v>
      </c>
      <c r="L331" s="48"/>
      <c r="O331" s="3"/>
    </row>
    <row r="332">
      <c r="A332" s="15" t="s">
        <v>348</v>
      </c>
      <c r="B332" s="16" t="s">
        <v>480</v>
      </c>
      <c r="C332" s="2" t="s">
        <v>480</v>
      </c>
      <c r="D332" s="2" t="s">
        <v>480</v>
      </c>
      <c r="E332" s="2" t="s">
        <v>480</v>
      </c>
      <c r="F332" s="17">
        <f t="shared" si="1"/>
        <v>2.002348354</v>
      </c>
      <c r="G332" s="18">
        <f t="shared" si="2"/>
        <v>0.0002002348354</v>
      </c>
      <c r="H332" s="19">
        <v>7.926568828375855E-5</v>
      </c>
      <c r="I332" s="18">
        <f t="shared" si="3"/>
        <v>0.0001209691471</v>
      </c>
      <c r="L332" s="48"/>
      <c r="O332" s="3"/>
    </row>
    <row r="333">
      <c r="A333" s="15" t="s">
        <v>349</v>
      </c>
      <c r="B333" s="16" t="s">
        <v>480</v>
      </c>
      <c r="C333" s="2" t="s">
        <v>480</v>
      </c>
      <c r="D333" s="2" t="s">
        <v>480</v>
      </c>
      <c r="E333" s="2" t="s">
        <v>480</v>
      </c>
      <c r="F333" s="17">
        <f t="shared" si="1"/>
        <v>2.002348354</v>
      </c>
      <c r="G333" s="18">
        <f t="shared" si="2"/>
        <v>0.0002002348354</v>
      </c>
      <c r="H333" s="19">
        <v>7.926568828375855E-5</v>
      </c>
      <c r="I333" s="18">
        <f t="shared" si="3"/>
        <v>0.0001209691471</v>
      </c>
      <c r="L333" s="48"/>
      <c r="O333" s="3"/>
    </row>
    <row r="334">
      <c r="A334" s="15" t="s">
        <v>350</v>
      </c>
      <c r="B334" s="16" t="s">
        <v>480</v>
      </c>
      <c r="C334" s="2" t="s">
        <v>480</v>
      </c>
      <c r="D334" s="2" t="s">
        <v>480</v>
      </c>
      <c r="E334" s="2" t="s">
        <v>480</v>
      </c>
      <c r="F334" s="17">
        <f t="shared" si="1"/>
        <v>2.002348354</v>
      </c>
      <c r="G334" s="18">
        <f t="shared" si="2"/>
        <v>0.0002002348354</v>
      </c>
      <c r="H334" s="19">
        <v>7.739234853111434E-5</v>
      </c>
      <c r="I334" s="18">
        <f t="shared" si="3"/>
        <v>0.0001228424869</v>
      </c>
      <c r="L334" s="48"/>
      <c r="O334" s="3"/>
    </row>
    <row r="335">
      <c r="A335" s="15" t="s">
        <v>351</v>
      </c>
      <c r="B335" s="16" t="s">
        <v>480</v>
      </c>
      <c r="C335" s="2" t="s">
        <v>480</v>
      </c>
      <c r="D335" s="2" t="s">
        <v>480</v>
      </c>
      <c r="E335" s="2" t="s">
        <v>480</v>
      </c>
      <c r="F335" s="17">
        <f t="shared" si="1"/>
        <v>2.002348354</v>
      </c>
      <c r="G335" s="18">
        <f t="shared" si="2"/>
        <v>0.0002002348354</v>
      </c>
      <c r="H335" s="19">
        <v>7.739234853111434E-5</v>
      </c>
      <c r="I335" s="18">
        <f t="shared" si="3"/>
        <v>0.0001228424869</v>
      </c>
      <c r="L335" s="48"/>
      <c r="O335" s="3"/>
    </row>
    <row r="336">
      <c r="A336" s="15" t="s">
        <v>352</v>
      </c>
      <c r="B336" s="16" t="s">
        <v>480</v>
      </c>
      <c r="C336" s="2" t="s">
        <v>480</v>
      </c>
      <c r="D336" s="2" t="s">
        <v>480</v>
      </c>
      <c r="E336" s="2" t="s">
        <v>480</v>
      </c>
      <c r="F336" s="17">
        <f t="shared" si="1"/>
        <v>2.002348354</v>
      </c>
      <c r="G336" s="18">
        <f t="shared" si="2"/>
        <v>0.0002002348354</v>
      </c>
      <c r="H336" s="19">
        <v>7.739234853111434E-5</v>
      </c>
      <c r="I336" s="18">
        <f t="shared" si="3"/>
        <v>0.0001228424869</v>
      </c>
      <c r="L336" s="48"/>
      <c r="O336" s="3"/>
    </row>
    <row r="337">
      <c r="A337" s="15" t="s">
        <v>353</v>
      </c>
      <c r="B337" s="16" t="s">
        <v>480</v>
      </c>
      <c r="C337" s="2" t="s">
        <v>480</v>
      </c>
      <c r="D337" s="2" t="s">
        <v>480</v>
      </c>
      <c r="E337" s="2" t="s">
        <v>480</v>
      </c>
      <c r="F337" s="17">
        <f t="shared" si="1"/>
        <v>2.002348354</v>
      </c>
      <c r="G337" s="18">
        <f t="shared" si="2"/>
        <v>0.0002002348354</v>
      </c>
      <c r="H337" s="19">
        <v>7.739234853111434E-5</v>
      </c>
      <c r="I337" s="18">
        <f t="shared" si="3"/>
        <v>0.0001228424869</v>
      </c>
      <c r="L337" s="48"/>
      <c r="O337" s="3"/>
    </row>
    <row r="338">
      <c r="A338" s="15" t="s">
        <v>354</v>
      </c>
      <c r="B338" s="16" t="s">
        <v>480</v>
      </c>
      <c r="C338" s="2" t="s">
        <v>480</v>
      </c>
      <c r="D338" s="2" t="s">
        <v>480</v>
      </c>
      <c r="E338" s="2" t="s">
        <v>480</v>
      </c>
      <c r="F338" s="17">
        <f t="shared" si="1"/>
        <v>2.002348354</v>
      </c>
      <c r="G338" s="18">
        <f t="shared" si="2"/>
        <v>0.0002002348354</v>
      </c>
      <c r="H338" s="19">
        <v>7.739234853111434E-5</v>
      </c>
      <c r="I338" s="18">
        <f t="shared" si="3"/>
        <v>0.0001228424869</v>
      </c>
      <c r="L338" s="48"/>
      <c r="O338" s="3"/>
    </row>
    <row r="339">
      <c r="A339" s="15" t="s">
        <v>355</v>
      </c>
      <c r="B339" s="16" t="s">
        <v>480</v>
      </c>
      <c r="C339" s="2" t="s">
        <v>480</v>
      </c>
      <c r="D339" s="2" t="s">
        <v>480</v>
      </c>
      <c r="E339" s="2" t="s">
        <v>480</v>
      </c>
      <c r="F339" s="17">
        <f t="shared" si="1"/>
        <v>2.002348354</v>
      </c>
      <c r="G339" s="18">
        <f t="shared" si="2"/>
        <v>0.0002002348354</v>
      </c>
      <c r="H339" s="19">
        <v>7.598734371663117E-5</v>
      </c>
      <c r="I339" s="18">
        <f t="shared" si="3"/>
        <v>0.0001242474917</v>
      </c>
      <c r="L339" s="48"/>
      <c r="O339" s="3"/>
    </row>
    <row r="340">
      <c r="A340" s="15" t="s">
        <v>356</v>
      </c>
      <c r="B340" s="16" t="s">
        <v>480</v>
      </c>
      <c r="C340" s="2" t="s">
        <v>480</v>
      </c>
      <c r="D340" s="2" t="s">
        <v>480</v>
      </c>
      <c r="E340" s="2" t="s">
        <v>480</v>
      </c>
      <c r="F340" s="17">
        <f t="shared" si="1"/>
        <v>2.002348354</v>
      </c>
      <c r="G340" s="18">
        <f t="shared" si="2"/>
        <v>0.0002002348354</v>
      </c>
      <c r="H340" s="19">
        <v>7.224066421134272E-5</v>
      </c>
      <c r="I340" s="18">
        <f t="shared" si="3"/>
        <v>0.0001279941712</v>
      </c>
      <c r="L340" s="48"/>
      <c r="O340" s="3"/>
    </row>
    <row r="341">
      <c r="A341" s="15" t="s">
        <v>357</v>
      </c>
      <c r="B341" s="16" t="s">
        <v>480</v>
      </c>
      <c r="C341" s="2" t="s">
        <v>480</v>
      </c>
      <c r="D341" s="2" t="s">
        <v>480</v>
      </c>
      <c r="E341" s="2" t="s">
        <v>480</v>
      </c>
      <c r="F341" s="17">
        <f t="shared" si="1"/>
        <v>2.002348354</v>
      </c>
      <c r="G341" s="18">
        <f t="shared" si="2"/>
        <v>0.0002002348354</v>
      </c>
      <c r="H341" s="19">
        <v>7.224066421134272E-5</v>
      </c>
      <c r="I341" s="18">
        <f t="shared" si="3"/>
        <v>0.0001279941712</v>
      </c>
      <c r="L341" s="48"/>
      <c r="O341" s="3"/>
    </row>
    <row r="342">
      <c r="A342" s="15" t="s">
        <v>358</v>
      </c>
      <c r="B342" s="16" t="s">
        <v>480</v>
      </c>
      <c r="C342" s="2" t="s">
        <v>480</v>
      </c>
      <c r="D342" s="2" t="s">
        <v>480</v>
      </c>
      <c r="E342" s="2" t="s">
        <v>480</v>
      </c>
      <c r="F342" s="17">
        <f t="shared" si="1"/>
        <v>2.002348354</v>
      </c>
      <c r="G342" s="18">
        <f t="shared" si="2"/>
        <v>0.0002002348354</v>
      </c>
      <c r="H342" s="19">
        <v>7.224066421134272E-5</v>
      </c>
      <c r="I342" s="18">
        <f t="shared" si="3"/>
        <v>0.0001279941712</v>
      </c>
      <c r="L342" s="48"/>
      <c r="O342" s="3"/>
    </row>
    <row r="343">
      <c r="A343" s="15" t="s">
        <v>359</v>
      </c>
      <c r="B343" s="16" t="s">
        <v>480</v>
      </c>
      <c r="C343" s="2" t="s">
        <v>480</v>
      </c>
      <c r="D343" s="2" t="s">
        <v>459</v>
      </c>
      <c r="E343" s="2" t="s">
        <v>480</v>
      </c>
      <c r="F343" s="17">
        <f t="shared" si="1"/>
        <v>2.002348354</v>
      </c>
      <c r="G343" s="18">
        <f t="shared" si="2"/>
        <v>0.0002002348354</v>
      </c>
      <c r="H343" s="19">
        <v>7.224066421134272E-5</v>
      </c>
      <c r="I343" s="18">
        <f t="shared" si="3"/>
        <v>0.0001279941712</v>
      </c>
      <c r="L343" s="48"/>
      <c r="O343" s="3"/>
    </row>
    <row r="344">
      <c r="A344" s="15" t="s">
        <v>360</v>
      </c>
      <c r="B344" s="16" t="s">
        <v>480</v>
      </c>
      <c r="C344" s="2" t="s">
        <v>480</v>
      </c>
      <c r="D344" s="2" t="s">
        <v>480</v>
      </c>
      <c r="E344" s="2" t="s">
        <v>480</v>
      </c>
      <c r="F344" s="17">
        <f t="shared" si="1"/>
        <v>2.002348354</v>
      </c>
      <c r="G344" s="18">
        <f t="shared" si="2"/>
        <v>0.0002002348354</v>
      </c>
      <c r="H344" s="19">
        <v>7.224066421134272E-5</v>
      </c>
      <c r="I344" s="18">
        <f t="shared" si="3"/>
        <v>0.0001279941712</v>
      </c>
      <c r="L344" s="48"/>
      <c r="O344" s="3"/>
    </row>
    <row r="345">
      <c r="A345" s="15" t="s">
        <v>362</v>
      </c>
      <c r="B345" s="16" t="s">
        <v>480</v>
      </c>
      <c r="C345" s="2" t="s">
        <v>480</v>
      </c>
      <c r="D345" s="2" t="s">
        <v>480</v>
      </c>
      <c r="E345" s="2" t="s">
        <v>480</v>
      </c>
      <c r="F345" s="17">
        <f t="shared" si="1"/>
        <v>2.002348354</v>
      </c>
      <c r="G345" s="18">
        <f t="shared" si="2"/>
        <v>0.0002002348354</v>
      </c>
      <c r="H345" s="19">
        <v>7.224066421134272E-5</v>
      </c>
      <c r="I345" s="18">
        <f t="shared" si="3"/>
        <v>0.0001279941712</v>
      </c>
      <c r="L345" s="48"/>
      <c r="O345" s="3"/>
    </row>
    <row r="346">
      <c r="A346" s="15" t="s">
        <v>363</v>
      </c>
      <c r="B346" s="16" t="s">
        <v>480</v>
      </c>
      <c r="C346" s="2" t="s">
        <v>480</v>
      </c>
      <c r="D346" s="2" t="s">
        <v>480</v>
      </c>
      <c r="E346" s="2" t="s">
        <v>480</v>
      </c>
      <c r="F346" s="17">
        <f t="shared" si="1"/>
        <v>2.002348354</v>
      </c>
      <c r="G346" s="18">
        <f t="shared" si="2"/>
        <v>0.0002002348354</v>
      </c>
      <c r="H346" s="19">
        <v>7.224066421134272E-5</v>
      </c>
      <c r="I346" s="18">
        <f t="shared" si="3"/>
        <v>0.0001279941712</v>
      </c>
      <c r="L346" s="48"/>
      <c r="O346" s="3"/>
    </row>
    <row r="347">
      <c r="A347" s="15" t="s">
        <v>364</v>
      </c>
      <c r="B347" s="16" t="s">
        <v>480</v>
      </c>
      <c r="C347" s="2" t="s">
        <v>480</v>
      </c>
      <c r="D347" s="2" t="s">
        <v>480</v>
      </c>
      <c r="E347" s="2" t="s">
        <v>480</v>
      </c>
      <c r="F347" s="17">
        <f t="shared" si="1"/>
        <v>2.002348354</v>
      </c>
      <c r="G347" s="18">
        <f t="shared" si="2"/>
        <v>0.0002002348354</v>
      </c>
      <c r="H347" s="19">
        <v>7.224066421134272E-5</v>
      </c>
      <c r="I347" s="18">
        <f t="shared" si="3"/>
        <v>0.0001279941712</v>
      </c>
      <c r="L347" s="48"/>
      <c r="O347" s="3"/>
    </row>
    <row r="348">
      <c r="A348" s="15" t="s">
        <v>365</v>
      </c>
      <c r="B348" s="16" t="s">
        <v>480</v>
      </c>
      <c r="C348" s="2" t="s">
        <v>480</v>
      </c>
      <c r="D348" s="2" t="s">
        <v>480</v>
      </c>
      <c r="E348" s="2" t="s">
        <v>480</v>
      </c>
      <c r="F348" s="17">
        <f t="shared" si="1"/>
        <v>2.002348354</v>
      </c>
      <c r="G348" s="18">
        <f t="shared" si="2"/>
        <v>0.0002002348354</v>
      </c>
      <c r="H348" s="19">
        <v>6.802564976789322E-5</v>
      </c>
      <c r="I348" s="18">
        <f t="shared" si="3"/>
        <v>0.0001322091856</v>
      </c>
      <c r="L348" s="48"/>
      <c r="O348" s="3"/>
    </row>
    <row r="349">
      <c r="A349" s="15" t="s">
        <v>366</v>
      </c>
      <c r="B349" s="16" t="s">
        <v>480</v>
      </c>
      <c r="C349" s="2" t="s">
        <v>480</v>
      </c>
      <c r="D349" s="2" t="s">
        <v>480</v>
      </c>
      <c r="E349" s="2" t="s">
        <v>480</v>
      </c>
      <c r="F349" s="17">
        <f t="shared" si="1"/>
        <v>2.002348354</v>
      </c>
      <c r="G349" s="18">
        <f t="shared" si="2"/>
        <v>0.0002002348354</v>
      </c>
      <c r="H349" s="19">
        <v>6.802564976789322E-5</v>
      </c>
      <c r="I349" s="18">
        <f t="shared" si="3"/>
        <v>0.0001322091856</v>
      </c>
      <c r="L349" s="48"/>
      <c r="O349" s="3"/>
    </row>
    <row r="350">
      <c r="A350" s="15" t="s">
        <v>367</v>
      </c>
      <c r="B350" s="16" t="s">
        <v>480</v>
      </c>
      <c r="C350" s="2" t="s">
        <v>480</v>
      </c>
      <c r="D350" s="2" t="s">
        <v>480</v>
      </c>
      <c r="E350" s="2" t="s">
        <v>480</v>
      </c>
      <c r="F350" s="17">
        <f t="shared" si="1"/>
        <v>2.002348354</v>
      </c>
      <c r="G350" s="18">
        <f t="shared" si="2"/>
        <v>0.0002002348354</v>
      </c>
      <c r="H350" s="19">
        <v>6.802564976789322E-5</v>
      </c>
      <c r="I350" s="18">
        <f t="shared" si="3"/>
        <v>0.0001322091856</v>
      </c>
      <c r="L350" s="48"/>
      <c r="O350" s="3"/>
    </row>
    <row r="351">
      <c r="A351" s="15" t="s">
        <v>369</v>
      </c>
      <c r="B351" s="16" t="s">
        <v>480</v>
      </c>
      <c r="C351" s="2" t="s">
        <v>480</v>
      </c>
      <c r="D351" s="2" t="s">
        <v>480</v>
      </c>
      <c r="E351" s="2" t="s">
        <v>480</v>
      </c>
      <c r="F351" s="17">
        <f t="shared" si="1"/>
        <v>2.002348354</v>
      </c>
      <c r="G351" s="18">
        <f t="shared" si="2"/>
        <v>0.0002002348354</v>
      </c>
      <c r="H351" s="19">
        <v>6.802564976789322E-5</v>
      </c>
      <c r="I351" s="18">
        <f t="shared" si="3"/>
        <v>0.0001322091856</v>
      </c>
      <c r="L351" s="48"/>
      <c r="O351" s="3"/>
    </row>
    <row r="352">
      <c r="A352" s="15" t="s">
        <v>371</v>
      </c>
      <c r="B352" s="20" t="s">
        <v>480</v>
      </c>
      <c r="C352" s="2" t="s">
        <v>480</v>
      </c>
      <c r="D352" s="2" t="s">
        <v>480</v>
      </c>
      <c r="E352" s="2" t="s">
        <v>480</v>
      </c>
      <c r="F352" s="17">
        <f t="shared" si="1"/>
        <v>2.002348354</v>
      </c>
      <c r="G352" s="18">
        <f t="shared" si="2"/>
        <v>0.0002002348354</v>
      </c>
      <c r="H352" s="19">
        <v>6.802564976789322E-5</v>
      </c>
      <c r="I352" s="18">
        <f t="shared" si="3"/>
        <v>0.0001322091856</v>
      </c>
      <c r="L352" s="48"/>
      <c r="O352" s="3"/>
    </row>
    <row r="353">
      <c r="A353" s="15" t="s">
        <v>373</v>
      </c>
      <c r="B353" s="16" t="s">
        <v>480</v>
      </c>
      <c r="C353" s="2" t="s">
        <v>480</v>
      </c>
      <c r="D353" s="2" t="s">
        <v>480</v>
      </c>
      <c r="E353" s="2" t="s">
        <v>480</v>
      </c>
      <c r="F353" s="17">
        <f t="shared" si="1"/>
        <v>2.002348354</v>
      </c>
      <c r="G353" s="18">
        <f t="shared" si="2"/>
        <v>0.0002002348354</v>
      </c>
      <c r="H353" s="19">
        <v>6.802564976789322E-5</v>
      </c>
      <c r="I353" s="18">
        <f t="shared" si="3"/>
        <v>0.0001322091856</v>
      </c>
      <c r="L353" s="48"/>
      <c r="O353" s="3"/>
    </row>
    <row r="354">
      <c r="A354" s="15" t="s">
        <v>375</v>
      </c>
      <c r="B354" s="16" t="s">
        <v>480</v>
      </c>
      <c r="C354" s="2" t="s">
        <v>480</v>
      </c>
      <c r="D354" s="2" t="s">
        <v>480</v>
      </c>
      <c r="E354" s="2" t="s">
        <v>480</v>
      </c>
      <c r="F354" s="17">
        <f t="shared" si="1"/>
        <v>2.002348354</v>
      </c>
      <c r="G354" s="18">
        <f t="shared" si="2"/>
        <v>0.0002002348354</v>
      </c>
      <c r="H354" s="19">
        <v>6.802564976789322E-5</v>
      </c>
      <c r="I354" s="18">
        <f t="shared" si="3"/>
        <v>0.0001322091856</v>
      </c>
      <c r="L354" s="48"/>
      <c r="O354" s="3"/>
    </row>
    <row r="355">
      <c r="A355" s="15" t="s">
        <v>376</v>
      </c>
      <c r="B355" s="16" t="s">
        <v>480</v>
      </c>
      <c r="C355" s="2" t="s">
        <v>459</v>
      </c>
      <c r="D355" s="2" t="s">
        <v>459</v>
      </c>
      <c r="E355" s="2" t="s">
        <v>480</v>
      </c>
      <c r="F355" s="17">
        <f t="shared" si="1"/>
        <v>2.002348354</v>
      </c>
      <c r="G355" s="18">
        <f t="shared" si="2"/>
        <v>0.0002002348354</v>
      </c>
      <c r="H355" s="19">
        <v>6.662064495341006E-5</v>
      </c>
      <c r="I355" s="18">
        <f t="shared" si="3"/>
        <v>0.0001336141904</v>
      </c>
      <c r="L355" s="48"/>
      <c r="O355" s="3"/>
    </row>
    <row r="356">
      <c r="A356" s="15" t="s">
        <v>377</v>
      </c>
      <c r="B356" s="16" t="s">
        <v>480</v>
      </c>
      <c r="C356" s="2" t="s">
        <v>459</v>
      </c>
      <c r="D356" s="2" t="s">
        <v>459</v>
      </c>
      <c r="E356" s="2" t="s">
        <v>480</v>
      </c>
      <c r="F356" s="17">
        <f t="shared" si="1"/>
        <v>2.002348354</v>
      </c>
      <c r="G356" s="18">
        <f t="shared" si="2"/>
        <v>0.0002002348354</v>
      </c>
      <c r="H356" s="19">
        <v>6.0649374491856614E-5</v>
      </c>
      <c r="I356" s="18">
        <f t="shared" si="3"/>
        <v>0.0001395854609</v>
      </c>
      <c r="L356" s="48"/>
      <c r="O356" s="3"/>
    </row>
    <row r="357">
      <c r="A357" s="15" t="s">
        <v>378</v>
      </c>
      <c r="B357" s="16" t="s">
        <v>480</v>
      </c>
      <c r="C357" s="2" t="s">
        <v>480</v>
      </c>
      <c r="D357" s="2" t="s">
        <v>480</v>
      </c>
      <c r="E357" s="2" t="s">
        <v>480</v>
      </c>
      <c r="F357" s="17">
        <f t="shared" si="1"/>
        <v>2.002348354</v>
      </c>
      <c r="G357" s="18">
        <f t="shared" si="2"/>
        <v>0.0002002348354</v>
      </c>
      <c r="H357" s="19">
        <v>6.0649374491856614E-5</v>
      </c>
      <c r="I357" s="18">
        <f t="shared" si="3"/>
        <v>0.0001395854609</v>
      </c>
      <c r="L357" s="48"/>
      <c r="O357" s="3"/>
    </row>
    <row r="358">
      <c r="A358" s="15" t="s">
        <v>379</v>
      </c>
      <c r="B358" s="16" t="s">
        <v>480</v>
      </c>
      <c r="C358" s="2" t="s">
        <v>480</v>
      </c>
      <c r="D358" s="2" t="s">
        <v>480</v>
      </c>
      <c r="E358" s="2" t="s">
        <v>480</v>
      </c>
      <c r="F358" s="17">
        <f t="shared" si="1"/>
        <v>2.002348354</v>
      </c>
      <c r="G358" s="18">
        <f t="shared" si="2"/>
        <v>0.0002002348354</v>
      </c>
      <c r="H358" s="19">
        <v>6.0649374491856614E-5</v>
      </c>
      <c r="I358" s="18">
        <f t="shared" si="3"/>
        <v>0.0001395854609</v>
      </c>
      <c r="L358" s="48"/>
      <c r="O358" s="3"/>
    </row>
    <row r="359">
      <c r="A359" s="15" t="s">
        <v>380</v>
      </c>
      <c r="B359" s="16" t="s">
        <v>480</v>
      </c>
      <c r="C359" s="2" t="s">
        <v>480</v>
      </c>
      <c r="D359" s="2" t="s">
        <v>480</v>
      </c>
      <c r="E359" s="2" t="s">
        <v>480</v>
      </c>
      <c r="F359" s="17">
        <f t="shared" si="1"/>
        <v>2.002348354</v>
      </c>
      <c r="G359" s="18">
        <f t="shared" si="2"/>
        <v>0.0002002348354</v>
      </c>
      <c r="H359" s="19">
        <v>6.0649374491856614E-5</v>
      </c>
      <c r="I359" s="18">
        <f t="shared" si="3"/>
        <v>0.0001395854609</v>
      </c>
      <c r="L359" s="48"/>
      <c r="O359" s="3"/>
    </row>
    <row r="360">
      <c r="A360" s="15" t="s">
        <v>381</v>
      </c>
      <c r="B360" s="16" t="s">
        <v>480</v>
      </c>
      <c r="C360" s="2" t="s">
        <v>480</v>
      </c>
      <c r="D360" s="2" t="s">
        <v>459</v>
      </c>
      <c r="E360" s="2" t="s">
        <v>480</v>
      </c>
      <c r="F360" s="17">
        <f t="shared" si="1"/>
        <v>2.002348354</v>
      </c>
      <c r="G360" s="18">
        <f t="shared" si="2"/>
        <v>0.0002002348354</v>
      </c>
      <c r="H360" s="19">
        <v>6.0649374491856614E-5</v>
      </c>
      <c r="I360" s="18">
        <f t="shared" si="3"/>
        <v>0.0001395854609</v>
      </c>
      <c r="L360" s="48"/>
      <c r="O360" s="3"/>
    </row>
    <row r="361">
      <c r="A361" s="15" t="s">
        <v>382</v>
      </c>
      <c r="B361" s="16" t="s">
        <v>480</v>
      </c>
      <c r="C361" s="2" t="s">
        <v>480</v>
      </c>
      <c r="D361" s="2" t="s">
        <v>480</v>
      </c>
      <c r="E361" s="2" t="s">
        <v>480</v>
      </c>
      <c r="F361" s="17">
        <f t="shared" si="1"/>
        <v>2.002348354</v>
      </c>
      <c r="G361" s="18">
        <f t="shared" si="2"/>
        <v>0.0002002348354</v>
      </c>
      <c r="H361" s="19">
        <v>6.0063955819155294E-5</v>
      </c>
      <c r="I361" s="18">
        <f t="shared" si="3"/>
        <v>0.0001401708796</v>
      </c>
      <c r="L361" s="48"/>
      <c r="O361" s="3"/>
    </row>
    <row r="362">
      <c r="A362" s="15" t="s">
        <v>385</v>
      </c>
      <c r="B362" s="16" t="s">
        <v>480</v>
      </c>
      <c r="C362" s="2" t="s">
        <v>480</v>
      </c>
      <c r="D362" s="2" t="s">
        <v>480</v>
      </c>
      <c r="E362" s="2" t="s">
        <v>480</v>
      </c>
      <c r="F362" s="17">
        <f t="shared" si="1"/>
        <v>2.002348354</v>
      </c>
      <c r="G362" s="18">
        <f t="shared" si="2"/>
        <v>0.0002002348354</v>
      </c>
      <c r="H362" s="19">
        <v>5.947853714645398E-5</v>
      </c>
      <c r="I362" s="18">
        <f t="shared" si="3"/>
        <v>0.0001407562982</v>
      </c>
      <c r="L362" s="48"/>
      <c r="O362" s="3"/>
    </row>
    <row r="363">
      <c r="A363" s="15" t="s">
        <v>386</v>
      </c>
      <c r="B363" s="16" t="s">
        <v>480</v>
      </c>
      <c r="C363" s="2" t="s">
        <v>459</v>
      </c>
      <c r="D363" s="2" t="s">
        <v>480</v>
      </c>
      <c r="E363" s="2" t="s">
        <v>480</v>
      </c>
      <c r="F363" s="17">
        <f t="shared" si="1"/>
        <v>2.002348354</v>
      </c>
      <c r="G363" s="18">
        <f t="shared" si="2"/>
        <v>0.0002002348354</v>
      </c>
      <c r="H363" s="19">
        <v>5.3156015481279735E-5</v>
      </c>
      <c r="I363" s="18">
        <f t="shared" si="3"/>
        <v>0.0001470788199</v>
      </c>
      <c r="L363" s="48"/>
      <c r="O363" s="3"/>
    </row>
    <row r="364">
      <c r="A364" s="15" t="s">
        <v>387</v>
      </c>
      <c r="B364" s="16" t="s">
        <v>480</v>
      </c>
      <c r="C364" s="2" t="s">
        <v>480</v>
      </c>
      <c r="D364" s="2" t="s">
        <v>480</v>
      </c>
      <c r="E364" s="2" t="s">
        <v>480</v>
      </c>
      <c r="F364" s="17">
        <f t="shared" si="1"/>
        <v>2.002348354</v>
      </c>
      <c r="G364" s="18">
        <f t="shared" si="2"/>
        <v>0.0002002348354</v>
      </c>
      <c r="H364" s="19">
        <v>5.058017332139393E-5</v>
      </c>
      <c r="I364" s="18">
        <f t="shared" si="3"/>
        <v>0.0001496546621</v>
      </c>
      <c r="L364" s="48"/>
      <c r="O364" s="3"/>
    </row>
    <row r="365">
      <c r="A365" s="15" t="s">
        <v>389</v>
      </c>
      <c r="B365" s="16" t="s">
        <v>480</v>
      </c>
      <c r="C365" s="2" t="s">
        <v>480</v>
      </c>
      <c r="D365" s="2" t="s">
        <v>480</v>
      </c>
      <c r="E365" s="2" t="s">
        <v>480</v>
      </c>
      <c r="F365" s="17">
        <f t="shared" si="1"/>
        <v>2.002348354</v>
      </c>
      <c r="G365" s="18">
        <f t="shared" si="2"/>
        <v>0.0002002348354</v>
      </c>
      <c r="H365" s="19">
        <v>4.343806551443784E-5</v>
      </c>
      <c r="I365" s="18">
        <f t="shared" si="3"/>
        <v>0.0001567967699</v>
      </c>
      <c r="L365" s="48"/>
      <c r="O365" s="3"/>
    </row>
    <row r="366">
      <c r="A366" s="15" t="s">
        <v>390</v>
      </c>
      <c r="B366" s="16" t="s">
        <v>480</v>
      </c>
      <c r="C366" s="2" t="s">
        <v>480</v>
      </c>
      <c r="D366" s="2" t="s">
        <v>480</v>
      </c>
      <c r="E366" s="2" t="s">
        <v>480</v>
      </c>
      <c r="F366" s="17">
        <f t="shared" si="1"/>
        <v>2.002348354</v>
      </c>
      <c r="G366" s="18">
        <f t="shared" si="2"/>
        <v>0.0002002348354</v>
      </c>
      <c r="H366" s="19">
        <v>4.343806551443784E-5</v>
      </c>
      <c r="I366" s="18">
        <f t="shared" si="3"/>
        <v>0.0001567967699</v>
      </c>
      <c r="L366" s="48"/>
      <c r="O366" s="3"/>
    </row>
    <row r="367">
      <c r="A367" s="15" t="s">
        <v>391</v>
      </c>
      <c r="B367" s="16" t="s">
        <v>480</v>
      </c>
      <c r="C367" s="2" t="s">
        <v>480</v>
      </c>
      <c r="D367" s="2" t="s">
        <v>459</v>
      </c>
      <c r="E367" s="2" t="s">
        <v>459</v>
      </c>
      <c r="F367" s="17">
        <f t="shared" si="1"/>
        <v>2.002348354</v>
      </c>
      <c r="G367" s="18">
        <f t="shared" si="2"/>
        <v>0.0002002348354</v>
      </c>
      <c r="H367" s="19">
        <v>4.074513962001178E-5</v>
      </c>
      <c r="I367" s="18">
        <f t="shared" si="3"/>
        <v>0.0001594896958</v>
      </c>
      <c r="L367" s="48"/>
      <c r="O367" s="3"/>
    </row>
    <row r="368">
      <c r="A368" s="15" t="s">
        <v>392</v>
      </c>
      <c r="B368" s="16" t="s">
        <v>480</v>
      </c>
      <c r="C368" s="2" t="s">
        <v>480</v>
      </c>
      <c r="D368" s="2" t="s">
        <v>480</v>
      </c>
      <c r="E368" s="2" t="s">
        <v>480</v>
      </c>
      <c r="F368" s="17">
        <f t="shared" si="1"/>
        <v>2.002348354</v>
      </c>
      <c r="G368" s="18">
        <f t="shared" si="2"/>
        <v>0.0002002348354</v>
      </c>
      <c r="H368" s="19">
        <v>3.383719928213622E-5</v>
      </c>
      <c r="I368" s="18">
        <f t="shared" si="3"/>
        <v>0.0001663976361</v>
      </c>
      <c r="L368" s="48"/>
      <c r="O368" s="3"/>
    </row>
    <row r="369">
      <c r="A369" s="15" t="s">
        <v>394</v>
      </c>
      <c r="B369" s="16" t="s">
        <v>480</v>
      </c>
      <c r="C369" s="2" t="s">
        <v>480</v>
      </c>
      <c r="D369" s="2" t="s">
        <v>480</v>
      </c>
      <c r="E369" s="2" t="s">
        <v>480</v>
      </c>
      <c r="F369" s="17">
        <f t="shared" si="1"/>
        <v>2.002348354</v>
      </c>
      <c r="G369" s="18">
        <f t="shared" si="2"/>
        <v>0.0002002348354</v>
      </c>
      <c r="H369" s="19">
        <v>3.161260832587121E-5</v>
      </c>
      <c r="I369" s="18">
        <f t="shared" si="3"/>
        <v>0.0001686222271</v>
      </c>
      <c r="L369" s="48"/>
      <c r="O369" s="3"/>
    </row>
    <row r="370">
      <c r="A370" s="15" t="s">
        <v>396</v>
      </c>
      <c r="B370" s="16" t="s">
        <v>480</v>
      </c>
      <c r="C370" s="2" t="s">
        <v>480</v>
      </c>
      <c r="D370" s="2" t="s">
        <v>480</v>
      </c>
      <c r="E370" s="2" t="s">
        <v>480</v>
      </c>
      <c r="F370" s="17">
        <f t="shared" si="1"/>
        <v>2.002348354</v>
      </c>
      <c r="G370" s="18">
        <f t="shared" si="2"/>
        <v>0.0002002348354</v>
      </c>
      <c r="H370" s="19">
        <v>2.4353416784374854E-5</v>
      </c>
      <c r="I370" s="18">
        <f t="shared" si="3"/>
        <v>0.0001758814186</v>
      </c>
      <c r="L370" s="48"/>
      <c r="O370" s="3"/>
    </row>
    <row r="371">
      <c r="A371" s="15" t="s">
        <v>397</v>
      </c>
      <c r="B371" s="16" t="s">
        <v>480</v>
      </c>
      <c r="C371" s="2" t="s">
        <v>480</v>
      </c>
      <c r="D371" s="2" t="s">
        <v>459</v>
      </c>
      <c r="E371" s="2" t="s">
        <v>480</v>
      </c>
      <c r="F371" s="17">
        <f t="shared" si="1"/>
        <v>2.002348354</v>
      </c>
      <c r="G371" s="18">
        <f t="shared" si="2"/>
        <v>0.0002002348354</v>
      </c>
      <c r="H371" s="19">
        <v>1.4401299348452439E-5</v>
      </c>
      <c r="I371" s="18">
        <f t="shared" si="3"/>
        <v>0.000185833536</v>
      </c>
      <c r="L371" s="48"/>
      <c r="O371" s="3"/>
    </row>
    <row r="372">
      <c r="A372" s="15" t="s">
        <v>398</v>
      </c>
      <c r="B372" s="16" t="s">
        <v>480</v>
      </c>
      <c r="C372" s="2" t="s">
        <v>480</v>
      </c>
      <c r="D372" s="2" t="s">
        <v>480</v>
      </c>
      <c r="E372" s="2" t="s">
        <v>480</v>
      </c>
      <c r="F372" s="17">
        <f t="shared" si="1"/>
        <v>2.002348354</v>
      </c>
      <c r="G372" s="18">
        <f t="shared" si="2"/>
        <v>0.0002002348354</v>
      </c>
      <c r="H372" s="19">
        <v>1.4401299348452439E-5</v>
      </c>
      <c r="I372" s="18">
        <f t="shared" si="3"/>
        <v>0.000185833536</v>
      </c>
      <c r="L372" s="48"/>
      <c r="O372" s="3"/>
    </row>
    <row r="373">
      <c r="A373" s="15" t="s">
        <v>400</v>
      </c>
      <c r="B373" s="16" t="s">
        <v>480</v>
      </c>
      <c r="C373" s="2" t="s">
        <v>459</v>
      </c>
      <c r="D373" s="2" t="s">
        <v>459</v>
      </c>
      <c r="E373" s="2" t="s">
        <v>459</v>
      </c>
      <c r="F373" s="17">
        <f t="shared" si="1"/>
        <v>2.002348354</v>
      </c>
      <c r="G373" s="18">
        <f t="shared" si="2"/>
        <v>0.0002002348354</v>
      </c>
      <c r="H373" s="19">
        <v>1.4401299348452439E-5</v>
      </c>
      <c r="I373" s="18">
        <f t="shared" si="3"/>
        <v>0.000185833536</v>
      </c>
      <c r="L373" s="48"/>
      <c r="O373" s="3"/>
    </row>
    <row r="374">
      <c r="A374" s="15" t="s">
        <v>402</v>
      </c>
      <c r="B374" s="16" t="s">
        <v>480</v>
      </c>
      <c r="C374" s="2" t="s">
        <v>480</v>
      </c>
      <c r="D374" s="2" t="s">
        <v>480</v>
      </c>
      <c r="E374" s="2" t="s">
        <v>480</v>
      </c>
      <c r="F374" s="17">
        <f t="shared" si="1"/>
        <v>2.002348354</v>
      </c>
      <c r="G374" s="18">
        <f t="shared" si="2"/>
        <v>0.0002002348354</v>
      </c>
      <c r="H374" s="19">
        <v>1.3347545737590067E-5</v>
      </c>
      <c r="I374" s="18">
        <f t="shared" si="3"/>
        <v>0.0001868872897</v>
      </c>
      <c r="L374" s="48"/>
      <c r="O374" s="3"/>
    </row>
    <row r="375">
      <c r="A375" s="15" t="s">
        <v>403</v>
      </c>
      <c r="B375" s="16" t="s">
        <v>480</v>
      </c>
      <c r="C375" s="2" t="s">
        <v>480</v>
      </c>
      <c r="D375" s="2" t="s">
        <v>480</v>
      </c>
      <c r="E375" s="2" t="s">
        <v>480</v>
      </c>
      <c r="F375" s="17">
        <f t="shared" si="1"/>
        <v>2.002348354</v>
      </c>
      <c r="G375" s="18">
        <f t="shared" si="2"/>
        <v>0.0002002348354</v>
      </c>
      <c r="H375" s="19">
        <v>1.3347545737590067E-5</v>
      </c>
      <c r="I375" s="18">
        <f t="shared" si="3"/>
        <v>0.0001868872897</v>
      </c>
      <c r="L375" s="48"/>
      <c r="O375" s="3"/>
    </row>
    <row r="376">
      <c r="A376" s="15" t="s">
        <v>404</v>
      </c>
      <c r="B376" s="16" t="s">
        <v>480</v>
      </c>
      <c r="C376" s="2" t="s">
        <v>480</v>
      </c>
      <c r="D376" s="2" t="s">
        <v>480</v>
      </c>
      <c r="E376" s="2" t="s">
        <v>480</v>
      </c>
      <c r="F376" s="17">
        <f t="shared" si="1"/>
        <v>2.002348354</v>
      </c>
      <c r="G376" s="18">
        <f t="shared" si="2"/>
        <v>0.0002002348354</v>
      </c>
      <c r="H376" s="19">
        <v>1.3113378268509538E-5</v>
      </c>
      <c r="I376" s="18">
        <f t="shared" si="3"/>
        <v>0.0001871214571</v>
      </c>
      <c r="L376" s="48"/>
      <c r="O376" s="3"/>
    </row>
    <row r="377">
      <c r="A377" s="15" t="s">
        <v>405</v>
      </c>
      <c r="B377" s="16" t="s">
        <v>480</v>
      </c>
      <c r="C377" s="2" t="s">
        <v>480</v>
      </c>
      <c r="D377" s="2" t="s">
        <v>480</v>
      </c>
      <c r="E377" s="2" t="s">
        <v>480</v>
      </c>
      <c r="F377" s="17">
        <f t="shared" si="1"/>
        <v>2.002348354</v>
      </c>
      <c r="G377" s="18">
        <f t="shared" si="2"/>
        <v>0.0002002348354</v>
      </c>
      <c r="H377" s="19">
        <v>1.0420452374083472E-5</v>
      </c>
      <c r="I377" s="18">
        <f t="shared" si="3"/>
        <v>0.000189814383</v>
      </c>
      <c r="L377" s="48"/>
      <c r="O377" s="3"/>
    </row>
    <row r="378">
      <c r="A378" s="15" t="s">
        <v>406</v>
      </c>
      <c r="B378" s="16" t="s">
        <v>480</v>
      </c>
      <c r="C378" s="2" t="s">
        <v>480</v>
      </c>
      <c r="D378" s="2" t="s">
        <v>480</v>
      </c>
      <c r="E378" s="2" t="s">
        <v>480</v>
      </c>
      <c r="F378" s="17">
        <f t="shared" si="1"/>
        <v>2.002348354</v>
      </c>
      <c r="G378" s="18">
        <f t="shared" si="2"/>
        <v>0.0002002348354</v>
      </c>
      <c r="H378" s="19">
        <v>8.547112621439252E-6</v>
      </c>
      <c r="I378" s="18">
        <f t="shared" si="3"/>
        <v>0.0001916877228</v>
      </c>
      <c r="L378" s="48"/>
      <c r="O378" s="3"/>
    </row>
    <row r="379">
      <c r="A379" s="15" t="s">
        <v>407</v>
      </c>
      <c r="B379" s="16" t="s">
        <v>480</v>
      </c>
      <c r="C379" s="2" t="s">
        <v>480</v>
      </c>
      <c r="D379" s="2" t="s">
        <v>480</v>
      </c>
      <c r="E379" s="2" t="s">
        <v>480</v>
      </c>
      <c r="F379" s="17">
        <f t="shared" si="1"/>
        <v>2.002348354</v>
      </c>
      <c r="G379" s="18">
        <f t="shared" si="2"/>
        <v>0.0002002348354</v>
      </c>
      <c r="H379" s="19">
        <v>8.547112621439252E-6</v>
      </c>
      <c r="I379" s="18">
        <f t="shared" si="3"/>
        <v>0.0001916877228</v>
      </c>
      <c r="L379" s="48"/>
      <c r="O379" s="3"/>
    </row>
    <row r="380">
      <c r="A380" s="15" t="s">
        <v>408</v>
      </c>
      <c r="B380" s="16" t="s">
        <v>480</v>
      </c>
      <c r="C380" s="2" t="s">
        <v>480</v>
      </c>
      <c r="D380" s="2" t="s">
        <v>480</v>
      </c>
      <c r="E380" s="2" t="s">
        <v>480</v>
      </c>
      <c r="F380" s="17">
        <f t="shared" si="1"/>
        <v>2.002348354</v>
      </c>
      <c r="G380" s="18">
        <f t="shared" si="2"/>
        <v>0.0002002348354</v>
      </c>
      <c r="H380" s="19">
        <v>8.547112621439252E-6</v>
      </c>
      <c r="I380" s="18">
        <f t="shared" si="3"/>
        <v>0.0001916877228</v>
      </c>
      <c r="L380" s="48"/>
      <c r="O380" s="3"/>
    </row>
    <row r="381">
      <c r="A381" s="15" t="s">
        <v>409</v>
      </c>
      <c r="B381" s="16" t="s">
        <v>480</v>
      </c>
      <c r="C381" s="2" t="s">
        <v>480</v>
      </c>
      <c r="D381" s="2" t="s">
        <v>480</v>
      </c>
      <c r="E381" s="2" t="s">
        <v>480</v>
      </c>
      <c r="F381" s="17">
        <f t="shared" si="1"/>
        <v>2.002348354</v>
      </c>
      <c r="G381" s="18">
        <f t="shared" si="2"/>
        <v>0.0002002348354</v>
      </c>
      <c r="H381" s="19">
        <v>5.620019257932659E-6</v>
      </c>
      <c r="I381" s="18">
        <f t="shared" si="3"/>
        <v>0.0001946148161</v>
      </c>
      <c r="L381" s="48"/>
      <c r="O381" s="3"/>
    </row>
    <row r="382">
      <c r="A382" s="15" t="s">
        <v>410</v>
      </c>
      <c r="B382" s="16" t="s">
        <v>480</v>
      </c>
      <c r="C382" s="2" t="s">
        <v>480</v>
      </c>
      <c r="D382" s="2" t="s">
        <v>480</v>
      </c>
      <c r="E382" s="2" t="s">
        <v>480</v>
      </c>
      <c r="F382" s="17">
        <f t="shared" si="1"/>
        <v>2.002348354</v>
      </c>
      <c r="G382" s="18">
        <f t="shared" si="2"/>
        <v>0.0002002348354</v>
      </c>
      <c r="H382" s="19">
        <v>4.449181912530022E-6</v>
      </c>
      <c r="I382" s="18">
        <f t="shared" si="3"/>
        <v>0.0001957856535</v>
      </c>
      <c r="L382" s="48"/>
      <c r="O382" s="3"/>
    </row>
    <row r="383">
      <c r="A383" s="15" t="s">
        <v>411</v>
      </c>
      <c r="B383" s="16" t="s">
        <v>480</v>
      </c>
      <c r="C383" s="2" t="s">
        <v>480</v>
      </c>
      <c r="D383" s="2" t="s">
        <v>480</v>
      </c>
      <c r="E383" s="2" t="s">
        <v>480</v>
      </c>
      <c r="F383" s="17">
        <f t="shared" si="1"/>
        <v>2.002348354</v>
      </c>
      <c r="G383" s="18">
        <f t="shared" si="2"/>
        <v>0.0002002348354</v>
      </c>
      <c r="H383" s="19">
        <v>3.2783445671273844E-6</v>
      </c>
      <c r="I383" s="18">
        <f t="shared" si="3"/>
        <v>0.0001969564908</v>
      </c>
      <c r="L383" s="48"/>
      <c r="O383" s="3"/>
    </row>
    <row r="384">
      <c r="A384" s="15" t="s">
        <v>412</v>
      </c>
      <c r="B384" s="16" t="s">
        <v>480</v>
      </c>
      <c r="C384" s="2" t="s">
        <v>497</v>
      </c>
      <c r="D384" s="2" t="s">
        <v>480</v>
      </c>
      <c r="E384" s="2" t="s">
        <v>480</v>
      </c>
      <c r="F384" s="17">
        <f t="shared" si="1"/>
        <v>2.002348354</v>
      </c>
      <c r="G384" s="18">
        <f t="shared" si="2"/>
        <v>0.0002002348354</v>
      </c>
      <c r="H384" s="19">
        <v>2.9270933635065935E-6</v>
      </c>
      <c r="I384" s="18">
        <f t="shared" si="3"/>
        <v>0.000197307742</v>
      </c>
      <c r="L384" s="48"/>
      <c r="O384" s="3"/>
    </row>
    <row r="385">
      <c r="A385" s="15" t="s">
        <v>413</v>
      </c>
      <c r="B385" s="16" t="s">
        <v>480</v>
      </c>
      <c r="C385" s="2" t="s">
        <v>480</v>
      </c>
      <c r="D385" s="2" t="s">
        <v>480</v>
      </c>
      <c r="E385" s="2" t="s">
        <v>480</v>
      </c>
      <c r="F385" s="17">
        <f t="shared" si="1"/>
        <v>2.002348354</v>
      </c>
      <c r="G385" s="18">
        <f t="shared" si="2"/>
        <v>0.0002002348354</v>
      </c>
      <c r="H385" s="19">
        <v>2.9270933635065935E-6</v>
      </c>
      <c r="I385" s="18">
        <f t="shared" si="3"/>
        <v>0.000197307742</v>
      </c>
      <c r="L385" s="54">
        <f>SUM(H130:H385)</f>
        <v>0.07052339708</v>
      </c>
      <c r="M385" s="3">
        <f>(384-130)/384</f>
        <v>0.6614583333</v>
      </c>
      <c r="N385" s="2" t="s">
        <v>496</v>
      </c>
    </row>
    <row r="386">
      <c r="B386" s="56"/>
      <c r="F386" s="17">
        <f t="shared" si="1"/>
        <v>2.002348354</v>
      </c>
      <c r="G386" s="3"/>
      <c r="H386" s="19"/>
      <c r="L386" s="54">
        <f>SUM(H263:H385)</f>
        <v>0.01057324665</v>
      </c>
      <c r="M386" s="3">
        <f>(384-263)/384</f>
        <v>0.3151041667</v>
      </c>
      <c r="O386" s="3"/>
    </row>
    <row r="387">
      <c r="A387" s="2" t="s">
        <v>498</v>
      </c>
      <c r="B387" s="57" t="s">
        <v>447</v>
      </c>
      <c r="C387" s="2" t="s">
        <v>459</v>
      </c>
      <c r="D387" s="2" t="s">
        <v>447</v>
      </c>
      <c r="E387" s="2" t="s">
        <v>447</v>
      </c>
      <c r="F387" s="17">
        <f t="shared" si="1"/>
        <v>62.11540213</v>
      </c>
      <c r="G387" s="58"/>
      <c r="H387" s="59"/>
      <c r="I387" s="60"/>
      <c r="J387" s="60"/>
      <c r="K387" s="60"/>
      <c r="L387" s="48"/>
      <c r="O387" s="3"/>
    </row>
    <row r="388">
      <c r="A388" s="2" t="s">
        <v>499</v>
      </c>
      <c r="B388" s="20" t="s">
        <v>459</v>
      </c>
      <c r="C388" s="2" t="s">
        <v>459</v>
      </c>
      <c r="D388" s="2" t="s">
        <v>459</v>
      </c>
      <c r="E388" s="2" t="s">
        <v>459</v>
      </c>
      <c r="F388" s="17">
        <f t="shared" si="1"/>
        <v>10.42651393</v>
      </c>
      <c r="G388" s="3">
        <f>SUM(G2:G385)</f>
        <v>0.9318943846</v>
      </c>
      <c r="H388" s="19"/>
      <c r="L388" s="48">
        <f>384/2</f>
        <v>192</v>
      </c>
      <c r="O388" s="3"/>
    </row>
    <row r="389">
      <c r="A389" s="2" t="s">
        <v>500</v>
      </c>
      <c r="B389" s="20" t="s">
        <v>459</v>
      </c>
      <c r="C389" s="2" t="s">
        <v>459</v>
      </c>
      <c r="D389" s="2" t="s">
        <v>459</v>
      </c>
      <c r="E389" s="2" t="s">
        <v>459</v>
      </c>
      <c r="F389" s="17">
        <f t="shared" si="1"/>
        <v>10.42651393</v>
      </c>
      <c r="G389" s="18"/>
      <c r="H389" s="19"/>
      <c r="I389" s="2"/>
      <c r="L389" s="35"/>
      <c r="O389" s="3"/>
    </row>
    <row r="390">
      <c r="A390" s="2" t="s">
        <v>501</v>
      </c>
      <c r="B390" s="20" t="s">
        <v>459</v>
      </c>
      <c r="C390" s="2" t="s">
        <v>459</v>
      </c>
      <c r="D390" s="2" t="s">
        <v>459</v>
      </c>
      <c r="E390" s="2" t="s">
        <v>459</v>
      </c>
      <c r="F390" s="17">
        <f t="shared" si="1"/>
        <v>10.42651393</v>
      </c>
      <c r="G390" s="58"/>
      <c r="H390" s="59"/>
      <c r="I390" s="60"/>
      <c r="J390" s="60"/>
      <c r="K390" s="60"/>
      <c r="L390" s="48"/>
      <c r="O390" s="3"/>
    </row>
    <row r="391">
      <c r="A391" s="2" t="s">
        <v>502</v>
      </c>
      <c r="B391" s="20" t="s">
        <v>459</v>
      </c>
      <c r="C391" s="2" t="s">
        <v>459</v>
      </c>
      <c r="D391" s="2" t="s">
        <v>459</v>
      </c>
      <c r="E391" s="2" t="s">
        <v>459</v>
      </c>
      <c r="F391" s="17">
        <f t="shared" si="1"/>
        <v>10.42651393</v>
      </c>
      <c r="G391" s="58"/>
      <c r="H391" s="59"/>
      <c r="I391" s="60"/>
      <c r="J391" s="60"/>
      <c r="K391" s="60"/>
      <c r="L391" s="48"/>
      <c r="O391" s="3"/>
    </row>
    <row r="392">
      <c r="A392" s="2" t="s">
        <v>503</v>
      </c>
      <c r="B392" s="61" t="s">
        <v>459</v>
      </c>
      <c r="C392" s="2" t="s">
        <v>495</v>
      </c>
      <c r="D392" s="2" t="s">
        <v>480</v>
      </c>
      <c r="E392" s="2" t="s">
        <v>459</v>
      </c>
      <c r="F392" s="17">
        <f t="shared" si="1"/>
        <v>10.42651393</v>
      </c>
      <c r="G392" s="58"/>
      <c r="H392" s="59"/>
      <c r="I392" s="60"/>
      <c r="J392" s="60"/>
      <c r="K392" s="60"/>
      <c r="L392" s="48"/>
    </row>
    <row r="393">
      <c r="A393" s="2" t="s">
        <v>504</v>
      </c>
      <c r="B393" s="26" t="s">
        <v>459</v>
      </c>
      <c r="C393" s="2" t="s">
        <v>459</v>
      </c>
      <c r="D393" s="2" t="s">
        <v>459</v>
      </c>
      <c r="E393" s="2" t="s">
        <v>459</v>
      </c>
      <c r="F393" s="17">
        <f t="shared" si="1"/>
        <v>10.42651393</v>
      </c>
      <c r="G393" s="58"/>
      <c r="H393" s="59"/>
      <c r="I393" s="60"/>
      <c r="J393" s="60"/>
      <c r="K393" s="60"/>
      <c r="L393" s="48"/>
    </row>
    <row r="394">
      <c r="A394" s="2" t="s">
        <v>505</v>
      </c>
      <c r="B394" s="61" t="s">
        <v>459</v>
      </c>
      <c r="C394" s="2" t="s">
        <v>495</v>
      </c>
      <c r="D394" s="2" t="s">
        <v>459</v>
      </c>
      <c r="E394" s="2" t="s">
        <v>497</v>
      </c>
      <c r="F394" s="17">
        <f t="shared" si="1"/>
        <v>10.42651393</v>
      </c>
      <c r="G394" s="62"/>
      <c r="H394" s="63"/>
      <c r="I394" s="64"/>
      <c r="J394" s="64"/>
      <c r="K394" s="64"/>
      <c r="L394" s="48"/>
    </row>
    <row r="395">
      <c r="A395" s="2" t="s">
        <v>506</v>
      </c>
      <c r="B395" s="61" t="s">
        <v>459</v>
      </c>
      <c r="C395" s="2" t="s">
        <v>495</v>
      </c>
      <c r="D395" s="2" t="s">
        <v>459</v>
      </c>
      <c r="E395" s="2" t="s">
        <v>497</v>
      </c>
      <c r="F395" s="17">
        <f t="shared" si="1"/>
        <v>10.42651393</v>
      </c>
      <c r="G395" s="3"/>
      <c r="H395" s="19"/>
      <c r="L395" s="48"/>
    </row>
    <row r="396">
      <c r="A396" s="2" t="s">
        <v>507</v>
      </c>
      <c r="B396" s="65" t="s">
        <v>459</v>
      </c>
      <c r="C396" s="2" t="s">
        <v>495</v>
      </c>
      <c r="D396" s="2" t="s">
        <v>459</v>
      </c>
      <c r="E396" s="2" t="s">
        <v>459</v>
      </c>
      <c r="F396" s="17">
        <f t="shared" si="1"/>
        <v>10.42651393</v>
      </c>
      <c r="G396" s="58"/>
      <c r="H396" s="59"/>
      <c r="I396" s="60"/>
      <c r="J396" s="60"/>
      <c r="K396" s="60"/>
      <c r="L396" s="48"/>
      <c r="O396" s="3"/>
    </row>
    <row r="397">
      <c r="A397" s="2" t="s">
        <v>508</v>
      </c>
      <c r="B397" s="61" t="s">
        <v>459</v>
      </c>
      <c r="C397" s="2" t="s">
        <v>495</v>
      </c>
      <c r="D397" s="2" t="s">
        <v>480</v>
      </c>
      <c r="E397" s="2" t="s">
        <v>459</v>
      </c>
      <c r="F397" s="17">
        <f t="shared" si="1"/>
        <v>10.42651393</v>
      </c>
      <c r="G397" s="3"/>
      <c r="H397" s="19"/>
      <c r="L397" s="48"/>
    </row>
    <row r="398">
      <c r="A398" s="2" t="s">
        <v>509</v>
      </c>
      <c r="B398" s="26" t="s">
        <v>459</v>
      </c>
      <c r="C398" s="2" t="s">
        <v>459</v>
      </c>
      <c r="D398" s="2" t="s">
        <v>459</v>
      </c>
      <c r="E398" s="2" t="s">
        <v>459</v>
      </c>
      <c r="F398" s="17">
        <f t="shared" si="1"/>
        <v>10.42651393</v>
      </c>
      <c r="G398" s="58"/>
      <c r="H398" s="59"/>
      <c r="I398" s="60"/>
      <c r="J398" s="60"/>
      <c r="K398" s="60"/>
      <c r="L398" s="48"/>
    </row>
    <row r="399">
      <c r="A399" s="2" t="s">
        <v>510</v>
      </c>
      <c r="B399" s="61" t="s">
        <v>459</v>
      </c>
      <c r="C399" s="2" t="s">
        <v>495</v>
      </c>
      <c r="D399" s="2" t="s">
        <v>459</v>
      </c>
      <c r="E399" s="2" t="s">
        <v>497</v>
      </c>
      <c r="F399" s="17">
        <f t="shared" si="1"/>
        <v>10.42651393</v>
      </c>
      <c r="G399" s="3"/>
      <c r="H399" s="19"/>
      <c r="L399" s="48"/>
    </row>
    <row r="400">
      <c r="A400" s="2" t="s">
        <v>511</v>
      </c>
      <c r="B400" s="26" t="s">
        <v>459</v>
      </c>
      <c r="C400" s="2" t="s">
        <v>459</v>
      </c>
      <c r="D400" s="2" t="s">
        <v>459</v>
      </c>
      <c r="E400" s="2" t="s">
        <v>459</v>
      </c>
      <c r="F400" s="17">
        <f t="shared" si="1"/>
        <v>10.42651393</v>
      </c>
      <c r="G400" s="3"/>
      <c r="H400" s="19"/>
      <c r="L400" s="48"/>
    </row>
    <row r="401">
      <c r="A401" s="2" t="s">
        <v>512</v>
      </c>
      <c r="B401" s="26" t="s">
        <v>459</v>
      </c>
      <c r="C401" s="2" t="s">
        <v>459</v>
      </c>
      <c r="D401" s="2" t="s">
        <v>459</v>
      </c>
      <c r="E401" s="2" t="s">
        <v>459</v>
      </c>
      <c r="F401" s="17">
        <f t="shared" si="1"/>
        <v>10.42651393</v>
      </c>
      <c r="G401" s="58"/>
      <c r="H401" s="59"/>
      <c r="I401" s="60"/>
      <c r="J401" s="60"/>
      <c r="K401" s="60"/>
      <c r="L401" s="48"/>
    </row>
    <row r="402">
      <c r="A402" s="2" t="s">
        <v>513</v>
      </c>
      <c r="B402" s="61" t="s">
        <v>459</v>
      </c>
      <c r="C402" s="2" t="s">
        <v>459</v>
      </c>
      <c r="D402" s="2" t="s">
        <v>480</v>
      </c>
      <c r="E402" s="2" t="s">
        <v>459</v>
      </c>
      <c r="F402" s="17">
        <f t="shared" si="1"/>
        <v>10.42651393</v>
      </c>
      <c r="G402" s="58"/>
      <c r="H402" s="59"/>
      <c r="I402" s="60"/>
      <c r="J402" s="60"/>
      <c r="K402" s="60"/>
      <c r="L402" s="48"/>
      <c r="O402" s="3"/>
    </row>
    <row r="403">
      <c r="A403" s="2" t="s">
        <v>514</v>
      </c>
      <c r="B403" s="20" t="s">
        <v>459</v>
      </c>
      <c r="C403" s="2" t="s">
        <v>459</v>
      </c>
      <c r="D403" s="2" t="s">
        <v>459</v>
      </c>
      <c r="E403" s="2" t="s">
        <v>459</v>
      </c>
      <c r="F403" s="17">
        <f t="shared" si="1"/>
        <v>10.42651393</v>
      </c>
      <c r="G403" s="58"/>
      <c r="H403" s="59"/>
      <c r="I403" s="60"/>
      <c r="J403" s="60"/>
      <c r="K403" s="60"/>
      <c r="L403" s="48"/>
      <c r="O403" s="3"/>
    </row>
    <row r="404">
      <c r="A404" s="2" t="s">
        <v>515</v>
      </c>
      <c r="B404" s="20" t="s">
        <v>459</v>
      </c>
      <c r="C404" s="2" t="s">
        <v>495</v>
      </c>
      <c r="D404" s="2" t="s">
        <v>459</v>
      </c>
      <c r="E404" s="2" t="s">
        <v>459</v>
      </c>
      <c r="F404" s="17">
        <f t="shared" si="1"/>
        <v>10.42651393</v>
      </c>
      <c r="G404" s="58"/>
      <c r="H404" s="59"/>
      <c r="I404" s="60"/>
      <c r="J404" s="60"/>
      <c r="K404" s="60"/>
      <c r="L404" s="48"/>
      <c r="O404" s="3"/>
    </row>
    <row r="405">
      <c r="A405" s="2" t="s">
        <v>516</v>
      </c>
      <c r="B405" s="20" t="s">
        <v>459</v>
      </c>
      <c r="C405" s="2" t="s">
        <v>459</v>
      </c>
      <c r="D405" s="2" t="s">
        <v>459</v>
      </c>
      <c r="E405" s="2" t="s">
        <v>459</v>
      </c>
      <c r="F405" s="17">
        <f t="shared" si="1"/>
        <v>10.42651393</v>
      </c>
      <c r="G405" s="58"/>
      <c r="H405" s="59"/>
      <c r="I405" s="60"/>
      <c r="J405" s="60"/>
      <c r="K405" s="60"/>
      <c r="L405" s="48"/>
      <c r="O405" s="3"/>
    </row>
    <row r="406">
      <c r="A406" s="2" t="s">
        <v>517</v>
      </c>
      <c r="B406" s="65" t="s">
        <v>459</v>
      </c>
      <c r="C406" s="2" t="s">
        <v>495</v>
      </c>
      <c r="D406" s="2" t="s">
        <v>459</v>
      </c>
      <c r="E406" s="2" t="s">
        <v>497</v>
      </c>
      <c r="F406" s="17">
        <f t="shared" si="1"/>
        <v>10.42651393</v>
      </c>
      <c r="G406" s="58"/>
      <c r="H406" s="59"/>
      <c r="I406" s="60"/>
      <c r="J406" s="60"/>
      <c r="K406" s="60"/>
      <c r="L406" s="48"/>
      <c r="O406" s="3"/>
    </row>
    <row r="407">
      <c r="A407" s="2" t="s">
        <v>518</v>
      </c>
      <c r="B407" s="20" t="s">
        <v>459</v>
      </c>
      <c r="C407" s="2" t="s">
        <v>459</v>
      </c>
      <c r="D407" s="2" t="s">
        <v>459</v>
      </c>
      <c r="E407" s="2" t="s">
        <v>459</v>
      </c>
      <c r="F407" s="17">
        <f t="shared" si="1"/>
        <v>10.42651393</v>
      </c>
      <c r="G407" s="3"/>
      <c r="H407" s="19"/>
      <c r="L407" s="48"/>
      <c r="O407" s="3"/>
    </row>
    <row r="408">
      <c r="A408" s="2" t="s">
        <v>519</v>
      </c>
      <c r="B408" s="20" t="s">
        <v>459</v>
      </c>
      <c r="C408" s="2" t="s">
        <v>459</v>
      </c>
      <c r="D408" s="2" t="s">
        <v>459</v>
      </c>
      <c r="E408" s="2" t="s">
        <v>459</v>
      </c>
      <c r="F408" s="17">
        <f t="shared" si="1"/>
        <v>10.42651393</v>
      </c>
      <c r="G408" s="3"/>
      <c r="H408" s="19"/>
      <c r="L408" s="48"/>
      <c r="O408" s="3"/>
    </row>
    <row r="409">
      <c r="A409" s="2" t="s">
        <v>520</v>
      </c>
      <c r="B409" s="20" t="s">
        <v>459</v>
      </c>
      <c r="C409" s="2" t="s">
        <v>459</v>
      </c>
      <c r="D409" s="2" t="s">
        <v>459</v>
      </c>
      <c r="E409" s="2" t="s">
        <v>459</v>
      </c>
      <c r="F409" s="17">
        <f t="shared" si="1"/>
        <v>10.42651393</v>
      </c>
      <c r="G409" s="3"/>
      <c r="H409" s="19"/>
      <c r="L409" s="48"/>
      <c r="O409" s="3"/>
    </row>
    <row r="410">
      <c r="A410" s="2" t="s">
        <v>521</v>
      </c>
      <c r="B410" s="65" t="s">
        <v>459</v>
      </c>
      <c r="C410" s="2" t="s">
        <v>459</v>
      </c>
      <c r="D410" s="2" t="s">
        <v>447</v>
      </c>
      <c r="E410" s="2" t="s">
        <v>459</v>
      </c>
      <c r="F410" s="17">
        <f t="shared" si="1"/>
        <v>10.42651393</v>
      </c>
      <c r="G410" s="3"/>
      <c r="H410" s="19"/>
      <c r="L410" s="48"/>
      <c r="O410" s="3"/>
    </row>
    <row r="411">
      <c r="A411" s="2" t="s">
        <v>522</v>
      </c>
      <c r="B411" s="20" t="s">
        <v>459</v>
      </c>
      <c r="C411" s="2" t="s">
        <v>459</v>
      </c>
      <c r="D411" s="15" t="s">
        <v>459</v>
      </c>
      <c r="E411" s="2" t="s">
        <v>459</v>
      </c>
      <c r="F411" s="17">
        <f t="shared" si="1"/>
        <v>10.42651393</v>
      </c>
      <c r="G411" s="18"/>
      <c r="H411" s="19"/>
      <c r="I411" s="2"/>
      <c r="L411" s="35"/>
      <c r="O411" s="3"/>
    </row>
    <row r="412">
      <c r="A412" s="2" t="s">
        <v>523</v>
      </c>
      <c r="B412" s="20" t="s">
        <v>480</v>
      </c>
      <c r="C412" s="2" t="s">
        <v>495</v>
      </c>
      <c r="D412" s="15" t="s">
        <v>480</v>
      </c>
      <c r="E412" s="2" t="s">
        <v>497</v>
      </c>
      <c r="F412" s="17">
        <f t="shared" si="1"/>
        <v>2.002348354</v>
      </c>
      <c r="G412" s="58"/>
      <c r="H412" s="59"/>
      <c r="I412" s="60"/>
      <c r="J412" s="60"/>
      <c r="K412" s="60"/>
      <c r="L412" s="48"/>
    </row>
    <row r="413">
      <c r="A413" s="2" t="s">
        <v>524</v>
      </c>
      <c r="B413" s="20" t="s">
        <v>480</v>
      </c>
      <c r="C413" s="2" t="s">
        <v>495</v>
      </c>
      <c r="D413" s="15" t="s">
        <v>480</v>
      </c>
      <c r="E413" s="2" t="s">
        <v>497</v>
      </c>
      <c r="F413" s="17">
        <f t="shared" si="1"/>
        <v>2.002348354</v>
      </c>
      <c r="G413" s="58"/>
      <c r="H413" s="59"/>
      <c r="I413" s="60"/>
      <c r="J413" s="60"/>
      <c r="K413" s="60"/>
      <c r="L413" s="48"/>
      <c r="O413" s="3"/>
    </row>
    <row r="414">
      <c r="A414" s="2" t="s">
        <v>525</v>
      </c>
      <c r="B414" s="20" t="s">
        <v>480</v>
      </c>
      <c r="C414" s="2" t="s">
        <v>495</v>
      </c>
      <c r="D414" s="15" t="s">
        <v>480</v>
      </c>
      <c r="E414" s="2" t="s">
        <v>497</v>
      </c>
      <c r="F414" s="17">
        <f t="shared" si="1"/>
        <v>2.002348354</v>
      </c>
      <c r="G414" s="58"/>
      <c r="H414" s="59"/>
      <c r="I414" s="60"/>
      <c r="J414" s="60"/>
      <c r="K414" s="60"/>
      <c r="L414" s="48"/>
      <c r="O414" s="3"/>
    </row>
    <row r="415">
      <c r="A415" s="2" t="s">
        <v>526</v>
      </c>
      <c r="B415" s="20" t="s">
        <v>480</v>
      </c>
      <c r="C415" s="2" t="s">
        <v>495</v>
      </c>
      <c r="D415" s="2" t="s">
        <v>480</v>
      </c>
      <c r="E415" s="2" t="s">
        <v>497</v>
      </c>
      <c r="F415" s="17">
        <f t="shared" si="1"/>
        <v>2.002348354</v>
      </c>
      <c r="G415" s="58"/>
      <c r="H415" s="59"/>
      <c r="I415" s="60"/>
      <c r="J415" s="60"/>
      <c r="K415" s="60"/>
      <c r="L415" s="48"/>
      <c r="O415" s="3"/>
    </row>
    <row r="416">
      <c r="A416" s="2" t="s">
        <v>527</v>
      </c>
      <c r="B416" s="65" t="s">
        <v>480</v>
      </c>
      <c r="C416" s="2" t="s">
        <v>459</v>
      </c>
      <c r="D416" s="2" t="s">
        <v>480</v>
      </c>
      <c r="E416" s="2" t="s">
        <v>497</v>
      </c>
      <c r="F416" s="17">
        <f t="shared" si="1"/>
        <v>2.002348354</v>
      </c>
      <c r="G416" s="58"/>
      <c r="H416" s="59"/>
      <c r="I416" s="60"/>
      <c r="J416" s="60"/>
      <c r="K416" s="60"/>
      <c r="L416" s="48"/>
      <c r="O416" s="3"/>
    </row>
    <row r="417">
      <c r="A417" s="2" t="s">
        <v>528</v>
      </c>
      <c r="B417" s="20" t="s">
        <v>480</v>
      </c>
      <c r="C417" s="2" t="s">
        <v>495</v>
      </c>
      <c r="D417" s="2" t="s">
        <v>480</v>
      </c>
      <c r="E417" s="2" t="s">
        <v>497</v>
      </c>
      <c r="F417" s="17">
        <f t="shared" si="1"/>
        <v>2.002348354</v>
      </c>
      <c r="G417" s="58"/>
      <c r="H417" s="59"/>
      <c r="I417" s="60"/>
      <c r="J417" s="60"/>
      <c r="K417" s="60"/>
      <c r="L417" s="48"/>
    </row>
    <row r="418">
      <c r="A418" s="2" t="s">
        <v>529</v>
      </c>
      <c r="B418" s="20" t="s">
        <v>480</v>
      </c>
      <c r="C418" s="2" t="s">
        <v>495</v>
      </c>
      <c r="D418" s="2" t="s">
        <v>480</v>
      </c>
      <c r="E418" s="2" t="s">
        <v>497</v>
      </c>
      <c r="F418" s="17">
        <f t="shared" si="1"/>
        <v>2.002348354</v>
      </c>
      <c r="G418" s="58"/>
      <c r="H418" s="59"/>
      <c r="I418" s="60"/>
      <c r="J418" s="60"/>
      <c r="K418" s="60"/>
      <c r="L418" s="48"/>
    </row>
    <row r="419">
      <c r="A419" s="2" t="s">
        <v>530</v>
      </c>
      <c r="B419" s="20" t="s">
        <v>480</v>
      </c>
      <c r="C419" s="2" t="s">
        <v>495</v>
      </c>
      <c r="D419" s="15" t="s">
        <v>480</v>
      </c>
      <c r="E419" s="2" t="s">
        <v>497</v>
      </c>
      <c r="F419" s="17">
        <f t="shared" si="1"/>
        <v>2.002348354</v>
      </c>
      <c r="G419" s="58"/>
      <c r="H419" s="59"/>
      <c r="I419" s="60"/>
      <c r="J419" s="60"/>
      <c r="K419" s="60"/>
      <c r="L419" s="48"/>
    </row>
    <row r="420">
      <c r="A420" s="2" t="s">
        <v>531</v>
      </c>
      <c r="B420" s="20" t="s">
        <v>480</v>
      </c>
      <c r="C420" s="2" t="s">
        <v>495</v>
      </c>
      <c r="D420" s="2" t="s">
        <v>480</v>
      </c>
      <c r="E420" s="2" t="s">
        <v>497</v>
      </c>
      <c r="F420" s="17">
        <f t="shared" si="1"/>
        <v>2.002348354</v>
      </c>
      <c r="G420" s="58"/>
      <c r="H420" s="59"/>
      <c r="I420" s="60"/>
      <c r="J420" s="60"/>
      <c r="K420" s="60"/>
      <c r="L420" s="48"/>
    </row>
    <row r="421">
      <c r="A421" s="2" t="s">
        <v>532</v>
      </c>
      <c r="B421" s="20" t="s">
        <v>480</v>
      </c>
      <c r="C421" s="2" t="s">
        <v>495</v>
      </c>
      <c r="D421" s="2" t="s">
        <v>480</v>
      </c>
      <c r="E421" s="2" t="s">
        <v>497</v>
      </c>
      <c r="F421" s="17">
        <f t="shared" si="1"/>
        <v>2.002348354</v>
      </c>
      <c r="G421" s="18"/>
      <c r="H421" s="19"/>
      <c r="I421" s="2"/>
      <c r="L421" s="35"/>
    </row>
    <row r="422">
      <c r="A422" s="2" t="s">
        <v>533</v>
      </c>
      <c r="B422" s="20" t="s">
        <v>480</v>
      </c>
      <c r="C422" s="2" t="s">
        <v>495</v>
      </c>
      <c r="D422" s="2" t="s">
        <v>480</v>
      </c>
      <c r="E422" s="2" t="s">
        <v>497</v>
      </c>
      <c r="F422" s="17">
        <f t="shared" si="1"/>
        <v>2.002348354</v>
      </c>
      <c r="G422" s="58"/>
      <c r="H422" s="59"/>
      <c r="I422" s="60"/>
      <c r="J422" s="60"/>
      <c r="K422" s="60"/>
      <c r="L422" s="48"/>
    </row>
    <row r="423">
      <c r="A423" s="2" t="s">
        <v>534</v>
      </c>
      <c r="B423" s="20" t="s">
        <v>480</v>
      </c>
      <c r="C423" s="2" t="s">
        <v>495</v>
      </c>
      <c r="D423" s="2" t="s">
        <v>480</v>
      </c>
      <c r="E423" s="2" t="s">
        <v>497</v>
      </c>
      <c r="F423" s="17">
        <f t="shared" si="1"/>
        <v>2.002348354</v>
      </c>
      <c r="G423" s="58"/>
      <c r="H423" s="59"/>
      <c r="I423" s="60"/>
      <c r="J423" s="60"/>
      <c r="K423" s="60"/>
      <c r="L423" s="48"/>
    </row>
    <row r="424">
      <c r="A424" s="2" t="s">
        <v>535</v>
      </c>
      <c r="B424" s="20" t="s">
        <v>480</v>
      </c>
      <c r="C424" s="2" t="s">
        <v>495</v>
      </c>
      <c r="D424" s="2" t="s">
        <v>480</v>
      </c>
      <c r="E424" s="2" t="s">
        <v>497</v>
      </c>
      <c r="F424" s="17">
        <f t="shared" si="1"/>
        <v>2.002348354</v>
      </c>
      <c r="G424" s="58"/>
      <c r="H424" s="59"/>
      <c r="I424" s="60"/>
      <c r="J424" s="60"/>
      <c r="K424" s="60"/>
      <c r="L424" s="48"/>
    </row>
    <row r="425">
      <c r="A425" s="2" t="s">
        <v>536</v>
      </c>
      <c r="B425" s="20" t="s">
        <v>480</v>
      </c>
      <c r="C425" s="2" t="s">
        <v>495</v>
      </c>
      <c r="D425" s="2" t="s">
        <v>480</v>
      </c>
      <c r="E425" s="2" t="s">
        <v>497</v>
      </c>
      <c r="F425" s="17">
        <f t="shared" si="1"/>
        <v>2.002348354</v>
      </c>
      <c r="G425" s="58"/>
      <c r="H425" s="59"/>
      <c r="I425" s="60"/>
      <c r="J425" s="60"/>
      <c r="K425" s="60"/>
      <c r="L425" s="48"/>
    </row>
    <row r="426">
      <c r="A426" s="2" t="s">
        <v>537</v>
      </c>
      <c r="B426" s="20" t="s">
        <v>480</v>
      </c>
      <c r="C426" s="2" t="s">
        <v>495</v>
      </c>
      <c r="D426" s="2" t="s">
        <v>480</v>
      </c>
      <c r="E426" s="2" t="s">
        <v>497</v>
      </c>
      <c r="F426" s="17">
        <f t="shared" si="1"/>
        <v>2.002348354</v>
      </c>
      <c r="G426" s="58"/>
      <c r="H426" s="59"/>
      <c r="I426" s="60"/>
      <c r="J426" s="60"/>
      <c r="K426" s="60"/>
      <c r="L426" s="48"/>
    </row>
    <row r="427">
      <c r="A427" s="2" t="s">
        <v>538</v>
      </c>
      <c r="B427" s="20" t="s">
        <v>480</v>
      </c>
      <c r="C427" s="2" t="s">
        <v>495</v>
      </c>
      <c r="D427" s="2" t="s">
        <v>480</v>
      </c>
      <c r="E427" s="2" t="s">
        <v>497</v>
      </c>
      <c r="F427" s="17">
        <f t="shared" si="1"/>
        <v>2.002348354</v>
      </c>
      <c r="G427" s="58"/>
      <c r="H427" s="59"/>
      <c r="I427" s="60"/>
      <c r="J427" s="60"/>
      <c r="K427" s="60"/>
      <c r="L427" s="48"/>
    </row>
    <row r="428">
      <c r="A428" s="2" t="s">
        <v>539</v>
      </c>
      <c r="B428" s="20" t="s">
        <v>480</v>
      </c>
      <c r="C428" s="2" t="s">
        <v>495</v>
      </c>
      <c r="D428" s="2" t="s">
        <v>480</v>
      </c>
      <c r="E428" s="2" t="s">
        <v>497</v>
      </c>
      <c r="F428" s="17">
        <f t="shared" si="1"/>
        <v>2.002348354</v>
      </c>
      <c r="G428" s="58"/>
      <c r="H428" s="59"/>
      <c r="I428" s="60"/>
      <c r="J428" s="60"/>
      <c r="K428" s="60"/>
      <c r="L428" s="48"/>
    </row>
    <row r="429">
      <c r="A429" s="2" t="s">
        <v>540</v>
      </c>
      <c r="B429" s="20" t="s">
        <v>480</v>
      </c>
      <c r="C429" s="2" t="s">
        <v>495</v>
      </c>
      <c r="D429" s="2" t="s">
        <v>480</v>
      </c>
      <c r="E429" s="2" t="s">
        <v>497</v>
      </c>
      <c r="F429" s="17">
        <f t="shared" si="1"/>
        <v>2.002348354</v>
      </c>
      <c r="G429" s="58"/>
      <c r="H429" s="59"/>
      <c r="I429" s="60"/>
      <c r="J429" s="60"/>
      <c r="K429" s="60"/>
      <c r="L429" s="48"/>
    </row>
    <row r="430">
      <c r="A430" s="2" t="s">
        <v>541</v>
      </c>
      <c r="B430" s="20" t="s">
        <v>480</v>
      </c>
      <c r="C430" s="2" t="s">
        <v>495</v>
      </c>
      <c r="D430" s="2" t="s">
        <v>480</v>
      </c>
      <c r="E430" s="2" t="s">
        <v>497</v>
      </c>
      <c r="F430" s="17">
        <f t="shared" si="1"/>
        <v>2.002348354</v>
      </c>
      <c r="G430" s="58"/>
      <c r="H430" s="59"/>
      <c r="I430" s="60"/>
      <c r="J430" s="60"/>
      <c r="K430" s="60"/>
      <c r="L430" s="48"/>
    </row>
    <row r="431">
      <c r="A431" s="2" t="s">
        <v>542</v>
      </c>
      <c r="B431" s="20" t="s">
        <v>480</v>
      </c>
      <c r="C431" s="2" t="s">
        <v>495</v>
      </c>
      <c r="D431" s="2" t="s">
        <v>480</v>
      </c>
      <c r="E431" s="2" t="s">
        <v>497</v>
      </c>
      <c r="F431" s="17">
        <f t="shared" si="1"/>
        <v>2.002348354</v>
      </c>
      <c r="G431" s="58"/>
      <c r="H431" s="59"/>
      <c r="I431" s="60"/>
      <c r="J431" s="60"/>
      <c r="K431" s="60"/>
      <c r="L431" s="48"/>
    </row>
    <row r="432">
      <c r="A432" s="2" t="s">
        <v>543</v>
      </c>
      <c r="B432" s="20" t="s">
        <v>480</v>
      </c>
      <c r="C432" s="2" t="s">
        <v>495</v>
      </c>
      <c r="D432" s="2" t="s">
        <v>480</v>
      </c>
      <c r="E432" s="15" t="s">
        <v>497</v>
      </c>
      <c r="F432" s="17">
        <f t="shared" si="1"/>
        <v>2.002348354</v>
      </c>
      <c r="G432" s="58"/>
      <c r="H432" s="59"/>
      <c r="I432" s="60"/>
      <c r="J432" s="60"/>
      <c r="K432" s="60"/>
      <c r="L432" s="48"/>
    </row>
    <row r="433">
      <c r="A433" s="2" t="s">
        <v>544</v>
      </c>
      <c r="B433" s="20" t="s">
        <v>480</v>
      </c>
      <c r="C433" s="2" t="s">
        <v>495</v>
      </c>
      <c r="D433" s="2" t="s">
        <v>480</v>
      </c>
      <c r="E433" s="2" t="s">
        <v>497</v>
      </c>
      <c r="F433" s="17">
        <f t="shared" si="1"/>
        <v>2.002348354</v>
      </c>
      <c r="G433" s="62"/>
      <c r="H433" s="63"/>
      <c r="I433" s="64"/>
      <c r="J433" s="64"/>
      <c r="K433" s="64"/>
      <c r="L433" s="66"/>
      <c r="M433" s="67"/>
    </row>
    <row r="434">
      <c r="A434" s="2" t="s">
        <v>545</v>
      </c>
      <c r="B434" s="20" t="s">
        <v>480</v>
      </c>
      <c r="C434" s="2" t="s">
        <v>495</v>
      </c>
      <c r="D434" s="2" t="s">
        <v>480</v>
      </c>
      <c r="E434" s="2" t="s">
        <v>497</v>
      </c>
      <c r="F434" s="17">
        <f t="shared" si="1"/>
        <v>2.002348354</v>
      </c>
      <c r="G434" s="62"/>
      <c r="H434" s="63"/>
      <c r="I434" s="64"/>
      <c r="J434" s="64"/>
      <c r="K434" s="64"/>
      <c r="L434" s="48"/>
    </row>
    <row r="435">
      <c r="A435" s="2" t="s">
        <v>546</v>
      </c>
      <c r="B435" s="20" t="s">
        <v>480</v>
      </c>
      <c r="C435" s="2" t="s">
        <v>495</v>
      </c>
      <c r="D435" s="2" t="s">
        <v>480</v>
      </c>
      <c r="E435" s="2" t="s">
        <v>497</v>
      </c>
      <c r="F435" s="17">
        <f t="shared" si="1"/>
        <v>2.002348354</v>
      </c>
      <c r="G435" s="62"/>
      <c r="H435" s="63"/>
      <c r="I435" s="64"/>
      <c r="J435" s="64"/>
      <c r="K435" s="64"/>
      <c r="L435" s="48"/>
    </row>
    <row r="436">
      <c r="A436" s="2" t="s">
        <v>547</v>
      </c>
      <c r="B436" s="20" t="s">
        <v>480</v>
      </c>
      <c r="C436" s="2" t="s">
        <v>495</v>
      </c>
      <c r="D436" s="2" t="s">
        <v>480</v>
      </c>
      <c r="E436" s="2" t="s">
        <v>497</v>
      </c>
      <c r="F436" s="17">
        <f t="shared" si="1"/>
        <v>2.002348354</v>
      </c>
      <c r="G436" s="62"/>
      <c r="H436" s="63"/>
      <c r="I436" s="64"/>
      <c r="J436" s="64"/>
      <c r="K436" s="64"/>
      <c r="L436" s="48"/>
    </row>
    <row r="437">
      <c r="A437" s="2" t="s">
        <v>548</v>
      </c>
      <c r="B437" s="20" t="s">
        <v>480</v>
      </c>
      <c r="C437" s="2" t="s">
        <v>495</v>
      </c>
      <c r="D437" s="2" t="s">
        <v>480</v>
      </c>
      <c r="E437" s="2" t="s">
        <v>497</v>
      </c>
      <c r="F437" s="17">
        <f t="shared" si="1"/>
        <v>2.002348354</v>
      </c>
      <c r="G437" s="62"/>
      <c r="H437" s="63"/>
      <c r="I437" s="64"/>
      <c r="J437" s="64"/>
      <c r="K437" s="64"/>
      <c r="L437" s="48"/>
    </row>
    <row r="438">
      <c r="A438" s="2" t="s">
        <v>549</v>
      </c>
      <c r="B438" s="20" t="s">
        <v>480</v>
      </c>
      <c r="C438" s="2" t="s">
        <v>495</v>
      </c>
      <c r="D438" s="2" t="s">
        <v>480</v>
      </c>
      <c r="E438" s="2" t="s">
        <v>497</v>
      </c>
      <c r="F438" s="17">
        <f t="shared" si="1"/>
        <v>2.002348354</v>
      </c>
      <c r="G438" s="62"/>
      <c r="H438" s="63"/>
      <c r="I438" s="64"/>
      <c r="J438" s="64"/>
      <c r="K438" s="68"/>
      <c r="L438" s="48"/>
    </row>
    <row r="439">
      <c r="A439" s="2" t="s">
        <v>550</v>
      </c>
      <c r="B439" s="20" t="s">
        <v>480</v>
      </c>
      <c r="C439" s="2" t="s">
        <v>495</v>
      </c>
      <c r="D439" s="2" t="s">
        <v>480</v>
      </c>
      <c r="E439" s="2" t="s">
        <v>497</v>
      </c>
      <c r="F439" s="17">
        <f t="shared" si="1"/>
        <v>2.002348354</v>
      </c>
      <c r="G439" s="3"/>
      <c r="H439" s="19"/>
      <c r="L439" s="48"/>
    </row>
    <row r="440">
      <c r="A440" s="2" t="s">
        <v>551</v>
      </c>
      <c r="B440" s="20" t="s">
        <v>480</v>
      </c>
      <c r="C440" s="2" t="s">
        <v>495</v>
      </c>
      <c r="D440" s="2" t="s">
        <v>480</v>
      </c>
      <c r="E440" s="2" t="s">
        <v>497</v>
      </c>
      <c r="F440" s="17">
        <f t="shared" si="1"/>
        <v>2.002348354</v>
      </c>
      <c r="G440" s="3"/>
      <c r="H440" s="19"/>
      <c r="L440" s="48"/>
    </row>
    <row r="441">
      <c r="A441" s="2" t="s">
        <v>552</v>
      </c>
      <c r="B441" s="20" t="s">
        <v>480</v>
      </c>
      <c r="C441" s="2" t="s">
        <v>495</v>
      </c>
      <c r="D441" s="2" t="s">
        <v>480</v>
      </c>
      <c r="E441" s="2" t="s">
        <v>497</v>
      </c>
      <c r="F441" s="17">
        <f t="shared" si="1"/>
        <v>2.002348354</v>
      </c>
      <c r="G441" s="3"/>
      <c r="H441" s="19"/>
      <c r="L441" s="48"/>
    </row>
    <row r="442">
      <c r="A442" s="2" t="s">
        <v>553</v>
      </c>
      <c r="B442" s="20" t="s">
        <v>480</v>
      </c>
      <c r="C442" s="2" t="s">
        <v>495</v>
      </c>
      <c r="D442" s="2" t="s">
        <v>480</v>
      </c>
      <c r="E442" s="2" t="s">
        <v>497</v>
      </c>
      <c r="F442" s="17">
        <f t="shared" si="1"/>
        <v>2.002348354</v>
      </c>
      <c r="G442" s="3"/>
      <c r="H442" s="19"/>
      <c r="L442" s="48"/>
    </row>
    <row r="443">
      <c r="A443" s="2" t="s">
        <v>554</v>
      </c>
      <c r="B443" s="20" t="s">
        <v>480</v>
      </c>
      <c r="C443" s="2" t="s">
        <v>495</v>
      </c>
      <c r="D443" s="2" t="s">
        <v>480</v>
      </c>
      <c r="E443" s="2" t="s">
        <v>497</v>
      </c>
      <c r="F443" s="17">
        <f t="shared" si="1"/>
        <v>2.002348354</v>
      </c>
      <c r="G443" s="3"/>
      <c r="H443" s="19"/>
      <c r="L443" s="48"/>
    </row>
    <row r="444">
      <c r="A444" s="2" t="s">
        <v>555</v>
      </c>
      <c r="B444" s="20" t="s">
        <v>480</v>
      </c>
      <c r="C444" s="2" t="s">
        <v>495</v>
      </c>
      <c r="D444" s="2" t="s">
        <v>480</v>
      </c>
      <c r="E444" s="2" t="s">
        <v>497</v>
      </c>
      <c r="F444" s="17">
        <f t="shared" si="1"/>
        <v>2.002348354</v>
      </c>
      <c r="G444" s="3"/>
      <c r="H444" s="19"/>
      <c r="L444" s="48"/>
    </row>
    <row r="445">
      <c r="A445" s="2" t="s">
        <v>556</v>
      </c>
      <c r="B445" s="20" t="s">
        <v>480</v>
      </c>
      <c r="C445" s="2" t="s">
        <v>495</v>
      </c>
      <c r="D445" s="2" t="s">
        <v>480</v>
      </c>
      <c r="E445" s="2" t="s">
        <v>497</v>
      </c>
      <c r="F445" s="17">
        <f t="shared" si="1"/>
        <v>2.002348354</v>
      </c>
      <c r="G445" s="3"/>
      <c r="H445" s="19"/>
      <c r="L445" s="48"/>
    </row>
    <row r="446">
      <c r="A446" s="2" t="s">
        <v>557</v>
      </c>
      <c r="B446" s="20" t="s">
        <v>480</v>
      </c>
      <c r="C446" s="2" t="s">
        <v>495</v>
      </c>
      <c r="D446" s="2" t="s">
        <v>480</v>
      </c>
      <c r="E446" s="2" t="s">
        <v>497</v>
      </c>
      <c r="F446" s="17">
        <f t="shared" si="1"/>
        <v>2.002348354</v>
      </c>
      <c r="G446" s="3"/>
      <c r="H446" s="19"/>
      <c r="L446" s="48"/>
    </row>
    <row r="447">
      <c r="A447" s="2" t="s">
        <v>558</v>
      </c>
      <c r="B447" s="20" t="s">
        <v>480</v>
      </c>
      <c r="C447" s="2" t="s">
        <v>495</v>
      </c>
      <c r="D447" s="2" t="s">
        <v>480</v>
      </c>
      <c r="E447" s="2" t="s">
        <v>497</v>
      </c>
      <c r="F447" s="17">
        <f t="shared" si="1"/>
        <v>2.002348354</v>
      </c>
      <c r="G447" s="3"/>
      <c r="H447" s="19"/>
      <c r="L447" s="48"/>
    </row>
    <row r="448">
      <c r="A448" s="2" t="s">
        <v>559</v>
      </c>
      <c r="B448" s="20" t="s">
        <v>480</v>
      </c>
      <c r="C448" s="2" t="s">
        <v>495</v>
      </c>
      <c r="D448" s="2" t="s">
        <v>480</v>
      </c>
      <c r="E448" s="2" t="s">
        <v>497</v>
      </c>
      <c r="F448" s="17">
        <f t="shared" si="1"/>
        <v>2.002348354</v>
      </c>
      <c r="G448" s="3"/>
      <c r="H448" s="19"/>
      <c r="L448" s="48"/>
    </row>
    <row r="449">
      <c r="A449" s="2" t="s">
        <v>560</v>
      </c>
      <c r="B449" s="20" t="s">
        <v>480</v>
      </c>
      <c r="C449" s="2" t="s">
        <v>495</v>
      </c>
      <c r="D449" s="2" t="s">
        <v>480</v>
      </c>
      <c r="E449" s="2" t="s">
        <v>497</v>
      </c>
      <c r="F449" s="17">
        <f t="shared" si="1"/>
        <v>2.002348354</v>
      </c>
      <c r="G449" s="3"/>
      <c r="H449" s="19"/>
      <c r="L449" s="48"/>
    </row>
    <row r="450">
      <c r="A450" s="2" t="s">
        <v>561</v>
      </c>
      <c r="B450" s="20" t="s">
        <v>480</v>
      </c>
      <c r="C450" s="2" t="s">
        <v>495</v>
      </c>
      <c r="D450" s="2" t="s">
        <v>480</v>
      </c>
      <c r="E450" s="2" t="s">
        <v>497</v>
      </c>
      <c r="F450" s="17">
        <f t="shared" si="1"/>
        <v>2.002348354</v>
      </c>
      <c r="G450" s="3"/>
      <c r="H450" s="19"/>
      <c r="L450" s="48"/>
    </row>
    <row r="451">
      <c r="A451" s="2" t="s">
        <v>562</v>
      </c>
      <c r="B451" s="20" t="s">
        <v>480</v>
      </c>
      <c r="C451" s="2" t="s">
        <v>495</v>
      </c>
      <c r="D451" s="2" t="s">
        <v>480</v>
      </c>
      <c r="E451" s="2" t="s">
        <v>497</v>
      </c>
      <c r="F451" s="17">
        <f t="shared" si="1"/>
        <v>2.002348354</v>
      </c>
      <c r="G451" s="3"/>
      <c r="H451" s="19"/>
      <c r="L451" s="48"/>
    </row>
    <row r="452">
      <c r="A452" s="2" t="s">
        <v>563</v>
      </c>
      <c r="B452" s="20" t="s">
        <v>480</v>
      </c>
      <c r="C452" s="2" t="s">
        <v>495</v>
      </c>
      <c r="D452" s="2" t="s">
        <v>480</v>
      </c>
      <c r="E452" s="2" t="s">
        <v>497</v>
      </c>
      <c r="F452" s="17">
        <f t="shared" si="1"/>
        <v>2.002348354</v>
      </c>
      <c r="G452" s="3"/>
      <c r="H452" s="19"/>
      <c r="L452" s="48"/>
    </row>
    <row r="453">
      <c r="A453" s="2" t="s">
        <v>564</v>
      </c>
      <c r="B453" s="20" t="s">
        <v>480</v>
      </c>
      <c r="C453" s="2" t="s">
        <v>495</v>
      </c>
      <c r="D453" s="2" t="s">
        <v>480</v>
      </c>
      <c r="E453" s="2" t="s">
        <v>497</v>
      </c>
      <c r="F453" s="17">
        <f t="shared" si="1"/>
        <v>2.002348354</v>
      </c>
      <c r="G453" s="3"/>
      <c r="H453" s="19"/>
      <c r="L453" s="48"/>
    </row>
    <row r="454">
      <c r="A454" s="2" t="s">
        <v>565</v>
      </c>
      <c r="B454" s="20" t="s">
        <v>480</v>
      </c>
      <c r="C454" s="2" t="s">
        <v>495</v>
      </c>
      <c r="D454" s="2" t="s">
        <v>480</v>
      </c>
      <c r="E454" s="2" t="s">
        <v>497</v>
      </c>
      <c r="F454" s="17">
        <f t="shared" si="1"/>
        <v>2.002348354</v>
      </c>
      <c r="G454" s="3"/>
      <c r="H454" s="19"/>
      <c r="L454" s="48"/>
    </row>
    <row r="455">
      <c r="A455" s="2" t="s">
        <v>566</v>
      </c>
      <c r="B455" s="20" t="s">
        <v>480</v>
      </c>
      <c r="C455" s="2" t="s">
        <v>495</v>
      </c>
      <c r="D455" s="2" t="s">
        <v>480</v>
      </c>
      <c r="E455" s="2" t="s">
        <v>497</v>
      </c>
      <c r="F455" s="17">
        <f t="shared" si="1"/>
        <v>2.002348354</v>
      </c>
      <c r="G455" s="3"/>
      <c r="H455" s="19"/>
      <c r="L455" s="48"/>
    </row>
    <row r="456">
      <c r="A456" s="2" t="s">
        <v>567</v>
      </c>
      <c r="B456" s="20" t="s">
        <v>480</v>
      </c>
      <c r="C456" s="2" t="s">
        <v>495</v>
      </c>
      <c r="D456" s="2" t="s">
        <v>480</v>
      </c>
      <c r="E456" s="2" t="s">
        <v>497</v>
      </c>
      <c r="F456" s="17">
        <f t="shared" si="1"/>
        <v>2.002348354</v>
      </c>
      <c r="G456" s="3"/>
      <c r="H456" s="19"/>
      <c r="L456" s="48"/>
    </row>
    <row r="457">
      <c r="A457" s="2" t="s">
        <v>568</v>
      </c>
      <c r="B457" s="20" t="s">
        <v>480</v>
      </c>
      <c r="C457" s="2" t="s">
        <v>495</v>
      </c>
      <c r="D457" s="2" t="s">
        <v>480</v>
      </c>
      <c r="E457" s="2" t="s">
        <v>497</v>
      </c>
      <c r="F457" s="17">
        <f t="shared" si="1"/>
        <v>2.002348354</v>
      </c>
      <c r="G457" s="3"/>
      <c r="H457" s="19"/>
      <c r="L457" s="48"/>
    </row>
    <row r="458">
      <c r="A458" s="2" t="s">
        <v>569</v>
      </c>
      <c r="B458" s="20" t="s">
        <v>480</v>
      </c>
      <c r="C458" s="2" t="s">
        <v>495</v>
      </c>
      <c r="D458" s="2" t="s">
        <v>480</v>
      </c>
      <c r="E458" s="2" t="s">
        <v>497</v>
      </c>
      <c r="F458" s="17">
        <f t="shared" si="1"/>
        <v>2.002348354</v>
      </c>
      <c r="G458" s="3"/>
      <c r="H458" s="19"/>
      <c r="L458" s="48"/>
    </row>
    <row r="459">
      <c r="A459" s="2" t="s">
        <v>570</v>
      </c>
      <c r="B459" s="20" t="s">
        <v>480</v>
      </c>
      <c r="C459" s="2" t="s">
        <v>495</v>
      </c>
      <c r="D459" s="2" t="s">
        <v>480</v>
      </c>
      <c r="E459" s="2" t="s">
        <v>497</v>
      </c>
      <c r="F459" s="17">
        <f t="shared" si="1"/>
        <v>2.002348354</v>
      </c>
      <c r="G459" s="3"/>
      <c r="H459" s="19"/>
      <c r="L459" s="48"/>
    </row>
    <row r="460">
      <c r="A460" s="2" t="s">
        <v>571</v>
      </c>
      <c r="B460" s="20" t="s">
        <v>480</v>
      </c>
      <c r="C460" s="2" t="s">
        <v>495</v>
      </c>
      <c r="D460" s="2" t="s">
        <v>480</v>
      </c>
      <c r="E460" s="2" t="s">
        <v>497</v>
      </c>
      <c r="F460" s="17">
        <f t="shared" si="1"/>
        <v>2.002348354</v>
      </c>
      <c r="G460" s="3"/>
      <c r="H460" s="19"/>
      <c r="L460" s="48"/>
    </row>
    <row r="461">
      <c r="A461" s="2" t="s">
        <v>572</v>
      </c>
      <c r="B461" s="20" t="s">
        <v>480</v>
      </c>
      <c r="C461" s="2" t="s">
        <v>495</v>
      </c>
      <c r="D461" s="2" t="s">
        <v>480</v>
      </c>
      <c r="E461" s="2" t="s">
        <v>497</v>
      </c>
      <c r="F461" s="17">
        <f t="shared" si="1"/>
        <v>2.002348354</v>
      </c>
      <c r="G461" s="3"/>
      <c r="H461" s="19"/>
      <c r="L461" s="48"/>
    </row>
    <row r="462">
      <c r="A462" s="2" t="s">
        <v>573</v>
      </c>
      <c r="B462" s="20" t="s">
        <v>480</v>
      </c>
      <c r="C462" s="2" t="s">
        <v>495</v>
      </c>
      <c r="D462" s="2" t="s">
        <v>480</v>
      </c>
      <c r="E462" s="2" t="s">
        <v>497</v>
      </c>
      <c r="F462" s="17">
        <f t="shared" si="1"/>
        <v>2.002348354</v>
      </c>
      <c r="G462" s="3"/>
      <c r="H462" s="19"/>
      <c r="L462" s="48"/>
    </row>
    <row r="463">
      <c r="B463" s="56"/>
      <c r="F463" s="69"/>
      <c r="G463" s="3"/>
      <c r="H463" s="19"/>
      <c r="L463" s="48"/>
    </row>
    <row r="464">
      <c r="B464" s="56"/>
      <c r="F464" s="69"/>
      <c r="G464" s="3"/>
      <c r="H464" s="19"/>
      <c r="L464" s="48"/>
    </row>
    <row r="465">
      <c r="B465" s="56"/>
      <c r="F465" s="69"/>
      <c r="G465" s="3"/>
      <c r="H465" s="19"/>
      <c r="L465" s="48"/>
    </row>
    <row r="466">
      <c r="B466" s="56"/>
      <c r="F466" s="69"/>
      <c r="G466" s="3"/>
      <c r="H466" s="19"/>
      <c r="L466" s="48"/>
    </row>
    <row r="467">
      <c r="B467" s="56"/>
      <c r="F467" s="69"/>
      <c r="G467" s="3"/>
      <c r="H467" s="19"/>
      <c r="L467" s="48"/>
    </row>
    <row r="468">
      <c r="B468" s="56"/>
      <c r="F468" s="69"/>
      <c r="G468" s="3"/>
      <c r="H468" s="19"/>
      <c r="L468" s="48"/>
    </row>
    <row r="469">
      <c r="B469" s="56"/>
      <c r="F469" s="69"/>
      <c r="G469" s="3"/>
      <c r="H469" s="19"/>
      <c r="L469" s="48"/>
    </row>
    <row r="470">
      <c r="B470" s="56"/>
      <c r="F470" s="69"/>
      <c r="G470" s="3"/>
      <c r="H470" s="19"/>
      <c r="L470" s="48"/>
    </row>
    <row r="471">
      <c r="B471" s="56"/>
      <c r="F471" s="69"/>
      <c r="G471" s="3"/>
      <c r="H471" s="19"/>
      <c r="L471" s="48"/>
    </row>
    <row r="472">
      <c r="B472" s="56"/>
      <c r="F472" s="69"/>
      <c r="G472" s="3"/>
      <c r="H472" s="19"/>
      <c r="L472" s="48"/>
    </row>
    <row r="473">
      <c r="B473" s="56"/>
      <c r="F473" s="69"/>
      <c r="G473" s="3"/>
      <c r="H473" s="19"/>
      <c r="L473" s="48"/>
    </row>
    <row r="474">
      <c r="B474" s="56"/>
      <c r="F474" s="69"/>
      <c r="G474" s="3"/>
      <c r="H474" s="19"/>
      <c r="L474" s="48"/>
    </row>
    <row r="475">
      <c r="B475" s="56"/>
      <c r="F475" s="69"/>
      <c r="G475" s="3"/>
      <c r="H475" s="19"/>
      <c r="L475" s="48"/>
    </row>
    <row r="476">
      <c r="B476" s="56"/>
      <c r="F476" s="69"/>
      <c r="G476" s="3"/>
      <c r="H476" s="19"/>
      <c r="L476" s="48"/>
    </row>
    <row r="477">
      <c r="B477" s="56"/>
      <c r="F477" s="69"/>
      <c r="G477" s="3"/>
      <c r="H477" s="19"/>
      <c r="L477" s="48"/>
    </row>
    <row r="478">
      <c r="B478" s="56"/>
      <c r="F478" s="69"/>
      <c r="G478" s="3"/>
      <c r="H478" s="19"/>
      <c r="L478" s="48"/>
    </row>
    <row r="479">
      <c r="B479" s="56"/>
      <c r="F479" s="69"/>
      <c r="G479" s="3"/>
      <c r="H479" s="19"/>
      <c r="L479" s="48"/>
    </row>
    <row r="480">
      <c r="B480" s="56"/>
      <c r="F480" s="69"/>
      <c r="G480" s="3"/>
      <c r="H480" s="19"/>
      <c r="L480" s="48"/>
    </row>
    <row r="481">
      <c r="B481" s="56"/>
      <c r="F481" s="69"/>
      <c r="G481" s="3"/>
      <c r="H481" s="19"/>
      <c r="L481" s="48"/>
    </row>
    <row r="482">
      <c r="B482" s="56"/>
      <c r="F482" s="69"/>
      <c r="G482" s="3"/>
      <c r="H482" s="19"/>
      <c r="L482" s="48"/>
    </row>
    <row r="483">
      <c r="B483" s="56"/>
      <c r="F483" s="69"/>
      <c r="G483" s="3"/>
      <c r="H483" s="19"/>
      <c r="L483" s="48"/>
    </row>
    <row r="484">
      <c r="B484" s="56"/>
      <c r="F484" s="69"/>
      <c r="G484" s="3"/>
      <c r="H484" s="19"/>
      <c r="L484" s="48"/>
    </row>
    <row r="485">
      <c r="B485" s="56"/>
      <c r="F485" s="69"/>
      <c r="G485" s="3"/>
      <c r="H485" s="19"/>
      <c r="L485" s="48"/>
    </row>
    <row r="486">
      <c r="B486" s="56"/>
      <c r="F486" s="69"/>
      <c r="G486" s="3"/>
      <c r="H486" s="19"/>
      <c r="L486" s="48"/>
    </row>
    <row r="487">
      <c r="B487" s="56"/>
      <c r="F487" s="69"/>
      <c r="G487" s="3"/>
      <c r="H487" s="19"/>
      <c r="L487" s="48"/>
    </row>
    <row r="488">
      <c r="B488" s="56"/>
      <c r="F488" s="69"/>
      <c r="G488" s="3"/>
      <c r="H488" s="19"/>
      <c r="L488" s="48"/>
    </row>
    <row r="489">
      <c r="B489" s="56"/>
      <c r="F489" s="69"/>
      <c r="G489" s="3"/>
      <c r="H489" s="19"/>
      <c r="L489" s="48"/>
    </row>
    <row r="490">
      <c r="B490" s="56"/>
      <c r="F490" s="69"/>
      <c r="G490" s="3"/>
      <c r="H490" s="19"/>
      <c r="L490" s="48"/>
    </row>
    <row r="491">
      <c r="B491" s="56"/>
      <c r="F491" s="69"/>
      <c r="G491" s="3"/>
      <c r="H491" s="19"/>
      <c r="L491" s="48"/>
    </row>
    <row r="492">
      <c r="B492" s="56"/>
      <c r="F492" s="69"/>
      <c r="G492" s="3"/>
      <c r="H492" s="19"/>
      <c r="L492" s="48"/>
    </row>
    <row r="493">
      <c r="B493" s="56"/>
      <c r="F493" s="69"/>
      <c r="G493" s="3"/>
      <c r="H493" s="19"/>
      <c r="L493" s="48"/>
    </row>
    <row r="494">
      <c r="B494" s="56"/>
      <c r="F494" s="69"/>
      <c r="G494" s="3"/>
      <c r="H494" s="19"/>
      <c r="L494" s="48"/>
    </row>
    <row r="495">
      <c r="B495" s="56"/>
      <c r="F495" s="69"/>
      <c r="G495" s="3"/>
      <c r="H495" s="19"/>
      <c r="L495" s="48"/>
    </row>
    <row r="496">
      <c r="B496" s="56"/>
      <c r="F496" s="69"/>
      <c r="G496" s="3"/>
      <c r="H496" s="19"/>
      <c r="L496" s="48"/>
    </row>
    <row r="497">
      <c r="B497" s="56"/>
      <c r="F497" s="69"/>
      <c r="G497" s="3"/>
      <c r="H497" s="19"/>
      <c r="L497" s="48"/>
    </row>
    <row r="498">
      <c r="B498" s="56"/>
      <c r="F498" s="69"/>
      <c r="G498" s="3"/>
      <c r="H498" s="19"/>
      <c r="L498" s="48"/>
    </row>
    <row r="499">
      <c r="B499" s="56"/>
      <c r="F499" s="69"/>
      <c r="G499" s="3"/>
      <c r="H499" s="19"/>
      <c r="L499" s="48"/>
    </row>
    <row r="500">
      <c r="B500" s="56"/>
      <c r="F500" s="69"/>
      <c r="G500" s="3"/>
      <c r="H500" s="19"/>
      <c r="L500" s="48"/>
    </row>
    <row r="501">
      <c r="B501" s="56"/>
      <c r="F501" s="69"/>
      <c r="G501" s="3"/>
      <c r="H501" s="19"/>
      <c r="L501" s="48"/>
    </row>
    <row r="502">
      <c r="B502" s="56"/>
      <c r="F502" s="69"/>
      <c r="G502" s="3"/>
      <c r="H502" s="19"/>
      <c r="L502" s="48"/>
    </row>
    <row r="503">
      <c r="B503" s="56"/>
      <c r="F503" s="69"/>
      <c r="G503" s="3"/>
      <c r="H503" s="19"/>
      <c r="L503" s="48"/>
    </row>
    <row r="504">
      <c r="B504" s="56"/>
      <c r="F504" s="69"/>
      <c r="G504" s="3"/>
      <c r="H504" s="19"/>
      <c r="L504" s="48"/>
    </row>
    <row r="505">
      <c r="B505" s="56"/>
      <c r="F505" s="69"/>
      <c r="G505" s="3"/>
      <c r="H505" s="19"/>
      <c r="L505" s="48"/>
    </row>
    <row r="506">
      <c r="B506" s="56"/>
      <c r="F506" s="69"/>
      <c r="G506" s="3"/>
      <c r="H506" s="19"/>
      <c r="L506" s="48"/>
    </row>
    <row r="507">
      <c r="B507" s="56"/>
      <c r="F507" s="69"/>
      <c r="G507" s="3"/>
      <c r="H507" s="19"/>
      <c r="L507" s="48"/>
    </row>
    <row r="508">
      <c r="B508" s="56"/>
      <c r="F508" s="69"/>
      <c r="G508" s="3"/>
      <c r="H508" s="19"/>
      <c r="L508" s="48"/>
    </row>
    <row r="509">
      <c r="B509" s="56"/>
      <c r="F509" s="69"/>
      <c r="G509" s="3"/>
      <c r="H509" s="19"/>
      <c r="L509" s="48"/>
    </row>
    <row r="510">
      <c r="B510" s="56"/>
      <c r="F510" s="69"/>
      <c r="G510" s="3"/>
      <c r="H510" s="19"/>
      <c r="L510" s="48"/>
    </row>
    <row r="511">
      <c r="B511" s="56"/>
      <c r="F511" s="69"/>
      <c r="G511" s="3"/>
      <c r="H511" s="19"/>
      <c r="L511" s="48"/>
    </row>
    <row r="512">
      <c r="B512" s="56"/>
      <c r="F512" s="69"/>
      <c r="G512" s="3"/>
      <c r="H512" s="19"/>
      <c r="L512" s="48"/>
    </row>
    <row r="513">
      <c r="B513" s="56"/>
      <c r="F513" s="69"/>
      <c r="G513" s="3"/>
      <c r="H513" s="19"/>
      <c r="L513" s="48"/>
    </row>
    <row r="514">
      <c r="B514" s="56"/>
      <c r="F514" s="69"/>
      <c r="G514" s="3"/>
      <c r="H514" s="19"/>
      <c r="L514" s="48"/>
    </row>
    <row r="515">
      <c r="B515" s="56"/>
      <c r="F515" s="69"/>
      <c r="G515" s="3"/>
      <c r="H515" s="19"/>
      <c r="L515" s="48"/>
    </row>
    <row r="516">
      <c r="B516" s="56"/>
      <c r="F516" s="69"/>
      <c r="G516" s="3"/>
      <c r="H516" s="19"/>
      <c r="L516" s="48"/>
    </row>
    <row r="517">
      <c r="B517" s="56"/>
      <c r="F517" s="69"/>
      <c r="G517" s="3"/>
      <c r="H517" s="19"/>
      <c r="L517" s="48"/>
    </row>
    <row r="518">
      <c r="B518" s="56"/>
      <c r="F518" s="69"/>
      <c r="G518" s="3"/>
      <c r="H518" s="19"/>
      <c r="L518" s="48"/>
    </row>
    <row r="519">
      <c r="B519" s="56"/>
      <c r="F519" s="69"/>
      <c r="G519" s="3"/>
      <c r="H519" s="19"/>
      <c r="L519" s="48"/>
    </row>
    <row r="520">
      <c r="B520" s="56"/>
      <c r="F520" s="69"/>
      <c r="G520" s="3"/>
      <c r="H520" s="19"/>
      <c r="L520" s="48"/>
    </row>
    <row r="521">
      <c r="B521" s="56"/>
      <c r="F521" s="69"/>
      <c r="G521" s="3"/>
      <c r="H521" s="19"/>
      <c r="L521" s="48"/>
    </row>
    <row r="522">
      <c r="B522" s="56"/>
      <c r="F522" s="69"/>
      <c r="G522" s="3"/>
      <c r="H522" s="19"/>
      <c r="L522" s="48"/>
    </row>
    <row r="523">
      <c r="B523" s="56"/>
      <c r="F523" s="69"/>
      <c r="G523" s="3"/>
      <c r="H523" s="19"/>
      <c r="L523" s="48"/>
    </row>
    <row r="524">
      <c r="B524" s="56"/>
      <c r="F524" s="69"/>
      <c r="G524" s="3"/>
      <c r="H524" s="19"/>
      <c r="L524" s="48"/>
    </row>
    <row r="525">
      <c r="B525" s="56"/>
      <c r="F525" s="69"/>
      <c r="G525" s="3"/>
      <c r="H525" s="19"/>
      <c r="L525" s="48"/>
    </row>
    <row r="526">
      <c r="B526" s="56"/>
      <c r="F526" s="69"/>
      <c r="G526" s="3"/>
      <c r="H526" s="19"/>
      <c r="L526" s="48"/>
    </row>
    <row r="527">
      <c r="B527" s="56"/>
      <c r="F527" s="69"/>
      <c r="G527" s="3"/>
      <c r="H527" s="19"/>
      <c r="L527" s="48"/>
    </row>
    <row r="528">
      <c r="B528" s="56"/>
      <c r="F528" s="69"/>
      <c r="G528" s="3"/>
      <c r="H528" s="19"/>
      <c r="L528" s="48"/>
    </row>
    <row r="529">
      <c r="B529" s="56"/>
      <c r="F529" s="69"/>
      <c r="G529" s="3"/>
      <c r="H529" s="19"/>
      <c r="L529" s="48"/>
    </row>
    <row r="530">
      <c r="B530" s="56"/>
      <c r="F530" s="69"/>
      <c r="G530" s="3"/>
      <c r="H530" s="19"/>
      <c r="L530" s="48"/>
    </row>
    <row r="531">
      <c r="B531" s="56"/>
      <c r="F531" s="69"/>
      <c r="G531" s="3"/>
      <c r="H531" s="19"/>
      <c r="L531" s="48"/>
    </row>
    <row r="532">
      <c r="B532" s="56"/>
      <c r="F532" s="69"/>
      <c r="G532" s="3"/>
      <c r="H532" s="19"/>
      <c r="L532" s="48"/>
    </row>
    <row r="533">
      <c r="B533" s="56"/>
      <c r="F533" s="69"/>
      <c r="G533" s="3"/>
      <c r="H533" s="19"/>
      <c r="L533" s="48"/>
    </row>
    <row r="534">
      <c r="B534" s="56"/>
      <c r="F534" s="69"/>
      <c r="G534" s="3"/>
      <c r="H534" s="19"/>
      <c r="L534" s="48"/>
    </row>
    <row r="535">
      <c r="B535" s="56"/>
      <c r="F535" s="69"/>
      <c r="G535" s="3"/>
      <c r="H535" s="19"/>
      <c r="L535" s="48"/>
    </row>
    <row r="536">
      <c r="B536" s="56"/>
      <c r="F536" s="69"/>
      <c r="G536" s="3"/>
      <c r="H536" s="19"/>
      <c r="L536" s="48"/>
    </row>
    <row r="537">
      <c r="B537" s="56"/>
      <c r="F537" s="69"/>
      <c r="G537" s="3"/>
      <c r="H537" s="19"/>
      <c r="L537" s="48"/>
    </row>
    <row r="538">
      <c r="B538" s="56"/>
      <c r="F538" s="69"/>
      <c r="G538" s="3"/>
      <c r="H538" s="19"/>
      <c r="L538" s="48"/>
    </row>
    <row r="539">
      <c r="B539" s="56"/>
      <c r="F539" s="69"/>
      <c r="G539" s="3"/>
      <c r="H539" s="19"/>
      <c r="L539" s="48"/>
    </row>
    <row r="540">
      <c r="B540" s="56"/>
      <c r="F540" s="69"/>
      <c r="G540" s="3"/>
      <c r="H540" s="19"/>
      <c r="L540" s="48"/>
    </row>
    <row r="541">
      <c r="B541" s="56"/>
      <c r="F541" s="69"/>
      <c r="G541" s="3"/>
      <c r="H541" s="19"/>
      <c r="L541" s="48"/>
    </row>
    <row r="542">
      <c r="B542" s="56"/>
      <c r="F542" s="69"/>
      <c r="G542" s="3"/>
      <c r="H542" s="19"/>
      <c r="L542" s="48"/>
    </row>
    <row r="543">
      <c r="B543" s="56"/>
      <c r="F543" s="69"/>
      <c r="G543" s="3"/>
      <c r="H543" s="19"/>
      <c r="L543" s="48"/>
    </row>
    <row r="544">
      <c r="B544" s="56"/>
      <c r="F544" s="69"/>
      <c r="G544" s="3"/>
      <c r="H544" s="19"/>
      <c r="L544" s="48"/>
    </row>
    <row r="545">
      <c r="B545" s="56"/>
      <c r="F545" s="69"/>
      <c r="G545" s="3"/>
      <c r="H545" s="19"/>
      <c r="L545" s="48"/>
    </row>
    <row r="546">
      <c r="B546" s="56"/>
      <c r="F546" s="69"/>
      <c r="G546" s="3"/>
      <c r="H546" s="19"/>
      <c r="L546" s="48"/>
    </row>
    <row r="547">
      <c r="B547" s="56"/>
      <c r="F547" s="69"/>
      <c r="G547" s="3"/>
      <c r="H547" s="19"/>
      <c r="L547" s="48"/>
    </row>
    <row r="548">
      <c r="B548" s="56"/>
      <c r="F548" s="69"/>
      <c r="G548" s="3"/>
      <c r="H548" s="19"/>
      <c r="L548" s="48"/>
    </row>
    <row r="549">
      <c r="B549" s="56"/>
      <c r="F549" s="69"/>
      <c r="G549" s="3"/>
      <c r="H549" s="19"/>
      <c r="L549" s="48"/>
    </row>
    <row r="550">
      <c r="B550" s="56"/>
      <c r="F550" s="69"/>
      <c r="G550" s="3"/>
      <c r="H550" s="19"/>
      <c r="L550" s="48"/>
    </row>
    <row r="551">
      <c r="B551" s="56"/>
      <c r="F551" s="69"/>
      <c r="G551" s="3"/>
      <c r="H551" s="19"/>
      <c r="L551" s="48"/>
    </row>
    <row r="552">
      <c r="B552" s="56"/>
      <c r="F552" s="69"/>
      <c r="G552" s="3"/>
      <c r="H552" s="19"/>
      <c r="L552" s="48"/>
    </row>
    <row r="553">
      <c r="B553" s="56"/>
      <c r="F553" s="69"/>
      <c r="G553" s="3"/>
      <c r="H553" s="19"/>
      <c r="L553" s="48"/>
    </row>
    <row r="554">
      <c r="B554" s="56"/>
      <c r="F554" s="69"/>
      <c r="G554" s="3"/>
      <c r="H554" s="19"/>
      <c r="L554" s="48"/>
    </row>
    <row r="555">
      <c r="B555" s="56"/>
      <c r="F555" s="69"/>
      <c r="G555" s="3"/>
      <c r="H555" s="19"/>
      <c r="L555" s="48"/>
    </row>
    <row r="556">
      <c r="B556" s="56"/>
      <c r="F556" s="69"/>
      <c r="G556" s="3"/>
      <c r="H556" s="19"/>
      <c r="L556" s="48"/>
    </row>
    <row r="557">
      <c r="B557" s="56"/>
      <c r="F557" s="69"/>
      <c r="G557" s="3"/>
      <c r="H557" s="19"/>
      <c r="L557" s="48"/>
    </row>
    <row r="558">
      <c r="B558" s="56"/>
      <c r="F558" s="69"/>
      <c r="G558" s="3"/>
      <c r="H558" s="19"/>
      <c r="L558" s="48"/>
    </row>
    <row r="559">
      <c r="B559" s="56"/>
      <c r="F559" s="69"/>
      <c r="G559" s="3"/>
      <c r="H559" s="19"/>
      <c r="L559" s="48"/>
    </row>
    <row r="560">
      <c r="B560" s="56"/>
      <c r="F560" s="69"/>
      <c r="G560" s="3"/>
      <c r="H560" s="19"/>
      <c r="L560" s="48"/>
    </row>
    <row r="561">
      <c r="B561" s="56"/>
      <c r="F561" s="69"/>
      <c r="G561" s="3"/>
      <c r="H561" s="19"/>
      <c r="L561" s="48"/>
    </row>
    <row r="562">
      <c r="B562" s="56"/>
      <c r="F562" s="69"/>
      <c r="G562" s="3"/>
      <c r="H562" s="19"/>
      <c r="L562" s="48"/>
    </row>
    <row r="563">
      <c r="B563" s="56"/>
      <c r="F563" s="69"/>
      <c r="G563" s="3"/>
      <c r="H563" s="19"/>
      <c r="L563" s="48"/>
    </row>
    <row r="564">
      <c r="B564" s="56"/>
      <c r="F564" s="69"/>
      <c r="G564" s="3"/>
      <c r="H564" s="19"/>
      <c r="L564" s="48"/>
    </row>
    <row r="565">
      <c r="B565" s="56"/>
      <c r="F565" s="69"/>
      <c r="G565" s="3"/>
      <c r="H565" s="19"/>
      <c r="L565" s="48"/>
    </row>
    <row r="566">
      <c r="B566" s="56"/>
      <c r="F566" s="69"/>
      <c r="G566" s="3"/>
      <c r="H566" s="19"/>
      <c r="L566" s="48"/>
    </row>
    <row r="567">
      <c r="B567" s="56"/>
      <c r="F567" s="69"/>
      <c r="G567" s="3"/>
      <c r="H567" s="19"/>
      <c r="L567" s="48"/>
    </row>
    <row r="568">
      <c r="B568" s="56"/>
      <c r="F568" s="69"/>
      <c r="G568" s="3"/>
      <c r="H568" s="19"/>
      <c r="L568" s="48"/>
    </row>
    <row r="569">
      <c r="B569" s="56"/>
      <c r="F569" s="69"/>
      <c r="G569" s="3"/>
      <c r="H569" s="19"/>
      <c r="L569" s="48"/>
    </row>
    <row r="570">
      <c r="B570" s="56"/>
      <c r="F570" s="69"/>
      <c r="G570" s="3"/>
      <c r="H570" s="19"/>
      <c r="L570" s="48"/>
    </row>
    <row r="571">
      <c r="B571" s="56"/>
      <c r="F571" s="69"/>
      <c r="G571" s="3"/>
      <c r="H571" s="19"/>
      <c r="L571" s="48"/>
    </row>
    <row r="572">
      <c r="B572" s="56"/>
      <c r="F572" s="69"/>
      <c r="G572" s="3"/>
      <c r="H572" s="19"/>
      <c r="L572" s="48"/>
    </row>
    <row r="573">
      <c r="B573" s="56"/>
      <c r="F573" s="69"/>
      <c r="G573" s="3"/>
      <c r="H573" s="19"/>
      <c r="L573" s="48"/>
    </row>
    <row r="574">
      <c r="B574" s="56"/>
      <c r="F574" s="69"/>
      <c r="G574" s="3"/>
      <c r="H574" s="19"/>
      <c r="L574" s="48"/>
    </row>
    <row r="575">
      <c r="B575" s="56"/>
      <c r="F575" s="69"/>
      <c r="G575" s="3"/>
      <c r="H575" s="19"/>
      <c r="L575" s="48"/>
    </row>
    <row r="576">
      <c r="B576" s="56"/>
      <c r="F576" s="69"/>
      <c r="G576" s="3"/>
      <c r="H576" s="19"/>
      <c r="L576" s="48"/>
    </row>
    <row r="577">
      <c r="B577" s="56"/>
      <c r="F577" s="69"/>
      <c r="G577" s="3"/>
      <c r="H577" s="19"/>
      <c r="L577" s="48"/>
    </row>
    <row r="578">
      <c r="B578" s="56"/>
      <c r="F578" s="69"/>
      <c r="G578" s="3"/>
      <c r="H578" s="19"/>
      <c r="L578" s="48"/>
    </row>
    <row r="579">
      <c r="B579" s="56"/>
      <c r="F579" s="69"/>
      <c r="G579" s="3"/>
      <c r="H579" s="19"/>
      <c r="L579" s="48"/>
    </row>
    <row r="580">
      <c r="B580" s="56"/>
      <c r="F580" s="69"/>
      <c r="G580" s="3"/>
      <c r="H580" s="19"/>
      <c r="L580" s="48"/>
    </row>
    <row r="581">
      <c r="B581" s="56"/>
      <c r="F581" s="69"/>
      <c r="G581" s="3"/>
      <c r="H581" s="19"/>
      <c r="L581" s="48"/>
    </row>
    <row r="582">
      <c r="B582" s="56"/>
      <c r="F582" s="69"/>
      <c r="G582" s="3"/>
      <c r="H582" s="19"/>
      <c r="L582" s="48"/>
    </row>
    <row r="583">
      <c r="B583" s="56"/>
      <c r="F583" s="69"/>
      <c r="G583" s="3"/>
      <c r="H583" s="19"/>
      <c r="L583" s="48"/>
    </row>
    <row r="584">
      <c r="B584" s="56"/>
      <c r="F584" s="69"/>
      <c r="G584" s="3"/>
      <c r="H584" s="19"/>
      <c r="L584" s="48"/>
    </row>
    <row r="585">
      <c r="B585" s="56"/>
      <c r="F585" s="69"/>
      <c r="G585" s="3"/>
      <c r="H585" s="19"/>
      <c r="L585" s="48"/>
    </row>
    <row r="586">
      <c r="B586" s="56"/>
      <c r="F586" s="69"/>
      <c r="G586" s="3"/>
      <c r="H586" s="19"/>
      <c r="L586" s="48"/>
    </row>
    <row r="587">
      <c r="B587" s="56"/>
      <c r="F587" s="69"/>
      <c r="G587" s="3"/>
      <c r="H587" s="19"/>
      <c r="L587" s="48"/>
    </row>
    <row r="588">
      <c r="B588" s="56"/>
      <c r="F588" s="69"/>
      <c r="G588" s="3"/>
      <c r="H588" s="19"/>
      <c r="L588" s="48"/>
    </row>
    <row r="589">
      <c r="B589" s="56"/>
      <c r="F589" s="69"/>
      <c r="G589" s="3"/>
      <c r="H589" s="19"/>
      <c r="L589" s="48"/>
    </row>
    <row r="590">
      <c r="B590" s="56"/>
      <c r="F590" s="69"/>
      <c r="G590" s="3"/>
      <c r="H590" s="19"/>
      <c r="L590" s="48"/>
    </row>
    <row r="591">
      <c r="B591" s="56"/>
      <c r="F591" s="69"/>
      <c r="G591" s="3"/>
      <c r="H591" s="19"/>
      <c r="L591" s="48"/>
    </row>
    <row r="592">
      <c r="B592" s="56"/>
      <c r="F592" s="69"/>
      <c r="G592" s="3"/>
      <c r="H592" s="19"/>
      <c r="L592" s="48"/>
    </row>
    <row r="593">
      <c r="B593" s="56"/>
      <c r="F593" s="69"/>
      <c r="G593" s="3"/>
      <c r="H593" s="19"/>
      <c r="L593" s="48"/>
    </row>
    <row r="594">
      <c r="B594" s="56"/>
      <c r="F594" s="69"/>
      <c r="G594" s="3"/>
      <c r="H594" s="19"/>
      <c r="L594" s="48"/>
    </row>
    <row r="595">
      <c r="B595" s="56"/>
      <c r="F595" s="69"/>
      <c r="G595" s="3"/>
      <c r="H595" s="19"/>
      <c r="L595" s="48"/>
    </row>
    <row r="596">
      <c r="B596" s="56"/>
      <c r="F596" s="69"/>
      <c r="G596" s="3"/>
      <c r="H596" s="19"/>
      <c r="L596" s="48"/>
    </row>
    <row r="597">
      <c r="B597" s="56"/>
      <c r="F597" s="69"/>
      <c r="G597" s="3"/>
      <c r="H597" s="19"/>
      <c r="L597" s="48"/>
    </row>
    <row r="598">
      <c r="B598" s="56"/>
      <c r="F598" s="69"/>
      <c r="G598" s="3"/>
      <c r="H598" s="19"/>
      <c r="L598" s="48"/>
    </row>
    <row r="599">
      <c r="B599" s="56"/>
      <c r="F599" s="69"/>
      <c r="G599" s="3"/>
      <c r="H599" s="19"/>
      <c r="L599" s="48"/>
    </row>
    <row r="600">
      <c r="B600" s="56"/>
      <c r="F600" s="69"/>
      <c r="G600" s="3"/>
      <c r="H600" s="19"/>
      <c r="L600" s="48"/>
    </row>
    <row r="601">
      <c r="B601" s="56"/>
      <c r="F601" s="69"/>
      <c r="G601" s="3"/>
      <c r="H601" s="19"/>
      <c r="L601" s="48"/>
    </row>
    <row r="602">
      <c r="B602" s="56"/>
      <c r="F602" s="69"/>
      <c r="G602" s="3"/>
      <c r="H602" s="19"/>
      <c r="L602" s="48"/>
    </row>
    <row r="603">
      <c r="B603" s="56"/>
      <c r="F603" s="69"/>
      <c r="G603" s="3"/>
      <c r="H603" s="19"/>
      <c r="L603" s="48"/>
    </row>
    <row r="604">
      <c r="B604" s="56"/>
      <c r="F604" s="69"/>
      <c r="G604" s="3"/>
      <c r="H604" s="19"/>
      <c r="L604" s="48"/>
    </row>
    <row r="605">
      <c r="B605" s="56"/>
      <c r="F605" s="69"/>
      <c r="G605" s="3"/>
      <c r="H605" s="19"/>
      <c r="L605" s="48"/>
    </row>
    <row r="606">
      <c r="B606" s="56"/>
      <c r="F606" s="69"/>
      <c r="G606" s="3"/>
      <c r="H606" s="19"/>
      <c r="L606" s="48"/>
    </row>
    <row r="607">
      <c r="B607" s="56"/>
      <c r="F607" s="69"/>
      <c r="G607" s="3"/>
      <c r="H607" s="19"/>
      <c r="L607" s="48"/>
    </row>
    <row r="608">
      <c r="B608" s="56"/>
      <c r="F608" s="69"/>
      <c r="G608" s="3"/>
      <c r="H608" s="19"/>
      <c r="L608" s="48"/>
    </row>
    <row r="609">
      <c r="B609" s="56"/>
      <c r="F609" s="69"/>
      <c r="G609" s="3"/>
      <c r="H609" s="19"/>
      <c r="L609" s="48"/>
    </row>
    <row r="610">
      <c r="B610" s="56"/>
      <c r="F610" s="69"/>
      <c r="G610" s="3"/>
      <c r="H610" s="19"/>
      <c r="L610" s="48"/>
    </row>
    <row r="611">
      <c r="B611" s="56"/>
      <c r="F611" s="69"/>
      <c r="G611" s="3"/>
      <c r="H611" s="19"/>
      <c r="L611" s="48"/>
    </row>
    <row r="612">
      <c r="B612" s="56"/>
      <c r="F612" s="69"/>
      <c r="G612" s="3"/>
      <c r="H612" s="19"/>
      <c r="L612" s="48"/>
    </row>
    <row r="613">
      <c r="B613" s="56"/>
      <c r="F613" s="69"/>
      <c r="G613" s="3"/>
      <c r="H613" s="19"/>
      <c r="L613" s="48"/>
    </row>
    <row r="614">
      <c r="B614" s="56"/>
      <c r="F614" s="69"/>
      <c r="G614" s="3"/>
      <c r="H614" s="19"/>
      <c r="L614" s="48"/>
    </row>
    <row r="615">
      <c r="B615" s="56"/>
      <c r="F615" s="69"/>
      <c r="G615" s="3"/>
      <c r="H615" s="19"/>
      <c r="L615" s="48"/>
    </row>
    <row r="616">
      <c r="B616" s="56"/>
      <c r="F616" s="69"/>
      <c r="G616" s="3"/>
      <c r="H616" s="19"/>
      <c r="L616" s="48"/>
    </row>
    <row r="617">
      <c r="B617" s="56"/>
      <c r="F617" s="69"/>
      <c r="G617" s="3"/>
      <c r="H617" s="19"/>
      <c r="L617" s="48"/>
    </row>
    <row r="618">
      <c r="B618" s="56"/>
      <c r="F618" s="69"/>
      <c r="G618" s="3"/>
      <c r="H618" s="19"/>
      <c r="L618" s="48"/>
    </row>
    <row r="619">
      <c r="B619" s="56"/>
      <c r="F619" s="69"/>
      <c r="G619" s="3"/>
      <c r="H619" s="19"/>
      <c r="L619" s="48"/>
    </row>
    <row r="620">
      <c r="B620" s="56"/>
      <c r="F620" s="69"/>
      <c r="G620" s="3"/>
      <c r="H620" s="19"/>
      <c r="L620" s="48"/>
    </row>
    <row r="621">
      <c r="B621" s="56"/>
      <c r="F621" s="69"/>
      <c r="G621" s="3"/>
      <c r="H621" s="19"/>
      <c r="L621" s="48"/>
    </row>
    <row r="622">
      <c r="B622" s="56"/>
      <c r="F622" s="69"/>
      <c r="G622" s="3"/>
      <c r="H622" s="19"/>
      <c r="L622" s="48"/>
    </row>
    <row r="623">
      <c r="B623" s="56"/>
      <c r="F623" s="69"/>
      <c r="G623" s="3"/>
      <c r="H623" s="19"/>
      <c r="L623" s="48"/>
    </row>
    <row r="624">
      <c r="B624" s="56"/>
      <c r="F624" s="69"/>
      <c r="G624" s="3"/>
      <c r="H624" s="19"/>
      <c r="L624" s="48"/>
    </row>
    <row r="625">
      <c r="B625" s="56"/>
      <c r="F625" s="69"/>
      <c r="G625" s="3"/>
      <c r="H625" s="19"/>
      <c r="L625" s="48"/>
    </row>
    <row r="626">
      <c r="B626" s="56"/>
      <c r="F626" s="69"/>
      <c r="G626" s="3"/>
      <c r="H626" s="19"/>
      <c r="L626" s="48"/>
    </row>
    <row r="627">
      <c r="B627" s="56"/>
      <c r="F627" s="69"/>
      <c r="G627" s="3"/>
      <c r="H627" s="19"/>
      <c r="L627" s="48"/>
    </row>
    <row r="628">
      <c r="B628" s="56"/>
      <c r="F628" s="69"/>
      <c r="G628" s="3"/>
      <c r="H628" s="19"/>
      <c r="L628" s="48"/>
    </row>
    <row r="629">
      <c r="B629" s="56"/>
      <c r="F629" s="69"/>
      <c r="G629" s="3"/>
      <c r="H629" s="19"/>
      <c r="L629" s="48"/>
    </row>
    <row r="630">
      <c r="B630" s="56"/>
      <c r="F630" s="69"/>
      <c r="G630" s="3"/>
      <c r="H630" s="19"/>
      <c r="L630" s="48"/>
    </row>
    <row r="631">
      <c r="B631" s="56"/>
      <c r="F631" s="69"/>
      <c r="G631" s="3"/>
      <c r="H631" s="19"/>
      <c r="L631" s="48"/>
    </row>
    <row r="632">
      <c r="B632" s="56"/>
      <c r="F632" s="69"/>
      <c r="G632" s="3"/>
      <c r="H632" s="19"/>
      <c r="L632" s="48"/>
    </row>
    <row r="633">
      <c r="B633" s="56"/>
      <c r="F633" s="69"/>
      <c r="G633" s="3"/>
      <c r="H633" s="19"/>
      <c r="L633" s="48"/>
    </row>
    <row r="634">
      <c r="B634" s="56"/>
      <c r="F634" s="69"/>
      <c r="G634" s="3"/>
      <c r="H634" s="19"/>
      <c r="L634" s="48"/>
    </row>
    <row r="635">
      <c r="B635" s="56"/>
      <c r="F635" s="69"/>
      <c r="G635" s="3"/>
      <c r="H635" s="19"/>
      <c r="L635" s="48"/>
    </row>
    <row r="636">
      <c r="B636" s="56"/>
      <c r="F636" s="69"/>
      <c r="G636" s="3"/>
      <c r="H636" s="19"/>
      <c r="L636" s="48"/>
    </row>
    <row r="637">
      <c r="B637" s="56"/>
      <c r="F637" s="69"/>
      <c r="G637" s="3"/>
      <c r="H637" s="19"/>
      <c r="L637" s="48"/>
    </row>
    <row r="638">
      <c r="B638" s="56"/>
      <c r="F638" s="69"/>
      <c r="G638" s="3"/>
      <c r="H638" s="19"/>
      <c r="L638" s="48"/>
    </row>
    <row r="639">
      <c r="B639" s="56"/>
      <c r="F639" s="69"/>
      <c r="G639" s="3"/>
      <c r="H639" s="19"/>
      <c r="L639" s="48"/>
    </row>
    <row r="640">
      <c r="B640" s="56"/>
      <c r="F640" s="69"/>
      <c r="G640" s="3"/>
      <c r="H640" s="19"/>
      <c r="L640" s="48"/>
    </row>
    <row r="641">
      <c r="B641" s="56"/>
      <c r="F641" s="69"/>
      <c r="G641" s="3"/>
      <c r="H641" s="19"/>
      <c r="L641" s="48"/>
    </row>
    <row r="642">
      <c r="B642" s="56"/>
      <c r="F642" s="69"/>
      <c r="G642" s="3"/>
      <c r="H642" s="19"/>
      <c r="L642" s="48"/>
    </row>
    <row r="643">
      <c r="B643" s="56"/>
      <c r="F643" s="69"/>
      <c r="G643" s="3"/>
      <c r="H643" s="19"/>
      <c r="L643" s="48"/>
    </row>
    <row r="644">
      <c r="B644" s="56"/>
      <c r="F644" s="69"/>
      <c r="G644" s="3"/>
      <c r="H644" s="19"/>
      <c r="L644" s="48"/>
    </row>
    <row r="645">
      <c r="B645" s="56"/>
      <c r="F645" s="69"/>
      <c r="G645" s="3"/>
      <c r="H645" s="19"/>
      <c r="L645" s="48"/>
    </row>
    <row r="646">
      <c r="B646" s="56"/>
      <c r="F646" s="69"/>
      <c r="G646" s="3"/>
      <c r="H646" s="19"/>
      <c r="L646" s="48"/>
    </row>
    <row r="647">
      <c r="B647" s="56"/>
      <c r="F647" s="69"/>
      <c r="G647" s="3"/>
      <c r="H647" s="19"/>
      <c r="L647" s="48"/>
    </row>
    <row r="648">
      <c r="B648" s="56"/>
      <c r="F648" s="69"/>
      <c r="G648" s="3"/>
      <c r="H648" s="19"/>
      <c r="L648" s="48"/>
    </row>
    <row r="649">
      <c r="B649" s="56"/>
      <c r="F649" s="69"/>
      <c r="G649" s="3"/>
      <c r="H649" s="19"/>
      <c r="L649" s="48"/>
    </row>
    <row r="650">
      <c r="B650" s="56"/>
      <c r="F650" s="69"/>
      <c r="G650" s="3"/>
      <c r="H650" s="19"/>
      <c r="L650" s="48"/>
    </row>
    <row r="651">
      <c r="B651" s="56"/>
      <c r="F651" s="69"/>
      <c r="G651" s="3"/>
      <c r="H651" s="19"/>
      <c r="L651" s="48"/>
    </row>
    <row r="652">
      <c r="B652" s="56"/>
      <c r="F652" s="69"/>
      <c r="G652" s="3"/>
      <c r="H652" s="19"/>
      <c r="L652" s="48"/>
    </row>
    <row r="653">
      <c r="B653" s="56"/>
      <c r="F653" s="69"/>
      <c r="G653" s="3"/>
      <c r="H653" s="19"/>
      <c r="L653" s="48"/>
    </row>
    <row r="654">
      <c r="B654" s="56"/>
      <c r="F654" s="69"/>
      <c r="G654" s="3"/>
      <c r="H654" s="19"/>
      <c r="L654" s="48"/>
    </row>
    <row r="655">
      <c r="B655" s="56"/>
      <c r="F655" s="69"/>
      <c r="G655" s="3"/>
      <c r="H655" s="19"/>
      <c r="L655" s="48"/>
    </row>
    <row r="656">
      <c r="B656" s="56"/>
      <c r="F656" s="69"/>
      <c r="G656" s="3"/>
      <c r="H656" s="19"/>
      <c r="L656" s="48"/>
    </row>
    <row r="657">
      <c r="B657" s="56"/>
      <c r="F657" s="69"/>
      <c r="G657" s="3"/>
      <c r="H657" s="19"/>
      <c r="L657" s="48"/>
    </row>
    <row r="658">
      <c r="B658" s="56"/>
      <c r="F658" s="69"/>
      <c r="G658" s="3"/>
      <c r="H658" s="19"/>
      <c r="L658" s="48"/>
    </row>
    <row r="659">
      <c r="B659" s="56"/>
      <c r="F659" s="69"/>
      <c r="G659" s="3"/>
      <c r="H659" s="19"/>
      <c r="L659" s="48"/>
    </row>
    <row r="660">
      <c r="B660" s="56"/>
      <c r="F660" s="69"/>
      <c r="G660" s="3"/>
      <c r="H660" s="19"/>
      <c r="L660" s="48"/>
    </row>
    <row r="661">
      <c r="B661" s="56"/>
      <c r="F661" s="69"/>
      <c r="G661" s="3"/>
      <c r="H661" s="19"/>
      <c r="L661" s="48"/>
    </row>
    <row r="662">
      <c r="B662" s="56"/>
      <c r="F662" s="69"/>
      <c r="G662" s="3"/>
      <c r="H662" s="19"/>
      <c r="L662" s="48"/>
    </row>
    <row r="663">
      <c r="B663" s="56"/>
      <c r="F663" s="69"/>
      <c r="G663" s="3"/>
      <c r="H663" s="19"/>
      <c r="L663" s="48"/>
    </row>
    <row r="664">
      <c r="B664" s="56"/>
      <c r="F664" s="69"/>
      <c r="G664" s="3"/>
      <c r="H664" s="19"/>
      <c r="L664" s="48"/>
    </row>
    <row r="665">
      <c r="B665" s="56"/>
      <c r="F665" s="69"/>
      <c r="G665" s="3"/>
      <c r="H665" s="19"/>
      <c r="L665" s="48"/>
    </row>
    <row r="666">
      <c r="B666" s="56"/>
      <c r="F666" s="69"/>
      <c r="G666" s="3"/>
      <c r="H666" s="19"/>
      <c r="L666" s="48"/>
    </row>
    <row r="667">
      <c r="B667" s="56"/>
      <c r="F667" s="69"/>
      <c r="G667" s="3"/>
      <c r="H667" s="19"/>
      <c r="L667" s="48"/>
    </row>
    <row r="668">
      <c r="B668" s="56"/>
      <c r="F668" s="69"/>
      <c r="G668" s="3"/>
      <c r="H668" s="19"/>
      <c r="L668" s="48"/>
    </row>
    <row r="669">
      <c r="B669" s="56"/>
      <c r="F669" s="69"/>
      <c r="G669" s="3"/>
      <c r="H669" s="19"/>
      <c r="L669" s="48"/>
    </row>
    <row r="670">
      <c r="B670" s="56"/>
      <c r="F670" s="69"/>
      <c r="G670" s="3"/>
      <c r="H670" s="19"/>
      <c r="L670" s="48"/>
    </row>
    <row r="671">
      <c r="B671" s="56"/>
      <c r="F671" s="69"/>
      <c r="G671" s="3"/>
      <c r="H671" s="19"/>
      <c r="L671" s="48"/>
    </row>
    <row r="672">
      <c r="B672" s="56"/>
      <c r="F672" s="69"/>
      <c r="G672" s="3"/>
      <c r="H672" s="19"/>
      <c r="L672" s="48"/>
    </row>
    <row r="673">
      <c r="B673" s="56"/>
      <c r="F673" s="69"/>
      <c r="G673" s="3"/>
      <c r="H673" s="19"/>
      <c r="L673" s="48"/>
    </row>
    <row r="674">
      <c r="B674" s="56"/>
      <c r="F674" s="69"/>
      <c r="G674" s="3"/>
      <c r="H674" s="19"/>
      <c r="L674" s="48"/>
    </row>
    <row r="675">
      <c r="B675" s="56"/>
      <c r="F675" s="69"/>
      <c r="G675" s="3"/>
      <c r="H675" s="19"/>
      <c r="L675" s="48"/>
    </row>
    <row r="676">
      <c r="B676" s="56"/>
      <c r="F676" s="69"/>
      <c r="G676" s="3"/>
      <c r="H676" s="19"/>
      <c r="L676" s="48"/>
    </row>
    <row r="677">
      <c r="B677" s="56"/>
      <c r="F677" s="69"/>
      <c r="G677" s="3"/>
      <c r="H677" s="19"/>
      <c r="L677" s="48"/>
    </row>
    <row r="678">
      <c r="B678" s="56"/>
      <c r="F678" s="69"/>
      <c r="G678" s="3"/>
      <c r="H678" s="19"/>
      <c r="L678" s="48"/>
    </row>
    <row r="679">
      <c r="B679" s="56"/>
      <c r="F679" s="69"/>
      <c r="G679" s="3"/>
      <c r="H679" s="19"/>
      <c r="L679" s="48"/>
    </row>
    <row r="680">
      <c r="B680" s="56"/>
      <c r="F680" s="69"/>
      <c r="G680" s="3"/>
      <c r="H680" s="19"/>
      <c r="L680" s="48"/>
    </row>
    <row r="681">
      <c r="B681" s="56"/>
      <c r="F681" s="69"/>
      <c r="G681" s="3"/>
      <c r="H681" s="19"/>
      <c r="L681" s="48"/>
    </row>
    <row r="682">
      <c r="B682" s="56"/>
      <c r="F682" s="69"/>
      <c r="G682" s="3"/>
      <c r="H682" s="19"/>
      <c r="L682" s="48"/>
    </row>
    <row r="683">
      <c r="B683" s="56"/>
      <c r="F683" s="69"/>
      <c r="G683" s="3"/>
      <c r="H683" s="19"/>
      <c r="L683" s="48"/>
    </row>
    <row r="684">
      <c r="B684" s="56"/>
      <c r="F684" s="69"/>
      <c r="G684" s="3"/>
      <c r="H684" s="19"/>
      <c r="L684" s="48"/>
    </row>
    <row r="685">
      <c r="B685" s="56"/>
      <c r="F685" s="69"/>
      <c r="G685" s="3"/>
      <c r="H685" s="19"/>
      <c r="L685" s="48"/>
    </row>
    <row r="686">
      <c r="B686" s="56"/>
      <c r="F686" s="69"/>
      <c r="G686" s="3"/>
      <c r="H686" s="19"/>
      <c r="L686" s="48"/>
    </row>
    <row r="687">
      <c r="B687" s="56"/>
      <c r="F687" s="69"/>
      <c r="G687" s="3"/>
      <c r="H687" s="19"/>
      <c r="L687" s="48"/>
    </row>
    <row r="688">
      <c r="B688" s="56"/>
      <c r="F688" s="69"/>
      <c r="G688" s="3"/>
      <c r="H688" s="19"/>
      <c r="L688" s="48"/>
    </row>
    <row r="689">
      <c r="B689" s="56"/>
      <c r="F689" s="69"/>
      <c r="G689" s="3"/>
      <c r="H689" s="19"/>
      <c r="L689" s="48"/>
    </row>
    <row r="690">
      <c r="B690" s="56"/>
      <c r="F690" s="69"/>
      <c r="G690" s="3"/>
      <c r="H690" s="19"/>
      <c r="L690" s="48"/>
    </row>
    <row r="691">
      <c r="B691" s="56"/>
      <c r="F691" s="69"/>
      <c r="G691" s="3"/>
      <c r="H691" s="19"/>
      <c r="L691" s="48"/>
    </row>
    <row r="692">
      <c r="B692" s="56"/>
      <c r="F692" s="69"/>
      <c r="G692" s="3"/>
      <c r="H692" s="19"/>
      <c r="L692" s="48"/>
    </row>
    <row r="693">
      <c r="B693" s="56"/>
      <c r="F693" s="69"/>
      <c r="G693" s="3"/>
      <c r="H693" s="19"/>
      <c r="L693" s="48"/>
    </row>
    <row r="694">
      <c r="B694" s="56"/>
      <c r="F694" s="69"/>
      <c r="G694" s="3"/>
      <c r="H694" s="19"/>
      <c r="L694" s="48"/>
    </row>
    <row r="695">
      <c r="B695" s="56"/>
      <c r="F695" s="69"/>
      <c r="G695" s="3"/>
      <c r="H695" s="19"/>
      <c r="L695" s="48"/>
    </row>
    <row r="696">
      <c r="B696" s="56"/>
      <c r="F696" s="69"/>
      <c r="G696" s="3"/>
      <c r="H696" s="19"/>
      <c r="L696" s="48"/>
    </row>
    <row r="697">
      <c r="B697" s="56"/>
      <c r="F697" s="69"/>
      <c r="G697" s="3"/>
      <c r="H697" s="19"/>
      <c r="L697" s="48"/>
    </row>
    <row r="698">
      <c r="B698" s="56"/>
      <c r="F698" s="69"/>
      <c r="G698" s="3"/>
      <c r="H698" s="19"/>
      <c r="L698" s="48"/>
    </row>
    <row r="699">
      <c r="B699" s="56"/>
      <c r="F699" s="69"/>
      <c r="G699" s="3"/>
      <c r="H699" s="19"/>
      <c r="L699" s="48"/>
    </row>
    <row r="700">
      <c r="B700" s="56"/>
      <c r="F700" s="69"/>
      <c r="G700" s="3"/>
      <c r="H700" s="19"/>
      <c r="L700" s="48"/>
    </row>
    <row r="701">
      <c r="B701" s="56"/>
      <c r="F701" s="69"/>
      <c r="G701" s="3"/>
      <c r="H701" s="19"/>
      <c r="L701" s="48"/>
    </row>
    <row r="702">
      <c r="B702" s="56"/>
      <c r="F702" s="69"/>
      <c r="G702" s="3"/>
      <c r="H702" s="19"/>
      <c r="L702" s="48"/>
    </row>
    <row r="703">
      <c r="B703" s="56"/>
      <c r="F703" s="69"/>
      <c r="G703" s="3"/>
      <c r="H703" s="19"/>
      <c r="L703" s="48"/>
    </row>
    <row r="704">
      <c r="B704" s="56"/>
      <c r="F704" s="69"/>
      <c r="G704" s="3"/>
      <c r="H704" s="19"/>
      <c r="L704" s="48"/>
    </row>
    <row r="705">
      <c r="B705" s="56"/>
      <c r="F705" s="69"/>
      <c r="G705" s="3"/>
      <c r="H705" s="19"/>
      <c r="L705" s="48"/>
    </row>
    <row r="706">
      <c r="B706" s="56"/>
      <c r="F706" s="69"/>
      <c r="G706" s="3"/>
      <c r="H706" s="19"/>
      <c r="L706" s="48"/>
    </row>
    <row r="707">
      <c r="B707" s="56"/>
      <c r="F707" s="69"/>
      <c r="G707" s="3"/>
      <c r="H707" s="19"/>
      <c r="L707" s="48"/>
    </row>
    <row r="708">
      <c r="B708" s="56"/>
      <c r="F708" s="69"/>
      <c r="G708" s="3"/>
      <c r="H708" s="19"/>
      <c r="L708" s="48"/>
    </row>
    <row r="709">
      <c r="B709" s="56"/>
      <c r="F709" s="69"/>
      <c r="G709" s="3"/>
      <c r="H709" s="19"/>
      <c r="L709" s="48"/>
    </row>
    <row r="710">
      <c r="B710" s="56"/>
      <c r="F710" s="69"/>
      <c r="G710" s="3"/>
      <c r="H710" s="19"/>
      <c r="L710" s="48"/>
    </row>
    <row r="711">
      <c r="B711" s="56"/>
      <c r="F711" s="69"/>
      <c r="G711" s="3"/>
      <c r="H711" s="19"/>
      <c r="L711" s="48"/>
    </row>
    <row r="712">
      <c r="B712" s="56"/>
      <c r="F712" s="69"/>
      <c r="G712" s="3"/>
      <c r="H712" s="19"/>
      <c r="L712" s="48"/>
    </row>
    <row r="713">
      <c r="B713" s="56"/>
      <c r="F713" s="69"/>
      <c r="G713" s="3"/>
      <c r="H713" s="19"/>
      <c r="L713" s="48"/>
    </row>
    <row r="714">
      <c r="B714" s="56"/>
      <c r="F714" s="69"/>
      <c r="G714" s="3"/>
      <c r="H714" s="19"/>
      <c r="L714" s="48"/>
    </row>
    <row r="715">
      <c r="B715" s="56"/>
      <c r="F715" s="69"/>
      <c r="G715" s="3"/>
      <c r="H715" s="19"/>
      <c r="L715" s="48"/>
    </row>
    <row r="716">
      <c r="B716" s="56"/>
      <c r="F716" s="69"/>
      <c r="G716" s="3"/>
      <c r="H716" s="19"/>
      <c r="L716" s="48"/>
    </row>
    <row r="717">
      <c r="B717" s="56"/>
      <c r="F717" s="69"/>
      <c r="G717" s="3"/>
      <c r="H717" s="19"/>
      <c r="L717" s="48"/>
    </row>
    <row r="718">
      <c r="B718" s="56"/>
      <c r="F718" s="69"/>
      <c r="G718" s="3"/>
      <c r="H718" s="19"/>
      <c r="L718" s="48"/>
    </row>
    <row r="719">
      <c r="B719" s="56"/>
      <c r="F719" s="69"/>
      <c r="G719" s="3"/>
      <c r="H719" s="19"/>
      <c r="L719" s="48"/>
    </row>
    <row r="720">
      <c r="B720" s="56"/>
      <c r="F720" s="69"/>
      <c r="G720" s="3"/>
      <c r="H720" s="19"/>
      <c r="L720" s="48"/>
    </row>
    <row r="721">
      <c r="B721" s="56"/>
      <c r="F721" s="69"/>
      <c r="G721" s="3"/>
      <c r="H721" s="19"/>
      <c r="L721" s="48"/>
    </row>
    <row r="722">
      <c r="B722" s="56"/>
      <c r="F722" s="69"/>
      <c r="G722" s="3"/>
      <c r="H722" s="19"/>
      <c r="L722" s="48"/>
    </row>
    <row r="723">
      <c r="B723" s="56"/>
      <c r="F723" s="69"/>
      <c r="G723" s="3"/>
      <c r="H723" s="19"/>
      <c r="L723" s="48"/>
    </row>
    <row r="724">
      <c r="B724" s="56"/>
      <c r="F724" s="69"/>
      <c r="G724" s="3"/>
      <c r="H724" s="19"/>
      <c r="L724" s="48"/>
    </row>
    <row r="725">
      <c r="B725" s="56"/>
      <c r="F725" s="69"/>
      <c r="G725" s="3"/>
      <c r="H725" s="19"/>
      <c r="L725" s="48"/>
    </row>
    <row r="726">
      <c r="B726" s="56"/>
      <c r="F726" s="69"/>
      <c r="G726" s="3"/>
      <c r="H726" s="19"/>
      <c r="L726" s="48"/>
    </row>
    <row r="727">
      <c r="B727" s="56"/>
      <c r="F727" s="69"/>
      <c r="G727" s="3"/>
      <c r="H727" s="19"/>
      <c r="L727" s="48"/>
    </row>
    <row r="728">
      <c r="B728" s="56"/>
      <c r="F728" s="69"/>
      <c r="G728" s="3"/>
      <c r="H728" s="19"/>
      <c r="L728" s="48"/>
    </row>
    <row r="729">
      <c r="B729" s="56"/>
      <c r="F729" s="69"/>
      <c r="G729" s="3"/>
      <c r="H729" s="19"/>
      <c r="L729" s="48"/>
    </row>
    <row r="730">
      <c r="B730" s="56"/>
      <c r="F730" s="69"/>
      <c r="G730" s="3"/>
      <c r="H730" s="19"/>
      <c r="L730" s="48"/>
    </row>
    <row r="731">
      <c r="B731" s="56"/>
      <c r="F731" s="69"/>
      <c r="G731" s="3"/>
      <c r="H731" s="19"/>
      <c r="L731" s="48"/>
    </row>
    <row r="732">
      <c r="B732" s="56"/>
      <c r="F732" s="69"/>
      <c r="G732" s="3"/>
      <c r="H732" s="19"/>
      <c r="L732" s="48"/>
    </row>
    <row r="733">
      <c r="B733" s="56"/>
      <c r="F733" s="69"/>
      <c r="G733" s="3"/>
      <c r="H733" s="19"/>
      <c r="L733" s="48"/>
    </row>
    <row r="734">
      <c r="B734" s="56"/>
      <c r="F734" s="69"/>
      <c r="G734" s="3"/>
      <c r="H734" s="19"/>
      <c r="L734" s="48"/>
    </row>
    <row r="735">
      <c r="B735" s="56"/>
      <c r="F735" s="69"/>
      <c r="G735" s="3"/>
      <c r="H735" s="19"/>
      <c r="L735" s="48"/>
    </row>
    <row r="736">
      <c r="B736" s="56"/>
      <c r="F736" s="69"/>
      <c r="G736" s="3"/>
      <c r="H736" s="19"/>
      <c r="L736" s="48"/>
    </row>
    <row r="737">
      <c r="B737" s="56"/>
      <c r="F737" s="69"/>
      <c r="G737" s="3"/>
      <c r="H737" s="19"/>
      <c r="L737" s="48"/>
    </row>
    <row r="738">
      <c r="B738" s="56"/>
      <c r="F738" s="69"/>
      <c r="G738" s="3"/>
      <c r="H738" s="19"/>
      <c r="L738" s="48"/>
    </row>
    <row r="739">
      <c r="B739" s="56"/>
      <c r="F739" s="69"/>
      <c r="G739" s="3"/>
      <c r="H739" s="19"/>
      <c r="L739" s="48"/>
    </row>
    <row r="740">
      <c r="B740" s="56"/>
      <c r="F740" s="69"/>
      <c r="G740" s="3"/>
      <c r="H740" s="19"/>
      <c r="L740" s="48"/>
    </row>
    <row r="741">
      <c r="B741" s="56"/>
      <c r="F741" s="69"/>
      <c r="G741" s="3"/>
      <c r="H741" s="19"/>
      <c r="L741" s="48"/>
    </row>
    <row r="742">
      <c r="B742" s="56"/>
      <c r="F742" s="69"/>
      <c r="G742" s="3"/>
      <c r="H742" s="19"/>
      <c r="L742" s="48"/>
    </row>
    <row r="743">
      <c r="B743" s="56"/>
      <c r="F743" s="69"/>
      <c r="G743" s="3"/>
      <c r="H743" s="19"/>
      <c r="L743" s="48"/>
    </row>
    <row r="744">
      <c r="B744" s="56"/>
      <c r="F744" s="69"/>
      <c r="G744" s="3"/>
      <c r="H744" s="19"/>
      <c r="L744" s="48"/>
    </row>
    <row r="745">
      <c r="B745" s="56"/>
      <c r="F745" s="69"/>
      <c r="G745" s="3"/>
      <c r="H745" s="19"/>
      <c r="L745" s="48"/>
    </row>
    <row r="746">
      <c r="B746" s="56"/>
      <c r="F746" s="69"/>
      <c r="G746" s="3"/>
      <c r="H746" s="19"/>
      <c r="L746" s="48"/>
    </row>
    <row r="747">
      <c r="B747" s="56"/>
      <c r="F747" s="69"/>
      <c r="G747" s="3"/>
      <c r="H747" s="19"/>
      <c r="L747" s="48"/>
    </row>
    <row r="748">
      <c r="B748" s="56"/>
      <c r="F748" s="69"/>
      <c r="G748" s="3"/>
      <c r="H748" s="19"/>
      <c r="L748" s="48"/>
    </row>
    <row r="749">
      <c r="B749" s="56"/>
      <c r="F749" s="69"/>
      <c r="G749" s="3"/>
      <c r="H749" s="19"/>
      <c r="L749" s="48"/>
    </row>
    <row r="750">
      <c r="B750" s="56"/>
      <c r="F750" s="69"/>
      <c r="G750" s="3"/>
      <c r="H750" s="19"/>
      <c r="L750" s="48"/>
    </row>
    <row r="751">
      <c r="B751" s="56"/>
      <c r="F751" s="69"/>
      <c r="G751" s="3"/>
      <c r="H751" s="19"/>
      <c r="L751" s="48"/>
    </row>
    <row r="752">
      <c r="B752" s="56"/>
      <c r="F752" s="69"/>
      <c r="G752" s="3"/>
      <c r="H752" s="19"/>
      <c r="L752" s="48"/>
    </row>
    <row r="753">
      <c r="B753" s="56"/>
      <c r="F753" s="69"/>
      <c r="G753" s="3"/>
      <c r="H753" s="19"/>
      <c r="L753" s="48"/>
    </row>
    <row r="754">
      <c r="B754" s="56"/>
      <c r="F754" s="69"/>
      <c r="G754" s="3"/>
      <c r="H754" s="19"/>
      <c r="L754" s="48"/>
    </row>
    <row r="755">
      <c r="B755" s="56"/>
      <c r="F755" s="69"/>
      <c r="G755" s="3"/>
      <c r="H755" s="19"/>
      <c r="L755" s="48"/>
    </row>
    <row r="756">
      <c r="B756" s="56"/>
      <c r="F756" s="69"/>
      <c r="G756" s="3"/>
      <c r="H756" s="19"/>
      <c r="L756" s="48"/>
    </row>
    <row r="757">
      <c r="B757" s="56"/>
      <c r="F757" s="69"/>
      <c r="G757" s="3"/>
      <c r="H757" s="19"/>
      <c r="L757" s="48"/>
    </row>
    <row r="758">
      <c r="B758" s="56"/>
      <c r="F758" s="69"/>
      <c r="G758" s="3"/>
      <c r="H758" s="19"/>
      <c r="L758" s="48"/>
    </row>
    <row r="759">
      <c r="B759" s="56"/>
      <c r="F759" s="69"/>
      <c r="G759" s="3"/>
      <c r="H759" s="19"/>
      <c r="L759" s="48"/>
    </row>
    <row r="760">
      <c r="B760" s="56"/>
      <c r="F760" s="69"/>
      <c r="G760" s="3"/>
      <c r="H760" s="19"/>
      <c r="L760" s="48"/>
    </row>
    <row r="761">
      <c r="B761" s="56"/>
      <c r="F761" s="69"/>
      <c r="G761" s="3"/>
      <c r="H761" s="19"/>
      <c r="L761" s="48"/>
    </row>
    <row r="762">
      <c r="B762" s="56"/>
      <c r="F762" s="69"/>
      <c r="G762" s="3"/>
      <c r="H762" s="19"/>
      <c r="L762" s="48"/>
    </row>
    <row r="763">
      <c r="B763" s="56"/>
      <c r="F763" s="69"/>
      <c r="G763" s="3"/>
      <c r="H763" s="19"/>
      <c r="L763" s="48"/>
    </row>
    <row r="764">
      <c r="B764" s="56"/>
      <c r="F764" s="69"/>
      <c r="G764" s="3"/>
      <c r="H764" s="19"/>
      <c r="L764" s="48"/>
    </row>
    <row r="765">
      <c r="B765" s="56"/>
      <c r="F765" s="69"/>
      <c r="G765" s="3"/>
      <c r="H765" s="19"/>
      <c r="L765" s="48"/>
    </row>
    <row r="766">
      <c r="B766" s="56"/>
      <c r="F766" s="69"/>
      <c r="G766" s="3"/>
      <c r="H766" s="19"/>
      <c r="L766" s="48"/>
    </row>
    <row r="767">
      <c r="B767" s="56"/>
      <c r="F767" s="69"/>
      <c r="G767" s="3"/>
      <c r="H767" s="19"/>
      <c r="L767" s="48"/>
    </row>
    <row r="768">
      <c r="B768" s="56"/>
      <c r="F768" s="69"/>
      <c r="G768" s="3"/>
      <c r="H768" s="19"/>
      <c r="L768" s="48"/>
    </row>
    <row r="769">
      <c r="B769" s="56"/>
      <c r="F769" s="69"/>
      <c r="G769" s="3"/>
      <c r="H769" s="19"/>
      <c r="L769" s="48"/>
    </row>
    <row r="770">
      <c r="B770" s="56"/>
      <c r="F770" s="69"/>
      <c r="G770" s="3"/>
      <c r="H770" s="19"/>
      <c r="L770" s="48"/>
    </row>
    <row r="771">
      <c r="B771" s="56"/>
      <c r="F771" s="69"/>
      <c r="G771" s="3"/>
      <c r="H771" s="19"/>
      <c r="L771" s="48"/>
    </row>
    <row r="772">
      <c r="B772" s="56"/>
      <c r="F772" s="69"/>
      <c r="G772" s="3"/>
      <c r="H772" s="19"/>
      <c r="L772" s="48"/>
    </row>
    <row r="773">
      <c r="B773" s="56"/>
      <c r="F773" s="69"/>
      <c r="G773" s="3"/>
      <c r="H773" s="19"/>
      <c r="L773" s="48"/>
    </row>
    <row r="774">
      <c r="B774" s="56"/>
      <c r="F774" s="69"/>
      <c r="G774" s="3"/>
      <c r="H774" s="19"/>
      <c r="L774" s="48"/>
    </row>
    <row r="775">
      <c r="B775" s="56"/>
      <c r="F775" s="69"/>
      <c r="G775" s="3"/>
      <c r="H775" s="19"/>
      <c r="L775" s="48"/>
    </row>
    <row r="776">
      <c r="B776" s="56"/>
      <c r="F776" s="69"/>
      <c r="G776" s="3"/>
      <c r="H776" s="19"/>
      <c r="L776" s="48"/>
    </row>
    <row r="777">
      <c r="B777" s="56"/>
      <c r="F777" s="69"/>
      <c r="G777" s="3"/>
      <c r="H777" s="19"/>
      <c r="L777" s="48"/>
    </row>
    <row r="778">
      <c r="B778" s="56"/>
      <c r="F778" s="69"/>
      <c r="G778" s="3"/>
      <c r="H778" s="19"/>
      <c r="L778" s="48"/>
    </row>
    <row r="779">
      <c r="B779" s="56"/>
      <c r="F779" s="69"/>
      <c r="G779" s="3"/>
      <c r="H779" s="19"/>
      <c r="L779" s="48"/>
    </row>
    <row r="780">
      <c r="B780" s="56"/>
      <c r="F780" s="69"/>
      <c r="G780" s="3"/>
      <c r="H780" s="19"/>
      <c r="L780" s="48"/>
    </row>
    <row r="781">
      <c r="B781" s="56"/>
      <c r="F781" s="69"/>
      <c r="G781" s="3"/>
      <c r="H781" s="19"/>
      <c r="L781" s="48"/>
    </row>
    <row r="782">
      <c r="B782" s="56"/>
      <c r="F782" s="69"/>
      <c r="G782" s="3"/>
      <c r="H782" s="19"/>
      <c r="L782" s="48"/>
    </row>
    <row r="783">
      <c r="B783" s="56"/>
      <c r="F783" s="69"/>
      <c r="G783" s="3"/>
      <c r="H783" s="19"/>
      <c r="L783" s="48"/>
    </row>
    <row r="784">
      <c r="B784" s="56"/>
      <c r="F784" s="69"/>
      <c r="G784" s="3"/>
      <c r="H784" s="19"/>
      <c r="L784" s="48"/>
    </row>
    <row r="785">
      <c r="B785" s="56"/>
      <c r="F785" s="69"/>
      <c r="G785" s="3"/>
      <c r="H785" s="19"/>
      <c r="L785" s="48"/>
    </row>
    <row r="786">
      <c r="B786" s="56"/>
      <c r="F786" s="69"/>
      <c r="G786" s="3"/>
      <c r="H786" s="19"/>
      <c r="L786" s="48"/>
    </row>
    <row r="787">
      <c r="B787" s="56"/>
      <c r="F787" s="69"/>
      <c r="G787" s="3"/>
      <c r="H787" s="19"/>
      <c r="L787" s="48"/>
    </row>
    <row r="788">
      <c r="B788" s="56"/>
      <c r="F788" s="69"/>
      <c r="G788" s="3"/>
      <c r="H788" s="19"/>
      <c r="L788" s="48"/>
    </row>
    <row r="789">
      <c r="B789" s="56"/>
      <c r="F789" s="69"/>
      <c r="G789" s="3"/>
      <c r="H789" s="19"/>
      <c r="L789" s="48"/>
    </row>
    <row r="790">
      <c r="B790" s="56"/>
      <c r="F790" s="69"/>
      <c r="G790" s="3"/>
      <c r="H790" s="19"/>
      <c r="L790" s="48"/>
    </row>
    <row r="791">
      <c r="B791" s="56"/>
      <c r="F791" s="69"/>
      <c r="G791" s="3"/>
      <c r="H791" s="19"/>
      <c r="L791" s="48"/>
    </row>
    <row r="792">
      <c r="B792" s="56"/>
      <c r="F792" s="69"/>
      <c r="G792" s="3"/>
      <c r="H792" s="19"/>
      <c r="L792" s="48"/>
    </row>
    <row r="793">
      <c r="B793" s="56"/>
      <c r="F793" s="69"/>
      <c r="G793" s="3"/>
      <c r="H793" s="19"/>
      <c r="L793" s="48"/>
    </row>
    <row r="794">
      <c r="B794" s="56"/>
      <c r="F794" s="69"/>
      <c r="G794" s="3"/>
      <c r="H794" s="19"/>
      <c r="L794" s="48"/>
    </row>
    <row r="795">
      <c r="B795" s="56"/>
      <c r="F795" s="69"/>
      <c r="G795" s="3"/>
      <c r="H795" s="19"/>
      <c r="L795" s="48"/>
    </row>
    <row r="796">
      <c r="B796" s="56"/>
      <c r="F796" s="69"/>
      <c r="G796" s="3"/>
      <c r="H796" s="19"/>
      <c r="L796" s="48"/>
    </row>
    <row r="797">
      <c r="B797" s="56"/>
      <c r="F797" s="69"/>
      <c r="G797" s="3"/>
      <c r="H797" s="19"/>
      <c r="L797" s="48"/>
    </row>
    <row r="798">
      <c r="B798" s="56"/>
      <c r="F798" s="69"/>
      <c r="G798" s="3"/>
      <c r="H798" s="19"/>
      <c r="L798" s="48"/>
    </row>
    <row r="799">
      <c r="B799" s="56"/>
      <c r="F799" s="69"/>
      <c r="G799" s="3"/>
      <c r="H799" s="19"/>
      <c r="L799" s="48"/>
    </row>
    <row r="800">
      <c r="B800" s="56"/>
      <c r="F800" s="69"/>
      <c r="G800" s="3"/>
      <c r="H800" s="19"/>
      <c r="L800" s="48"/>
    </row>
    <row r="801">
      <c r="B801" s="56"/>
      <c r="F801" s="69"/>
      <c r="G801" s="3"/>
      <c r="H801" s="19"/>
      <c r="L801" s="48"/>
    </row>
    <row r="802">
      <c r="B802" s="56"/>
      <c r="F802" s="69"/>
      <c r="G802" s="3"/>
      <c r="H802" s="19"/>
      <c r="L802" s="48"/>
    </row>
    <row r="803">
      <c r="B803" s="56"/>
      <c r="F803" s="69"/>
      <c r="G803" s="3"/>
      <c r="H803" s="19"/>
      <c r="L803" s="48"/>
    </row>
    <row r="804">
      <c r="B804" s="56"/>
      <c r="F804" s="69"/>
      <c r="G804" s="3"/>
      <c r="H804" s="19"/>
      <c r="L804" s="48"/>
    </row>
    <row r="805">
      <c r="B805" s="56"/>
      <c r="F805" s="69"/>
      <c r="G805" s="3"/>
      <c r="H805" s="19"/>
      <c r="L805" s="48"/>
    </row>
    <row r="806">
      <c r="B806" s="56"/>
      <c r="F806" s="69"/>
      <c r="G806" s="3"/>
      <c r="H806" s="19"/>
      <c r="L806" s="48"/>
    </row>
    <row r="807">
      <c r="B807" s="56"/>
      <c r="F807" s="69"/>
      <c r="G807" s="3"/>
      <c r="H807" s="19"/>
      <c r="L807" s="48"/>
    </row>
    <row r="808">
      <c r="B808" s="56"/>
      <c r="F808" s="69"/>
      <c r="G808" s="3"/>
      <c r="H808" s="19"/>
      <c r="L808" s="48"/>
    </row>
    <row r="809">
      <c r="B809" s="56"/>
      <c r="F809" s="69"/>
      <c r="G809" s="3"/>
      <c r="H809" s="19"/>
      <c r="L809" s="48"/>
    </row>
    <row r="810">
      <c r="B810" s="56"/>
      <c r="F810" s="69"/>
      <c r="G810" s="3"/>
      <c r="H810" s="19"/>
      <c r="L810" s="48"/>
    </row>
    <row r="811">
      <c r="B811" s="56"/>
      <c r="F811" s="69"/>
      <c r="G811" s="3"/>
      <c r="H811" s="19"/>
      <c r="L811" s="48"/>
    </row>
    <row r="812">
      <c r="B812" s="56"/>
      <c r="F812" s="69"/>
      <c r="G812" s="3"/>
      <c r="H812" s="19"/>
      <c r="L812" s="48"/>
    </row>
    <row r="813">
      <c r="B813" s="56"/>
      <c r="F813" s="69"/>
      <c r="G813" s="3"/>
      <c r="H813" s="19"/>
      <c r="L813" s="48"/>
    </row>
    <row r="814">
      <c r="B814" s="56"/>
      <c r="F814" s="69"/>
      <c r="G814" s="3"/>
      <c r="H814" s="19"/>
      <c r="L814" s="48"/>
    </row>
    <row r="815">
      <c r="B815" s="56"/>
      <c r="F815" s="69"/>
      <c r="G815" s="3"/>
      <c r="H815" s="19"/>
      <c r="L815" s="48"/>
    </row>
    <row r="816">
      <c r="B816" s="56"/>
      <c r="F816" s="69"/>
      <c r="G816" s="3"/>
      <c r="H816" s="19"/>
      <c r="L816" s="48"/>
    </row>
    <row r="817">
      <c r="B817" s="56"/>
      <c r="F817" s="69"/>
      <c r="G817" s="3"/>
      <c r="H817" s="19"/>
      <c r="L817" s="48"/>
    </row>
    <row r="818">
      <c r="B818" s="56"/>
      <c r="F818" s="69"/>
      <c r="G818" s="3"/>
      <c r="H818" s="19"/>
      <c r="L818" s="48"/>
    </row>
    <row r="819">
      <c r="B819" s="56"/>
      <c r="F819" s="69"/>
      <c r="G819" s="3"/>
      <c r="H819" s="19"/>
      <c r="L819" s="48"/>
    </row>
    <row r="820">
      <c r="B820" s="56"/>
      <c r="F820" s="69"/>
      <c r="G820" s="3"/>
      <c r="H820" s="19"/>
      <c r="L820" s="48"/>
    </row>
    <row r="821">
      <c r="B821" s="56"/>
      <c r="F821" s="69"/>
      <c r="G821" s="3"/>
      <c r="H821" s="19"/>
      <c r="L821" s="48"/>
    </row>
    <row r="822">
      <c r="B822" s="56"/>
      <c r="F822" s="69"/>
      <c r="G822" s="3"/>
      <c r="H822" s="19"/>
      <c r="L822" s="48"/>
    </row>
    <row r="823">
      <c r="B823" s="56"/>
      <c r="F823" s="69"/>
      <c r="G823" s="3"/>
      <c r="H823" s="19"/>
      <c r="L823" s="48"/>
    </row>
    <row r="824">
      <c r="B824" s="56"/>
      <c r="F824" s="69"/>
      <c r="G824" s="3"/>
      <c r="H824" s="19"/>
      <c r="L824" s="48"/>
    </row>
    <row r="825">
      <c r="B825" s="56"/>
      <c r="F825" s="69"/>
      <c r="G825" s="3"/>
      <c r="H825" s="19"/>
      <c r="L825" s="48"/>
    </row>
    <row r="826">
      <c r="B826" s="56"/>
      <c r="F826" s="69"/>
      <c r="G826" s="3"/>
      <c r="H826" s="19"/>
      <c r="L826" s="48"/>
    </row>
    <row r="827">
      <c r="B827" s="56"/>
      <c r="F827" s="69"/>
      <c r="G827" s="3"/>
      <c r="H827" s="19"/>
      <c r="L827" s="48"/>
    </row>
    <row r="828">
      <c r="B828" s="56"/>
      <c r="F828" s="69"/>
      <c r="G828" s="3"/>
      <c r="H828" s="19"/>
      <c r="L828" s="48"/>
    </row>
    <row r="829">
      <c r="B829" s="56"/>
      <c r="F829" s="69"/>
      <c r="G829" s="3"/>
      <c r="H829" s="19"/>
      <c r="L829" s="48"/>
    </row>
    <row r="830">
      <c r="B830" s="56"/>
      <c r="F830" s="69"/>
      <c r="G830" s="3"/>
      <c r="H830" s="19"/>
      <c r="L830" s="48"/>
    </row>
    <row r="831">
      <c r="B831" s="56"/>
      <c r="F831" s="69"/>
      <c r="G831" s="3"/>
      <c r="H831" s="19"/>
      <c r="L831" s="48"/>
    </row>
    <row r="832">
      <c r="B832" s="56"/>
      <c r="F832" s="69"/>
      <c r="G832" s="3"/>
      <c r="H832" s="19"/>
      <c r="L832" s="48"/>
    </row>
    <row r="833">
      <c r="B833" s="56"/>
      <c r="F833" s="69"/>
      <c r="G833" s="3"/>
      <c r="H833" s="19"/>
      <c r="L833" s="48"/>
    </row>
    <row r="834">
      <c r="B834" s="56"/>
      <c r="F834" s="69"/>
      <c r="G834" s="3"/>
      <c r="H834" s="19"/>
      <c r="L834" s="48"/>
    </row>
    <row r="835">
      <c r="B835" s="56"/>
      <c r="F835" s="69"/>
      <c r="G835" s="3"/>
      <c r="H835" s="19"/>
      <c r="L835" s="48"/>
    </row>
    <row r="836">
      <c r="B836" s="56"/>
      <c r="F836" s="69"/>
      <c r="G836" s="3"/>
      <c r="H836" s="19"/>
      <c r="L836" s="48"/>
    </row>
    <row r="837">
      <c r="B837" s="56"/>
      <c r="F837" s="69"/>
      <c r="G837" s="3"/>
      <c r="H837" s="19"/>
      <c r="L837" s="48"/>
    </row>
    <row r="838">
      <c r="B838" s="56"/>
      <c r="F838" s="69"/>
      <c r="G838" s="3"/>
      <c r="H838" s="19"/>
      <c r="L838" s="48"/>
    </row>
    <row r="839">
      <c r="B839" s="56"/>
      <c r="F839" s="69"/>
      <c r="G839" s="3"/>
      <c r="H839" s="19"/>
      <c r="L839" s="48"/>
    </row>
    <row r="840">
      <c r="B840" s="56"/>
      <c r="F840" s="69"/>
      <c r="G840" s="3"/>
      <c r="H840" s="19"/>
      <c r="L840" s="48"/>
    </row>
    <row r="841">
      <c r="B841" s="56"/>
      <c r="F841" s="69"/>
      <c r="G841" s="3"/>
      <c r="H841" s="19"/>
      <c r="L841" s="48"/>
    </row>
    <row r="842">
      <c r="B842" s="56"/>
      <c r="F842" s="69"/>
      <c r="G842" s="3"/>
      <c r="H842" s="19"/>
      <c r="L842" s="48"/>
    </row>
    <row r="843">
      <c r="B843" s="56"/>
      <c r="F843" s="69"/>
      <c r="G843" s="3"/>
      <c r="H843" s="19"/>
      <c r="L843" s="48"/>
    </row>
    <row r="844">
      <c r="B844" s="56"/>
      <c r="F844" s="69"/>
      <c r="G844" s="3"/>
      <c r="H844" s="19"/>
      <c r="L844" s="48"/>
    </row>
    <row r="845">
      <c r="B845" s="56"/>
      <c r="F845" s="69"/>
      <c r="G845" s="3"/>
      <c r="H845" s="19"/>
      <c r="L845" s="48"/>
    </row>
    <row r="846">
      <c r="B846" s="56"/>
      <c r="F846" s="69"/>
      <c r="G846" s="3"/>
      <c r="H846" s="19"/>
      <c r="L846" s="48"/>
    </row>
    <row r="847">
      <c r="B847" s="56"/>
      <c r="F847" s="69"/>
      <c r="G847" s="3"/>
      <c r="H847" s="19"/>
      <c r="L847" s="48"/>
    </row>
    <row r="848">
      <c r="B848" s="56"/>
      <c r="F848" s="69"/>
      <c r="G848" s="3"/>
      <c r="H848" s="19"/>
      <c r="L848" s="48"/>
    </row>
    <row r="849">
      <c r="B849" s="56"/>
      <c r="F849" s="69"/>
      <c r="G849" s="3"/>
      <c r="H849" s="19"/>
      <c r="L849" s="48"/>
    </row>
    <row r="850">
      <c r="B850" s="56"/>
      <c r="F850" s="69"/>
      <c r="G850" s="3"/>
      <c r="H850" s="19"/>
      <c r="L850" s="48"/>
    </row>
    <row r="851">
      <c r="B851" s="56"/>
      <c r="F851" s="69"/>
      <c r="G851" s="3"/>
      <c r="H851" s="19"/>
      <c r="L851" s="48"/>
    </row>
    <row r="852">
      <c r="B852" s="56"/>
      <c r="F852" s="69"/>
      <c r="G852" s="3"/>
      <c r="H852" s="19"/>
      <c r="L852" s="48"/>
    </row>
    <row r="853">
      <c r="B853" s="56"/>
      <c r="F853" s="69"/>
      <c r="G853" s="3"/>
      <c r="H853" s="19"/>
      <c r="L853" s="48"/>
    </row>
    <row r="854">
      <c r="B854" s="56"/>
      <c r="F854" s="69"/>
      <c r="G854" s="3"/>
      <c r="H854" s="19"/>
      <c r="L854" s="48"/>
    </row>
    <row r="855">
      <c r="B855" s="56"/>
      <c r="F855" s="69"/>
      <c r="G855" s="3"/>
      <c r="H855" s="19"/>
      <c r="L855" s="48"/>
    </row>
    <row r="856">
      <c r="B856" s="56"/>
      <c r="F856" s="69"/>
      <c r="G856" s="3"/>
      <c r="H856" s="19"/>
      <c r="L856" s="48"/>
    </row>
    <row r="857">
      <c r="B857" s="56"/>
      <c r="F857" s="69"/>
      <c r="G857" s="3"/>
      <c r="H857" s="19"/>
      <c r="L857" s="48"/>
    </row>
    <row r="858">
      <c r="B858" s="56"/>
      <c r="F858" s="69"/>
      <c r="G858" s="3"/>
      <c r="H858" s="19"/>
      <c r="L858" s="48"/>
    </row>
    <row r="859">
      <c r="B859" s="56"/>
      <c r="F859" s="69"/>
      <c r="G859" s="3"/>
      <c r="H859" s="19"/>
      <c r="L859" s="48"/>
    </row>
    <row r="860">
      <c r="B860" s="56"/>
      <c r="F860" s="69"/>
      <c r="G860" s="3"/>
      <c r="H860" s="19"/>
      <c r="L860" s="48"/>
    </row>
    <row r="861">
      <c r="B861" s="56"/>
      <c r="F861" s="69"/>
      <c r="G861" s="3"/>
      <c r="H861" s="19"/>
      <c r="L861" s="48"/>
    </row>
    <row r="862">
      <c r="B862" s="56"/>
      <c r="F862" s="69"/>
      <c r="G862" s="3"/>
      <c r="H862" s="19"/>
      <c r="L862" s="48"/>
    </row>
    <row r="863">
      <c r="B863" s="56"/>
      <c r="F863" s="69"/>
      <c r="G863" s="3"/>
      <c r="H863" s="19"/>
      <c r="L863" s="48"/>
    </row>
    <row r="864">
      <c r="B864" s="56"/>
      <c r="F864" s="69"/>
      <c r="G864" s="3"/>
      <c r="H864" s="19"/>
      <c r="L864" s="48"/>
    </row>
    <row r="865">
      <c r="B865" s="56"/>
      <c r="F865" s="69"/>
      <c r="G865" s="3"/>
      <c r="H865" s="19"/>
      <c r="L865" s="48"/>
    </row>
    <row r="866">
      <c r="B866" s="56"/>
      <c r="F866" s="69"/>
      <c r="G866" s="3"/>
      <c r="H866" s="19"/>
      <c r="L866" s="48"/>
    </row>
    <row r="867">
      <c r="B867" s="56"/>
      <c r="F867" s="69"/>
      <c r="G867" s="3"/>
      <c r="H867" s="19"/>
      <c r="L867" s="48"/>
    </row>
    <row r="868">
      <c r="B868" s="56"/>
      <c r="F868" s="69"/>
      <c r="G868" s="3"/>
      <c r="H868" s="19"/>
      <c r="L868" s="48"/>
    </row>
    <row r="869">
      <c r="B869" s="56"/>
      <c r="F869" s="69"/>
      <c r="G869" s="3"/>
      <c r="H869" s="19"/>
      <c r="L869" s="48"/>
    </row>
    <row r="870">
      <c r="B870" s="56"/>
      <c r="F870" s="69"/>
      <c r="G870" s="3"/>
      <c r="H870" s="19"/>
      <c r="L870" s="48"/>
    </row>
    <row r="871">
      <c r="B871" s="56"/>
      <c r="F871" s="69"/>
      <c r="G871" s="3"/>
      <c r="H871" s="19"/>
      <c r="L871" s="48"/>
    </row>
    <row r="872">
      <c r="B872" s="56"/>
      <c r="F872" s="69"/>
      <c r="G872" s="3"/>
      <c r="H872" s="19"/>
      <c r="L872" s="48"/>
    </row>
    <row r="873">
      <c r="B873" s="56"/>
      <c r="F873" s="69"/>
      <c r="G873" s="3"/>
      <c r="H873" s="19"/>
      <c r="L873" s="48"/>
    </row>
    <row r="874">
      <c r="B874" s="56"/>
      <c r="F874" s="69"/>
      <c r="G874" s="3"/>
      <c r="H874" s="19"/>
      <c r="L874" s="48"/>
    </row>
    <row r="875">
      <c r="B875" s="56"/>
      <c r="F875" s="69"/>
      <c r="G875" s="3"/>
      <c r="H875" s="19"/>
      <c r="L875" s="48"/>
    </row>
    <row r="876">
      <c r="B876" s="56"/>
      <c r="F876" s="69"/>
      <c r="G876" s="3"/>
      <c r="H876" s="19"/>
      <c r="L876" s="48"/>
    </row>
    <row r="877">
      <c r="B877" s="56"/>
      <c r="F877" s="69"/>
      <c r="G877" s="3"/>
      <c r="H877" s="19"/>
      <c r="L877" s="48"/>
    </row>
    <row r="878">
      <c r="B878" s="56"/>
      <c r="F878" s="69"/>
      <c r="G878" s="3"/>
      <c r="H878" s="19"/>
      <c r="L878" s="48"/>
    </row>
    <row r="879">
      <c r="B879" s="56"/>
      <c r="F879" s="69"/>
      <c r="G879" s="3"/>
      <c r="H879" s="19"/>
      <c r="L879" s="48"/>
    </row>
    <row r="880">
      <c r="B880" s="56"/>
      <c r="F880" s="69"/>
      <c r="G880" s="3"/>
      <c r="H880" s="19"/>
      <c r="L880" s="48"/>
    </row>
    <row r="881">
      <c r="B881" s="56"/>
      <c r="F881" s="69"/>
      <c r="G881" s="3"/>
      <c r="H881" s="19"/>
      <c r="L881" s="48"/>
    </row>
    <row r="882">
      <c r="B882" s="56"/>
      <c r="F882" s="69"/>
      <c r="G882" s="3"/>
      <c r="H882" s="19"/>
      <c r="L882" s="48"/>
    </row>
    <row r="883">
      <c r="B883" s="56"/>
      <c r="F883" s="69"/>
      <c r="G883" s="3"/>
      <c r="H883" s="19"/>
      <c r="L883" s="48"/>
    </row>
    <row r="884">
      <c r="B884" s="56"/>
      <c r="F884" s="69"/>
      <c r="G884" s="3"/>
      <c r="H884" s="19"/>
      <c r="L884" s="48"/>
    </row>
    <row r="885">
      <c r="B885" s="56"/>
      <c r="F885" s="69"/>
      <c r="G885" s="3"/>
      <c r="H885" s="19"/>
      <c r="L885" s="48"/>
    </row>
    <row r="886">
      <c r="B886" s="56"/>
      <c r="F886" s="69"/>
      <c r="G886" s="3"/>
      <c r="H886" s="19"/>
      <c r="L886" s="48"/>
    </row>
    <row r="887">
      <c r="B887" s="56"/>
      <c r="F887" s="69"/>
      <c r="G887" s="3"/>
      <c r="H887" s="19"/>
      <c r="L887" s="48"/>
    </row>
    <row r="888">
      <c r="B888" s="56"/>
      <c r="F888" s="69"/>
      <c r="G888" s="3"/>
      <c r="H888" s="19"/>
      <c r="L888" s="48"/>
    </row>
    <row r="889">
      <c r="B889" s="56"/>
      <c r="F889" s="69"/>
      <c r="G889" s="3"/>
      <c r="H889" s="19"/>
      <c r="L889" s="48"/>
    </row>
    <row r="890">
      <c r="B890" s="56"/>
      <c r="F890" s="69"/>
      <c r="G890" s="3"/>
      <c r="H890" s="19"/>
      <c r="L890" s="48"/>
    </row>
    <row r="891">
      <c r="B891" s="56"/>
      <c r="F891" s="69"/>
      <c r="G891" s="3"/>
      <c r="H891" s="19"/>
      <c r="L891" s="48"/>
    </row>
    <row r="892">
      <c r="B892" s="56"/>
      <c r="F892" s="69"/>
      <c r="G892" s="3"/>
      <c r="H892" s="19"/>
      <c r="L892" s="48"/>
    </row>
    <row r="893">
      <c r="B893" s="56"/>
      <c r="F893" s="69"/>
      <c r="G893" s="3"/>
      <c r="H893" s="19"/>
      <c r="L893" s="48"/>
    </row>
    <row r="894">
      <c r="B894" s="56"/>
      <c r="F894" s="69"/>
      <c r="G894" s="3"/>
      <c r="H894" s="19"/>
      <c r="L894" s="48"/>
    </row>
    <row r="895">
      <c r="B895" s="56"/>
      <c r="F895" s="69"/>
      <c r="G895" s="3"/>
      <c r="H895" s="19"/>
      <c r="L895" s="48"/>
    </row>
    <row r="896">
      <c r="B896" s="56"/>
      <c r="F896" s="69"/>
      <c r="G896" s="3"/>
      <c r="H896" s="19"/>
      <c r="L896" s="48"/>
    </row>
    <row r="897">
      <c r="B897" s="56"/>
      <c r="F897" s="69"/>
      <c r="G897" s="3"/>
      <c r="H897" s="19"/>
      <c r="L897" s="48"/>
    </row>
    <row r="898">
      <c r="B898" s="56"/>
      <c r="F898" s="69"/>
      <c r="G898" s="3"/>
      <c r="H898" s="19"/>
      <c r="L898" s="48"/>
    </row>
    <row r="899">
      <c r="B899" s="56"/>
      <c r="F899" s="69"/>
      <c r="G899" s="3"/>
      <c r="H899" s="19"/>
      <c r="L899" s="48"/>
    </row>
    <row r="900">
      <c r="B900" s="56"/>
      <c r="F900" s="69"/>
      <c r="G900" s="3"/>
      <c r="H900" s="19"/>
      <c r="L900" s="48"/>
    </row>
    <row r="901">
      <c r="B901" s="56"/>
      <c r="F901" s="69"/>
      <c r="G901" s="3"/>
      <c r="H901" s="19"/>
      <c r="L901" s="48"/>
    </row>
    <row r="902">
      <c r="B902" s="56"/>
      <c r="F902" s="69"/>
      <c r="G902" s="3"/>
      <c r="H902" s="19"/>
      <c r="L902" s="48"/>
    </row>
    <row r="903">
      <c r="B903" s="56"/>
      <c r="F903" s="69"/>
      <c r="G903" s="3"/>
      <c r="H903" s="19"/>
      <c r="L903" s="48"/>
    </row>
    <row r="904">
      <c r="B904" s="56"/>
      <c r="F904" s="69"/>
      <c r="G904" s="3"/>
      <c r="H904" s="19"/>
      <c r="L904" s="48"/>
    </row>
    <row r="905">
      <c r="B905" s="56"/>
      <c r="F905" s="69"/>
      <c r="G905" s="3"/>
      <c r="H905" s="19"/>
      <c r="L905" s="48"/>
    </row>
    <row r="906">
      <c r="B906" s="56"/>
      <c r="F906" s="69"/>
      <c r="G906" s="3"/>
      <c r="H906" s="19"/>
      <c r="L906" s="48"/>
    </row>
    <row r="907">
      <c r="B907" s="56"/>
      <c r="F907" s="69"/>
      <c r="G907" s="3"/>
      <c r="H907" s="19"/>
      <c r="L907" s="48"/>
    </row>
    <row r="908">
      <c r="B908" s="56"/>
      <c r="F908" s="69"/>
      <c r="G908" s="3"/>
      <c r="H908" s="19"/>
      <c r="L908" s="48"/>
    </row>
    <row r="909">
      <c r="B909" s="56"/>
      <c r="F909" s="69"/>
      <c r="G909" s="3"/>
      <c r="H909" s="19"/>
      <c r="L909" s="48"/>
    </row>
    <row r="910">
      <c r="B910" s="56"/>
      <c r="F910" s="69"/>
      <c r="G910" s="3"/>
      <c r="H910" s="19"/>
      <c r="L910" s="48"/>
    </row>
    <row r="911">
      <c r="B911" s="56"/>
      <c r="F911" s="69"/>
      <c r="G911" s="3"/>
      <c r="H911" s="19"/>
      <c r="L911" s="48"/>
    </row>
    <row r="912">
      <c r="B912" s="56"/>
      <c r="F912" s="69"/>
      <c r="G912" s="3"/>
      <c r="H912" s="19"/>
      <c r="L912" s="48"/>
    </row>
    <row r="913">
      <c r="B913" s="56"/>
      <c r="F913" s="69"/>
      <c r="G913" s="3"/>
      <c r="H913" s="19"/>
      <c r="L913" s="48"/>
    </row>
    <row r="914">
      <c r="B914" s="56"/>
      <c r="F914" s="69"/>
      <c r="G914" s="3"/>
      <c r="H914" s="19"/>
      <c r="L914" s="48"/>
    </row>
    <row r="915">
      <c r="B915" s="56"/>
      <c r="F915" s="69"/>
      <c r="G915" s="3"/>
      <c r="H915" s="19"/>
      <c r="L915" s="48"/>
    </row>
    <row r="916">
      <c r="B916" s="56"/>
      <c r="F916" s="69"/>
      <c r="G916" s="3"/>
      <c r="H916" s="19"/>
      <c r="L916" s="48"/>
    </row>
    <row r="917">
      <c r="B917" s="56"/>
      <c r="F917" s="69"/>
      <c r="G917" s="3"/>
      <c r="H917" s="19"/>
      <c r="L917" s="48"/>
    </row>
    <row r="918">
      <c r="B918" s="56"/>
      <c r="F918" s="69"/>
      <c r="G918" s="3"/>
      <c r="H918" s="19"/>
      <c r="L918" s="48"/>
    </row>
    <row r="919">
      <c r="B919" s="56"/>
      <c r="F919" s="69"/>
      <c r="G919" s="3"/>
      <c r="H919" s="19"/>
      <c r="L919" s="48"/>
    </row>
    <row r="920">
      <c r="B920" s="56"/>
      <c r="F920" s="69"/>
      <c r="G920" s="3"/>
      <c r="H920" s="19"/>
      <c r="L920" s="48"/>
    </row>
    <row r="921">
      <c r="B921" s="56"/>
      <c r="F921" s="69"/>
      <c r="G921" s="3"/>
      <c r="H921" s="19"/>
      <c r="L921" s="48"/>
    </row>
    <row r="922">
      <c r="B922" s="56"/>
      <c r="F922" s="69"/>
      <c r="G922" s="3"/>
      <c r="H922" s="19"/>
      <c r="L922" s="48"/>
    </row>
    <row r="923">
      <c r="B923" s="56"/>
      <c r="F923" s="69"/>
      <c r="G923" s="3"/>
      <c r="H923" s="19"/>
      <c r="L923" s="48"/>
    </row>
    <row r="924">
      <c r="B924" s="56"/>
      <c r="F924" s="69"/>
      <c r="G924" s="3"/>
      <c r="H924" s="19"/>
      <c r="L924" s="48"/>
    </row>
    <row r="925">
      <c r="B925" s="56"/>
      <c r="F925" s="69"/>
      <c r="G925" s="3"/>
      <c r="H925" s="19"/>
      <c r="L925" s="48"/>
    </row>
    <row r="926">
      <c r="B926" s="56"/>
      <c r="F926" s="69"/>
      <c r="G926" s="3"/>
      <c r="H926" s="19"/>
      <c r="L926" s="48"/>
    </row>
    <row r="927">
      <c r="B927" s="56"/>
      <c r="F927" s="69"/>
      <c r="G927" s="3"/>
      <c r="H927" s="19"/>
      <c r="L927" s="48"/>
    </row>
    <row r="928">
      <c r="B928" s="56"/>
      <c r="F928" s="69"/>
      <c r="G928" s="3"/>
      <c r="H928" s="19"/>
      <c r="L928" s="48"/>
    </row>
    <row r="929">
      <c r="B929" s="56"/>
      <c r="F929" s="69"/>
      <c r="G929" s="3"/>
      <c r="H929" s="19"/>
      <c r="L929" s="48"/>
    </row>
    <row r="930">
      <c r="B930" s="56"/>
      <c r="F930" s="69"/>
      <c r="G930" s="3"/>
      <c r="H930" s="19"/>
      <c r="L930" s="48"/>
    </row>
    <row r="931">
      <c r="B931" s="56"/>
      <c r="F931" s="69"/>
      <c r="G931" s="3"/>
      <c r="H931" s="19"/>
      <c r="L931" s="48"/>
    </row>
    <row r="932">
      <c r="B932" s="56"/>
      <c r="F932" s="69"/>
      <c r="G932" s="3"/>
      <c r="H932" s="19"/>
      <c r="L932" s="48"/>
    </row>
    <row r="933">
      <c r="B933" s="56"/>
      <c r="F933" s="69"/>
      <c r="G933" s="3"/>
      <c r="H933" s="19"/>
      <c r="L933" s="48"/>
    </row>
    <row r="934">
      <c r="B934" s="56"/>
      <c r="F934" s="69"/>
      <c r="G934" s="3"/>
      <c r="H934" s="19"/>
      <c r="L934" s="48"/>
    </row>
    <row r="935">
      <c r="B935" s="56"/>
      <c r="F935" s="69"/>
      <c r="G935" s="3"/>
      <c r="H935" s="19"/>
      <c r="L935" s="48"/>
    </row>
    <row r="936">
      <c r="B936" s="56"/>
      <c r="F936" s="69"/>
      <c r="G936" s="3"/>
      <c r="H936" s="19"/>
      <c r="L936" s="48"/>
    </row>
    <row r="937">
      <c r="B937" s="56"/>
      <c r="F937" s="69"/>
      <c r="G937" s="3"/>
      <c r="H937" s="19"/>
      <c r="L937" s="48"/>
    </row>
    <row r="938">
      <c r="B938" s="56"/>
      <c r="F938" s="69"/>
      <c r="G938" s="3"/>
      <c r="H938" s="19"/>
      <c r="L938" s="48"/>
    </row>
    <row r="939">
      <c r="B939" s="56"/>
      <c r="F939" s="69"/>
      <c r="G939" s="3"/>
      <c r="H939" s="19"/>
      <c r="L939" s="48"/>
    </row>
    <row r="940">
      <c r="B940" s="56"/>
      <c r="F940" s="69"/>
      <c r="G940" s="3"/>
      <c r="H940" s="19"/>
      <c r="L940" s="48"/>
    </row>
    <row r="941">
      <c r="B941" s="56"/>
      <c r="F941" s="69"/>
      <c r="G941" s="3"/>
      <c r="H941" s="19"/>
      <c r="L941" s="48"/>
    </row>
    <row r="942">
      <c r="B942" s="56"/>
      <c r="F942" s="69"/>
      <c r="G942" s="3"/>
      <c r="H942" s="19"/>
      <c r="L942" s="48"/>
    </row>
    <row r="943">
      <c r="B943" s="56"/>
      <c r="F943" s="69"/>
      <c r="G943" s="3"/>
      <c r="H943" s="19"/>
      <c r="L943" s="48"/>
    </row>
    <row r="944">
      <c r="B944" s="56"/>
      <c r="F944" s="69"/>
      <c r="G944" s="3"/>
      <c r="H944" s="19"/>
      <c r="L944" s="48"/>
    </row>
    <row r="945">
      <c r="B945" s="56"/>
      <c r="F945" s="69"/>
      <c r="G945" s="3"/>
      <c r="H945" s="19"/>
      <c r="L945" s="48"/>
    </row>
    <row r="946">
      <c r="B946" s="56"/>
      <c r="F946" s="69"/>
      <c r="G946" s="3"/>
      <c r="H946" s="19"/>
      <c r="L946" s="48"/>
    </row>
    <row r="947">
      <c r="B947" s="56"/>
      <c r="F947" s="69"/>
      <c r="G947" s="3"/>
      <c r="H947" s="19"/>
      <c r="L947" s="48"/>
    </row>
    <row r="948">
      <c r="B948" s="56"/>
      <c r="F948" s="69"/>
      <c r="G948" s="3"/>
      <c r="H948" s="19"/>
      <c r="L948" s="48"/>
    </row>
    <row r="949">
      <c r="B949" s="56"/>
      <c r="F949" s="69"/>
      <c r="G949" s="3"/>
      <c r="H949" s="19"/>
      <c r="L949" s="48"/>
    </row>
    <row r="950">
      <c r="B950" s="56"/>
      <c r="F950" s="69"/>
      <c r="G950" s="3"/>
      <c r="H950" s="19"/>
      <c r="L950" s="48"/>
    </row>
    <row r="951">
      <c r="B951" s="56"/>
      <c r="F951" s="69"/>
      <c r="G951" s="3"/>
      <c r="H951" s="19"/>
      <c r="L951" s="48"/>
    </row>
    <row r="952">
      <c r="B952" s="56"/>
      <c r="F952" s="69"/>
      <c r="G952" s="3"/>
      <c r="H952" s="19"/>
      <c r="L952" s="48"/>
    </row>
    <row r="953">
      <c r="B953" s="56"/>
      <c r="F953" s="69"/>
      <c r="G953" s="3"/>
      <c r="H953" s="19"/>
      <c r="L953" s="48"/>
    </row>
    <row r="954">
      <c r="B954" s="56"/>
      <c r="F954" s="69"/>
      <c r="G954" s="3"/>
      <c r="H954" s="19"/>
      <c r="L954" s="48"/>
    </row>
    <row r="955">
      <c r="B955" s="56"/>
      <c r="F955" s="69"/>
      <c r="G955" s="3"/>
      <c r="H955" s="19"/>
      <c r="L955" s="48"/>
    </row>
    <row r="956">
      <c r="B956" s="56"/>
      <c r="F956" s="69"/>
      <c r="G956" s="3"/>
      <c r="H956" s="19"/>
      <c r="L956" s="48"/>
    </row>
    <row r="957">
      <c r="B957" s="56"/>
      <c r="F957" s="69"/>
      <c r="G957" s="3"/>
      <c r="H957" s="19"/>
      <c r="L957" s="48"/>
    </row>
    <row r="958">
      <c r="B958" s="56"/>
      <c r="F958" s="69"/>
      <c r="G958" s="3"/>
      <c r="H958" s="19"/>
      <c r="L958" s="48"/>
    </row>
    <row r="959">
      <c r="B959" s="56"/>
      <c r="F959" s="69"/>
      <c r="G959" s="3"/>
      <c r="H959" s="19"/>
      <c r="L959" s="48"/>
    </row>
    <row r="960">
      <c r="B960" s="56"/>
      <c r="F960" s="69"/>
      <c r="G960" s="3"/>
      <c r="H960" s="19"/>
      <c r="L960" s="48"/>
    </row>
    <row r="961">
      <c r="B961" s="56"/>
      <c r="F961" s="69"/>
      <c r="G961" s="3"/>
      <c r="H961" s="19"/>
      <c r="L961" s="48"/>
    </row>
    <row r="962">
      <c r="B962" s="56"/>
      <c r="F962" s="69"/>
      <c r="G962" s="3"/>
      <c r="H962" s="19"/>
      <c r="L962" s="48"/>
    </row>
    <row r="963">
      <c r="B963" s="56"/>
      <c r="F963" s="69"/>
      <c r="G963" s="3"/>
      <c r="H963" s="19"/>
      <c r="L963" s="48"/>
    </row>
    <row r="964">
      <c r="B964" s="56"/>
      <c r="F964" s="69"/>
      <c r="G964" s="3"/>
      <c r="H964" s="19"/>
      <c r="L964" s="48"/>
    </row>
    <row r="965">
      <c r="B965" s="56"/>
      <c r="F965" s="69"/>
      <c r="G965" s="3"/>
      <c r="H965" s="19"/>
      <c r="L965" s="48"/>
    </row>
    <row r="966">
      <c r="B966" s="56"/>
      <c r="F966" s="69"/>
      <c r="G966" s="3"/>
      <c r="H966" s="19"/>
      <c r="L966" s="48"/>
    </row>
    <row r="967">
      <c r="B967" s="56"/>
      <c r="F967" s="69"/>
      <c r="G967" s="3"/>
      <c r="H967" s="19"/>
      <c r="L967" s="48"/>
    </row>
    <row r="968">
      <c r="B968" s="56"/>
      <c r="F968" s="69"/>
      <c r="G968" s="3"/>
      <c r="H968" s="19"/>
      <c r="L968" s="48"/>
    </row>
    <row r="969">
      <c r="B969" s="56"/>
      <c r="F969" s="69"/>
      <c r="G969" s="3"/>
      <c r="H969" s="19"/>
      <c r="L969" s="48"/>
    </row>
    <row r="970">
      <c r="B970" s="56"/>
      <c r="F970" s="69"/>
      <c r="G970" s="3"/>
      <c r="H970" s="19"/>
      <c r="L970" s="48"/>
    </row>
    <row r="971">
      <c r="B971" s="56"/>
      <c r="F971" s="69"/>
      <c r="G971" s="3"/>
      <c r="H971" s="19"/>
      <c r="L971" s="48"/>
    </row>
    <row r="972">
      <c r="B972" s="56"/>
      <c r="F972" s="69"/>
      <c r="G972" s="3"/>
      <c r="H972" s="19"/>
      <c r="L972" s="48"/>
    </row>
    <row r="973">
      <c r="B973" s="56"/>
      <c r="F973" s="69"/>
      <c r="G973" s="3"/>
      <c r="H973" s="19"/>
      <c r="L973" s="48"/>
    </row>
    <row r="974">
      <c r="B974" s="56"/>
      <c r="F974" s="69"/>
      <c r="G974" s="3"/>
      <c r="H974" s="19"/>
      <c r="L974" s="48"/>
    </row>
    <row r="975">
      <c r="B975" s="56"/>
      <c r="F975" s="69"/>
      <c r="G975" s="3"/>
      <c r="H975" s="19"/>
      <c r="L975" s="48"/>
    </row>
    <row r="976">
      <c r="B976" s="56"/>
      <c r="F976" s="69"/>
      <c r="G976" s="3"/>
      <c r="H976" s="19"/>
      <c r="L976" s="48"/>
    </row>
    <row r="977">
      <c r="B977" s="56"/>
      <c r="F977" s="69"/>
      <c r="G977" s="3"/>
      <c r="H977" s="19"/>
      <c r="L977" s="48"/>
    </row>
    <row r="978">
      <c r="B978" s="56"/>
      <c r="F978" s="69"/>
      <c r="G978" s="3"/>
      <c r="H978" s="19"/>
      <c r="L978" s="48"/>
    </row>
    <row r="979">
      <c r="B979" s="56"/>
      <c r="F979" s="69"/>
      <c r="G979" s="3"/>
      <c r="H979" s="19"/>
      <c r="L979" s="48"/>
    </row>
    <row r="980">
      <c r="B980" s="56"/>
      <c r="F980" s="69"/>
      <c r="G980" s="3"/>
      <c r="H980" s="19"/>
      <c r="L980" s="48"/>
    </row>
    <row r="981">
      <c r="B981" s="56"/>
      <c r="F981" s="69"/>
      <c r="G981" s="3"/>
      <c r="H981" s="19"/>
      <c r="L981" s="48"/>
    </row>
    <row r="982">
      <c r="B982" s="56"/>
      <c r="F982" s="69"/>
      <c r="G982" s="3"/>
      <c r="H982" s="19"/>
      <c r="L982" s="48"/>
    </row>
    <row r="983">
      <c r="B983" s="56"/>
      <c r="F983" s="69"/>
      <c r="G983" s="3"/>
      <c r="H983" s="19"/>
      <c r="L983" s="48"/>
    </row>
    <row r="984">
      <c r="B984" s="56"/>
      <c r="F984" s="69"/>
      <c r="G984" s="3"/>
      <c r="H984" s="19"/>
      <c r="L984" s="48"/>
    </row>
    <row r="985">
      <c r="B985" s="56"/>
      <c r="F985" s="69"/>
      <c r="G985" s="3"/>
      <c r="H985" s="19"/>
      <c r="L985" s="48"/>
    </row>
    <row r="986">
      <c r="B986" s="56"/>
      <c r="F986" s="69"/>
      <c r="G986" s="3"/>
      <c r="H986" s="19"/>
      <c r="L986" s="48"/>
    </row>
    <row r="987">
      <c r="B987" s="56"/>
      <c r="F987" s="69"/>
      <c r="G987" s="3"/>
      <c r="H987" s="19"/>
      <c r="L987" s="48"/>
    </row>
    <row r="988">
      <c r="B988" s="56"/>
      <c r="F988" s="69"/>
      <c r="G988" s="3"/>
      <c r="H988" s="19"/>
      <c r="L988" s="48"/>
    </row>
    <row r="989">
      <c r="B989" s="56"/>
      <c r="F989" s="69"/>
      <c r="G989" s="3"/>
      <c r="H989" s="19"/>
      <c r="L989" s="48"/>
    </row>
    <row r="990">
      <c r="B990" s="56"/>
      <c r="F990" s="69"/>
      <c r="G990" s="3"/>
      <c r="H990" s="19"/>
      <c r="L990" s="48"/>
    </row>
    <row r="991">
      <c r="B991" s="56"/>
      <c r="F991" s="69"/>
      <c r="G991" s="3"/>
      <c r="H991" s="19"/>
      <c r="L991" s="48"/>
    </row>
    <row r="992">
      <c r="B992" s="56"/>
      <c r="F992" s="69"/>
      <c r="G992" s="3"/>
      <c r="H992" s="19"/>
      <c r="L992" s="48"/>
    </row>
    <row r="993">
      <c r="B993" s="56"/>
      <c r="F993" s="69"/>
      <c r="G993" s="3"/>
      <c r="H993" s="19"/>
      <c r="L993" s="48"/>
    </row>
    <row r="994">
      <c r="B994" s="56"/>
      <c r="F994" s="69"/>
      <c r="G994" s="3"/>
      <c r="H994" s="19"/>
      <c r="L994" s="48"/>
    </row>
    <row r="995">
      <c r="B995" s="56"/>
      <c r="F995" s="69"/>
      <c r="G995" s="3"/>
      <c r="H995" s="19"/>
      <c r="L995" s="48"/>
    </row>
    <row r="996">
      <c r="B996" s="56"/>
      <c r="F996" s="69"/>
      <c r="G996" s="3"/>
      <c r="H996" s="19"/>
      <c r="L996" s="48"/>
    </row>
    <row r="997">
      <c r="B997" s="56"/>
      <c r="F997" s="69"/>
      <c r="G997" s="3"/>
      <c r="H997" s="19"/>
      <c r="L997" s="48"/>
    </row>
    <row r="998">
      <c r="B998" s="56"/>
      <c r="F998" s="69"/>
      <c r="G998" s="3"/>
      <c r="H998" s="19"/>
      <c r="L998" s="48"/>
    </row>
    <row r="999">
      <c r="B999" s="56"/>
      <c r="F999" s="69"/>
      <c r="G999" s="3"/>
      <c r="H999" s="19"/>
      <c r="L999" s="48"/>
    </row>
    <row r="1000">
      <c r="B1000" s="56"/>
      <c r="F1000" s="69"/>
      <c r="G1000" s="3"/>
      <c r="H1000" s="19"/>
      <c r="L1000" s="48"/>
    </row>
    <row r="1001">
      <c r="B1001" s="56"/>
      <c r="F1001" s="69"/>
      <c r="G1001" s="3"/>
      <c r="H1001" s="19"/>
      <c r="L1001" s="48"/>
    </row>
    <row r="1002">
      <c r="B1002" s="56"/>
      <c r="F1002" s="69"/>
      <c r="G1002" s="3"/>
      <c r="H1002" s="19"/>
      <c r="L1002" s="48"/>
    </row>
    <row r="1003">
      <c r="B1003" s="56"/>
      <c r="F1003" s="69"/>
      <c r="G1003" s="3"/>
      <c r="H1003" s="19"/>
      <c r="L1003" s="48"/>
    </row>
    <row r="1004">
      <c r="B1004" s="56"/>
      <c r="F1004" s="69"/>
      <c r="G1004" s="3"/>
      <c r="H1004" s="19"/>
      <c r="L1004" s="48"/>
    </row>
    <row r="1005">
      <c r="B1005" s="56"/>
      <c r="F1005" s="69"/>
      <c r="G1005" s="3"/>
      <c r="H1005" s="19"/>
      <c r="L1005" s="48"/>
    </row>
    <row r="1006">
      <c r="B1006" s="56"/>
      <c r="F1006" s="69"/>
      <c r="G1006" s="3"/>
      <c r="H1006" s="19"/>
      <c r="L1006" s="48"/>
    </row>
    <row r="1007">
      <c r="B1007" s="56"/>
      <c r="F1007" s="69"/>
      <c r="G1007" s="3"/>
      <c r="H1007" s="19"/>
      <c r="L1007" s="48"/>
    </row>
    <row r="1008">
      <c r="B1008" s="56"/>
      <c r="F1008" s="69"/>
      <c r="G1008" s="3"/>
      <c r="H1008" s="19"/>
      <c r="L1008" s="48"/>
    </row>
    <row r="1009">
      <c r="B1009" s="56"/>
      <c r="F1009" s="69"/>
      <c r="G1009" s="3"/>
      <c r="H1009" s="19"/>
      <c r="L1009" s="48"/>
    </row>
    <row r="1010">
      <c r="B1010" s="56"/>
      <c r="F1010" s="69"/>
      <c r="G1010" s="3"/>
      <c r="H1010" s="19"/>
      <c r="L1010" s="48"/>
    </row>
    <row r="1011">
      <c r="B1011" s="56"/>
      <c r="F1011" s="69"/>
      <c r="G1011" s="3"/>
      <c r="H1011" s="19"/>
      <c r="L1011" s="48"/>
    </row>
    <row r="1012">
      <c r="B1012" s="56"/>
      <c r="F1012" s="69"/>
      <c r="G1012" s="3"/>
      <c r="H1012" s="19"/>
      <c r="L1012" s="48"/>
    </row>
    <row r="1013">
      <c r="B1013" s="56"/>
      <c r="F1013" s="69"/>
      <c r="G1013" s="3"/>
      <c r="H1013" s="19"/>
      <c r="L1013" s="48"/>
    </row>
    <row r="1014">
      <c r="B1014" s="56"/>
      <c r="F1014" s="69"/>
      <c r="G1014" s="3"/>
      <c r="H1014" s="19"/>
      <c r="L1014" s="48"/>
    </row>
    <row r="1015">
      <c r="B1015" s="56"/>
      <c r="F1015" s="69"/>
      <c r="G1015" s="3"/>
      <c r="H1015" s="19"/>
      <c r="L1015" s="48"/>
    </row>
    <row r="1016">
      <c r="B1016" s="56"/>
      <c r="F1016" s="69"/>
      <c r="G1016" s="3"/>
      <c r="H1016" s="19"/>
      <c r="L1016" s="48"/>
    </row>
    <row r="1017">
      <c r="B1017" s="56"/>
      <c r="F1017" s="69"/>
      <c r="G1017" s="3"/>
      <c r="H1017" s="19"/>
      <c r="L1017" s="48"/>
    </row>
    <row r="1018">
      <c r="B1018" s="56"/>
      <c r="F1018" s="69"/>
      <c r="G1018" s="3"/>
      <c r="H1018" s="19"/>
      <c r="L1018" s="48"/>
    </row>
    <row r="1019">
      <c r="B1019" s="56"/>
      <c r="F1019" s="69"/>
      <c r="G1019" s="3"/>
      <c r="H1019" s="19"/>
      <c r="L1019" s="48"/>
    </row>
    <row r="1020">
      <c r="B1020" s="56"/>
      <c r="F1020" s="69"/>
      <c r="G1020" s="3"/>
      <c r="H1020" s="19"/>
      <c r="L1020" s="48"/>
    </row>
    <row r="1021">
      <c r="B1021" s="56"/>
      <c r="F1021" s="69"/>
      <c r="G1021" s="3"/>
      <c r="H1021" s="19"/>
      <c r="L1021" s="48"/>
    </row>
    <row r="1022">
      <c r="B1022" s="20"/>
      <c r="C1022" s="2"/>
      <c r="E1022" s="2"/>
      <c r="F1022" s="17">
        <f>10000*0.2/$K$12</f>
        <v>14.28571429</v>
      </c>
      <c r="G1022" s="18"/>
      <c r="H1022" s="70"/>
      <c r="I1022" s="2"/>
      <c r="J1022" s="2"/>
      <c r="K1022" s="2"/>
      <c r="L1022" s="35"/>
      <c r="M1022" s="2" t="s">
        <v>438</v>
      </c>
      <c r="N1022" s="2">
        <v>5.0</v>
      </c>
    </row>
  </sheetData>
  <autoFilter ref="$A$1:$AN$84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0"/>
    <col customWidth="1" min="3" max="5" width="19.14"/>
    <col customWidth="1" min="6" max="9" width="17.14"/>
    <col customWidth="1" min="10" max="10" width="3.86"/>
    <col customWidth="1" min="11" max="11" width="20.43"/>
    <col customWidth="1" min="16" max="17" width="22.29"/>
    <col customWidth="1" min="19" max="19" width="22.0"/>
    <col customWidth="1" min="20" max="20" width="15.71"/>
    <col customWidth="1" min="24" max="24" width="19.57"/>
  </cols>
  <sheetData>
    <row r="1">
      <c r="A1" s="1" t="s">
        <v>0</v>
      </c>
      <c r="B1" s="23" t="s">
        <v>414</v>
      </c>
      <c r="C1" s="1" t="s">
        <v>415</v>
      </c>
      <c r="D1" s="1" t="s">
        <v>416</v>
      </c>
      <c r="E1" s="1" t="s">
        <v>417</v>
      </c>
      <c r="F1" s="12" t="s">
        <v>418</v>
      </c>
      <c r="G1" s="1" t="s">
        <v>419</v>
      </c>
      <c r="H1" s="13" t="s">
        <v>420</v>
      </c>
      <c r="I1" s="1" t="s">
        <v>421</v>
      </c>
      <c r="J1" s="1"/>
      <c r="K1" s="1" t="s">
        <v>422</v>
      </c>
      <c r="L1" s="14">
        <v>9731.413</v>
      </c>
      <c r="M1" s="1" t="s">
        <v>423</v>
      </c>
      <c r="N1" s="1"/>
      <c r="O1" s="1"/>
      <c r="P1" s="2" t="s">
        <v>424</v>
      </c>
      <c r="R1" s="1"/>
      <c r="S1" s="1"/>
      <c r="V1" s="2" t="s">
        <v>425</v>
      </c>
    </row>
    <row r="2">
      <c r="A2" s="2" t="s">
        <v>11</v>
      </c>
      <c r="B2" s="21" t="s">
        <v>426</v>
      </c>
      <c r="C2" s="2" t="s">
        <v>426</v>
      </c>
      <c r="D2" s="2" t="s">
        <v>427</v>
      </c>
      <c r="E2" s="2" t="s">
        <v>426</v>
      </c>
      <c r="F2" s="17" t="str">
        <f t="shared" ref="F2:F385" si="1">IF( B2="high", $L$36, IF( B2="mid", $L$38, IF(B2="low",$L$29 ,$L$42 )))</f>
        <v/>
      </c>
      <c r="G2" s="18">
        <f t="shared" ref="G2:G385" si="2">F2/10000</f>
        <v>0</v>
      </c>
      <c r="H2" s="19">
        <v>0.07002286411168104</v>
      </c>
      <c r="I2" s="18">
        <f t="shared" ref="I2:I385" si="3">G2-H2</f>
        <v>-0.07002286411</v>
      </c>
      <c r="J2" s="2"/>
      <c r="K2" s="1" t="s">
        <v>428</v>
      </c>
      <c r="L2" s="14">
        <v>1.5</v>
      </c>
      <c r="M2" s="2" t="s">
        <v>429</v>
      </c>
      <c r="N2" s="2">
        <v>40.0</v>
      </c>
      <c r="O2" s="3"/>
      <c r="P2" s="21" t="s">
        <v>434</v>
      </c>
      <c r="Q2" s="21"/>
      <c r="S2" s="21" t="s">
        <v>434</v>
      </c>
      <c r="T2" s="21"/>
      <c r="V2" s="21" t="s">
        <v>434</v>
      </c>
      <c r="W2" s="21"/>
      <c r="Y2" s="2" t="s">
        <v>431</v>
      </c>
    </row>
    <row r="3">
      <c r="A3" s="2" t="s">
        <v>12</v>
      </c>
      <c r="B3" s="21" t="s">
        <v>426</v>
      </c>
      <c r="C3" s="2" t="s">
        <v>427</v>
      </c>
      <c r="D3" s="2" t="s">
        <v>427</v>
      </c>
      <c r="E3" s="2" t="s">
        <v>426</v>
      </c>
      <c r="F3" s="17" t="str">
        <f t="shared" si="1"/>
        <v/>
      </c>
      <c r="G3" s="18">
        <f t="shared" si="2"/>
        <v>0</v>
      </c>
      <c r="H3" s="19">
        <v>0.061601967756076195</v>
      </c>
      <c r="I3" s="18">
        <f t="shared" si="3"/>
        <v>-0.06160196776</v>
      </c>
      <c r="J3" s="2"/>
      <c r="K3" s="1" t="s">
        <v>432</v>
      </c>
      <c r="L3" s="14">
        <v>1.25</v>
      </c>
      <c r="M3" s="2" t="s">
        <v>433</v>
      </c>
      <c r="N3" s="2">
        <v>30.0</v>
      </c>
      <c r="O3" s="3"/>
      <c r="P3" s="21" t="s">
        <v>437</v>
      </c>
      <c r="Q3" s="21"/>
      <c r="S3" s="21" t="s">
        <v>437</v>
      </c>
      <c r="T3" s="21"/>
      <c r="V3" s="21" t="s">
        <v>437</v>
      </c>
      <c r="W3" s="21"/>
    </row>
    <row r="4">
      <c r="A4" s="2" t="s">
        <v>13</v>
      </c>
      <c r="B4" s="26" t="s">
        <v>426</v>
      </c>
      <c r="C4" s="2" t="s">
        <v>426</v>
      </c>
      <c r="D4" s="2" t="s">
        <v>427</v>
      </c>
      <c r="E4" s="2" t="s">
        <v>426</v>
      </c>
      <c r="F4" s="17" t="str">
        <f t="shared" si="1"/>
        <v/>
      </c>
      <c r="G4" s="18">
        <f t="shared" si="2"/>
        <v>0</v>
      </c>
      <c r="H4" s="19">
        <v>0.03995201440223603</v>
      </c>
      <c r="I4" s="18">
        <f t="shared" si="3"/>
        <v>-0.0399520144</v>
      </c>
      <c r="J4" s="2"/>
      <c r="K4" s="2" t="s">
        <v>434</v>
      </c>
      <c r="L4" s="35"/>
      <c r="M4" s="2" t="s">
        <v>435</v>
      </c>
      <c r="N4" s="2">
        <v>20.0</v>
      </c>
      <c r="O4" s="3"/>
      <c r="P4" s="23">
        <v>29.0</v>
      </c>
      <c r="Q4" s="71">
        <v>0.45</v>
      </c>
      <c r="S4" s="23">
        <v>29.0</v>
      </c>
      <c r="T4" s="71">
        <v>0.4</v>
      </c>
      <c r="V4" s="23">
        <v>29.0</v>
      </c>
      <c r="W4" s="71">
        <v>0.4</v>
      </c>
      <c r="Y4" s="4">
        <f>160*25</f>
        <v>4000</v>
      </c>
      <c r="Z4" s="3">
        <f t="shared" ref="Z4:Z7" si="4">V4/10000</f>
        <v>0.0029</v>
      </c>
    </row>
    <row r="5">
      <c r="A5" s="1" t="s">
        <v>14</v>
      </c>
      <c r="B5" s="21" t="s">
        <v>426</v>
      </c>
      <c r="C5" s="2" t="s">
        <v>427</v>
      </c>
      <c r="D5" s="2" t="s">
        <v>427</v>
      </c>
      <c r="E5" s="2" t="s">
        <v>426</v>
      </c>
      <c r="F5" s="17" t="str">
        <f t="shared" si="1"/>
        <v/>
      </c>
      <c r="G5" s="18">
        <f t="shared" si="2"/>
        <v>0</v>
      </c>
      <c r="H5" s="19">
        <v>0.037574395004926896</v>
      </c>
      <c r="I5" s="18">
        <f t="shared" si="3"/>
        <v>-0.037574395</v>
      </c>
      <c r="J5" s="2"/>
      <c r="K5" s="36" t="s">
        <v>437</v>
      </c>
      <c r="L5" s="35"/>
      <c r="M5" s="2" t="s">
        <v>438</v>
      </c>
      <c r="N5" s="2">
        <v>10.0</v>
      </c>
      <c r="O5" s="3"/>
      <c r="P5" s="23" t="s">
        <v>441</v>
      </c>
      <c r="Q5" s="25"/>
      <c r="S5" s="23" t="s">
        <v>441</v>
      </c>
      <c r="T5" s="25">
        <v>151.00468448275865</v>
      </c>
      <c r="V5" s="23" t="s">
        <v>441</v>
      </c>
      <c r="W5" s="25">
        <v>151.00468448275865</v>
      </c>
      <c r="Y5" s="4">
        <f>60*50</f>
        <v>3000</v>
      </c>
      <c r="Z5" s="3" t="str">
        <f t="shared" si="4"/>
        <v>#VALUE!</v>
      </c>
    </row>
    <row r="6">
      <c r="A6" s="1" t="s">
        <v>15</v>
      </c>
      <c r="B6" s="21" t="s">
        <v>426</v>
      </c>
      <c r="C6" s="2" t="s">
        <v>427</v>
      </c>
      <c r="D6" s="2" t="s">
        <v>427</v>
      </c>
      <c r="E6" s="2" t="s">
        <v>426</v>
      </c>
      <c r="F6" s="17" t="str">
        <f t="shared" si="1"/>
        <v/>
      </c>
      <c r="G6" s="18">
        <f t="shared" si="2"/>
        <v>0</v>
      </c>
      <c r="H6" s="22">
        <v>0.02786616298805185</v>
      </c>
      <c r="I6" s="18">
        <f t="shared" si="3"/>
        <v>-0.02786616299</v>
      </c>
      <c r="J6" s="1"/>
      <c r="K6" s="72">
        <f>COUNTIF(B2:B735, "high")</f>
        <v>29</v>
      </c>
      <c r="L6" s="14">
        <v>0.4</v>
      </c>
      <c r="M6" s="1"/>
      <c r="N6" s="4">
        <f>sum(N2:N5)</f>
        <v>100</v>
      </c>
      <c r="O6" s="3"/>
      <c r="P6" s="26" t="s">
        <v>444</v>
      </c>
      <c r="Q6" s="27"/>
      <c r="S6" s="26" t="s">
        <v>444</v>
      </c>
      <c r="T6" s="27"/>
      <c r="V6" s="26" t="s">
        <v>444</v>
      </c>
      <c r="W6" s="27"/>
      <c r="Y6" s="4">
        <f>20*100</f>
        <v>2000</v>
      </c>
      <c r="Z6" s="3" t="str">
        <f t="shared" si="4"/>
        <v>#VALUE!</v>
      </c>
    </row>
    <row r="7">
      <c r="A7" s="1" t="s">
        <v>16</v>
      </c>
      <c r="B7" s="21" t="s">
        <v>426</v>
      </c>
      <c r="C7" s="2" t="s">
        <v>427</v>
      </c>
      <c r="D7" s="2" t="s">
        <v>427</v>
      </c>
      <c r="E7" s="2" t="s">
        <v>426</v>
      </c>
      <c r="F7" s="17" t="str">
        <f t="shared" si="1"/>
        <v/>
      </c>
      <c r="G7" s="18">
        <f t="shared" si="2"/>
        <v>0</v>
      </c>
      <c r="H7" s="22">
        <v>0.02762614133224431</v>
      </c>
      <c r="I7" s="18">
        <f t="shared" si="3"/>
        <v>-0.02762614133</v>
      </c>
      <c r="J7" s="1"/>
      <c r="K7" s="72" t="s">
        <v>441</v>
      </c>
      <c r="L7" s="73" t="str">
        <f>$L$1*$L$35/$K$35</f>
        <v>#DIV/0!</v>
      </c>
      <c r="M7" s="1"/>
      <c r="O7" s="3"/>
      <c r="P7" s="23">
        <v>46.0</v>
      </c>
      <c r="Q7" s="31">
        <v>0.325</v>
      </c>
      <c r="S7" s="23">
        <v>46.0</v>
      </c>
      <c r="T7" s="31">
        <v>0.35</v>
      </c>
      <c r="V7" s="23">
        <v>46.0</v>
      </c>
      <c r="W7" s="31">
        <v>0.3</v>
      </c>
      <c r="Y7" s="4">
        <f>4*250</f>
        <v>1000</v>
      </c>
      <c r="Z7" s="3">
        <f t="shared" si="4"/>
        <v>0.0046</v>
      </c>
    </row>
    <row r="8">
      <c r="A8" s="1" t="s">
        <v>17</v>
      </c>
      <c r="B8" s="21" t="s">
        <v>426</v>
      </c>
      <c r="C8" s="2" t="s">
        <v>427</v>
      </c>
      <c r="D8" s="2" t="s">
        <v>427</v>
      </c>
      <c r="E8" s="2" t="s">
        <v>426</v>
      </c>
      <c r="F8" s="17" t="str">
        <f t="shared" si="1"/>
        <v/>
      </c>
      <c r="G8" s="18">
        <f t="shared" si="2"/>
        <v>0</v>
      </c>
      <c r="H8" s="19">
        <v>0.023896438968464207</v>
      </c>
      <c r="I8" s="18">
        <f t="shared" si="3"/>
        <v>-0.02389643897</v>
      </c>
      <c r="J8" s="2"/>
      <c r="K8" s="74" t="s">
        <v>444</v>
      </c>
      <c r="L8" s="14"/>
      <c r="M8" s="1"/>
      <c r="O8" s="3"/>
      <c r="P8" s="23" t="s">
        <v>448</v>
      </c>
      <c r="Q8" s="25">
        <f>L4*L9/K9</f>
        <v>0</v>
      </c>
      <c r="S8" s="23" t="s">
        <v>448</v>
      </c>
      <c r="T8" s="30">
        <v>68.75454836956521</v>
      </c>
      <c r="V8" s="23" t="s">
        <v>448</v>
      </c>
      <c r="W8" s="30">
        <v>68.75454836956521</v>
      </c>
    </row>
    <row r="9">
      <c r="A9" s="2" t="s">
        <v>18</v>
      </c>
      <c r="B9" s="21" t="s">
        <v>426</v>
      </c>
      <c r="C9" s="2" t="s">
        <v>427</v>
      </c>
      <c r="D9" s="2" t="s">
        <v>427</v>
      </c>
      <c r="E9" s="2" t="s">
        <v>426</v>
      </c>
      <c r="F9" s="17" t="str">
        <f t="shared" si="1"/>
        <v/>
      </c>
      <c r="G9" s="18">
        <f t="shared" si="2"/>
        <v>0</v>
      </c>
      <c r="H9" s="22">
        <v>0.02328057852478242</v>
      </c>
      <c r="I9" s="18">
        <f t="shared" si="3"/>
        <v>-0.02328057852</v>
      </c>
      <c r="J9" s="1"/>
      <c r="K9" s="72">
        <f>COUNTIF(B2:B738, "mid")</f>
        <v>46</v>
      </c>
      <c r="L9" s="35">
        <v>0.4</v>
      </c>
      <c r="O9" s="3"/>
      <c r="P9" s="26" t="s">
        <v>452</v>
      </c>
      <c r="Q9" s="31"/>
      <c r="S9" s="26" t="s">
        <v>452</v>
      </c>
      <c r="T9" s="31"/>
      <c r="V9" s="26" t="s">
        <v>452</v>
      </c>
      <c r="W9" s="31"/>
    </row>
    <row r="10">
      <c r="A10" s="2" t="s">
        <v>23</v>
      </c>
      <c r="B10" s="21" t="s">
        <v>426</v>
      </c>
      <c r="C10" s="2" t="s">
        <v>426</v>
      </c>
      <c r="D10" s="2" t="s">
        <v>427</v>
      </c>
      <c r="E10" s="2" t="s">
        <v>426</v>
      </c>
      <c r="F10" s="17" t="str">
        <f t="shared" si="1"/>
        <v/>
      </c>
      <c r="G10" s="18">
        <f t="shared" si="2"/>
        <v>0</v>
      </c>
      <c r="H10" s="19">
        <v>0.017610330344731986</v>
      </c>
      <c r="I10" s="18">
        <f t="shared" si="3"/>
        <v>-0.01761033034</v>
      </c>
      <c r="J10" s="2"/>
      <c r="K10" s="72" t="s">
        <v>456</v>
      </c>
      <c r="L10" s="75" t="str">
        <f>$L$1*$L$39/$K$39</f>
        <v>#VALUE!</v>
      </c>
      <c r="M10" s="2" t="s">
        <v>429</v>
      </c>
      <c r="N10" s="2">
        <v>144.0</v>
      </c>
      <c r="O10" s="3"/>
      <c r="P10" s="23">
        <v>115.0</v>
      </c>
      <c r="Q10" s="31">
        <v>0.175</v>
      </c>
      <c r="S10" s="23">
        <v>115.0</v>
      </c>
      <c r="T10" s="31">
        <v>0.2</v>
      </c>
      <c r="V10" s="23">
        <v>115.0</v>
      </c>
      <c r="W10" s="31">
        <v>0.15</v>
      </c>
      <c r="Y10" s="3">
        <f>V10/10000</f>
        <v>0.0115</v>
      </c>
    </row>
    <row r="11">
      <c r="A11" s="2" t="s">
        <v>24</v>
      </c>
      <c r="B11" s="21" t="s">
        <v>426</v>
      </c>
      <c r="C11" s="2" t="s">
        <v>426</v>
      </c>
      <c r="D11" s="2" t="s">
        <v>427</v>
      </c>
      <c r="E11" s="2" t="s">
        <v>426</v>
      </c>
      <c r="F11" s="17" t="str">
        <f t="shared" si="1"/>
        <v/>
      </c>
      <c r="G11" s="18">
        <f t="shared" si="2"/>
        <v>0</v>
      </c>
      <c r="H11" s="19">
        <v>0.017094927745285746</v>
      </c>
      <c r="I11" s="18">
        <f t="shared" si="3"/>
        <v>-0.01709492775</v>
      </c>
      <c r="J11" s="2"/>
      <c r="K11" s="74" t="s">
        <v>458</v>
      </c>
      <c r="L11" s="35"/>
      <c r="M11" s="2" t="s">
        <v>429</v>
      </c>
      <c r="N11" s="2">
        <v>144.0</v>
      </c>
      <c r="O11" s="3"/>
      <c r="P11" s="23" t="s">
        <v>456</v>
      </c>
      <c r="Q11" s="30">
        <f>$L$1*$L$12/$K$12</f>
        <v>121.6426625</v>
      </c>
      <c r="S11" s="23" t="s">
        <v>456</v>
      </c>
      <c r="T11" s="30">
        <v>14.808671956521739</v>
      </c>
      <c r="V11" s="23" t="s">
        <v>456</v>
      </c>
      <c r="W11" s="30">
        <v>14.808671956521739</v>
      </c>
    </row>
    <row r="12">
      <c r="A12" s="2" t="s">
        <v>25</v>
      </c>
      <c r="B12" s="21" t="s">
        <v>426</v>
      </c>
      <c r="C12" s="2" t="s">
        <v>426</v>
      </c>
      <c r="D12" s="2" t="s">
        <v>427</v>
      </c>
      <c r="E12" s="2" t="s">
        <v>426</v>
      </c>
      <c r="F12" s="17" t="str">
        <f t="shared" si="1"/>
        <v/>
      </c>
      <c r="G12" s="18">
        <f t="shared" si="2"/>
        <v>0</v>
      </c>
      <c r="H12" s="32">
        <v>0.014053326489398776</v>
      </c>
      <c r="I12" s="18">
        <f t="shared" si="3"/>
        <v>-0.01405332649</v>
      </c>
      <c r="J12" s="33"/>
      <c r="K12" s="72">
        <f>COUNTIF(B382:B741, "long tail")</f>
        <v>4</v>
      </c>
      <c r="L12" s="35">
        <v>0.05</v>
      </c>
      <c r="M12" s="2" t="s">
        <v>433</v>
      </c>
      <c r="N12" s="2">
        <v>81.0</v>
      </c>
      <c r="O12" s="3"/>
      <c r="P12" s="26" t="s">
        <v>458</v>
      </c>
      <c r="Q12" s="31"/>
      <c r="S12" s="26" t="s">
        <v>458</v>
      </c>
      <c r="T12" s="31"/>
      <c r="V12" s="26" t="s">
        <v>458</v>
      </c>
      <c r="W12" s="31"/>
    </row>
    <row r="13">
      <c r="A13" s="2" t="s">
        <v>29</v>
      </c>
      <c r="B13" s="21" t="s">
        <v>426</v>
      </c>
      <c r="C13" s="2" t="s">
        <v>426</v>
      </c>
      <c r="D13" s="2" t="s">
        <v>427</v>
      </c>
      <c r="E13" s="2" t="s">
        <v>426</v>
      </c>
      <c r="F13" s="17" t="str">
        <f t="shared" si="1"/>
        <v/>
      </c>
      <c r="G13" s="18">
        <f t="shared" si="2"/>
        <v>0</v>
      </c>
      <c r="H13" s="19">
        <v>0.013366981637523749</v>
      </c>
      <c r="I13" s="18">
        <f t="shared" si="3"/>
        <v>-0.01336698164</v>
      </c>
      <c r="J13" s="2"/>
      <c r="K13" s="2" t="s">
        <v>461</v>
      </c>
      <c r="L13" s="35"/>
      <c r="M13" s="2" t="s">
        <v>433</v>
      </c>
      <c r="N13" s="2">
        <v>81.0</v>
      </c>
      <c r="O13" s="3"/>
      <c r="P13" s="23">
        <v>193.0</v>
      </c>
      <c r="Q13" s="31">
        <v>0.05</v>
      </c>
      <c r="S13" s="23">
        <v>193.0</v>
      </c>
      <c r="T13" s="31">
        <v>0.05</v>
      </c>
      <c r="U13" s="6"/>
      <c r="V13" s="23">
        <v>193.0</v>
      </c>
      <c r="W13" s="31">
        <v>0.05</v>
      </c>
      <c r="X13" s="34"/>
    </row>
    <row r="14">
      <c r="A14" s="1" t="s">
        <v>32</v>
      </c>
      <c r="B14" s="21" t="s">
        <v>426</v>
      </c>
      <c r="C14" s="2" t="s">
        <v>426</v>
      </c>
      <c r="D14" s="2" t="s">
        <v>427</v>
      </c>
      <c r="E14" s="2" t="s">
        <v>426</v>
      </c>
      <c r="F14" s="17" t="str">
        <f t="shared" si="1"/>
        <v/>
      </c>
      <c r="G14" s="18">
        <f t="shared" si="2"/>
        <v>0</v>
      </c>
      <c r="H14" s="19">
        <v>0.012438390538884918</v>
      </c>
      <c r="I14" s="18">
        <f t="shared" si="3"/>
        <v>-0.01243839054</v>
      </c>
      <c r="J14" s="2"/>
      <c r="K14" s="36" t="s">
        <v>437</v>
      </c>
      <c r="L14" s="35"/>
      <c r="M14" s="2" t="s">
        <v>433</v>
      </c>
      <c r="N14" s="2">
        <v>81.0</v>
      </c>
      <c r="O14" s="3"/>
      <c r="P14" s="23" t="s">
        <v>460</v>
      </c>
      <c r="Q14" s="30">
        <v>2.5210914507772024</v>
      </c>
      <c r="S14" s="23" t="s">
        <v>460</v>
      </c>
      <c r="T14" s="30">
        <v>2.5210914507772024</v>
      </c>
      <c r="V14" s="23" t="s">
        <v>460</v>
      </c>
      <c r="W14" s="30">
        <v>2.5210914507772024</v>
      </c>
    </row>
    <row r="15">
      <c r="A15" s="2" t="s">
        <v>36</v>
      </c>
      <c r="B15" s="21" t="s">
        <v>426</v>
      </c>
      <c r="C15" s="2" t="s">
        <v>426</v>
      </c>
      <c r="D15" s="2" t="s">
        <v>426</v>
      </c>
      <c r="E15" s="2" t="s">
        <v>426</v>
      </c>
      <c r="F15" s="17" t="str">
        <f t="shared" si="1"/>
        <v/>
      </c>
      <c r="G15" s="18">
        <f t="shared" si="2"/>
        <v>0</v>
      </c>
      <c r="H15" s="19">
        <v>0.011226339718924106</v>
      </c>
      <c r="I15" s="18">
        <f t="shared" si="3"/>
        <v>-0.01122633972</v>
      </c>
      <c r="J15" s="2"/>
      <c r="K15" s="36" t="s">
        <v>444</v>
      </c>
      <c r="L15" s="40">
        <f>(20-15)/20</f>
        <v>0.25</v>
      </c>
      <c r="M15" s="2" t="s">
        <v>433</v>
      </c>
      <c r="N15" s="2">
        <v>81.0</v>
      </c>
      <c r="O15" s="3"/>
      <c r="X15" s="39"/>
    </row>
    <row r="16">
      <c r="A16" s="2" t="s">
        <v>48</v>
      </c>
      <c r="B16" s="21" t="s">
        <v>426</v>
      </c>
      <c r="C16" s="2" t="s">
        <v>426</v>
      </c>
      <c r="D16" s="2" t="s">
        <v>426</v>
      </c>
      <c r="E16" s="2" t="s">
        <v>426</v>
      </c>
      <c r="F16" s="17" t="str">
        <f t="shared" si="1"/>
        <v/>
      </c>
      <c r="G16" s="18">
        <f t="shared" si="2"/>
        <v>0</v>
      </c>
      <c r="H16" s="19">
        <v>0.009054553526936756</v>
      </c>
      <c r="I16" s="18">
        <f t="shared" si="3"/>
        <v>-0.009054553527</v>
      </c>
      <c r="J16" s="2"/>
      <c r="K16" s="36" t="s">
        <v>458</v>
      </c>
      <c r="L16" s="35"/>
      <c r="M16" s="2" t="s">
        <v>435</v>
      </c>
      <c r="N16" s="2">
        <v>13.3</v>
      </c>
      <c r="O16" s="3"/>
      <c r="X16" s="39"/>
    </row>
    <row r="17">
      <c r="A17" s="1" t="s">
        <v>50</v>
      </c>
      <c r="B17" s="26" t="s">
        <v>426</v>
      </c>
      <c r="C17" s="2" t="s">
        <v>426</v>
      </c>
      <c r="D17" s="2" t="s">
        <v>426</v>
      </c>
      <c r="E17" s="2" t="s">
        <v>447</v>
      </c>
      <c r="F17" s="17" t="str">
        <f t="shared" si="1"/>
        <v/>
      </c>
      <c r="G17" s="18">
        <f t="shared" si="2"/>
        <v>0</v>
      </c>
      <c r="H17" s="19">
        <v>0.008964750302544372</v>
      </c>
      <c r="I17" s="18">
        <f t="shared" si="3"/>
        <v>-0.008964750303</v>
      </c>
      <c r="J17" s="2"/>
      <c r="K17" s="43">
        <f>COUNTIF(D376:D745, "long tail")</f>
        <v>10</v>
      </c>
      <c r="L17" s="35"/>
      <c r="M17" s="2" t="s">
        <v>435</v>
      </c>
      <c r="N17" s="2">
        <v>13.3</v>
      </c>
      <c r="O17" s="3"/>
      <c r="X17" s="39"/>
    </row>
    <row r="18">
      <c r="A18" s="2" t="s">
        <v>51</v>
      </c>
      <c r="B18" s="26" t="s">
        <v>426</v>
      </c>
      <c r="C18" s="2" t="s">
        <v>426</v>
      </c>
      <c r="D18" s="2" t="s">
        <v>426</v>
      </c>
      <c r="E18" s="2" t="s">
        <v>447</v>
      </c>
      <c r="F18" s="17" t="str">
        <f t="shared" si="1"/>
        <v/>
      </c>
      <c r="G18" s="18">
        <f t="shared" si="2"/>
        <v>0</v>
      </c>
      <c r="H18" s="19">
        <v>0.008712786105813726</v>
      </c>
      <c r="I18" s="18">
        <f t="shared" si="3"/>
        <v>-0.008712786106</v>
      </c>
      <c r="J18" s="2"/>
      <c r="K18" s="2"/>
      <c r="L18" s="35"/>
      <c r="M18" s="2" t="s">
        <v>435</v>
      </c>
      <c r="N18" s="2">
        <v>13.3</v>
      </c>
      <c r="O18" s="3"/>
      <c r="X18" s="39"/>
    </row>
    <row r="19">
      <c r="A19" s="2" t="s">
        <v>54</v>
      </c>
      <c r="B19" s="26" t="s">
        <v>426</v>
      </c>
      <c r="C19" s="2" t="s">
        <v>426</v>
      </c>
      <c r="D19" s="2" t="s">
        <v>426</v>
      </c>
      <c r="E19" s="2" t="s">
        <v>447</v>
      </c>
      <c r="F19" s="17" t="str">
        <f t="shared" si="1"/>
        <v/>
      </c>
      <c r="G19" s="18">
        <f t="shared" si="2"/>
        <v>0</v>
      </c>
      <c r="H19" s="19">
        <v>0.008148793756533275</v>
      </c>
      <c r="I19" s="18">
        <f t="shared" si="3"/>
        <v>-0.008148793757</v>
      </c>
      <c r="J19" s="2"/>
      <c r="K19" s="36" t="s">
        <v>437</v>
      </c>
      <c r="L19" s="35"/>
      <c r="M19" s="2" t="s">
        <v>435</v>
      </c>
      <c r="N19" s="2">
        <v>13.3</v>
      </c>
      <c r="O19" s="3"/>
      <c r="R19" s="5"/>
      <c r="S19" s="5"/>
      <c r="X19" s="34"/>
    </row>
    <row r="20">
      <c r="A20" s="2" t="s">
        <v>55</v>
      </c>
      <c r="B20" s="26" t="s">
        <v>426</v>
      </c>
      <c r="C20" s="2" t="s">
        <v>426</v>
      </c>
      <c r="D20" s="2" t="s">
        <v>426</v>
      </c>
      <c r="E20" s="2" t="s">
        <v>447</v>
      </c>
      <c r="F20" s="17" t="str">
        <f t="shared" si="1"/>
        <v/>
      </c>
      <c r="G20" s="18">
        <f t="shared" si="2"/>
        <v>0</v>
      </c>
      <c r="H20" s="19">
        <v>0.00796883605654489</v>
      </c>
      <c r="I20" s="18">
        <f t="shared" si="3"/>
        <v>-0.007968836057</v>
      </c>
      <c r="J20" s="2"/>
      <c r="K20" s="37">
        <f>COUNTIF(E375:E751, "high")</f>
        <v>0</v>
      </c>
      <c r="L20" s="35"/>
      <c r="M20" s="2" t="s">
        <v>435</v>
      </c>
      <c r="N20" s="2">
        <v>13.3</v>
      </c>
      <c r="O20" s="3"/>
      <c r="X20" s="34"/>
    </row>
    <row r="21">
      <c r="A21" s="2" t="s">
        <v>56</v>
      </c>
      <c r="B21" s="21" t="s">
        <v>426</v>
      </c>
      <c r="C21" s="2" t="s">
        <v>426</v>
      </c>
      <c r="D21" s="2" t="s">
        <v>426</v>
      </c>
      <c r="E21" s="2" t="s">
        <v>426</v>
      </c>
      <c r="F21" s="17" t="str">
        <f t="shared" si="1"/>
        <v/>
      </c>
      <c r="G21" s="18">
        <f t="shared" si="2"/>
        <v>0</v>
      </c>
      <c r="H21" s="19">
        <v>0.007964035623428739</v>
      </c>
      <c r="I21" s="18">
        <f t="shared" si="3"/>
        <v>-0.007964035623</v>
      </c>
      <c r="J21" s="2"/>
      <c r="K21" s="37"/>
      <c r="L21" s="35"/>
      <c r="M21" s="2" t="s">
        <v>435</v>
      </c>
      <c r="N21" s="2">
        <v>13.3</v>
      </c>
      <c r="O21" s="3"/>
      <c r="X21" s="34"/>
    </row>
    <row r="22">
      <c r="A22" s="2" t="s">
        <v>67</v>
      </c>
      <c r="B22" s="26" t="s">
        <v>426</v>
      </c>
      <c r="C22" s="2" t="s">
        <v>426</v>
      </c>
      <c r="D22" s="2" t="s">
        <v>426</v>
      </c>
      <c r="E22" s="2" t="s">
        <v>426</v>
      </c>
      <c r="F22" s="17" t="str">
        <f t="shared" si="1"/>
        <v/>
      </c>
      <c r="G22" s="18">
        <f t="shared" si="2"/>
        <v>0</v>
      </c>
      <c r="H22" s="19">
        <v>0.007398521185599265</v>
      </c>
      <c r="I22" s="18">
        <f t="shared" si="3"/>
        <v>-0.007398521186</v>
      </c>
      <c r="J22" s="2"/>
      <c r="K22" s="43">
        <f>COUNTIF(E369:E750, "long tail")</f>
        <v>17</v>
      </c>
      <c r="L22" s="35"/>
      <c r="M22" s="2" t="s">
        <v>435</v>
      </c>
      <c r="N22" s="2">
        <v>13.3</v>
      </c>
      <c r="O22" s="3"/>
      <c r="Q22" s="2" t="s">
        <v>471</v>
      </c>
    </row>
    <row r="23">
      <c r="A23" s="2" t="s">
        <v>75</v>
      </c>
      <c r="B23" s="26" t="s">
        <v>426</v>
      </c>
      <c r="C23" s="2" t="s">
        <v>426</v>
      </c>
      <c r="D23" s="2" t="s">
        <v>447</v>
      </c>
      <c r="E23" s="2" t="s">
        <v>426</v>
      </c>
      <c r="F23" s="17" t="str">
        <f t="shared" si="1"/>
        <v/>
      </c>
      <c r="G23" s="18">
        <f t="shared" si="2"/>
        <v>0</v>
      </c>
      <c r="H23" s="19">
        <v>0.006154857757312584</v>
      </c>
      <c r="I23" s="18">
        <f t="shared" si="3"/>
        <v>-0.006154857757</v>
      </c>
      <c r="J23" s="2"/>
      <c r="K23" s="37">
        <f>COUNTIF(E366:E768, "high")</f>
        <v>0</v>
      </c>
      <c r="L23" s="14">
        <v>0.4</v>
      </c>
      <c r="M23" s="2" t="s">
        <v>438</v>
      </c>
      <c r="N23" s="2">
        <v>2.45</v>
      </c>
      <c r="O23" s="3"/>
    </row>
    <row r="24">
      <c r="A24" s="2" t="s">
        <v>90</v>
      </c>
      <c r="B24" s="26" t="s">
        <v>426</v>
      </c>
      <c r="C24" s="2" t="s">
        <v>426</v>
      </c>
      <c r="D24" s="2" t="s">
        <v>426</v>
      </c>
      <c r="E24" s="2" t="s">
        <v>447</v>
      </c>
      <c r="F24" s="17" t="str">
        <f t="shared" si="1"/>
        <v/>
      </c>
      <c r="G24" s="18">
        <f t="shared" si="2"/>
        <v>0</v>
      </c>
      <c r="H24" s="19">
        <v>0.004354109920083328</v>
      </c>
      <c r="I24" s="18">
        <f t="shared" si="3"/>
        <v>-0.00435410992</v>
      </c>
      <c r="J24" s="2"/>
      <c r="M24" s="2" t="s">
        <v>438</v>
      </c>
      <c r="N24" s="2">
        <v>2.45</v>
      </c>
      <c r="O24" s="3"/>
      <c r="Q24" s="2" t="s">
        <v>489</v>
      </c>
    </row>
    <row r="25">
      <c r="A25" s="2" t="s">
        <v>33</v>
      </c>
      <c r="B25" s="76" t="s">
        <v>426</v>
      </c>
      <c r="C25" s="2" t="s">
        <v>426</v>
      </c>
      <c r="D25" s="2" t="s">
        <v>447</v>
      </c>
      <c r="E25" s="2" t="s">
        <v>426</v>
      </c>
      <c r="F25" s="17" t="str">
        <f t="shared" si="1"/>
        <v/>
      </c>
      <c r="G25" s="18">
        <f t="shared" si="2"/>
        <v>0</v>
      </c>
      <c r="H25" s="19">
        <v>0.012277166236422976</v>
      </c>
      <c r="I25" s="18">
        <f t="shared" si="3"/>
        <v>-0.01227716624</v>
      </c>
      <c r="J25" s="2"/>
      <c r="K25" s="37">
        <f>COUNTIF(D382:D731, "high")</f>
        <v>0</v>
      </c>
      <c r="L25" s="35"/>
      <c r="M25" s="2" t="s">
        <v>433</v>
      </c>
      <c r="N25" s="2">
        <v>81.0</v>
      </c>
      <c r="O25" s="3"/>
      <c r="T25" s="8"/>
    </row>
    <row r="26">
      <c r="A26" s="2" t="s">
        <v>71</v>
      </c>
      <c r="B26" s="76" t="s">
        <v>426</v>
      </c>
      <c r="C26" s="2" t="s">
        <v>426</v>
      </c>
      <c r="D26" s="2" t="s">
        <v>447</v>
      </c>
      <c r="E26" s="2" t="s">
        <v>426</v>
      </c>
      <c r="F26" s="17" t="str">
        <f t="shared" si="1"/>
        <v/>
      </c>
      <c r="G26" s="18">
        <f t="shared" si="2"/>
        <v>0</v>
      </c>
      <c r="H26" s="19">
        <v>0.006748823542635341</v>
      </c>
      <c r="I26" s="18">
        <f t="shared" si="3"/>
        <v>-0.006748823543</v>
      </c>
      <c r="J26" s="2"/>
      <c r="K26" s="2"/>
      <c r="L26" s="35"/>
      <c r="M26" s="2" t="s">
        <v>435</v>
      </c>
      <c r="N26" s="2">
        <v>13.3</v>
      </c>
      <c r="O26" s="3"/>
    </row>
    <row r="27">
      <c r="A27" s="2" t="s">
        <v>38</v>
      </c>
      <c r="B27" s="76" t="s">
        <v>426</v>
      </c>
      <c r="C27" s="2" t="s">
        <v>426</v>
      </c>
      <c r="D27" s="2" t="s">
        <v>447</v>
      </c>
      <c r="E27" s="2" t="s">
        <v>426</v>
      </c>
      <c r="F27" s="17" t="str">
        <f t="shared" si="1"/>
        <v/>
      </c>
      <c r="G27" s="18">
        <f t="shared" si="2"/>
        <v>0</v>
      </c>
      <c r="H27" s="19">
        <v>0.011056802471309806</v>
      </c>
      <c r="I27" s="18">
        <f t="shared" si="3"/>
        <v>-0.01105680247</v>
      </c>
      <c r="J27" s="2"/>
      <c r="K27" s="37">
        <f>COUNTIF(D381:D733, "mid")</f>
        <v>0</v>
      </c>
      <c r="L27" s="35"/>
      <c r="M27" s="2" t="s">
        <v>433</v>
      </c>
      <c r="N27" s="2">
        <v>81.0</v>
      </c>
      <c r="O27" s="3"/>
      <c r="X27" s="39"/>
    </row>
    <row r="28">
      <c r="A28" s="2" t="s">
        <v>84</v>
      </c>
      <c r="B28" s="77" t="s">
        <v>426</v>
      </c>
      <c r="C28" s="2" t="s">
        <v>426</v>
      </c>
      <c r="D28" s="2" t="s">
        <v>426</v>
      </c>
      <c r="E28" s="2" t="s">
        <v>447</v>
      </c>
      <c r="F28" s="17" t="str">
        <f t="shared" si="1"/>
        <v/>
      </c>
      <c r="G28" s="18">
        <f t="shared" si="2"/>
        <v>0</v>
      </c>
      <c r="H28" s="19">
        <v>0.004666138072633131</v>
      </c>
      <c r="I28" s="18">
        <f t="shared" si="3"/>
        <v>-0.004666138073</v>
      </c>
      <c r="J28" s="2"/>
      <c r="K28" s="43">
        <f>COUNTIF(E359:E766, "long tail")</f>
        <v>27</v>
      </c>
      <c r="L28" s="35">
        <v>0.05</v>
      </c>
      <c r="M28" s="2" t="s">
        <v>438</v>
      </c>
      <c r="N28" s="2">
        <v>2.45</v>
      </c>
      <c r="O28" s="3"/>
      <c r="P28" s="1" t="s">
        <v>482</v>
      </c>
      <c r="Q28" s="49" t="s">
        <v>483</v>
      </c>
    </row>
    <row r="29">
      <c r="A29" s="1" t="s">
        <v>61</v>
      </c>
      <c r="B29" s="77" t="s">
        <v>426</v>
      </c>
      <c r="C29" s="2" t="s">
        <v>463</v>
      </c>
      <c r="D29" s="2" t="s">
        <v>426</v>
      </c>
      <c r="E29" s="2" t="s">
        <v>447</v>
      </c>
      <c r="F29" s="17" t="str">
        <f t="shared" si="1"/>
        <v/>
      </c>
      <c r="G29" s="18">
        <f t="shared" si="2"/>
        <v>0</v>
      </c>
      <c r="H29" s="19">
        <v>0.007678234227415955</v>
      </c>
      <c r="I29" s="18">
        <f t="shared" si="3"/>
        <v>-0.007678234227</v>
      </c>
      <c r="J29" s="2"/>
      <c r="K29" s="43">
        <f>COUNTIF(#REF!, "low")</f>
        <v>0</v>
      </c>
      <c r="L29" s="35"/>
      <c r="M29" s="2" t="s">
        <v>435</v>
      </c>
      <c r="N29" s="2">
        <v>13.3</v>
      </c>
      <c r="O29" s="3"/>
      <c r="P29" s="2" t="s">
        <v>467</v>
      </c>
      <c r="Q29" s="2" t="s">
        <v>468</v>
      </c>
    </row>
    <row r="30">
      <c r="A30" s="78" t="s">
        <v>462</v>
      </c>
      <c r="B30" s="79" t="s">
        <v>426</v>
      </c>
      <c r="C30" s="78" t="s">
        <v>447</v>
      </c>
      <c r="D30" s="78" t="s">
        <v>447</v>
      </c>
      <c r="E30" s="78" t="s">
        <v>426</v>
      </c>
      <c r="F30" s="80" t="str">
        <f t="shared" si="1"/>
        <v/>
      </c>
      <c r="G30" s="81">
        <f t="shared" si="2"/>
        <v>0</v>
      </c>
      <c r="H30" s="82">
        <v>0.007874934901443599</v>
      </c>
      <c r="I30" s="81">
        <f t="shared" si="3"/>
        <v>-0.007874934901</v>
      </c>
      <c r="J30" s="78"/>
      <c r="K30" s="83">
        <f>COUNTIF(#REF!, "mid")</f>
        <v>0</v>
      </c>
      <c r="L30" s="84"/>
      <c r="M30" s="78" t="s">
        <v>435</v>
      </c>
      <c r="N30" s="78">
        <v>13.3</v>
      </c>
      <c r="O30" s="85"/>
      <c r="P30" s="86"/>
      <c r="Q30" s="86">
        <f>2590+2389</f>
        <v>4979</v>
      </c>
      <c r="R30" s="87">
        <f>2590/4979</f>
        <v>0.5201847761</v>
      </c>
      <c r="S30" s="78" t="s">
        <v>465</v>
      </c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</row>
    <row r="31">
      <c r="A31" s="2" t="s">
        <v>120</v>
      </c>
      <c r="B31" s="77" t="s">
        <v>447</v>
      </c>
      <c r="C31" s="2" t="s">
        <v>447</v>
      </c>
      <c r="D31" s="2" t="s">
        <v>447</v>
      </c>
      <c r="E31" s="2" t="s">
        <v>447</v>
      </c>
      <c r="F31" s="17" t="str">
        <f t="shared" si="1"/>
        <v/>
      </c>
      <c r="G31" s="18">
        <f t="shared" si="2"/>
        <v>0</v>
      </c>
      <c r="H31" s="19">
        <v>0.0019536591945388407</v>
      </c>
      <c r="I31" s="18">
        <f t="shared" si="3"/>
        <v>-0.001953659195</v>
      </c>
      <c r="L31" s="48"/>
      <c r="O31" s="3"/>
    </row>
    <row r="32" ht="13.5" customHeight="1">
      <c r="A32" s="2" t="s">
        <v>19</v>
      </c>
      <c r="B32" s="26" t="s">
        <v>447</v>
      </c>
      <c r="C32" s="2" t="s">
        <v>446</v>
      </c>
      <c r="D32" s="2" t="s">
        <v>447</v>
      </c>
      <c r="E32" s="2" t="s">
        <v>426</v>
      </c>
      <c r="F32" s="17" t="str">
        <f t="shared" si="1"/>
        <v/>
      </c>
      <c r="G32" s="18">
        <f t="shared" si="2"/>
        <v>0</v>
      </c>
      <c r="H32" s="19">
        <v>0.02326805056518661</v>
      </c>
      <c r="I32" s="18">
        <f t="shared" si="3"/>
        <v>-0.02326805057</v>
      </c>
      <c r="K32" s="72" t="s">
        <v>448</v>
      </c>
      <c r="L32" s="75" t="str">
        <f>$L$1*$L$67/$K$67</f>
        <v>#VALUE!</v>
      </c>
      <c r="M32" s="2" t="s">
        <v>429</v>
      </c>
      <c r="N32" s="2">
        <v>144.0</v>
      </c>
      <c r="O32" s="3"/>
      <c r="V32" s="4" t="str">
        <f t="shared" ref="V32:V33" si="5">#REF!*1.5</f>
        <v>#REF!</v>
      </c>
      <c r="W32" s="2" t="s">
        <v>574</v>
      </c>
      <c r="Y32" s="3" t="str">
        <f t="shared" ref="Y32:Y33" si="6">V32/10000</f>
        <v>#REF!</v>
      </c>
    </row>
    <row r="33">
      <c r="A33" s="2" t="s">
        <v>21</v>
      </c>
      <c r="B33" s="26" t="s">
        <v>447</v>
      </c>
      <c r="C33" s="2" t="s">
        <v>447</v>
      </c>
      <c r="D33" s="2" t="s">
        <v>447</v>
      </c>
      <c r="E33" s="2" t="s">
        <v>447</v>
      </c>
      <c r="F33" s="17" t="str">
        <f t="shared" si="1"/>
        <v/>
      </c>
      <c r="G33" s="18">
        <f t="shared" si="2"/>
        <v>0</v>
      </c>
      <c r="H33" s="32">
        <v>0.01928064690168339</v>
      </c>
      <c r="I33" s="18">
        <f t="shared" si="3"/>
        <v>-0.0192806469</v>
      </c>
      <c r="J33" s="33"/>
      <c r="K33" s="72">
        <f>COUNTIF(#REF!, "low")</f>
        <v>0</v>
      </c>
      <c r="L33" s="35">
        <v>0.15</v>
      </c>
      <c r="M33" s="2" t="s">
        <v>429</v>
      </c>
      <c r="N33" s="2">
        <v>144.0</v>
      </c>
      <c r="O33" s="3"/>
      <c r="V33" s="4" t="str">
        <f t="shared" si="5"/>
        <v>#REF!</v>
      </c>
      <c r="W33" s="2" t="s">
        <v>575</v>
      </c>
      <c r="Y33" s="3" t="str">
        <f t="shared" si="6"/>
        <v>#REF!</v>
      </c>
    </row>
    <row r="34">
      <c r="A34" s="2" t="s">
        <v>34</v>
      </c>
      <c r="B34" s="26" t="s">
        <v>447</v>
      </c>
      <c r="C34" s="2" t="s">
        <v>447</v>
      </c>
      <c r="D34" s="2" t="s">
        <v>447</v>
      </c>
      <c r="E34" s="2" t="s">
        <v>447</v>
      </c>
      <c r="F34" s="17" t="str">
        <f t="shared" si="1"/>
        <v/>
      </c>
      <c r="G34" s="18">
        <f t="shared" si="2"/>
        <v>0</v>
      </c>
      <c r="H34" s="19">
        <v>0.011361220181114491</v>
      </c>
      <c r="I34" s="18">
        <f t="shared" si="3"/>
        <v>-0.01136122018</v>
      </c>
      <c r="J34" s="2"/>
      <c r="K34" s="37"/>
      <c r="L34" s="35" t="str">
        <f>SUM(#REF!)</f>
        <v>#REF!</v>
      </c>
      <c r="M34" s="2" t="s">
        <v>433</v>
      </c>
      <c r="N34" s="2">
        <v>81.0</v>
      </c>
      <c r="O34" s="3"/>
      <c r="X34" s="39"/>
    </row>
    <row r="35">
      <c r="A35" s="1" t="s">
        <v>40</v>
      </c>
      <c r="B35" s="26" t="s">
        <v>447</v>
      </c>
      <c r="C35" s="2" t="s">
        <v>447</v>
      </c>
      <c r="D35" s="2" t="s">
        <v>447</v>
      </c>
      <c r="E35" s="2" t="s">
        <v>447</v>
      </c>
      <c r="F35" s="17" t="str">
        <f t="shared" si="1"/>
        <v/>
      </c>
      <c r="G35" s="18">
        <f t="shared" si="2"/>
        <v>0</v>
      </c>
      <c r="H35" s="19">
        <v>0.01100973481002462</v>
      </c>
      <c r="I35" s="18">
        <f t="shared" si="3"/>
        <v>-0.01100973481</v>
      </c>
      <c r="J35" s="2"/>
      <c r="K35" s="41"/>
      <c r="L35" s="35"/>
      <c r="M35" s="2" t="s">
        <v>433</v>
      </c>
      <c r="N35" s="2">
        <v>81.0</v>
      </c>
      <c r="O35" s="3"/>
      <c r="X35" s="39"/>
    </row>
    <row r="36">
      <c r="A36" s="2" t="s">
        <v>42</v>
      </c>
      <c r="B36" s="26" t="s">
        <v>447</v>
      </c>
      <c r="C36" s="2" t="s">
        <v>447</v>
      </c>
      <c r="D36" s="2" t="s">
        <v>447</v>
      </c>
      <c r="E36" s="2" t="s">
        <v>447</v>
      </c>
      <c r="F36" s="17" t="str">
        <f t="shared" si="1"/>
        <v/>
      </c>
      <c r="G36" s="18">
        <f t="shared" si="2"/>
        <v>0</v>
      </c>
      <c r="H36" s="19">
        <v>0.010240143422891465</v>
      </c>
      <c r="I36" s="18">
        <f t="shared" si="3"/>
        <v>-0.01024014342</v>
      </c>
      <c r="J36" s="2"/>
      <c r="K36" s="36" t="s">
        <v>452</v>
      </c>
      <c r="L36" s="35"/>
      <c r="M36" s="2" t="s">
        <v>433</v>
      </c>
      <c r="N36" s="2">
        <v>81.0</v>
      </c>
      <c r="O36" s="3"/>
      <c r="X36" s="39"/>
    </row>
    <row r="37">
      <c r="A37" s="2" t="s">
        <v>46</v>
      </c>
      <c r="B37" s="26" t="s">
        <v>447</v>
      </c>
      <c r="C37" s="2" t="s">
        <v>447</v>
      </c>
      <c r="D37" s="2" t="s">
        <v>447</v>
      </c>
      <c r="E37" s="2" t="s">
        <v>426</v>
      </c>
      <c r="F37" s="17" t="str">
        <f t="shared" si="1"/>
        <v/>
      </c>
      <c r="G37" s="18">
        <f t="shared" si="2"/>
        <v>0</v>
      </c>
      <c r="H37" s="19">
        <v>0.009186741063232712</v>
      </c>
      <c r="I37" s="18">
        <f t="shared" si="3"/>
        <v>-0.009186741063</v>
      </c>
      <c r="J37" s="2"/>
      <c r="K37" s="36"/>
      <c r="L37" s="35"/>
      <c r="M37" s="2" t="s">
        <v>435</v>
      </c>
      <c r="N37" s="2">
        <v>13.3</v>
      </c>
      <c r="O37" s="3"/>
      <c r="X37" s="39"/>
    </row>
    <row r="38">
      <c r="A38" s="2" t="s">
        <v>57</v>
      </c>
      <c r="B38" s="26" t="s">
        <v>447</v>
      </c>
      <c r="C38" s="2" t="s">
        <v>447</v>
      </c>
      <c r="D38" s="2" t="s">
        <v>447</v>
      </c>
      <c r="E38" s="2" t="s">
        <v>426</v>
      </c>
      <c r="F38" s="17" t="str">
        <f t="shared" si="1"/>
        <v/>
      </c>
      <c r="G38" s="18">
        <f t="shared" si="2"/>
        <v>0</v>
      </c>
      <c r="H38" s="19">
        <v>0.007877744911072565</v>
      </c>
      <c r="I38" s="18">
        <f t="shared" si="3"/>
        <v>-0.007877744911</v>
      </c>
      <c r="J38" s="2"/>
      <c r="K38" s="36" t="s">
        <v>444</v>
      </c>
      <c r="L38" s="35"/>
      <c r="M38" s="2" t="s">
        <v>435</v>
      </c>
      <c r="N38" s="2">
        <v>13.3</v>
      </c>
      <c r="O38" s="3"/>
    </row>
    <row r="39">
      <c r="A39" s="2" t="s">
        <v>60</v>
      </c>
      <c r="B39" s="26" t="s">
        <v>447</v>
      </c>
      <c r="C39" s="2" t="s">
        <v>451</v>
      </c>
      <c r="D39" s="2" t="s">
        <v>447</v>
      </c>
      <c r="E39" s="2" t="s">
        <v>447</v>
      </c>
      <c r="F39" s="17" t="str">
        <f t="shared" si="1"/>
        <v/>
      </c>
      <c r="G39" s="18">
        <f t="shared" si="2"/>
        <v>0</v>
      </c>
      <c r="H39" s="19">
        <v>0.007712422677901711</v>
      </c>
      <c r="I39" s="18">
        <f t="shared" si="3"/>
        <v>-0.007712422678</v>
      </c>
      <c r="J39" s="2"/>
      <c r="K39" s="36" t="s">
        <v>452</v>
      </c>
      <c r="L39" s="35"/>
      <c r="M39" s="2" t="s">
        <v>435</v>
      </c>
      <c r="N39" s="2">
        <v>13.3</v>
      </c>
      <c r="O39" s="3"/>
    </row>
    <row r="40">
      <c r="A40" s="2" t="s">
        <v>69</v>
      </c>
      <c r="B40" s="26" t="s">
        <v>447</v>
      </c>
      <c r="C40" s="2" t="s">
        <v>447</v>
      </c>
      <c r="D40" s="2" t="s">
        <v>447</v>
      </c>
      <c r="E40" s="2" t="s">
        <v>426</v>
      </c>
      <c r="F40" s="17" t="str">
        <f t="shared" si="1"/>
        <v/>
      </c>
      <c r="G40" s="18">
        <f t="shared" si="2"/>
        <v>0</v>
      </c>
      <c r="H40" s="19">
        <v>0.007326983023795164</v>
      </c>
      <c r="I40" s="18">
        <f t="shared" si="3"/>
        <v>-0.007326983024</v>
      </c>
      <c r="J40" s="2"/>
      <c r="K40" s="2"/>
      <c r="L40" s="35"/>
      <c r="M40" s="2" t="s">
        <v>435</v>
      </c>
      <c r="N40" s="2">
        <v>13.3</v>
      </c>
      <c r="O40" s="3"/>
      <c r="Q40" s="2" t="s">
        <v>472</v>
      </c>
    </row>
    <row r="41">
      <c r="A41" s="2" t="s">
        <v>73</v>
      </c>
      <c r="B41" s="26" t="s">
        <v>447</v>
      </c>
      <c r="C41" s="2" t="s">
        <v>451</v>
      </c>
      <c r="D41" s="2" t="s">
        <v>447</v>
      </c>
      <c r="E41" s="2" t="s">
        <v>447</v>
      </c>
      <c r="F41" s="17" t="str">
        <f t="shared" si="1"/>
        <v/>
      </c>
      <c r="G41" s="18">
        <f t="shared" si="2"/>
        <v>0</v>
      </c>
      <c r="H41" s="19">
        <v>0.0064901855730359</v>
      </c>
      <c r="I41" s="18">
        <f t="shared" si="3"/>
        <v>-0.006490185573</v>
      </c>
      <c r="J41" s="2"/>
      <c r="K41" s="2" t="s">
        <v>473</v>
      </c>
      <c r="L41" s="48"/>
      <c r="M41" s="2" t="s">
        <v>438</v>
      </c>
      <c r="N41" s="2">
        <v>2.45</v>
      </c>
      <c r="O41" s="3"/>
      <c r="P41" s="2" t="s">
        <v>474</v>
      </c>
      <c r="Q41" s="2" t="s">
        <v>475</v>
      </c>
    </row>
    <row r="42">
      <c r="A42" s="2" t="s">
        <v>74</v>
      </c>
      <c r="B42" s="26" t="s">
        <v>447</v>
      </c>
      <c r="C42" s="2" t="s">
        <v>447</v>
      </c>
      <c r="D42" s="2" t="s">
        <v>447</v>
      </c>
      <c r="E42" s="2" t="s">
        <v>447</v>
      </c>
      <c r="F42" s="17" t="str">
        <f t="shared" si="1"/>
        <v/>
      </c>
      <c r="G42" s="18">
        <f t="shared" si="2"/>
        <v>0</v>
      </c>
      <c r="H42" s="19">
        <v>0.006218785476371567</v>
      </c>
      <c r="I42" s="18">
        <f t="shared" si="3"/>
        <v>-0.006218785476</v>
      </c>
      <c r="J42" s="2"/>
      <c r="K42" s="36" t="s">
        <v>437</v>
      </c>
      <c r="L42" s="35"/>
      <c r="M42" s="2" t="s">
        <v>438</v>
      </c>
      <c r="N42" s="2">
        <v>2.45</v>
      </c>
      <c r="O42" s="3"/>
    </row>
    <row r="43">
      <c r="A43" s="2" t="s">
        <v>76</v>
      </c>
      <c r="B43" s="26" t="s">
        <v>447</v>
      </c>
      <c r="C43" s="2" t="s">
        <v>451</v>
      </c>
      <c r="D43" s="2" t="s">
        <v>447</v>
      </c>
      <c r="E43" s="2" t="s">
        <v>447</v>
      </c>
      <c r="F43" s="17" t="str">
        <f t="shared" si="1"/>
        <v/>
      </c>
      <c r="G43" s="18">
        <f t="shared" si="2"/>
        <v>0</v>
      </c>
      <c r="H43" s="19">
        <v>0.00560245669775162</v>
      </c>
      <c r="I43" s="18">
        <f t="shared" si="3"/>
        <v>-0.005602456698</v>
      </c>
      <c r="J43" s="2"/>
      <c r="K43" s="37"/>
      <c r="L43" s="14"/>
      <c r="M43" s="2" t="s">
        <v>438</v>
      </c>
      <c r="N43" s="2">
        <v>2.45</v>
      </c>
      <c r="O43" s="3"/>
    </row>
    <row r="44">
      <c r="A44" s="2" t="s">
        <v>79</v>
      </c>
      <c r="B44" s="26" t="s">
        <v>447</v>
      </c>
      <c r="C44" s="2" t="s">
        <v>447</v>
      </c>
      <c r="D44" s="2" t="s">
        <v>459</v>
      </c>
      <c r="E44" s="2" t="s">
        <v>447</v>
      </c>
      <c r="F44" s="17" t="str">
        <f t="shared" si="1"/>
        <v/>
      </c>
      <c r="G44" s="18">
        <f t="shared" si="2"/>
        <v>0</v>
      </c>
      <c r="H44" s="19">
        <v>0.00530529817948843</v>
      </c>
      <c r="I44" s="18">
        <f t="shared" si="3"/>
        <v>-0.005305298179</v>
      </c>
      <c r="J44" s="2"/>
      <c r="K44" s="41"/>
      <c r="L44" s="35"/>
      <c r="M44" s="2" t="s">
        <v>438</v>
      </c>
      <c r="N44" s="2">
        <v>2.45</v>
      </c>
      <c r="O44" s="3"/>
      <c r="P44" s="2" t="s">
        <v>476</v>
      </c>
      <c r="Q44" s="2" t="s">
        <v>426</v>
      </c>
      <c r="R44" s="2" t="s">
        <v>477</v>
      </c>
    </row>
    <row r="45">
      <c r="A45" s="2" t="s">
        <v>80</v>
      </c>
      <c r="B45" s="26" t="s">
        <v>447</v>
      </c>
      <c r="C45" s="2" t="s">
        <v>451</v>
      </c>
      <c r="D45" s="2" t="s">
        <v>447</v>
      </c>
      <c r="E45" s="2" t="s">
        <v>447</v>
      </c>
      <c r="F45" s="17" t="str">
        <f t="shared" si="1"/>
        <v/>
      </c>
      <c r="G45" s="18">
        <f t="shared" si="2"/>
        <v>0</v>
      </c>
      <c r="H45" s="19">
        <v>0.005189034031089949</v>
      </c>
      <c r="I45" s="18">
        <f t="shared" si="3"/>
        <v>-0.005189034031</v>
      </c>
      <c r="J45" s="2"/>
      <c r="K45" s="36" t="s">
        <v>452</v>
      </c>
      <c r="L45" s="35"/>
      <c r="M45" s="2" t="s">
        <v>438</v>
      </c>
      <c r="N45" s="2">
        <v>2.45</v>
      </c>
      <c r="O45" s="3"/>
      <c r="Q45" s="2" t="s">
        <v>447</v>
      </c>
      <c r="R45" s="2" t="s">
        <v>478</v>
      </c>
    </row>
    <row r="46">
      <c r="A46" s="2" t="s">
        <v>82</v>
      </c>
      <c r="B46" s="26" t="s">
        <v>447</v>
      </c>
      <c r="C46" s="2" t="s">
        <v>447</v>
      </c>
      <c r="D46" s="2" t="s">
        <v>447</v>
      </c>
      <c r="E46" s="2" t="s">
        <v>447</v>
      </c>
      <c r="F46" s="17" t="str">
        <f t="shared" si="1"/>
        <v/>
      </c>
      <c r="G46" s="18">
        <f t="shared" si="2"/>
        <v>0</v>
      </c>
      <c r="H46" s="19">
        <v>0.0048812208929835945</v>
      </c>
      <c r="I46" s="18">
        <f t="shared" si="3"/>
        <v>-0.004881220893</v>
      </c>
      <c r="J46" s="2"/>
      <c r="K46" s="36"/>
      <c r="L46" s="35"/>
      <c r="M46" s="2" t="s">
        <v>438</v>
      </c>
      <c r="N46" s="2">
        <v>2.45</v>
      </c>
      <c r="O46" s="3"/>
      <c r="Q46" s="2" t="s">
        <v>480</v>
      </c>
      <c r="R46" s="2" t="s">
        <v>481</v>
      </c>
    </row>
    <row r="47">
      <c r="A47" s="2" t="s">
        <v>85</v>
      </c>
      <c r="B47" s="26" t="s">
        <v>447</v>
      </c>
      <c r="C47" s="2" t="s">
        <v>446</v>
      </c>
      <c r="D47" s="2" t="s">
        <v>447</v>
      </c>
      <c r="E47" s="2" t="s">
        <v>447</v>
      </c>
      <c r="F47" s="17" t="str">
        <f t="shared" si="1"/>
        <v/>
      </c>
      <c r="G47" s="18">
        <f t="shared" si="2"/>
        <v>0</v>
      </c>
      <c r="H47" s="19">
        <v>0.0046352279667145006</v>
      </c>
      <c r="I47" s="18">
        <f t="shared" si="3"/>
        <v>-0.004635227967</v>
      </c>
      <c r="J47" s="2"/>
      <c r="K47" s="2"/>
      <c r="L47" s="35"/>
      <c r="M47" s="2" t="s">
        <v>438</v>
      </c>
      <c r="N47" s="2">
        <v>2.45</v>
      </c>
      <c r="O47" s="3"/>
      <c r="Q47" s="49" t="s">
        <v>484</v>
      </c>
    </row>
    <row r="48">
      <c r="A48" s="2" t="s">
        <v>86</v>
      </c>
      <c r="B48" s="26" t="s">
        <v>447</v>
      </c>
      <c r="C48" s="2" t="s">
        <v>459</v>
      </c>
      <c r="D48" s="2" t="s">
        <v>447</v>
      </c>
      <c r="E48" s="2" t="s">
        <v>447</v>
      </c>
      <c r="F48" s="17" t="str">
        <f t="shared" si="1"/>
        <v/>
      </c>
      <c r="G48" s="18">
        <f t="shared" si="2"/>
        <v>0</v>
      </c>
      <c r="H48" s="19">
        <v>0.00454179514655137</v>
      </c>
      <c r="I48" s="18">
        <f t="shared" si="3"/>
        <v>-0.004541795147</v>
      </c>
      <c r="J48" s="2"/>
      <c r="M48" s="2" t="s">
        <v>438</v>
      </c>
      <c r="N48" s="2">
        <v>2.45</v>
      </c>
      <c r="O48" s="3"/>
      <c r="Q48" s="1" t="s">
        <v>485</v>
      </c>
      <c r="X48" s="1"/>
    </row>
    <row r="49">
      <c r="A49" s="2" t="s">
        <v>88</v>
      </c>
      <c r="B49" s="26" t="s">
        <v>447</v>
      </c>
      <c r="C49" s="2" t="s">
        <v>426</v>
      </c>
      <c r="D49" s="2" t="s">
        <v>447</v>
      </c>
      <c r="E49" s="2" t="s">
        <v>447</v>
      </c>
      <c r="F49" s="17" t="str">
        <f t="shared" si="1"/>
        <v/>
      </c>
      <c r="G49" s="18">
        <f t="shared" si="2"/>
        <v>0</v>
      </c>
      <c r="H49" s="19">
        <v>0.004426701835498291</v>
      </c>
      <c r="I49" s="18">
        <f t="shared" si="3"/>
        <v>-0.004426701835</v>
      </c>
      <c r="J49" s="2"/>
      <c r="M49" s="2" t="s">
        <v>438</v>
      </c>
      <c r="N49" s="2">
        <v>2.45</v>
      </c>
      <c r="O49" s="3"/>
    </row>
    <row r="50">
      <c r="A50" s="2" t="s">
        <v>89</v>
      </c>
      <c r="B50" s="26" t="s">
        <v>447</v>
      </c>
      <c r="C50" s="2" t="s">
        <v>446</v>
      </c>
      <c r="D50" s="2" t="s">
        <v>447</v>
      </c>
      <c r="E50" s="2" t="s">
        <v>447</v>
      </c>
      <c r="F50" s="17" t="str">
        <f t="shared" si="1"/>
        <v/>
      </c>
      <c r="G50" s="18">
        <f t="shared" si="2"/>
        <v>0</v>
      </c>
      <c r="H50" s="19">
        <v>0.004413705540964322</v>
      </c>
      <c r="I50" s="18">
        <f t="shared" si="3"/>
        <v>-0.004413705541</v>
      </c>
      <c r="J50" s="2"/>
      <c r="M50" s="2" t="s">
        <v>438</v>
      </c>
      <c r="N50" s="2">
        <v>2.45</v>
      </c>
      <c r="O50" s="3"/>
      <c r="P50" s="2" t="s">
        <v>487</v>
      </c>
      <c r="Q50" s="2" t="s">
        <v>488</v>
      </c>
    </row>
    <row r="51">
      <c r="A51" s="1" t="s">
        <v>91</v>
      </c>
      <c r="B51" s="26" t="s">
        <v>447</v>
      </c>
      <c r="C51" s="2" t="s">
        <v>463</v>
      </c>
      <c r="D51" s="2" t="s">
        <v>447</v>
      </c>
      <c r="E51" s="2" t="s">
        <v>447</v>
      </c>
      <c r="F51" s="17" t="str">
        <f t="shared" si="1"/>
        <v/>
      </c>
      <c r="G51" s="18">
        <f t="shared" si="2"/>
        <v>0</v>
      </c>
      <c r="H51" s="19">
        <v>0.004204593991075411</v>
      </c>
      <c r="I51" s="18">
        <f t="shared" si="3"/>
        <v>-0.004204593991</v>
      </c>
      <c r="J51" s="2"/>
      <c r="M51" s="2" t="s">
        <v>438</v>
      </c>
      <c r="N51" s="2">
        <v>2.45</v>
      </c>
      <c r="O51" s="3"/>
      <c r="Q51" s="2" t="s">
        <v>490</v>
      </c>
    </row>
    <row r="52">
      <c r="A52" s="2" t="s">
        <v>93</v>
      </c>
      <c r="B52" s="26" t="s">
        <v>447</v>
      </c>
      <c r="C52" s="2" t="s">
        <v>447</v>
      </c>
      <c r="D52" s="2" t="s">
        <v>447</v>
      </c>
      <c r="E52" s="2" t="s">
        <v>459</v>
      </c>
      <c r="F52" s="17" t="str">
        <f t="shared" si="1"/>
        <v/>
      </c>
      <c r="G52" s="18">
        <f t="shared" si="2"/>
        <v>0</v>
      </c>
      <c r="H52" s="19">
        <v>0.00410659490526521</v>
      </c>
      <c r="I52" s="18">
        <f t="shared" si="3"/>
        <v>-0.004106594905</v>
      </c>
      <c r="J52" s="2"/>
      <c r="M52" s="2" t="s">
        <v>438</v>
      </c>
      <c r="N52" s="2">
        <v>2.45</v>
      </c>
      <c r="O52" s="3"/>
    </row>
    <row r="53">
      <c r="A53" s="2" t="s">
        <v>100</v>
      </c>
      <c r="B53" s="26" t="s">
        <v>447</v>
      </c>
      <c r="C53" s="2" t="s">
        <v>447</v>
      </c>
      <c r="D53" s="2" t="s">
        <v>447</v>
      </c>
      <c r="E53" s="2" t="s">
        <v>447</v>
      </c>
      <c r="F53" s="17" t="str">
        <f t="shared" si="1"/>
        <v/>
      </c>
      <c r="G53" s="18">
        <f t="shared" si="2"/>
        <v>0</v>
      </c>
      <c r="H53" s="19">
        <v>0.0035654338842201114</v>
      </c>
      <c r="I53" s="18">
        <f t="shared" si="3"/>
        <v>-0.003565433884</v>
      </c>
      <c r="J53" s="2"/>
      <c r="K53" s="2"/>
      <c r="L53" s="35"/>
      <c r="M53" s="2" t="s">
        <v>438</v>
      </c>
      <c r="N53" s="2">
        <v>2.45</v>
      </c>
      <c r="O53" s="3"/>
    </row>
    <row r="54">
      <c r="A54" s="2" t="s">
        <v>101</v>
      </c>
      <c r="B54" s="26" t="s">
        <v>447</v>
      </c>
      <c r="C54" s="2" t="s">
        <v>492</v>
      </c>
      <c r="D54" s="2" t="s">
        <v>447</v>
      </c>
      <c r="E54" s="2" t="s">
        <v>447</v>
      </c>
      <c r="F54" s="17" t="str">
        <f t="shared" si="1"/>
        <v/>
      </c>
      <c r="G54" s="18">
        <f t="shared" si="2"/>
        <v>0</v>
      </c>
      <c r="H54" s="19">
        <v>0.003506774933215439</v>
      </c>
      <c r="I54" s="18">
        <f t="shared" si="3"/>
        <v>-0.003506774933</v>
      </c>
      <c r="J54" s="2"/>
      <c r="K54" s="2"/>
      <c r="L54" s="35"/>
      <c r="M54" s="2" t="s">
        <v>438</v>
      </c>
      <c r="N54" s="2">
        <v>2.45</v>
      </c>
      <c r="O54" s="3"/>
    </row>
    <row r="55">
      <c r="A55" s="2" t="s">
        <v>103</v>
      </c>
      <c r="B55" s="26" t="s">
        <v>447</v>
      </c>
      <c r="C55" s="2" t="s">
        <v>451</v>
      </c>
      <c r="D55" s="2" t="s">
        <v>447</v>
      </c>
      <c r="E55" s="2" t="s">
        <v>447</v>
      </c>
      <c r="F55" s="17" t="str">
        <f t="shared" si="1"/>
        <v/>
      </c>
      <c r="G55" s="18">
        <f t="shared" si="2"/>
        <v>0</v>
      </c>
      <c r="H55" s="19">
        <v>0.0031144273387710155</v>
      </c>
      <c r="I55" s="18">
        <f t="shared" si="3"/>
        <v>-0.003114427339</v>
      </c>
      <c r="J55" s="2"/>
      <c r="K55" s="2"/>
      <c r="L55" s="35"/>
      <c r="M55" s="2" t="s">
        <v>438</v>
      </c>
      <c r="N55" s="2">
        <v>2.45</v>
      </c>
      <c r="O55" s="3"/>
    </row>
    <row r="56">
      <c r="A56" s="2" t="s">
        <v>107</v>
      </c>
      <c r="B56" s="26" t="s">
        <v>447</v>
      </c>
      <c r="C56" s="2" t="s">
        <v>459</v>
      </c>
      <c r="D56" s="2" t="s">
        <v>447</v>
      </c>
      <c r="E56" s="2" t="s">
        <v>459</v>
      </c>
      <c r="F56" s="17" t="str">
        <f t="shared" si="1"/>
        <v/>
      </c>
      <c r="G56" s="18">
        <f t="shared" si="2"/>
        <v>0</v>
      </c>
      <c r="H56" s="19">
        <v>0.002754980273732406</v>
      </c>
      <c r="I56" s="18">
        <f t="shared" si="3"/>
        <v>-0.002754980274</v>
      </c>
      <c r="J56" s="2"/>
      <c r="K56" s="2"/>
      <c r="L56" s="35"/>
      <c r="M56" s="2" t="s">
        <v>438</v>
      </c>
      <c r="N56" s="2">
        <v>2.45</v>
      </c>
      <c r="O56" s="3"/>
    </row>
    <row r="57">
      <c r="A57" s="2" t="s">
        <v>112</v>
      </c>
      <c r="B57" s="26" t="s">
        <v>447</v>
      </c>
      <c r="C57" s="2" t="s">
        <v>447</v>
      </c>
      <c r="D57" s="2" t="s">
        <v>447</v>
      </c>
      <c r="E57" s="2" t="s">
        <v>459</v>
      </c>
      <c r="F57" s="17" t="str">
        <f t="shared" si="1"/>
        <v/>
      </c>
      <c r="G57" s="18">
        <f t="shared" si="2"/>
        <v>0</v>
      </c>
      <c r="H57" s="19">
        <v>0.0022944899457855487</v>
      </c>
      <c r="I57" s="18">
        <f t="shared" si="3"/>
        <v>-0.002294489946</v>
      </c>
      <c r="J57" s="2"/>
      <c r="K57" s="2"/>
      <c r="L57" s="35"/>
      <c r="M57" s="2" t="s">
        <v>438</v>
      </c>
      <c r="N57" s="2">
        <v>2.45</v>
      </c>
      <c r="O57" s="3"/>
    </row>
    <row r="58">
      <c r="A58" s="2" t="s">
        <v>115</v>
      </c>
      <c r="B58" s="26" t="s">
        <v>447</v>
      </c>
      <c r="C58" s="2" t="s">
        <v>447</v>
      </c>
      <c r="D58" s="2" t="s">
        <v>447</v>
      </c>
      <c r="E58" s="2" t="s">
        <v>459</v>
      </c>
      <c r="F58" s="17" t="str">
        <f t="shared" si="1"/>
        <v/>
      </c>
      <c r="G58" s="18">
        <f t="shared" si="2"/>
        <v>0</v>
      </c>
      <c r="H58" s="19">
        <v>0.0022108921593238</v>
      </c>
      <c r="I58" s="18">
        <f t="shared" si="3"/>
        <v>-0.002210892159</v>
      </c>
      <c r="J58" s="2"/>
      <c r="K58" s="2"/>
      <c r="L58" s="35"/>
      <c r="M58" s="2" t="s">
        <v>438</v>
      </c>
      <c r="N58" s="2">
        <v>2.45</v>
      </c>
      <c r="O58" s="3"/>
    </row>
    <row r="59">
      <c r="A59" s="2" t="s">
        <v>116</v>
      </c>
      <c r="B59" s="26" t="s">
        <v>447</v>
      </c>
      <c r="C59" s="2" t="s">
        <v>447</v>
      </c>
      <c r="D59" s="2" t="s">
        <v>447</v>
      </c>
      <c r="E59" s="2" t="s">
        <v>459</v>
      </c>
      <c r="F59" s="17" t="str">
        <f t="shared" si="1"/>
        <v/>
      </c>
      <c r="G59" s="18">
        <f t="shared" si="2"/>
        <v>0</v>
      </c>
      <c r="H59" s="19">
        <v>0.0021697957685001676</v>
      </c>
      <c r="I59" s="18">
        <f t="shared" si="3"/>
        <v>-0.002169795769</v>
      </c>
      <c r="J59" s="2"/>
      <c r="K59" s="2"/>
      <c r="L59" s="35"/>
      <c r="M59" s="2" t="s">
        <v>438</v>
      </c>
      <c r="N59" s="2">
        <v>2.45</v>
      </c>
      <c r="O59" s="3"/>
    </row>
    <row r="60">
      <c r="A60" s="2" t="s">
        <v>131</v>
      </c>
      <c r="B60" s="26" t="s">
        <v>447</v>
      </c>
      <c r="C60" s="2" t="s">
        <v>459</v>
      </c>
      <c r="D60" s="2" t="s">
        <v>447</v>
      </c>
      <c r="E60" s="2" t="s">
        <v>459</v>
      </c>
      <c r="F60" s="17" t="str">
        <f t="shared" si="1"/>
        <v/>
      </c>
      <c r="G60" s="18">
        <f t="shared" si="2"/>
        <v>0</v>
      </c>
      <c r="H60" s="19">
        <v>0.0017368201181702722</v>
      </c>
      <c r="I60" s="18">
        <f t="shared" si="3"/>
        <v>-0.001736820118</v>
      </c>
      <c r="L60" s="48"/>
      <c r="O60" s="3"/>
    </row>
    <row r="61">
      <c r="A61" s="2" t="s">
        <v>142</v>
      </c>
      <c r="B61" s="26" t="s">
        <v>447</v>
      </c>
      <c r="C61" s="2" t="s">
        <v>447</v>
      </c>
      <c r="D61" s="2" t="s">
        <v>447</v>
      </c>
      <c r="E61" s="2" t="s">
        <v>480</v>
      </c>
      <c r="F61" s="17" t="str">
        <f t="shared" si="1"/>
        <v/>
      </c>
      <c r="G61" s="18">
        <f t="shared" si="2"/>
        <v>0</v>
      </c>
      <c r="H61" s="19">
        <v>0.001488602600944913</v>
      </c>
      <c r="I61" s="18">
        <f t="shared" si="3"/>
        <v>-0.001488602601</v>
      </c>
      <c r="L61" s="48"/>
      <c r="O61" s="3"/>
    </row>
    <row r="62">
      <c r="A62" s="2" t="s">
        <v>148</v>
      </c>
      <c r="B62" s="26" t="s">
        <v>447</v>
      </c>
      <c r="C62" s="2" t="s">
        <v>447</v>
      </c>
      <c r="D62" s="2" t="s">
        <v>447</v>
      </c>
      <c r="E62" s="2" t="s">
        <v>447</v>
      </c>
      <c r="F62" s="17" t="str">
        <f t="shared" si="1"/>
        <v/>
      </c>
      <c r="G62" s="18">
        <f t="shared" si="2"/>
        <v>0</v>
      </c>
      <c r="H62" s="19">
        <v>0.0013304224755810168</v>
      </c>
      <c r="I62" s="18">
        <f t="shared" si="3"/>
        <v>-0.001330422476</v>
      </c>
      <c r="L62" s="48"/>
      <c r="O62" s="3"/>
    </row>
    <row r="63">
      <c r="A63" s="2" t="s">
        <v>155</v>
      </c>
      <c r="B63" s="26" t="s">
        <v>447</v>
      </c>
      <c r="C63" s="2" t="s">
        <v>447</v>
      </c>
      <c r="D63" s="2" t="s">
        <v>447</v>
      </c>
      <c r="E63" s="2" t="s">
        <v>459</v>
      </c>
      <c r="F63" s="17" t="str">
        <f t="shared" si="1"/>
        <v/>
      </c>
      <c r="G63" s="18">
        <f t="shared" si="2"/>
        <v>0</v>
      </c>
      <c r="H63" s="19">
        <v>0.0012264521193092626</v>
      </c>
      <c r="I63" s="18">
        <f t="shared" si="3"/>
        <v>-0.001226452119</v>
      </c>
      <c r="L63" s="48"/>
      <c r="O63" s="3"/>
    </row>
    <row r="64">
      <c r="A64" s="2" t="s">
        <v>244</v>
      </c>
      <c r="B64" s="26" t="s">
        <v>447</v>
      </c>
      <c r="C64" s="2" t="s">
        <v>447</v>
      </c>
      <c r="D64" s="2" t="s">
        <v>447</v>
      </c>
      <c r="E64" s="2" t="s">
        <v>447</v>
      </c>
      <c r="F64" s="17" t="str">
        <f t="shared" si="1"/>
        <v/>
      </c>
      <c r="G64" s="18">
        <f t="shared" si="2"/>
        <v>0</v>
      </c>
      <c r="H64" s="19">
        <v>2.914214152707164E-4</v>
      </c>
      <c r="I64" s="18">
        <f t="shared" si="3"/>
        <v>-0.0002914214153</v>
      </c>
      <c r="L64" s="48"/>
      <c r="O64" s="3"/>
    </row>
    <row r="65">
      <c r="A65" s="2" t="s">
        <v>105</v>
      </c>
      <c r="B65" s="88" t="s">
        <v>447</v>
      </c>
      <c r="C65" s="2" t="s">
        <v>459</v>
      </c>
      <c r="D65" s="2" t="s">
        <v>447</v>
      </c>
      <c r="E65" s="2" t="s">
        <v>459</v>
      </c>
      <c r="F65" s="17" t="str">
        <f t="shared" si="1"/>
        <v/>
      </c>
      <c r="G65" s="18">
        <f t="shared" si="2"/>
        <v>0</v>
      </c>
      <c r="H65" s="19">
        <v>0.002892553661817215</v>
      </c>
      <c r="I65" s="18">
        <f t="shared" si="3"/>
        <v>-0.002892553662</v>
      </c>
      <c r="J65" s="2"/>
      <c r="K65" s="2"/>
      <c r="L65" s="35"/>
      <c r="M65" s="2" t="s">
        <v>438</v>
      </c>
      <c r="N65" s="2">
        <v>2.45</v>
      </c>
      <c r="O65" s="3"/>
    </row>
    <row r="66">
      <c r="A66" s="2" t="s">
        <v>94</v>
      </c>
      <c r="B66" s="76" t="s">
        <v>447</v>
      </c>
      <c r="C66" s="2" t="s">
        <v>459</v>
      </c>
      <c r="D66" s="2" t="s">
        <v>459</v>
      </c>
      <c r="E66" s="2" t="s">
        <v>447</v>
      </c>
      <c r="F66" s="17" t="str">
        <f t="shared" si="1"/>
        <v/>
      </c>
      <c r="G66" s="18">
        <f t="shared" si="2"/>
        <v>0</v>
      </c>
      <c r="H66" s="19">
        <v>0.003866221998254049</v>
      </c>
      <c r="I66" s="18">
        <f t="shared" si="3"/>
        <v>-0.003866221998</v>
      </c>
      <c r="J66" s="2"/>
      <c r="M66" s="2" t="s">
        <v>438</v>
      </c>
      <c r="N66" s="2">
        <v>2.45</v>
      </c>
      <c r="O66" s="3"/>
    </row>
    <row r="67">
      <c r="A67" s="2" t="s">
        <v>53</v>
      </c>
      <c r="B67" s="76" t="s">
        <v>447</v>
      </c>
      <c r="C67" s="2" t="s">
        <v>463</v>
      </c>
      <c r="D67" s="2" t="s">
        <v>447</v>
      </c>
      <c r="E67" s="2" t="s">
        <v>447</v>
      </c>
      <c r="F67" s="17" t="str">
        <f t="shared" si="1"/>
        <v/>
      </c>
      <c r="G67" s="18">
        <f t="shared" si="2"/>
        <v>0</v>
      </c>
      <c r="H67" s="19">
        <v>0.00815535044566753</v>
      </c>
      <c r="I67" s="18">
        <f t="shared" si="3"/>
        <v>-0.008155350446</v>
      </c>
      <c r="J67" s="2"/>
      <c r="K67" s="2" t="s">
        <v>464</v>
      </c>
      <c r="L67" s="35"/>
      <c r="M67" s="2" t="s">
        <v>435</v>
      </c>
      <c r="N67" s="2">
        <v>13.3</v>
      </c>
      <c r="O67" s="3"/>
      <c r="X67" s="39"/>
    </row>
    <row r="68">
      <c r="A68" s="2" t="s">
        <v>124</v>
      </c>
      <c r="B68" s="77" t="s">
        <v>447</v>
      </c>
      <c r="C68" s="2" t="s">
        <v>447</v>
      </c>
      <c r="D68" s="2" t="s">
        <v>447</v>
      </c>
      <c r="E68" s="2" t="s">
        <v>447</v>
      </c>
      <c r="F68" s="17" t="str">
        <f t="shared" si="1"/>
        <v/>
      </c>
      <c r="G68" s="18">
        <f t="shared" si="2"/>
        <v>0</v>
      </c>
      <c r="H68" s="19">
        <v>0.0019117432175734261</v>
      </c>
      <c r="I68" s="18">
        <f t="shared" si="3"/>
        <v>-0.001911743218</v>
      </c>
      <c r="L68" s="48"/>
      <c r="O68" s="3"/>
    </row>
    <row r="69">
      <c r="A69" s="2" t="s">
        <v>136</v>
      </c>
      <c r="B69" s="77" t="s">
        <v>447</v>
      </c>
      <c r="C69" s="2" t="s">
        <v>459</v>
      </c>
      <c r="D69" s="2" t="s">
        <v>447</v>
      </c>
      <c r="E69" s="2" t="s">
        <v>447</v>
      </c>
      <c r="F69" s="17" t="str">
        <f t="shared" si="1"/>
        <v/>
      </c>
      <c r="G69" s="18">
        <f t="shared" si="2"/>
        <v>0</v>
      </c>
      <c r="H69" s="19">
        <v>0.0015864846030205736</v>
      </c>
      <c r="I69" s="18">
        <f t="shared" si="3"/>
        <v>-0.001586484603</v>
      </c>
      <c r="L69" s="48"/>
      <c r="O69" s="3"/>
    </row>
    <row r="70">
      <c r="A70" s="2" t="s">
        <v>196</v>
      </c>
      <c r="B70" s="77" t="s">
        <v>447</v>
      </c>
      <c r="C70" s="2" t="s">
        <v>459</v>
      </c>
      <c r="D70" s="2" t="s">
        <v>459</v>
      </c>
      <c r="E70" s="2" t="s">
        <v>459</v>
      </c>
      <c r="F70" s="17" t="str">
        <f t="shared" si="1"/>
        <v/>
      </c>
      <c r="G70" s="18">
        <f t="shared" si="2"/>
        <v>0</v>
      </c>
      <c r="H70" s="19">
        <v>5.346043319108442E-4</v>
      </c>
      <c r="I70" s="18">
        <f t="shared" si="3"/>
        <v>-0.0005346043319</v>
      </c>
      <c r="L70" s="48"/>
      <c r="O70" s="3"/>
    </row>
    <row r="71">
      <c r="A71" s="2" t="s">
        <v>77</v>
      </c>
      <c r="B71" s="77" t="s">
        <v>447</v>
      </c>
      <c r="C71" s="2" t="s">
        <v>459</v>
      </c>
      <c r="D71" s="2" t="s">
        <v>459</v>
      </c>
      <c r="E71" s="2" t="s">
        <v>447</v>
      </c>
      <c r="F71" s="17" t="str">
        <f t="shared" si="1"/>
        <v/>
      </c>
      <c r="G71" s="18">
        <f t="shared" si="2"/>
        <v>0</v>
      </c>
      <c r="H71" s="19">
        <v>0.005472610836146467</v>
      </c>
      <c r="I71" s="18">
        <f t="shared" si="3"/>
        <v>-0.005472610836</v>
      </c>
      <c r="J71" s="2"/>
      <c r="K71" s="36" t="s">
        <v>444</v>
      </c>
      <c r="L71" s="14"/>
      <c r="M71" s="2" t="s">
        <v>438</v>
      </c>
      <c r="N71" s="2">
        <v>2.45</v>
      </c>
      <c r="O71" s="3"/>
    </row>
    <row r="72">
      <c r="A72" s="2" t="s">
        <v>134</v>
      </c>
      <c r="B72" s="77" t="s">
        <v>447</v>
      </c>
      <c r="C72" s="2" t="s">
        <v>459</v>
      </c>
      <c r="D72" s="2" t="s">
        <v>459</v>
      </c>
      <c r="E72" s="2" t="s">
        <v>459</v>
      </c>
      <c r="F72" s="17" t="str">
        <f t="shared" si="1"/>
        <v/>
      </c>
      <c r="G72" s="18">
        <f t="shared" si="2"/>
        <v>0</v>
      </c>
      <c r="H72" s="19">
        <v>0.0016706678081550232</v>
      </c>
      <c r="I72" s="18">
        <f t="shared" si="3"/>
        <v>-0.001670667808</v>
      </c>
      <c r="L72" s="48"/>
      <c r="O72" s="3"/>
    </row>
    <row r="73">
      <c r="A73" s="2" t="s">
        <v>199</v>
      </c>
      <c r="B73" s="77" t="s">
        <v>576</v>
      </c>
      <c r="C73" s="2" t="s">
        <v>480</v>
      </c>
      <c r="D73" s="2" t="s">
        <v>447</v>
      </c>
      <c r="E73" s="2" t="s">
        <v>447</v>
      </c>
      <c r="F73" s="17" t="str">
        <f t="shared" si="1"/>
        <v/>
      </c>
      <c r="G73" s="18">
        <f t="shared" si="2"/>
        <v>0</v>
      </c>
      <c r="H73" s="19">
        <v>5.069725705593419E-4</v>
      </c>
      <c r="I73" s="18">
        <f t="shared" si="3"/>
        <v>-0.0005069725706</v>
      </c>
      <c r="L73" s="48"/>
      <c r="O73" s="3"/>
    </row>
    <row r="74">
      <c r="A74" s="2" t="s">
        <v>119</v>
      </c>
      <c r="B74" s="77" t="s">
        <v>447</v>
      </c>
      <c r="C74" s="2" t="s">
        <v>459</v>
      </c>
      <c r="D74" s="2" t="s">
        <v>459</v>
      </c>
      <c r="E74" s="2" t="s">
        <v>459</v>
      </c>
      <c r="F74" s="17" t="str">
        <f t="shared" si="1"/>
        <v/>
      </c>
      <c r="G74" s="18">
        <f t="shared" si="2"/>
        <v>0</v>
      </c>
      <c r="H74" s="19">
        <v>0.002082685470002211</v>
      </c>
      <c r="I74" s="18">
        <f t="shared" si="3"/>
        <v>-0.00208268547</v>
      </c>
      <c r="L74" s="48"/>
      <c r="O74" s="3"/>
    </row>
    <row r="75">
      <c r="A75" s="2" t="s">
        <v>108</v>
      </c>
      <c r="B75" s="77" t="s">
        <v>447</v>
      </c>
      <c r="C75" s="2" t="s">
        <v>459</v>
      </c>
      <c r="D75" s="2" t="s">
        <v>459</v>
      </c>
      <c r="E75" s="2" t="s">
        <v>459</v>
      </c>
      <c r="F75" s="17" t="str">
        <f t="shared" si="1"/>
        <v/>
      </c>
      <c r="G75" s="18">
        <f t="shared" si="2"/>
        <v>0</v>
      </c>
      <c r="H75" s="19">
        <v>0.0026888279637171564</v>
      </c>
      <c r="I75" s="18">
        <f t="shared" si="3"/>
        <v>-0.002688827964</v>
      </c>
      <c r="J75" s="2"/>
      <c r="K75" s="2"/>
      <c r="L75" s="35"/>
      <c r="M75" s="2" t="s">
        <v>438</v>
      </c>
      <c r="N75" s="2">
        <v>2.45</v>
      </c>
      <c r="O75" s="3"/>
    </row>
    <row r="76">
      <c r="A76" s="2" t="s">
        <v>144</v>
      </c>
      <c r="B76" s="77" t="s">
        <v>447</v>
      </c>
      <c r="C76" s="2" t="s">
        <v>459</v>
      </c>
      <c r="D76" s="2" t="s">
        <v>459</v>
      </c>
      <c r="E76" s="2" t="s">
        <v>447</v>
      </c>
      <c r="F76" s="17" t="str">
        <f t="shared" si="1"/>
        <v/>
      </c>
      <c r="G76" s="18">
        <f t="shared" si="2"/>
        <v>0</v>
      </c>
      <c r="H76" s="19">
        <v>0.0014054731494213258</v>
      </c>
      <c r="I76" s="18">
        <f t="shared" si="3"/>
        <v>-0.001405473149</v>
      </c>
      <c r="L76" s="48"/>
      <c r="O76" s="3"/>
    </row>
    <row r="77">
      <c r="A77" s="89" t="s">
        <v>191</v>
      </c>
      <c r="B77" s="90" t="s">
        <v>459</v>
      </c>
      <c r="C77" s="89" t="s">
        <v>451</v>
      </c>
      <c r="D77" s="89" t="s">
        <v>459</v>
      </c>
      <c r="E77" s="89" t="s">
        <v>447</v>
      </c>
      <c r="F77" s="91" t="str">
        <f t="shared" si="1"/>
        <v/>
      </c>
      <c r="G77" s="92">
        <f t="shared" si="2"/>
        <v>0</v>
      </c>
      <c r="H77" s="93">
        <v>5.821403281341913E-4</v>
      </c>
      <c r="I77" s="92">
        <f t="shared" si="3"/>
        <v>-0.0005821403281</v>
      </c>
      <c r="J77" s="67"/>
      <c r="K77" s="67"/>
      <c r="L77" s="66"/>
      <c r="M77" s="67"/>
      <c r="N77" s="67"/>
      <c r="O77" s="94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</row>
    <row r="78">
      <c r="A78" s="2" t="s">
        <v>20</v>
      </c>
      <c r="B78" s="77" t="s">
        <v>459</v>
      </c>
      <c r="C78" s="2" t="s">
        <v>451</v>
      </c>
      <c r="D78" s="2" t="s">
        <v>447</v>
      </c>
      <c r="E78" s="2" t="s">
        <v>447</v>
      </c>
      <c r="F78" s="17" t="str">
        <f t="shared" si="1"/>
        <v/>
      </c>
      <c r="G78" s="18">
        <f t="shared" si="2"/>
        <v>0</v>
      </c>
      <c r="H78" s="19">
        <v>0.019359093003825364</v>
      </c>
      <c r="I78" s="18">
        <f t="shared" si="3"/>
        <v>-0.019359093</v>
      </c>
      <c r="J78" s="2"/>
      <c r="K78" s="74" t="s">
        <v>452</v>
      </c>
      <c r="L78" s="35"/>
      <c r="M78" s="2" t="s">
        <v>429</v>
      </c>
      <c r="N78" s="2">
        <v>144.0</v>
      </c>
      <c r="O78" s="3"/>
      <c r="R78" s="5"/>
      <c r="S78" s="5"/>
      <c r="V78" s="4" t="str">
        <f>#REF!*1.5</f>
        <v>#REF!</v>
      </c>
      <c r="W78" s="2" t="s">
        <v>577</v>
      </c>
      <c r="Y78" s="3" t="str">
        <f>V78/10000</f>
        <v>#REF!</v>
      </c>
    </row>
    <row r="79">
      <c r="A79" s="2" t="s">
        <v>140</v>
      </c>
      <c r="B79" s="76" t="s">
        <v>459</v>
      </c>
      <c r="C79" s="2" t="s">
        <v>480</v>
      </c>
      <c r="D79" s="2" t="s">
        <v>447</v>
      </c>
      <c r="E79" s="2" t="s">
        <v>459</v>
      </c>
      <c r="F79" s="17" t="str">
        <f t="shared" si="1"/>
        <v/>
      </c>
      <c r="G79" s="18">
        <f t="shared" si="2"/>
        <v>0</v>
      </c>
      <c r="H79" s="19">
        <v>0.0015616628512980376</v>
      </c>
      <c r="I79" s="18">
        <f t="shared" si="3"/>
        <v>-0.001561662851</v>
      </c>
      <c r="L79" s="48"/>
      <c r="O79" s="3"/>
    </row>
    <row r="80">
      <c r="A80" s="2" t="s">
        <v>138</v>
      </c>
      <c r="B80" s="77" t="s">
        <v>459</v>
      </c>
      <c r="C80" s="2" t="s">
        <v>480</v>
      </c>
      <c r="D80" s="2" t="s">
        <v>459</v>
      </c>
      <c r="E80" s="2" t="s">
        <v>480</v>
      </c>
      <c r="F80" s="17" t="str">
        <f t="shared" si="1"/>
        <v/>
      </c>
      <c r="G80" s="18">
        <f t="shared" si="2"/>
        <v>0</v>
      </c>
      <c r="H80" s="19">
        <v>0.0015696245452467756</v>
      </c>
      <c r="I80" s="18">
        <f t="shared" si="3"/>
        <v>-0.001569624545</v>
      </c>
      <c r="L80" s="48"/>
      <c r="O80" s="3"/>
    </row>
    <row r="81">
      <c r="A81" s="2" t="s">
        <v>128</v>
      </c>
      <c r="B81" s="77" t="s">
        <v>459</v>
      </c>
      <c r="C81" s="2" t="s">
        <v>459</v>
      </c>
      <c r="D81" s="2" t="s">
        <v>447</v>
      </c>
      <c r="E81" s="2" t="s">
        <v>459</v>
      </c>
      <c r="F81" s="17" t="str">
        <f t="shared" si="1"/>
        <v/>
      </c>
      <c r="G81" s="18">
        <f t="shared" si="2"/>
        <v>0</v>
      </c>
      <c r="H81" s="19">
        <v>0.0017903273848551729</v>
      </c>
      <c r="I81" s="18">
        <f t="shared" si="3"/>
        <v>-0.001790327385</v>
      </c>
      <c r="L81" s="48"/>
      <c r="O81" s="3"/>
    </row>
    <row r="82">
      <c r="A82" s="2" t="s">
        <v>129</v>
      </c>
      <c r="B82" s="77" t="s">
        <v>459</v>
      </c>
      <c r="C82" s="2" t="s">
        <v>459</v>
      </c>
      <c r="D82" s="2" t="s">
        <v>447</v>
      </c>
      <c r="E82" s="2" t="s">
        <v>459</v>
      </c>
      <c r="F82" s="17" t="str">
        <f t="shared" si="1"/>
        <v/>
      </c>
      <c r="G82" s="18">
        <f t="shared" si="2"/>
        <v>0</v>
      </c>
      <c r="H82" s="19">
        <v>0.0017645689632563148</v>
      </c>
      <c r="I82" s="18">
        <f t="shared" si="3"/>
        <v>-0.001764568963</v>
      </c>
      <c r="L82" s="48"/>
      <c r="O82" s="3"/>
    </row>
    <row r="83">
      <c r="A83" s="2" t="s">
        <v>139</v>
      </c>
      <c r="B83" s="77" t="s">
        <v>459</v>
      </c>
      <c r="C83" s="2" t="s">
        <v>480</v>
      </c>
      <c r="D83" s="2" t="s">
        <v>459</v>
      </c>
      <c r="E83" s="2" t="s">
        <v>480</v>
      </c>
      <c r="F83" s="17" t="str">
        <f t="shared" si="1"/>
        <v/>
      </c>
      <c r="G83" s="18">
        <f t="shared" si="2"/>
        <v>0</v>
      </c>
      <c r="H83" s="19">
        <v>0.0015620141025016584</v>
      </c>
      <c r="I83" s="18">
        <f t="shared" si="3"/>
        <v>-0.001562014103</v>
      </c>
      <c r="L83" s="48"/>
      <c r="O83" s="3"/>
    </row>
    <row r="84">
      <c r="A84" s="2" t="s">
        <v>52</v>
      </c>
      <c r="B84" s="26" t="s">
        <v>459</v>
      </c>
      <c r="C84" s="2" t="s">
        <v>451</v>
      </c>
      <c r="D84" s="2" t="s">
        <v>459</v>
      </c>
      <c r="E84" s="2" t="s">
        <v>447</v>
      </c>
      <c r="F84" s="17" t="str">
        <f t="shared" si="1"/>
        <v/>
      </c>
      <c r="G84" s="18">
        <f t="shared" si="2"/>
        <v>0</v>
      </c>
      <c r="H84" s="19">
        <v>0.008273487933818656</v>
      </c>
      <c r="I84" s="18">
        <f t="shared" si="3"/>
        <v>-0.008273487934</v>
      </c>
      <c r="J84" s="2"/>
      <c r="K84" s="2"/>
      <c r="L84" s="35"/>
      <c r="M84" s="2" t="s">
        <v>435</v>
      </c>
      <c r="N84" s="2">
        <v>13.3</v>
      </c>
      <c r="O84" s="3"/>
      <c r="X84" s="39"/>
    </row>
    <row r="85">
      <c r="A85" s="2" t="s">
        <v>110</v>
      </c>
      <c r="B85" s="76" t="s">
        <v>459</v>
      </c>
      <c r="C85" s="2" t="s">
        <v>459</v>
      </c>
      <c r="D85" s="2" t="s">
        <v>447</v>
      </c>
      <c r="E85" s="2" t="s">
        <v>459</v>
      </c>
      <c r="F85" s="17" t="str">
        <f t="shared" si="1"/>
        <v/>
      </c>
      <c r="G85" s="18">
        <f t="shared" si="2"/>
        <v>0</v>
      </c>
      <c r="H85" s="19">
        <v>0.002586028444790805</v>
      </c>
      <c r="I85" s="18">
        <f t="shared" si="3"/>
        <v>-0.002586028445</v>
      </c>
      <c r="J85" s="2"/>
      <c r="K85" s="2"/>
      <c r="L85" s="35"/>
      <c r="M85" s="2" t="s">
        <v>438</v>
      </c>
      <c r="N85" s="2">
        <v>2.45</v>
      </c>
      <c r="O85" s="3"/>
    </row>
    <row r="86">
      <c r="A86" s="2" t="s">
        <v>132</v>
      </c>
      <c r="B86" s="76" t="s">
        <v>459</v>
      </c>
      <c r="C86" s="2" t="s">
        <v>451</v>
      </c>
      <c r="D86" s="2" t="s">
        <v>459</v>
      </c>
      <c r="E86" s="2" t="s">
        <v>480</v>
      </c>
      <c r="F86" s="17" t="str">
        <f t="shared" si="1"/>
        <v/>
      </c>
      <c r="G86" s="18">
        <f t="shared" si="2"/>
        <v>0</v>
      </c>
      <c r="H86" s="19">
        <v>0.0017013437466045723</v>
      </c>
      <c r="I86" s="18">
        <f t="shared" si="3"/>
        <v>-0.001701343747</v>
      </c>
      <c r="L86" s="48"/>
      <c r="O86" s="3"/>
    </row>
    <row r="87">
      <c r="A87" s="2" t="s">
        <v>117</v>
      </c>
      <c r="B87" s="77" t="s">
        <v>459</v>
      </c>
      <c r="C87" s="2" t="s">
        <v>493</v>
      </c>
      <c r="D87" s="2" t="s">
        <v>447</v>
      </c>
      <c r="E87" s="2" t="s">
        <v>459</v>
      </c>
      <c r="F87" s="17" t="str">
        <f t="shared" si="1"/>
        <v/>
      </c>
      <c r="G87" s="18">
        <f t="shared" si="2"/>
        <v>0</v>
      </c>
      <c r="H87" s="19">
        <v>0.002094979262128939</v>
      </c>
      <c r="I87" s="18">
        <f t="shared" si="3"/>
        <v>-0.002094979262</v>
      </c>
      <c r="J87" s="2"/>
      <c r="K87" s="2"/>
      <c r="L87" s="35"/>
      <c r="M87" s="2" t="s">
        <v>438</v>
      </c>
      <c r="N87" s="2">
        <v>2.45</v>
      </c>
      <c r="O87" s="3"/>
    </row>
    <row r="88">
      <c r="A88" s="2" t="s">
        <v>43</v>
      </c>
      <c r="B88" s="26" t="s">
        <v>459</v>
      </c>
      <c r="C88" s="2" t="s">
        <v>459</v>
      </c>
      <c r="D88" s="2" t="s">
        <v>459</v>
      </c>
      <c r="E88" s="2" t="s">
        <v>447</v>
      </c>
      <c r="F88" s="17" t="str">
        <f t="shared" si="1"/>
        <v/>
      </c>
      <c r="G88" s="18">
        <f t="shared" si="2"/>
        <v>0</v>
      </c>
      <c r="H88" s="19">
        <v>0.009452404056904572</v>
      </c>
      <c r="I88" s="18">
        <f t="shared" si="3"/>
        <v>-0.009452404057</v>
      </c>
      <c r="J88" s="2"/>
      <c r="K88" s="43">
        <f>COUNTIF(D52:D420, "low")</f>
        <v>117</v>
      </c>
      <c r="L88" s="35"/>
      <c r="M88" s="2" t="s">
        <v>435</v>
      </c>
      <c r="N88" s="2">
        <v>13.3</v>
      </c>
      <c r="O88" s="3"/>
      <c r="X88" s="39"/>
    </row>
    <row r="89">
      <c r="A89" s="2" t="s">
        <v>59</v>
      </c>
      <c r="B89" s="26" t="s">
        <v>459</v>
      </c>
      <c r="C89" s="2" t="s">
        <v>459</v>
      </c>
      <c r="D89" s="2" t="s">
        <v>459</v>
      </c>
      <c r="E89" s="2" t="s">
        <v>447</v>
      </c>
      <c r="F89" s="17" t="str">
        <f t="shared" si="1"/>
        <v/>
      </c>
      <c r="G89" s="18">
        <f t="shared" si="2"/>
        <v>0</v>
      </c>
      <c r="H89" s="19">
        <v>0.007748133216936493</v>
      </c>
      <c r="I89" s="18">
        <f t="shared" si="3"/>
        <v>-0.007748133217</v>
      </c>
      <c r="J89" s="2"/>
      <c r="K89" s="41"/>
      <c r="L89" s="35"/>
      <c r="M89" s="2" t="s">
        <v>435</v>
      </c>
      <c r="N89" s="2">
        <v>13.3</v>
      </c>
      <c r="O89" s="3"/>
      <c r="R89" s="47" t="str">
        <f>2389/Q84</f>
        <v>#DIV/0!</v>
      </c>
      <c r="S89" s="2" t="s">
        <v>466</v>
      </c>
      <c r="V89" s="3"/>
    </row>
    <row r="90">
      <c r="A90" s="1" t="s">
        <v>63</v>
      </c>
      <c r="B90" s="26" t="s">
        <v>459</v>
      </c>
      <c r="C90" s="2" t="s">
        <v>451</v>
      </c>
      <c r="D90" s="2" t="s">
        <v>447</v>
      </c>
      <c r="E90" s="2" t="s">
        <v>459</v>
      </c>
      <c r="F90" s="17" t="str">
        <f t="shared" si="1"/>
        <v/>
      </c>
      <c r="G90" s="18">
        <f t="shared" si="2"/>
        <v>0</v>
      </c>
      <c r="H90" s="19">
        <v>0.007475093947988598</v>
      </c>
      <c r="I90" s="18">
        <f t="shared" si="3"/>
        <v>-0.007475093948</v>
      </c>
      <c r="J90" s="2"/>
      <c r="K90" s="36"/>
      <c r="L90" s="35"/>
      <c r="M90" s="2" t="s">
        <v>435</v>
      </c>
      <c r="N90" s="2">
        <v>13.3</v>
      </c>
      <c r="O90" s="3"/>
      <c r="Q90" s="2" t="s">
        <v>469</v>
      </c>
    </row>
    <row r="91">
      <c r="A91" s="2" t="s">
        <v>65</v>
      </c>
      <c r="B91" s="26" t="s">
        <v>459</v>
      </c>
      <c r="C91" s="2" t="s">
        <v>447</v>
      </c>
      <c r="D91" s="2" t="s">
        <v>459</v>
      </c>
      <c r="E91" s="2" t="s">
        <v>459</v>
      </c>
      <c r="F91" s="17" t="str">
        <f t="shared" si="1"/>
        <v/>
      </c>
      <c r="G91" s="18">
        <f t="shared" si="2"/>
        <v>0</v>
      </c>
      <c r="H91" s="19">
        <v>0.007419830425285593</v>
      </c>
      <c r="I91" s="18">
        <f t="shared" si="3"/>
        <v>-0.007419830425</v>
      </c>
      <c r="J91" s="2"/>
      <c r="K91" s="36" t="s">
        <v>458</v>
      </c>
      <c r="L91" s="35"/>
      <c r="M91" s="2" t="s">
        <v>435</v>
      </c>
      <c r="N91" s="2">
        <v>13.3</v>
      </c>
      <c r="O91" s="3"/>
      <c r="Q91" s="2" t="s">
        <v>470</v>
      </c>
    </row>
    <row r="92">
      <c r="A92" s="2" t="s">
        <v>78</v>
      </c>
      <c r="B92" s="26" t="s">
        <v>459</v>
      </c>
      <c r="C92" s="2" t="s">
        <v>459</v>
      </c>
      <c r="D92" s="2" t="s">
        <v>459</v>
      </c>
      <c r="E92" s="2" t="s">
        <v>447</v>
      </c>
      <c r="F92" s="17" t="str">
        <f t="shared" si="1"/>
        <v/>
      </c>
      <c r="G92" s="18">
        <f t="shared" si="2"/>
        <v>0</v>
      </c>
      <c r="H92" s="19">
        <v>0.0053374962064870034</v>
      </c>
      <c r="I92" s="18">
        <f t="shared" si="3"/>
        <v>-0.005337496206</v>
      </c>
      <c r="J92" s="2"/>
      <c r="K92" s="37">
        <f>COUNTIF(E36:E441, "mid")</f>
        <v>44</v>
      </c>
      <c r="L92" s="35">
        <v>0.4</v>
      </c>
      <c r="M92" s="2" t="s">
        <v>438</v>
      </c>
      <c r="N92" s="2">
        <v>2.45</v>
      </c>
      <c r="O92" s="3"/>
    </row>
    <row r="93">
      <c r="A93" s="2" t="s">
        <v>81</v>
      </c>
      <c r="B93" s="26" t="s">
        <v>459</v>
      </c>
      <c r="C93" s="2" t="s">
        <v>459</v>
      </c>
      <c r="D93" s="2" t="s">
        <v>459</v>
      </c>
      <c r="E93" s="2" t="s">
        <v>447</v>
      </c>
      <c r="F93" s="17" t="str">
        <f t="shared" si="1"/>
        <v/>
      </c>
      <c r="G93" s="18">
        <f t="shared" si="2"/>
        <v>0</v>
      </c>
      <c r="H93" s="19">
        <v>0.0049889379287606376</v>
      </c>
      <c r="I93" s="18">
        <f t="shared" si="3"/>
        <v>-0.004988937929</v>
      </c>
      <c r="J93" s="2"/>
      <c r="K93" s="43">
        <f>COUNTIF(E34:E439, "low")</f>
        <v>101</v>
      </c>
      <c r="L93" s="35">
        <v>0.15</v>
      </c>
      <c r="M93" s="2" t="s">
        <v>438</v>
      </c>
      <c r="N93" s="2">
        <v>2.45</v>
      </c>
      <c r="O93" s="3"/>
      <c r="Q93" s="2" t="s">
        <v>459</v>
      </c>
      <c r="R93" s="2" t="s">
        <v>479</v>
      </c>
    </row>
    <row r="94">
      <c r="A94" s="2" t="s">
        <v>83</v>
      </c>
      <c r="B94" s="26" t="s">
        <v>459</v>
      </c>
      <c r="C94" s="2" t="s">
        <v>451</v>
      </c>
      <c r="D94" s="2" t="s">
        <v>459</v>
      </c>
      <c r="E94" s="2" t="s">
        <v>447</v>
      </c>
      <c r="F94" s="17" t="str">
        <f t="shared" si="1"/>
        <v/>
      </c>
      <c r="G94" s="18">
        <f t="shared" si="2"/>
        <v>0</v>
      </c>
      <c r="H94" s="19">
        <v>0.004832631143149385</v>
      </c>
      <c r="I94" s="18">
        <f t="shared" si="3"/>
        <v>-0.004832631143</v>
      </c>
      <c r="J94" s="2"/>
      <c r="K94" s="36" t="s">
        <v>458</v>
      </c>
      <c r="L94" s="35"/>
      <c r="M94" s="2" t="s">
        <v>438</v>
      </c>
      <c r="N94" s="2">
        <v>2.45</v>
      </c>
      <c r="O94" s="3"/>
    </row>
    <row r="95">
      <c r="A95" s="2" t="s">
        <v>87</v>
      </c>
      <c r="B95" s="26" t="s">
        <v>459</v>
      </c>
      <c r="C95" s="2" t="s">
        <v>459</v>
      </c>
      <c r="D95" s="2" t="s">
        <v>459</v>
      </c>
      <c r="E95" s="2" t="s">
        <v>459</v>
      </c>
      <c r="F95" s="17" t="str">
        <f t="shared" si="1"/>
        <v/>
      </c>
      <c r="G95" s="18">
        <f t="shared" si="2"/>
        <v>0</v>
      </c>
      <c r="H95" s="19">
        <v>0.004525637591184814</v>
      </c>
      <c r="I95" s="18">
        <f t="shared" si="3"/>
        <v>-0.004525637591</v>
      </c>
      <c r="J95" s="2"/>
      <c r="M95" s="2" t="s">
        <v>438</v>
      </c>
      <c r="N95" s="2">
        <v>2.45</v>
      </c>
      <c r="O95" s="3"/>
      <c r="Q95" s="2" t="s">
        <v>486</v>
      </c>
    </row>
    <row r="96">
      <c r="A96" s="2" t="s">
        <v>92</v>
      </c>
      <c r="B96" s="26" t="s">
        <v>459</v>
      </c>
      <c r="C96" s="2" t="s">
        <v>459</v>
      </c>
      <c r="D96" s="2" t="s">
        <v>459</v>
      </c>
      <c r="E96" s="2" t="s">
        <v>459</v>
      </c>
      <c r="F96" s="17" t="str">
        <f t="shared" si="1"/>
        <v/>
      </c>
      <c r="G96" s="18">
        <f t="shared" si="2"/>
        <v>0</v>
      </c>
      <c r="H96" s="19">
        <v>0.004128255396155159</v>
      </c>
      <c r="I96" s="18">
        <f t="shared" si="3"/>
        <v>-0.004128255396</v>
      </c>
      <c r="J96" s="2"/>
      <c r="M96" s="2" t="s">
        <v>438</v>
      </c>
      <c r="N96" s="2">
        <v>2.45</v>
      </c>
      <c r="O96" s="3"/>
      <c r="Q96" s="1" t="s">
        <v>491</v>
      </c>
    </row>
    <row r="97">
      <c r="A97" s="2" t="s">
        <v>95</v>
      </c>
      <c r="B97" s="26" t="s">
        <v>459</v>
      </c>
      <c r="C97" s="2" t="s">
        <v>459</v>
      </c>
      <c r="D97" s="2" t="s">
        <v>459</v>
      </c>
      <c r="E97" s="2" t="s">
        <v>447</v>
      </c>
      <c r="F97" s="17" t="str">
        <f t="shared" si="1"/>
        <v/>
      </c>
      <c r="G97" s="18">
        <f t="shared" si="2"/>
        <v>0</v>
      </c>
      <c r="H97" s="19">
        <v>0.0038591969741816326</v>
      </c>
      <c r="I97" s="18">
        <f t="shared" si="3"/>
        <v>-0.003859196974</v>
      </c>
      <c r="J97" s="2"/>
      <c r="M97" s="2" t="s">
        <v>438</v>
      </c>
      <c r="N97" s="2">
        <v>2.45</v>
      </c>
      <c r="O97" s="3"/>
    </row>
    <row r="98">
      <c r="A98" s="2" t="s">
        <v>96</v>
      </c>
      <c r="B98" s="26" t="s">
        <v>459</v>
      </c>
      <c r="C98" s="2" t="s">
        <v>459</v>
      </c>
      <c r="D98" s="2" t="s">
        <v>459</v>
      </c>
      <c r="E98" s="2" t="s">
        <v>459</v>
      </c>
      <c r="F98" s="17" t="str">
        <f t="shared" si="1"/>
        <v/>
      </c>
      <c r="G98" s="18">
        <f t="shared" si="2"/>
        <v>0</v>
      </c>
      <c r="H98" s="19">
        <v>0.003851235280232895</v>
      </c>
      <c r="I98" s="18">
        <f t="shared" si="3"/>
        <v>-0.00385123528</v>
      </c>
      <c r="J98" s="2"/>
      <c r="M98" s="2" t="s">
        <v>438</v>
      </c>
      <c r="N98" s="2">
        <v>2.45</v>
      </c>
      <c r="O98" s="3"/>
    </row>
    <row r="99">
      <c r="A99" s="2" t="s">
        <v>97</v>
      </c>
      <c r="B99" s="26" t="s">
        <v>459</v>
      </c>
      <c r="C99" s="2" t="s">
        <v>459</v>
      </c>
      <c r="D99" s="2" t="s">
        <v>459</v>
      </c>
      <c r="E99" s="2" t="s">
        <v>447</v>
      </c>
      <c r="F99" s="17" t="str">
        <f t="shared" si="1"/>
        <v/>
      </c>
      <c r="G99" s="18">
        <f t="shared" si="2"/>
        <v>0</v>
      </c>
      <c r="H99" s="19">
        <v>0.0038024113629296047</v>
      </c>
      <c r="I99" s="18">
        <f t="shared" si="3"/>
        <v>-0.003802411363</v>
      </c>
      <c r="J99" s="2"/>
      <c r="M99" s="2" t="s">
        <v>438</v>
      </c>
      <c r="N99" s="2">
        <v>2.45</v>
      </c>
      <c r="O99" s="3"/>
    </row>
    <row r="100">
      <c r="A100" s="2" t="s">
        <v>98</v>
      </c>
      <c r="B100" s="26" t="s">
        <v>459</v>
      </c>
      <c r="C100" s="2" t="s">
        <v>459</v>
      </c>
      <c r="D100" s="2" t="s">
        <v>459</v>
      </c>
      <c r="E100" s="2" t="s">
        <v>459</v>
      </c>
      <c r="F100" s="17" t="str">
        <f t="shared" si="1"/>
        <v/>
      </c>
      <c r="G100" s="18">
        <f t="shared" si="2"/>
        <v>0</v>
      </c>
      <c r="H100" s="19">
        <v>0.003655120024877953</v>
      </c>
      <c r="I100" s="18">
        <f t="shared" si="3"/>
        <v>-0.003655120025</v>
      </c>
      <c r="J100" s="2"/>
      <c r="K100" s="2"/>
      <c r="L100" s="35"/>
      <c r="M100" s="2" t="s">
        <v>438</v>
      </c>
      <c r="N100" s="2">
        <v>2.45</v>
      </c>
      <c r="O100" s="3"/>
    </row>
    <row r="101">
      <c r="A101" s="2" t="s">
        <v>99</v>
      </c>
      <c r="B101" s="26" t="s">
        <v>459</v>
      </c>
      <c r="C101" s="2" t="s">
        <v>451</v>
      </c>
      <c r="D101" s="2" t="s">
        <v>459</v>
      </c>
      <c r="E101" s="2" t="s">
        <v>447</v>
      </c>
      <c r="F101" s="17" t="str">
        <f t="shared" si="1"/>
        <v/>
      </c>
      <c r="G101" s="18">
        <f t="shared" si="2"/>
        <v>0</v>
      </c>
      <c r="H101" s="19">
        <v>0.0035714051546816648</v>
      </c>
      <c r="I101" s="18">
        <f t="shared" si="3"/>
        <v>-0.003571405155</v>
      </c>
      <c r="J101" s="2"/>
      <c r="K101" s="2"/>
      <c r="L101" s="35"/>
      <c r="M101" s="2" t="s">
        <v>438</v>
      </c>
      <c r="N101" s="2">
        <v>2.45</v>
      </c>
      <c r="O101" s="3"/>
    </row>
    <row r="102">
      <c r="A102" s="2" t="s">
        <v>102</v>
      </c>
      <c r="B102" s="26" t="s">
        <v>459</v>
      </c>
      <c r="C102" s="2" t="s">
        <v>459</v>
      </c>
      <c r="D102" s="2" t="s">
        <v>459</v>
      </c>
      <c r="E102" s="2" t="s">
        <v>447</v>
      </c>
      <c r="F102" s="17" t="str">
        <f t="shared" si="1"/>
        <v/>
      </c>
      <c r="G102" s="18">
        <f t="shared" si="2"/>
        <v>0</v>
      </c>
      <c r="H102" s="19">
        <v>0.0032121922571121354</v>
      </c>
      <c r="I102" s="18">
        <f t="shared" si="3"/>
        <v>-0.003212192257</v>
      </c>
      <c r="J102" s="2"/>
      <c r="K102" s="2"/>
      <c r="L102" s="35"/>
      <c r="M102" s="2" t="s">
        <v>438</v>
      </c>
      <c r="N102" s="2">
        <v>2.45</v>
      </c>
      <c r="O102" s="3"/>
    </row>
    <row r="103">
      <c r="A103" s="2" t="s">
        <v>104</v>
      </c>
      <c r="B103" s="26" t="s">
        <v>459</v>
      </c>
      <c r="C103" s="2" t="s">
        <v>459</v>
      </c>
      <c r="D103" s="2" t="s">
        <v>459</v>
      </c>
      <c r="E103" s="2" t="s">
        <v>459</v>
      </c>
      <c r="F103" s="17" t="str">
        <f t="shared" si="1"/>
        <v/>
      </c>
      <c r="G103" s="18">
        <f t="shared" si="2"/>
        <v>0</v>
      </c>
      <c r="H103" s="19">
        <v>0.0030482750287557665</v>
      </c>
      <c r="I103" s="18">
        <f t="shared" si="3"/>
        <v>-0.003048275029</v>
      </c>
      <c r="J103" s="2"/>
      <c r="K103" s="2"/>
      <c r="L103" s="35"/>
      <c r="M103" s="2" t="s">
        <v>438</v>
      </c>
      <c r="N103" s="2">
        <v>2.45</v>
      </c>
      <c r="O103" s="3"/>
    </row>
    <row r="104">
      <c r="A104" s="2" t="s">
        <v>106</v>
      </c>
      <c r="B104" s="26" t="s">
        <v>459</v>
      </c>
      <c r="C104" s="2" t="s">
        <v>459</v>
      </c>
      <c r="D104" s="2" t="s">
        <v>459</v>
      </c>
      <c r="E104" s="2" t="s">
        <v>459</v>
      </c>
      <c r="F104" s="17" t="str">
        <f t="shared" si="1"/>
        <v/>
      </c>
      <c r="G104" s="18">
        <f t="shared" si="2"/>
        <v>0</v>
      </c>
      <c r="H104" s="19">
        <v>0.002755214441201486</v>
      </c>
      <c r="I104" s="18">
        <f t="shared" si="3"/>
        <v>-0.002755214441</v>
      </c>
      <c r="J104" s="2"/>
      <c r="K104" s="2"/>
      <c r="L104" s="35"/>
      <c r="M104" s="2" t="s">
        <v>438</v>
      </c>
      <c r="N104" s="2">
        <v>2.45</v>
      </c>
      <c r="O104" s="3"/>
    </row>
    <row r="105">
      <c r="A105" s="2" t="s">
        <v>109</v>
      </c>
      <c r="B105" s="26" t="s">
        <v>459</v>
      </c>
      <c r="C105" s="2" t="s">
        <v>459</v>
      </c>
      <c r="D105" s="2" t="s">
        <v>459</v>
      </c>
      <c r="E105" s="2" t="s">
        <v>459</v>
      </c>
      <c r="F105" s="17" t="str">
        <f t="shared" si="1"/>
        <v/>
      </c>
      <c r="G105" s="18">
        <f t="shared" si="2"/>
        <v>0</v>
      </c>
      <c r="H105" s="19">
        <v>0.0026507757499915708</v>
      </c>
      <c r="I105" s="18">
        <f t="shared" si="3"/>
        <v>-0.00265077575</v>
      </c>
      <c r="J105" s="2"/>
      <c r="K105" s="2"/>
      <c r="L105" s="35"/>
      <c r="M105" s="2" t="s">
        <v>438</v>
      </c>
      <c r="N105" s="2">
        <v>2.45</v>
      </c>
      <c r="O105" s="3"/>
    </row>
    <row r="106">
      <c r="A106" s="2" t="s">
        <v>113</v>
      </c>
      <c r="B106" s="26" t="s">
        <v>459</v>
      </c>
      <c r="C106" s="2" t="s">
        <v>459</v>
      </c>
      <c r="D106" s="2" t="s">
        <v>459</v>
      </c>
      <c r="E106" s="2" t="s">
        <v>459</v>
      </c>
      <c r="F106" s="17" t="str">
        <f t="shared" si="1"/>
        <v/>
      </c>
      <c r="G106" s="18">
        <f t="shared" si="2"/>
        <v>0</v>
      </c>
      <c r="H106" s="19">
        <v>0.002283249907269683</v>
      </c>
      <c r="I106" s="18">
        <f t="shared" si="3"/>
        <v>-0.002283249907</v>
      </c>
      <c r="J106" s="2"/>
      <c r="K106" s="2"/>
      <c r="L106" s="35"/>
      <c r="M106" s="2" t="s">
        <v>438</v>
      </c>
      <c r="N106" s="2">
        <v>2.45</v>
      </c>
      <c r="O106" s="3"/>
    </row>
    <row r="107">
      <c r="A107" s="2" t="s">
        <v>118</v>
      </c>
      <c r="B107" s="26" t="s">
        <v>459</v>
      </c>
      <c r="C107" s="2" t="s">
        <v>459</v>
      </c>
      <c r="D107" s="2" t="s">
        <v>459</v>
      </c>
      <c r="E107" s="2" t="s">
        <v>459</v>
      </c>
      <c r="F107" s="17" t="str">
        <f t="shared" si="1"/>
        <v/>
      </c>
      <c r="G107" s="18">
        <f t="shared" si="2"/>
        <v>0</v>
      </c>
      <c r="H107" s="19">
        <v>0.002089710494074627</v>
      </c>
      <c r="I107" s="18">
        <f t="shared" si="3"/>
        <v>-0.002089710494</v>
      </c>
      <c r="L107" s="48"/>
      <c r="O107" s="3"/>
    </row>
    <row r="108">
      <c r="A108" s="2" t="s">
        <v>121</v>
      </c>
      <c r="B108" s="26" t="s">
        <v>459</v>
      </c>
      <c r="C108" s="2" t="s">
        <v>494</v>
      </c>
      <c r="D108" s="2" t="s">
        <v>459</v>
      </c>
      <c r="E108" s="2" t="s">
        <v>447</v>
      </c>
      <c r="F108" s="17" t="str">
        <f t="shared" si="1"/>
        <v/>
      </c>
      <c r="G108" s="18">
        <f t="shared" si="2"/>
        <v>0</v>
      </c>
      <c r="H108" s="19">
        <v>0.0019345745458087776</v>
      </c>
      <c r="I108" s="18">
        <f t="shared" si="3"/>
        <v>-0.001934574546</v>
      </c>
      <c r="L108" s="48"/>
      <c r="O108" s="3"/>
    </row>
    <row r="109">
      <c r="A109" s="2" t="s">
        <v>123</v>
      </c>
      <c r="B109" s="26" t="s">
        <v>459</v>
      </c>
      <c r="C109" s="2" t="s">
        <v>459</v>
      </c>
      <c r="D109" s="2" t="s">
        <v>459</v>
      </c>
      <c r="E109" s="2" t="s">
        <v>447</v>
      </c>
      <c r="F109" s="17" t="str">
        <f t="shared" si="1"/>
        <v/>
      </c>
      <c r="G109" s="18">
        <f t="shared" si="2"/>
        <v>0</v>
      </c>
      <c r="H109" s="19">
        <v>0.0019125628037152081</v>
      </c>
      <c r="I109" s="18">
        <f t="shared" si="3"/>
        <v>-0.001912562804</v>
      </c>
      <c r="L109" s="48"/>
      <c r="O109" s="3"/>
    </row>
    <row r="110">
      <c r="A110" s="2" t="s">
        <v>125</v>
      </c>
      <c r="B110" s="26" t="s">
        <v>459</v>
      </c>
      <c r="C110" s="2" t="s">
        <v>459</v>
      </c>
      <c r="D110" s="2" t="s">
        <v>459</v>
      </c>
      <c r="E110" s="2" t="s">
        <v>459</v>
      </c>
      <c r="F110" s="17" t="str">
        <f t="shared" si="1"/>
        <v/>
      </c>
      <c r="G110" s="18">
        <f t="shared" si="2"/>
        <v>0</v>
      </c>
      <c r="H110" s="19">
        <v>0.001903664439890148</v>
      </c>
      <c r="I110" s="18">
        <f t="shared" si="3"/>
        <v>-0.00190366444</v>
      </c>
      <c r="L110" s="48"/>
      <c r="O110" s="3"/>
    </row>
    <row r="111">
      <c r="A111" s="2" t="s">
        <v>126</v>
      </c>
      <c r="B111" s="26" t="s">
        <v>459</v>
      </c>
      <c r="C111" s="2" t="s">
        <v>459</v>
      </c>
      <c r="D111" s="2" t="s">
        <v>459</v>
      </c>
      <c r="E111" s="2" t="s">
        <v>459</v>
      </c>
      <c r="F111" s="17" t="str">
        <f t="shared" si="1"/>
        <v/>
      </c>
      <c r="G111" s="18">
        <f t="shared" si="2"/>
        <v>0</v>
      </c>
      <c r="H111" s="19">
        <v>0.0018795451905748537</v>
      </c>
      <c r="I111" s="18">
        <f t="shared" si="3"/>
        <v>-0.001879545191</v>
      </c>
      <c r="L111" s="48"/>
      <c r="O111" s="3"/>
    </row>
    <row r="112">
      <c r="A112" s="2" t="s">
        <v>127</v>
      </c>
      <c r="B112" s="26" t="s">
        <v>459</v>
      </c>
      <c r="C112" s="2" t="s">
        <v>459</v>
      </c>
      <c r="D112" s="2" t="s">
        <v>459</v>
      </c>
      <c r="E112" s="2" t="s">
        <v>459</v>
      </c>
      <c r="F112" s="17" t="str">
        <f t="shared" si="1"/>
        <v/>
      </c>
      <c r="G112" s="18">
        <f t="shared" si="2"/>
        <v>0</v>
      </c>
      <c r="H112" s="19">
        <v>0.0018296675196607015</v>
      </c>
      <c r="I112" s="18">
        <f t="shared" si="3"/>
        <v>-0.00182966752</v>
      </c>
      <c r="L112" s="48"/>
      <c r="O112" s="3"/>
    </row>
    <row r="113">
      <c r="A113" s="2" t="s">
        <v>130</v>
      </c>
      <c r="B113" s="26" t="s">
        <v>459</v>
      </c>
      <c r="C113" s="2" t="s">
        <v>459</v>
      </c>
      <c r="D113" s="2" t="s">
        <v>459</v>
      </c>
      <c r="E113" s="2" t="s">
        <v>459</v>
      </c>
      <c r="F113" s="17" t="str">
        <f t="shared" si="1"/>
        <v/>
      </c>
      <c r="G113" s="18">
        <f t="shared" si="2"/>
        <v>0</v>
      </c>
      <c r="H113" s="19">
        <v>0.0017477089054825166</v>
      </c>
      <c r="I113" s="18">
        <f t="shared" si="3"/>
        <v>-0.001747708905</v>
      </c>
      <c r="L113" s="48"/>
      <c r="O113" s="3"/>
    </row>
    <row r="114">
      <c r="A114" s="2" t="s">
        <v>133</v>
      </c>
      <c r="B114" s="26" t="s">
        <v>459</v>
      </c>
      <c r="C114" s="2" t="s">
        <v>480</v>
      </c>
      <c r="D114" s="2" t="s">
        <v>459</v>
      </c>
      <c r="E114" s="2" t="s">
        <v>459</v>
      </c>
      <c r="F114" s="17" t="str">
        <f t="shared" si="1"/>
        <v/>
      </c>
      <c r="G114" s="18">
        <f t="shared" si="2"/>
        <v>0</v>
      </c>
      <c r="H114" s="19">
        <v>0.001688347452070603</v>
      </c>
      <c r="I114" s="18">
        <f t="shared" si="3"/>
        <v>-0.001688347452</v>
      </c>
      <c r="L114" s="48"/>
      <c r="O114" s="3"/>
    </row>
    <row r="115">
      <c r="A115" s="2" t="s">
        <v>137</v>
      </c>
      <c r="B115" s="26" t="s">
        <v>459</v>
      </c>
      <c r="C115" s="2" t="s">
        <v>459</v>
      </c>
      <c r="D115" s="2" t="s">
        <v>459</v>
      </c>
      <c r="E115" s="2" t="s">
        <v>480</v>
      </c>
      <c r="F115" s="17" t="str">
        <f t="shared" si="1"/>
        <v/>
      </c>
      <c r="G115" s="18">
        <f t="shared" si="2"/>
        <v>0</v>
      </c>
      <c r="H115" s="19">
        <v>0.0015755958157083292</v>
      </c>
      <c r="I115" s="18">
        <f t="shared" si="3"/>
        <v>-0.001575595816</v>
      </c>
      <c r="L115" s="48"/>
      <c r="O115" s="3"/>
    </row>
    <row r="116">
      <c r="A116" s="2" t="s">
        <v>141</v>
      </c>
      <c r="B116" s="26" t="s">
        <v>459</v>
      </c>
      <c r="C116" s="2" t="s">
        <v>480</v>
      </c>
      <c r="D116" s="2" t="s">
        <v>459</v>
      </c>
      <c r="E116" s="2" t="s">
        <v>459</v>
      </c>
      <c r="F116" s="17" t="str">
        <f t="shared" si="1"/>
        <v/>
      </c>
      <c r="G116" s="18">
        <f t="shared" si="2"/>
        <v>0</v>
      </c>
      <c r="H116" s="19">
        <v>0.0015019501466825031</v>
      </c>
      <c r="I116" s="18">
        <f t="shared" si="3"/>
        <v>-0.001501950147</v>
      </c>
      <c r="L116" s="48"/>
      <c r="O116" s="3"/>
    </row>
    <row r="117">
      <c r="A117" s="2" t="s">
        <v>143</v>
      </c>
      <c r="B117" s="26" t="s">
        <v>459</v>
      </c>
      <c r="C117" s="2" t="s">
        <v>459</v>
      </c>
      <c r="D117" s="2" t="s">
        <v>459</v>
      </c>
      <c r="E117" s="2" t="s">
        <v>459</v>
      </c>
      <c r="F117" s="17" t="str">
        <f t="shared" si="1"/>
        <v/>
      </c>
      <c r="G117" s="18">
        <f t="shared" si="2"/>
        <v>0</v>
      </c>
      <c r="H117" s="19">
        <v>0.0014593316673098473</v>
      </c>
      <c r="I117" s="18">
        <f t="shared" si="3"/>
        <v>-0.001459331667</v>
      </c>
      <c r="L117" s="48"/>
      <c r="O117" s="3"/>
    </row>
    <row r="118">
      <c r="A118" s="2" t="s">
        <v>145</v>
      </c>
      <c r="B118" s="26" t="s">
        <v>459</v>
      </c>
      <c r="C118" s="2" t="s">
        <v>459</v>
      </c>
      <c r="D118" s="2" t="s">
        <v>459</v>
      </c>
      <c r="E118" s="2" t="s">
        <v>447</v>
      </c>
      <c r="F118" s="17" t="str">
        <f t="shared" si="1"/>
        <v/>
      </c>
      <c r="G118" s="18">
        <f t="shared" si="2"/>
        <v>0</v>
      </c>
      <c r="H118" s="19">
        <v>0.0013986822928179906</v>
      </c>
      <c r="I118" s="18">
        <f t="shared" si="3"/>
        <v>-0.001398682293</v>
      </c>
      <c r="L118" s="48"/>
      <c r="O118" s="3"/>
    </row>
    <row r="119">
      <c r="A119" s="2" t="s">
        <v>149</v>
      </c>
      <c r="B119" s="26" t="s">
        <v>459</v>
      </c>
      <c r="C119" s="2" t="s">
        <v>459</v>
      </c>
      <c r="D119" s="2" t="s">
        <v>459</v>
      </c>
      <c r="E119" s="2" t="s">
        <v>459</v>
      </c>
      <c r="F119" s="17" t="str">
        <f t="shared" si="1"/>
        <v/>
      </c>
      <c r="G119" s="18">
        <f t="shared" si="2"/>
        <v>0</v>
      </c>
      <c r="H119" s="19">
        <v>0.0013232803677740606</v>
      </c>
      <c r="I119" s="18">
        <f t="shared" si="3"/>
        <v>-0.001323280368</v>
      </c>
      <c r="L119" s="48"/>
      <c r="O119" s="3"/>
    </row>
    <row r="120">
      <c r="A120" s="2" t="s">
        <v>150</v>
      </c>
      <c r="B120" s="26" t="s">
        <v>459</v>
      </c>
      <c r="C120" s="2" t="s">
        <v>459</v>
      </c>
      <c r="D120" s="2" t="s">
        <v>459</v>
      </c>
      <c r="E120" s="2" t="s">
        <v>459</v>
      </c>
      <c r="F120" s="17" t="str">
        <f t="shared" si="1"/>
        <v/>
      </c>
      <c r="G120" s="18">
        <f t="shared" si="2"/>
        <v>0</v>
      </c>
      <c r="H120" s="19">
        <v>0.0013074740636111251</v>
      </c>
      <c r="I120" s="18">
        <f t="shared" si="3"/>
        <v>-0.001307474064</v>
      </c>
      <c r="L120" s="48"/>
      <c r="O120" s="3"/>
    </row>
    <row r="121">
      <c r="A121" s="2" t="s">
        <v>151</v>
      </c>
      <c r="B121" s="26" t="s">
        <v>459</v>
      </c>
      <c r="C121" s="2" t="s">
        <v>480</v>
      </c>
      <c r="D121" s="2" t="s">
        <v>459</v>
      </c>
      <c r="E121" s="2" t="s">
        <v>459</v>
      </c>
      <c r="F121" s="17" t="str">
        <f t="shared" si="1"/>
        <v/>
      </c>
      <c r="G121" s="18">
        <f t="shared" si="2"/>
        <v>0</v>
      </c>
      <c r="H121" s="19">
        <v>0.0012921360943863505</v>
      </c>
      <c r="I121" s="18">
        <f t="shared" si="3"/>
        <v>-0.001292136094</v>
      </c>
      <c r="L121" s="48"/>
      <c r="O121" s="3"/>
    </row>
    <row r="122">
      <c r="A122" s="2" t="s">
        <v>153</v>
      </c>
      <c r="B122" s="26" t="s">
        <v>459</v>
      </c>
      <c r="C122" s="2" t="s">
        <v>480</v>
      </c>
      <c r="D122" s="2" t="s">
        <v>459</v>
      </c>
      <c r="E122" s="2" t="s">
        <v>459</v>
      </c>
      <c r="F122" s="17" t="str">
        <f t="shared" si="1"/>
        <v/>
      </c>
      <c r="G122" s="18">
        <f t="shared" si="2"/>
        <v>0</v>
      </c>
      <c r="H122" s="19">
        <v>0.0012387459114359903</v>
      </c>
      <c r="I122" s="18">
        <f t="shared" si="3"/>
        <v>-0.001238745911</v>
      </c>
      <c r="L122" s="48"/>
      <c r="O122" s="3"/>
    </row>
    <row r="123">
      <c r="A123" s="2" t="s">
        <v>154</v>
      </c>
      <c r="B123" s="26" t="s">
        <v>459</v>
      </c>
      <c r="C123" s="2" t="s">
        <v>459</v>
      </c>
      <c r="D123" s="2" t="s">
        <v>459</v>
      </c>
      <c r="E123" s="2" t="s">
        <v>459</v>
      </c>
      <c r="F123" s="17" t="str">
        <f t="shared" si="1"/>
        <v/>
      </c>
      <c r="G123" s="18">
        <f t="shared" si="2"/>
        <v>0</v>
      </c>
      <c r="H123" s="19">
        <v>0.0012294962964073093</v>
      </c>
      <c r="I123" s="18">
        <f t="shared" si="3"/>
        <v>-0.001229496296</v>
      </c>
      <c r="L123" s="48"/>
      <c r="O123" s="3"/>
    </row>
    <row r="124">
      <c r="A124" s="2" t="s">
        <v>156</v>
      </c>
      <c r="B124" s="26" t="s">
        <v>459</v>
      </c>
      <c r="C124" s="2" t="s">
        <v>480</v>
      </c>
      <c r="D124" s="2" t="s">
        <v>459</v>
      </c>
      <c r="E124" s="2" t="s">
        <v>459</v>
      </c>
      <c r="F124" s="17" t="str">
        <f t="shared" si="1"/>
        <v/>
      </c>
      <c r="G124" s="18">
        <f t="shared" si="2"/>
        <v>0</v>
      </c>
      <c r="H124" s="19">
        <v>0.0011812577977767208</v>
      </c>
      <c r="I124" s="18">
        <f t="shared" si="3"/>
        <v>-0.001181257798</v>
      </c>
      <c r="L124" s="48"/>
      <c r="O124" s="3"/>
    </row>
    <row r="125">
      <c r="A125" s="2" t="s">
        <v>157</v>
      </c>
      <c r="B125" s="26" t="s">
        <v>459</v>
      </c>
      <c r="C125" s="2" t="s">
        <v>459</v>
      </c>
      <c r="D125" s="2" t="s">
        <v>459</v>
      </c>
      <c r="E125" s="2" t="s">
        <v>459</v>
      </c>
      <c r="F125" s="17" t="str">
        <f t="shared" si="1"/>
        <v/>
      </c>
      <c r="G125" s="18">
        <f t="shared" si="2"/>
        <v>0</v>
      </c>
      <c r="H125" s="19">
        <v>0.001167090665897349</v>
      </c>
      <c r="I125" s="18">
        <f t="shared" si="3"/>
        <v>-0.001167090666</v>
      </c>
      <c r="L125" s="48"/>
      <c r="O125" s="3"/>
    </row>
    <row r="126">
      <c r="A126" s="2" t="s">
        <v>160</v>
      </c>
      <c r="B126" s="26" t="s">
        <v>459</v>
      </c>
      <c r="C126" s="2" t="s">
        <v>459</v>
      </c>
      <c r="D126" s="2" t="s">
        <v>459</v>
      </c>
      <c r="E126" s="2" t="s">
        <v>459</v>
      </c>
      <c r="F126" s="17" t="str">
        <f t="shared" si="1"/>
        <v/>
      </c>
      <c r="G126" s="18">
        <f t="shared" si="2"/>
        <v>0</v>
      </c>
      <c r="H126" s="19">
        <v>0.00105656362049134</v>
      </c>
      <c r="I126" s="18">
        <f t="shared" si="3"/>
        <v>-0.00105656362</v>
      </c>
      <c r="L126" s="48"/>
      <c r="O126" s="3"/>
    </row>
    <row r="127">
      <c r="A127" s="2" t="s">
        <v>161</v>
      </c>
      <c r="B127" s="26" t="s">
        <v>459</v>
      </c>
      <c r="C127" s="2" t="s">
        <v>459</v>
      </c>
      <c r="D127" s="2" t="s">
        <v>459</v>
      </c>
      <c r="E127" s="2" t="s">
        <v>459</v>
      </c>
      <c r="F127" s="17" t="str">
        <f t="shared" si="1"/>
        <v/>
      </c>
      <c r="G127" s="18">
        <f t="shared" si="2"/>
        <v>0</v>
      </c>
      <c r="H127" s="19">
        <v>0.0010381814741685187</v>
      </c>
      <c r="I127" s="18">
        <f t="shared" si="3"/>
        <v>-0.001038181474</v>
      </c>
      <c r="L127" s="48"/>
      <c r="O127" s="3"/>
    </row>
    <row r="128">
      <c r="A128" s="2" t="s">
        <v>163</v>
      </c>
      <c r="B128" s="26" t="s">
        <v>459</v>
      </c>
      <c r="C128" s="2" t="s">
        <v>451</v>
      </c>
      <c r="D128" s="2" t="s">
        <v>459</v>
      </c>
      <c r="E128" s="2" t="s">
        <v>447</v>
      </c>
      <c r="F128" s="17" t="str">
        <f t="shared" si="1"/>
        <v/>
      </c>
      <c r="G128" s="18">
        <f t="shared" si="2"/>
        <v>0</v>
      </c>
      <c r="H128" s="19">
        <v>0.001015701397136788</v>
      </c>
      <c r="I128" s="18">
        <f t="shared" si="3"/>
        <v>-0.001015701397</v>
      </c>
      <c r="L128" s="48"/>
      <c r="O128" s="3"/>
    </row>
    <row r="129">
      <c r="A129" s="2" t="s">
        <v>165</v>
      </c>
      <c r="B129" s="26" t="s">
        <v>459</v>
      </c>
      <c r="C129" s="2" t="s">
        <v>459</v>
      </c>
      <c r="D129" s="2" t="s">
        <v>459</v>
      </c>
      <c r="E129" s="2" t="s">
        <v>459</v>
      </c>
      <c r="F129" s="17" t="str">
        <f t="shared" si="1"/>
        <v/>
      </c>
      <c r="G129" s="18">
        <f t="shared" si="2"/>
        <v>0</v>
      </c>
      <c r="H129" s="19">
        <v>9.692191545243032E-4</v>
      </c>
      <c r="I129" s="18">
        <f t="shared" si="3"/>
        <v>-0.0009692191545</v>
      </c>
      <c r="L129" s="48"/>
      <c r="O129" s="3"/>
    </row>
    <row r="130">
      <c r="A130" s="2" t="s">
        <v>166</v>
      </c>
      <c r="B130" s="26" t="s">
        <v>459</v>
      </c>
      <c r="C130" s="2" t="s">
        <v>459</v>
      </c>
      <c r="D130" s="2" t="s">
        <v>459</v>
      </c>
      <c r="E130" s="2" t="s">
        <v>459</v>
      </c>
      <c r="F130" s="17" t="str">
        <f t="shared" si="1"/>
        <v/>
      </c>
      <c r="G130" s="18">
        <f t="shared" si="2"/>
        <v>0</v>
      </c>
      <c r="H130" s="19">
        <v>9.585645346811391E-4</v>
      </c>
      <c r="I130" s="18">
        <f t="shared" si="3"/>
        <v>-0.0009585645347</v>
      </c>
      <c r="L130" s="48"/>
      <c r="O130" s="3"/>
    </row>
    <row r="131">
      <c r="A131" s="2" t="s">
        <v>167</v>
      </c>
      <c r="B131" s="26" t="s">
        <v>459</v>
      </c>
      <c r="C131" s="2" t="s">
        <v>459</v>
      </c>
      <c r="D131" s="2" t="s">
        <v>459</v>
      </c>
      <c r="E131" s="2" t="s">
        <v>459</v>
      </c>
      <c r="F131" s="17" t="str">
        <f t="shared" si="1"/>
        <v/>
      </c>
      <c r="G131" s="18">
        <f t="shared" si="2"/>
        <v>0</v>
      </c>
      <c r="H131" s="19">
        <v>9.503686732633208E-4</v>
      </c>
      <c r="I131" s="18">
        <f t="shared" si="3"/>
        <v>-0.0009503686733</v>
      </c>
      <c r="L131" s="48"/>
      <c r="O131" s="3"/>
    </row>
    <row r="132">
      <c r="A132" s="2" t="s">
        <v>168</v>
      </c>
      <c r="B132" s="26" t="s">
        <v>459</v>
      </c>
      <c r="C132" s="2" t="s">
        <v>459</v>
      </c>
      <c r="D132" s="2" t="s">
        <v>459</v>
      </c>
      <c r="E132" s="2" t="s">
        <v>459</v>
      </c>
      <c r="F132" s="17" t="str">
        <f t="shared" si="1"/>
        <v/>
      </c>
      <c r="G132" s="18">
        <f t="shared" si="2"/>
        <v>0</v>
      </c>
      <c r="H132" s="19">
        <v>9.065793565452621E-4</v>
      </c>
      <c r="I132" s="18">
        <f t="shared" si="3"/>
        <v>-0.0009065793565</v>
      </c>
      <c r="L132" s="48"/>
      <c r="O132" s="3"/>
    </row>
    <row r="133">
      <c r="A133" s="2" t="s">
        <v>169</v>
      </c>
      <c r="B133" s="26" t="s">
        <v>459</v>
      </c>
      <c r="C133" s="2" t="s">
        <v>459</v>
      </c>
      <c r="D133" s="2" t="s">
        <v>459</v>
      </c>
      <c r="E133" s="2" t="s">
        <v>447</v>
      </c>
      <c r="F133" s="17" t="str">
        <f t="shared" si="1"/>
        <v/>
      </c>
      <c r="G133" s="18">
        <f t="shared" si="2"/>
        <v>0</v>
      </c>
      <c r="H133" s="19">
        <v>9.059939378725608E-4</v>
      </c>
      <c r="I133" s="18">
        <f t="shared" si="3"/>
        <v>-0.0009059939379</v>
      </c>
      <c r="L133" s="48"/>
      <c r="O133" s="3"/>
    </row>
    <row r="134">
      <c r="A134" s="2" t="s">
        <v>170</v>
      </c>
      <c r="B134" s="26" t="s">
        <v>459</v>
      </c>
      <c r="C134" s="2" t="s">
        <v>459</v>
      </c>
      <c r="D134" s="2" t="s">
        <v>459</v>
      </c>
      <c r="E134" s="2" t="s">
        <v>459</v>
      </c>
      <c r="F134" s="17" t="str">
        <f t="shared" si="1"/>
        <v/>
      </c>
      <c r="G134" s="18">
        <f t="shared" si="2"/>
        <v>0</v>
      </c>
      <c r="H134" s="19">
        <v>8.7461549701577E-4</v>
      </c>
      <c r="I134" s="18">
        <f t="shared" si="3"/>
        <v>-0.000874615497</v>
      </c>
      <c r="L134" s="48"/>
      <c r="O134" s="3"/>
    </row>
    <row r="135">
      <c r="A135" s="2" t="s">
        <v>171</v>
      </c>
      <c r="B135" s="26" t="s">
        <v>459</v>
      </c>
      <c r="C135" s="2" t="s">
        <v>480</v>
      </c>
      <c r="D135" s="2" t="s">
        <v>459</v>
      </c>
      <c r="E135" s="2" t="s">
        <v>459</v>
      </c>
      <c r="F135" s="17" t="str">
        <f t="shared" si="1"/>
        <v/>
      </c>
      <c r="G135" s="18">
        <f t="shared" si="2"/>
        <v>0</v>
      </c>
      <c r="H135" s="19">
        <v>8.658342169252502E-4</v>
      </c>
      <c r="I135" s="18">
        <f t="shared" si="3"/>
        <v>-0.0008658342169</v>
      </c>
      <c r="L135" s="48"/>
      <c r="O135" s="3"/>
    </row>
    <row r="136">
      <c r="A136" s="2" t="s">
        <v>172</v>
      </c>
      <c r="B136" s="26" t="s">
        <v>459</v>
      </c>
      <c r="C136" s="2" t="s">
        <v>480</v>
      </c>
      <c r="D136" s="2" t="s">
        <v>459</v>
      </c>
      <c r="E136" s="2" t="s">
        <v>459</v>
      </c>
      <c r="F136" s="17" t="str">
        <f t="shared" si="1"/>
        <v/>
      </c>
      <c r="G136" s="18">
        <f t="shared" si="2"/>
        <v>0</v>
      </c>
      <c r="H136" s="19">
        <v>8.623217048890424E-4</v>
      </c>
      <c r="I136" s="18">
        <f t="shared" si="3"/>
        <v>-0.0008623217049</v>
      </c>
      <c r="L136" s="48"/>
      <c r="O136" s="3"/>
    </row>
    <row r="137">
      <c r="A137" s="2" t="s">
        <v>173</v>
      </c>
      <c r="B137" s="26" t="s">
        <v>459</v>
      </c>
      <c r="C137" s="2" t="s">
        <v>459</v>
      </c>
      <c r="D137" s="2" t="s">
        <v>459</v>
      </c>
      <c r="E137" s="2" t="s">
        <v>459</v>
      </c>
      <c r="F137" s="17" t="str">
        <f t="shared" si="1"/>
        <v/>
      </c>
      <c r="G137" s="18">
        <f t="shared" si="2"/>
        <v>0</v>
      </c>
      <c r="H137" s="19">
        <v>8.287186730759868E-4</v>
      </c>
      <c r="I137" s="18">
        <f t="shared" si="3"/>
        <v>-0.0008287186731</v>
      </c>
      <c r="L137" s="48"/>
      <c r="O137" s="3"/>
    </row>
    <row r="138">
      <c r="A138" s="2" t="s">
        <v>174</v>
      </c>
      <c r="B138" s="26" t="s">
        <v>459</v>
      </c>
      <c r="C138" s="2" t="s">
        <v>459</v>
      </c>
      <c r="D138" s="2" t="s">
        <v>459</v>
      </c>
      <c r="E138" s="2" t="s">
        <v>459</v>
      </c>
      <c r="F138" s="17" t="str">
        <f t="shared" si="1"/>
        <v/>
      </c>
      <c r="G138" s="18">
        <f t="shared" si="2"/>
        <v>0</v>
      </c>
      <c r="H138" s="19">
        <v>8.267282495888022E-4</v>
      </c>
      <c r="I138" s="18">
        <f t="shared" si="3"/>
        <v>-0.0008267282496</v>
      </c>
      <c r="L138" s="48"/>
      <c r="O138" s="3"/>
    </row>
    <row r="139">
      <c r="A139" s="2" t="s">
        <v>175</v>
      </c>
      <c r="B139" s="26" t="s">
        <v>459</v>
      </c>
      <c r="C139" s="2" t="s">
        <v>480</v>
      </c>
      <c r="D139" s="2" t="s">
        <v>459</v>
      </c>
      <c r="E139" s="2" t="s">
        <v>459</v>
      </c>
      <c r="F139" s="17" t="str">
        <f t="shared" si="1"/>
        <v/>
      </c>
      <c r="G139" s="18">
        <f t="shared" si="2"/>
        <v>0</v>
      </c>
      <c r="H139" s="19">
        <v>8.055360936370145E-4</v>
      </c>
      <c r="I139" s="18">
        <f t="shared" si="3"/>
        <v>-0.0008055360936</v>
      </c>
      <c r="L139" s="48"/>
      <c r="O139" s="3"/>
    </row>
    <row r="140">
      <c r="A140" s="2" t="s">
        <v>176</v>
      </c>
      <c r="B140" s="26" t="s">
        <v>459</v>
      </c>
      <c r="C140" s="2" t="s">
        <v>480</v>
      </c>
      <c r="D140" s="2" t="s">
        <v>480</v>
      </c>
      <c r="E140" s="2" t="s">
        <v>459</v>
      </c>
      <c r="F140" s="17" t="str">
        <f t="shared" si="1"/>
        <v/>
      </c>
      <c r="G140" s="18">
        <f t="shared" si="2"/>
        <v>0</v>
      </c>
      <c r="H140" s="19">
        <v>8.041310888225314E-4</v>
      </c>
      <c r="I140" s="18">
        <f t="shared" si="3"/>
        <v>-0.0008041310888</v>
      </c>
      <c r="L140" s="48"/>
      <c r="O140" s="3"/>
    </row>
    <row r="141">
      <c r="A141" s="2" t="s">
        <v>177</v>
      </c>
      <c r="B141" s="26" t="s">
        <v>459</v>
      </c>
      <c r="C141" s="2" t="s">
        <v>480</v>
      </c>
      <c r="D141" s="2" t="s">
        <v>459</v>
      </c>
      <c r="E141" s="2" t="s">
        <v>459</v>
      </c>
      <c r="F141" s="17" t="str">
        <f t="shared" si="1"/>
        <v/>
      </c>
      <c r="G141" s="18">
        <f t="shared" si="2"/>
        <v>0</v>
      </c>
      <c r="H141" s="19">
        <v>7.856318587651696E-4</v>
      </c>
      <c r="I141" s="18">
        <f t="shared" si="3"/>
        <v>-0.0007856318588</v>
      </c>
      <c r="L141" s="48"/>
      <c r="O141" s="3"/>
    </row>
    <row r="142">
      <c r="A142" s="2" t="s">
        <v>178</v>
      </c>
      <c r="B142" s="26" t="s">
        <v>459</v>
      </c>
      <c r="C142" s="2" t="s">
        <v>459</v>
      </c>
      <c r="D142" s="2" t="s">
        <v>459</v>
      </c>
      <c r="E142" s="2" t="s">
        <v>459</v>
      </c>
      <c r="F142" s="17" t="str">
        <f t="shared" si="1"/>
        <v/>
      </c>
      <c r="G142" s="18">
        <f t="shared" si="2"/>
        <v>0</v>
      </c>
      <c r="H142" s="19">
        <v>7.802460069763175E-4</v>
      </c>
      <c r="I142" s="18">
        <f t="shared" si="3"/>
        <v>-0.000780246007</v>
      </c>
      <c r="L142" s="48"/>
      <c r="O142" s="3"/>
    </row>
    <row r="143">
      <c r="A143" s="2" t="s">
        <v>179</v>
      </c>
      <c r="B143" s="26" t="s">
        <v>459</v>
      </c>
      <c r="C143" s="2" t="s">
        <v>459</v>
      </c>
      <c r="D143" s="2" t="s">
        <v>459</v>
      </c>
      <c r="E143" s="2" t="s">
        <v>459</v>
      </c>
      <c r="F143" s="17" t="str">
        <f t="shared" si="1"/>
        <v/>
      </c>
      <c r="G143" s="18">
        <f t="shared" si="2"/>
        <v>0</v>
      </c>
      <c r="H143" s="19">
        <v>7.331783456911314E-4</v>
      </c>
      <c r="I143" s="18">
        <f t="shared" si="3"/>
        <v>-0.0007331783457</v>
      </c>
      <c r="L143" s="48"/>
      <c r="O143" s="3"/>
    </row>
    <row r="144">
      <c r="A144" s="2" t="s">
        <v>180</v>
      </c>
      <c r="B144" s="26" t="s">
        <v>459</v>
      </c>
      <c r="C144" s="2" t="s">
        <v>480</v>
      </c>
      <c r="D144" s="2" t="s">
        <v>459</v>
      </c>
      <c r="E144" s="2" t="s">
        <v>459</v>
      </c>
      <c r="F144" s="17" t="str">
        <f t="shared" si="1"/>
        <v/>
      </c>
      <c r="G144" s="18">
        <f t="shared" si="2"/>
        <v>0</v>
      </c>
      <c r="H144" s="19">
        <v>7.212358047680247E-4</v>
      </c>
      <c r="I144" s="18">
        <f t="shared" si="3"/>
        <v>-0.0007212358048</v>
      </c>
      <c r="L144" s="48"/>
      <c r="O144" s="3"/>
    </row>
    <row r="145">
      <c r="A145" s="2" t="s">
        <v>181</v>
      </c>
      <c r="B145" s="26" t="s">
        <v>459</v>
      </c>
      <c r="C145" s="2" t="s">
        <v>459</v>
      </c>
      <c r="D145" s="2" t="s">
        <v>459</v>
      </c>
      <c r="E145" s="2" t="s">
        <v>459</v>
      </c>
      <c r="F145" s="17" t="str">
        <f t="shared" si="1"/>
        <v/>
      </c>
      <c r="G145" s="18">
        <f t="shared" si="2"/>
        <v>0</v>
      </c>
      <c r="H145" s="19">
        <v>6.866961030786468E-4</v>
      </c>
      <c r="I145" s="18">
        <f t="shared" si="3"/>
        <v>-0.0006866961031</v>
      </c>
      <c r="L145" s="48"/>
      <c r="O145" s="3"/>
    </row>
    <row r="146">
      <c r="A146" s="2" t="s">
        <v>182</v>
      </c>
      <c r="B146" s="26" t="s">
        <v>459</v>
      </c>
      <c r="C146" s="2" t="s">
        <v>480</v>
      </c>
      <c r="D146" s="2" t="s">
        <v>480</v>
      </c>
      <c r="E146" s="2" t="s">
        <v>459</v>
      </c>
      <c r="F146" s="17" t="str">
        <f t="shared" si="1"/>
        <v/>
      </c>
      <c r="G146" s="18">
        <f t="shared" si="2"/>
        <v>0</v>
      </c>
      <c r="H146" s="19">
        <v>6.726460549338151E-4</v>
      </c>
      <c r="I146" s="18">
        <f t="shared" si="3"/>
        <v>-0.0006726460549</v>
      </c>
      <c r="L146" s="48"/>
      <c r="O146" s="3"/>
    </row>
    <row r="147">
      <c r="A147" s="2" t="s">
        <v>187</v>
      </c>
      <c r="B147" s="26" t="s">
        <v>459</v>
      </c>
      <c r="C147" s="2" t="s">
        <v>459</v>
      </c>
      <c r="D147" s="2" t="s">
        <v>459</v>
      </c>
      <c r="E147" s="2" t="s">
        <v>459</v>
      </c>
      <c r="F147" s="17" t="str">
        <f t="shared" si="1"/>
        <v/>
      </c>
      <c r="G147" s="18">
        <f t="shared" si="2"/>
        <v>0</v>
      </c>
      <c r="H147" s="19">
        <v>6.253442261795486E-4</v>
      </c>
      <c r="I147" s="18">
        <f t="shared" si="3"/>
        <v>-0.0006253442262</v>
      </c>
      <c r="L147" s="48"/>
      <c r="O147" s="3"/>
    </row>
    <row r="148">
      <c r="A148" s="2" t="s">
        <v>190</v>
      </c>
      <c r="B148" s="26" t="s">
        <v>459</v>
      </c>
      <c r="C148" s="2" t="s">
        <v>459</v>
      </c>
      <c r="D148" s="2" t="s">
        <v>459</v>
      </c>
      <c r="E148" s="2" t="s">
        <v>459</v>
      </c>
      <c r="F148" s="17" t="str">
        <f t="shared" si="1"/>
        <v/>
      </c>
      <c r="G148" s="18">
        <f t="shared" si="2"/>
        <v>0</v>
      </c>
      <c r="H148" s="19">
        <v>5.932632829155163E-4</v>
      </c>
      <c r="I148" s="18">
        <f t="shared" si="3"/>
        <v>-0.0005932632829</v>
      </c>
      <c r="L148" s="48"/>
      <c r="O148" s="3"/>
    </row>
    <row r="149">
      <c r="A149" s="2" t="s">
        <v>192</v>
      </c>
      <c r="B149" s="26" t="s">
        <v>459</v>
      </c>
      <c r="C149" s="2" t="s">
        <v>459</v>
      </c>
      <c r="D149" s="2" t="s">
        <v>459</v>
      </c>
      <c r="E149" s="2" t="s">
        <v>447</v>
      </c>
      <c r="F149" s="17" t="str">
        <f t="shared" si="1"/>
        <v/>
      </c>
      <c r="G149" s="18">
        <f t="shared" si="2"/>
        <v>0</v>
      </c>
      <c r="H149" s="19">
        <v>5.760519739380975E-4</v>
      </c>
      <c r="I149" s="18">
        <f t="shared" si="3"/>
        <v>-0.0005760519739</v>
      </c>
      <c r="L149" s="48"/>
      <c r="O149" s="3"/>
    </row>
    <row r="150">
      <c r="A150" s="2" t="s">
        <v>193</v>
      </c>
      <c r="B150" s="26" t="s">
        <v>459</v>
      </c>
      <c r="C150" s="2" t="s">
        <v>480</v>
      </c>
      <c r="D150" s="2" t="s">
        <v>459</v>
      </c>
      <c r="E150" s="2" t="s">
        <v>459</v>
      </c>
      <c r="F150" s="17" t="str">
        <f t="shared" si="1"/>
        <v/>
      </c>
      <c r="G150" s="18">
        <f t="shared" si="2"/>
        <v>0</v>
      </c>
      <c r="H150" s="19">
        <v>5.586064974915983E-4</v>
      </c>
      <c r="I150" s="18">
        <f t="shared" si="3"/>
        <v>-0.0005586064975</v>
      </c>
      <c r="L150" s="48"/>
      <c r="O150" s="3"/>
    </row>
    <row r="151">
      <c r="A151" s="2" t="s">
        <v>194</v>
      </c>
      <c r="B151" s="26" t="s">
        <v>459</v>
      </c>
      <c r="C151" s="2" t="s">
        <v>480</v>
      </c>
      <c r="D151" s="2" t="s">
        <v>459</v>
      </c>
      <c r="E151" s="2" t="s">
        <v>459</v>
      </c>
      <c r="F151" s="17" t="str">
        <f t="shared" si="1"/>
        <v/>
      </c>
      <c r="G151" s="18">
        <f t="shared" si="2"/>
        <v>0</v>
      </c>
      <c r="H151" s="19">
        <v>5.566160740044137E-4</v>
      </c>
      <c r="I151" s="18">
        <f t="shared" si="3"/>
        <v>-0.000556616074</v>
      </c>
      <c r="L151" s="48"/>
      <c r="O151" s="3"/>
    </row>
    <row r="152">
      <c r="A152" s="2" t="s">
        <v>195</v>
      </c>
      <c r="B152" s="26" t="s">
        <v>459</v>
      </c>
      <c r="C152" s="2" t="s">
        <v>459</v>
      </c>
      <c r="D152" s="2" t="s">
        <v>459</v>
      </c>
      <c r="E152" s="2" t="s">
        <v>459</v>
      </c>
      <c r="F152" s="17" t="str">
        <f t="shared" si="1"/>
        <v/>
      </c>
      <c r="G152" s="18">
        <f t="shared" si="2"/>
        <v>0</v>
      </c>
      <c r="H152" s="19">
        <v>5.494739661974576E-4</v>
      </c>
      <c r="I152" s="18">
        <f t="shared" si="3"/>
        <v>-0.0005494739662</v>
      </c>
      <c r="L152" s="48"/>
      <c r="O152" s="3"/>
    </row>
    <row r="153">
      <c r="A153" s="2" t="s">
        <v>198</v>
      </c>
      <c r="B153" s="26" t="s">
        <v>459</v>
      </c>
      <c r="C153" s="2" t="s">
        <v>459</v>
      </c>
      <c r="D153" s="2" t="s">
        <v>459</v>
      </c>
      <c r="E153" s="2" t="s">
        <v>459</v>
      </c>
      <c r="F153" s="17" t="str">
        <f t="shared" si="1"/>
        <v/>
      </c>
      <c r="G153" s="18">
        <f t="shared" si="2"/>
        <v>0</v>
      </c>
      <c r="H153" s="19">
        <v>5.150513482426202E-4</v>
      </c>
      <c r="I153" s="18">
        <f t="shared" si="3"/>
        <v>-0.0005150513482</v>
      </c>
      <c r="L153" s="48"/>
      <c r="O153" s="3"/>
    </row>
    <row r="154">
      <c r="A154" s="2" t="s">
        <v>202</v>
      </c>
      <c r="B154" s="26" t="s">
        <v>459</v>
      </c>
      <c r="C154" s="2" t="s">
        <v>480</v>
      </c>
      <c r="D154" s="2" t="s">
        <v>459</v>
      </c>
      <c r="E154" s="2" t="s">
        <v>480</v>
      </c>
      <c r="F154" s="17" t="str">
        <f t="shared" si="1"/>
        <v/>
      </c>
      <c r="G154" s="18">
        <f t="shared" si="2"/>
        <v>0</v>
      </c>
      <c r="H154" s="19">
        <v>4.933908573526714E-4</v>
      </c>
      <c r="I154" s="18">
        <f t="shared" si="3"/>
        <v>-0.0004933908574</v>
      </c>
      <c r="L154" s="48"/>
      <c r="O154" s="3"/>
    </row>
    <row r="155">
      <c r="A155" s="2" t="s">
        <v>203</v>
      </c>
      <c r="B155" s="26" t="s">
        <v>459</v>
      </c>
      <c r="C155" s="2" t="s">
        <v>459</v>
      </c>
      <c r="D155" s="2" t="s">
        <v>459</v>
      </c>
      <c r="E155" s="2" t="s">
        <v>459</v>
      </c>
      <c r="F155" s="17" t="str">
        <f t="shared" si="1"/>
        <v/>
      </c>
      <c r="G155" s="18">
        <f t="shared" si="2"/>
        <v>0</v>
      </c>
      <c r="H155" s="19">
        <v>4.9280543867997E-4</v>
      </c>
      <c r="I155" s="18">
        <f t="shared" si="3"/>
        <v>-0.0004928054387</v>
      </c>
      <c r="L155" s="48"/>
      <c r="O155" s="3"/>
    </row>
    <row r="156">
      <c r="A156" s="2" t="s">
        <v>204</v>
      </c>
      <c r="B156" s="26" t="s">
        <v>459</v>
      </c>
      <c r="C156" s="2" t="s">
        <v>459</v>
      </c>
      <c r="D156" s="2" t="s">
        <v>459</v>
      </c>
      <c r="E156" s="2" t="s">
        <v>480</v>
      </c>
      <c r="F156" s="17" t="str">
        <f t="shared" si="1"/>
        <v/>
      </c>
      <c r="G156" s="18">
        <f t="shared" si="2"/>
        <v>0</v>
      </c>
      <c r="H156" s="19">
        <v>4.760624646407123E-4</v>
      </c>
      <c r="I156" s="18">
        <f t="shared" si="3"/>
        <v>-0.0004760624646</v>
      </c>
      <c r="L156" s="48"/>
      <c r="O156" s="3"/>
    </row>
    <row r="157">
      <c r="A157" s="2" t="s">
        <v>210</v>
      </c>
      <c r="B157" s="26" t="s">
        <v>459</v>
      </c>
      <c r="C157" s="2" t="s">
        <v>451</v>
      </c>
      <c r="D157" s="2" t="s">
        <v>459</v>
      </c>
      <c r="E157" s="2" t="s">
        <v>480</v>
      </c>
      <c r="F157" s="17" t="str">
        <f t="shared" si="1"/>
        <v/>
      </c>
      <c r="G157" s="18">
        <f t="shared" si="2"/>
        <v>0</v>
      </c>
      <c r="H157" s="19">
        <v>4.415227629513345E-4</v>
      </c>
      <c r="I157" s="18">
        <f t="shared" si="3"/>
        <v>-0.000441522763</v>
      </c>
      <c r="L157" s="48"/>
      <c r="O157" s="3"/>
    </row>
    <row r="158">
      <c r="A158" s="2" t="s">
        <v>213</v>
      </c>
      <c r="B158" s="26" t="s">
        <v>459</v>
      </c>
      <c r="C158" s="2" t="s">
        <v>480</v>
      </c>
      <c r="D158" s="2" t="s">
        <v>459</v>
      </c>
      <c r="E158" s="2" t="s">
        <v>480</v>
      </c>
      <c r="F158" s="17" t="str">
        <f t="shared" si="1"/>
        <v/>
      </c>
      <c r="G158" s="18">
        <f t="shared" si="2"/>
        <v>0</v>
      </c>
      <c r="H158" s="19">
        <v>4.200964395304663E-4</v>
      </c>
      <c r="I158" s="18">
        <f t="shared" si="3"/>
        <v>-0.0004200964395</v>
      </c>
      <c r="L158" s="48"/>
      <c r="O158" s="3"/>
    </row>
    <row r="159">
      <c r="A159" s="2" t="s">
        <v>214</v>
      </c>
      <c r="B159" s="26" t="s">
        <v>459</v>
      </c>
      <c r="C159" s="2" t="s">
        <v>480</v>
      </c>
      <c r="D159" s="2" t="s">
        <v>459</v>
      </c>
      <c r="E159" s="2" t="s">
        <v>480</v>
      </c>
      <c r="F159" s="17" t="str">
        <f t="shared" si="1"/>
        <v/>
      </c>
      <c r="G159" s="18">
        <f t="shared" si="2"/>
        <v>0</v>
      </c>
      <c r="H159" s="19">
        <v>4.196281045923052E-4</v>
      </c>
      <c r="I159" s="18">
        <f t="shared" si="3"/>
        <v>-0.0004196281046</v>
      </c>
      <c r="L159" s="48"/>
      <c r="O159" s="3"/>
    </row>
    <row r="160">
      <c r="A160" s="2" t="s">
        <v>233</v>
      </c>
      <c r="B160" s="26" t="s">
        <v>459</v>
      </c>
      <c r="C160" s="2" t="s">
        <v>459</v>
      </c>
      <c r="D160" s="2" t="s">
        <v>459</v>
      </c>
      <c r="E160" s="2" t="s">
        <v>459</v>
      </c>
      <c r="F160" s="17" t="str">
        <f t="shared" si="1"/>
        <v/>
      </c>
      <c r="G160" s="18">
        <f t="shared" si="2"/>
        <v>0</v>
      </c>
      <c r="H160" s="19">
        <v>3.4141616991940904E-4</v>
      </c>
      <c r="I160" s="18">
        <f t="shared" si="3"/>
        <v>-0.0003414161699</v>
      </c>
      <c r="L160" s="48"/>
      <c r="O160" s="3"/>
    </row>
    <row r="161">
      <c r="A161" s="2" t="s">
        <v>234</v>
      </c>
      <c r="B161" s="26" t="s">
        <v>459</v>
      </c>
      <c r="C161" s="2" t="s">
        <v>480</v>
      </c>
      <c r="D161" s="2" t="s">
        <v>459</v>
      </c>
      <c r="E161" s="2" t="s">
        <v>459</v>
      </c>
      <c r="F161" s="17" t="str">
        <f t="shared" si="1"/>
        <v/>
      </c>
      <c r="G161" s="18">
        <f t="shared" si="2"/>
        <v>0</v>
      </c>
      <c r="H161" s="19">
        <v>3.3755240667958033E-4</v>
      </c>
      <c r="I161" s="18">
        <f t="shared" si="3"/>
        <v>-0.0003375524067</v>
      </c>
      <c r="L161" s="48"/>
      <c r="O161" s="3"/>
    </row>
    <row r="162">
      <c r="A162" s="2" t="s">
        <v>235</v>
      </c>
      <c r="B162" s="26" t="s">
        <v>459</v>
      </c>
      <c r="C162" s="2" t="s">
        <v>459</v>
      </c>
      <c r="D162" s="2" t="s">
        <v>459</v>
      </c>
      <c r="E162" s="2" t="s">
        <v>459</v>
      </c>
      <c r="F162" s="17" t="str">
        <f t="shared" si="1"/>
        <v/>
      </c>
      <c r="G162" s="18">
        <f t="shared" si="2"/>
        <v>0</v>
      </c>
      <c r="H162" s="19">
        <v>3.3638156933417775E-4</v>
      </c>
      <c r="I162" s="18">
        <f t="shared" si="3"/>
        <v>-0.0003363815693</v>
      </c>
      <c r="L162" s="48"/>
      <c r="O162" s="3"/>
    </row>
    <row r="163">
      <c r="A163" s="2" t="s">
        <v>236</v>
      </c>
      <c r="B163" s="26" t="s">
        <v>459</v>
      </c>
      <c r="C163" s="2" t="s">
        <v>459</v>
      </c>
      <c r="D163" s="2" t="s">
        <v>459</v>
      </c>
      <c r="E163" s="2" t="s">
        <v>459</v>
      </c>
      <c r="F163" s="17" t="str">
        <f t="shared" si="1"/>
        <v/>
      </c>
      <c r="G163" s="18">
        <f t="shared" si="2"/>
        <v>0</v>
      </c>
      <c r="H163" s="19">
        <v>3.360303181305569E-4</v>
      </c>
      <c r="I163" s="18">
        <f t="shared" si="3"/>
        <v>-0.0003360303181</v>
      </c>
      <c r="L163" s="48"/>
      <c r="O163" s="3"/>
    </row>
    <row r="164">
      <c r="A164" s="2" t="s">
        <v>237</v>
      </c>
      <c r="B164" s="77" t="s">
        <v>459</v>
      </c>
      <c r="C164" s="2" t="s">
        <v>459</v>
      </c>
      <c r="D164" s="2" t="s">
        <v>447</v>
      </c>
      <c r="E164" s="2" t="s">
        <v>459</v>
      </c>
      <c r="F164" s="17" t="str">
        <f t="shared" si="1"/>
        <v/>
      </c>
      <c r="G164" s="18">
        <f t="shared" si="2"/>
        <v>0</v>
      </c>
      <c r="H164" s="19">
        <v>3.3368864343975163E-4</v>
      </c>
      <c r="I164" s="18">
        <f t="shared" si="3"/>
        <v>-0.0003336886434</v>
      </c>
      <c r="L164" s="48"/>
      <c r="O164" s="3"/>
    </row>
    <row r="165">
      <c r="A165" s="2" t="s">
        <v>242</v>
      </c>
      <c r="B165" s="26" t="s">
        <v>459</v>
      </c>
      <c r="C165" s="2" t="s">
        <v>480</v>
      </c>
      <c r="D165" s="2" t="s">
        <v>459</v>
      </c>
      <c r="E165" s="2" t="s">
        <v>480</v>
      </c>
      <c r="F165" s="17" t="str">
        <f t="shared" si="1"/>
        <v/>
      </c>
      <c r="G165" s="18">
        <f t="shared" si="2"/>
        <v>0</v>
      </c>
      <c r="H165" s="19">
        <v>2.9985144415761543E-4</v>
      </c>
      <c r="I165" s="18">
        <f t="shared" si="3"/>
        <v>-0.0002998514442</v>
      </c>
      <c r="L165" s="48"/>
      <c r="O165" s="3"/>
    </row>
    <row r="166">
      <c r="A166" s="2" t="s">
        <v>250</v>
      </c>
      <c r="B166" s="26" t="s">
        <v>459</v>
      </c>
      <c r="C166" s="2" t="s">
        <v>459</v>
      </c>
      <c r="D166" s="2" t="s">
        <v>459</v>
      </c>
      <c r="E166" s="2" t="s">
        <v>459</v>
      </c>
      <c r="F166" s="17" t="str">
        <f t="shared" si="1"/>
        <v/>
      </c>
      <c r="G166" s="18">
        <f t="shared" si="2"/>
        <v>0</v>
      </c>
      <c r="H166" s="19">
        <v>2.7690303218772373E-4</v>
      </c>
      <c r="I166" s="18">
        <f t="shared" si="3"/>
        <v>-0.0002769030322</v>
      </c>
      <c r="L166" s="48"/>
      <c r="O166" s="3"/>
    </row>
    <row r="167">
      <c r="A167" s="2" t="s">
        <v>254</v>
      </c>
      <c r="B167" s="26" t="s">
        <v>459</v>
      </c>
      <c r="C167" s="2" t="s">
        <v>459</v>
      </c>
      <c r="D167" s="2" t="s">
        <v>459</v>
      </c>
      <c r="E167" s="2" t="s">
        <v>480</v>
      </c>
      <c r="F167" s="17" t="str">
        <f t="shared" si="1"/>
        <v/>
      </c>
      <c r="G167" s="18">
        <f t="shared" si="2"/>
        <v>0</v>
      </c>
      <c r="H167" s="19">
        <v>2.682388358317442E-4</v>
      </c>
      <c r="I167" s="18">
        <f t="shared" si="3"/>
        <v>-0.0002682388358</v>
      </c>
      <c r="L167" s="48"/>
      <c r="O167" s="3"/>
    </row>
    <row r="168">
      <c r="A168" s="2" t="s">
        <v>258</v>
      </c>
      <c r="B168" s="26" t="s">
        <v>459</v>
      </c>
      <c r="C168" s="2" t="s">
        <v>480</v>
      </c>
      <c r="D168" s="2" t="s">
        <v>459</v>
      </c>
      <c r="E168" s="2" t="s">
        <v>480</v>
      </c>
      <c r="F168" s="17" t="str">
        <f t="shared" si="1"/>
        <v/>
      </c>
      <c r="G168" s="18">
        <f t="shared" si="2"/>
        <v>0</v>
      </c>
      <c r="H168" s="19">
        <v>2.4107540941840303E-4</v>
      </c>
      <c r="I168" s="18">
        <f t="shared" si="3"/>
        <v>-0.0002410754094</v>
      </c>
      <c r="L168" s="48"/>
      <c r="O168" s="3"/>
    </row>
    <row r="169">
      <c r="A169" s="2" t="s">
        <v>261</v>
      </c>
      <c r="B169" s="26" t="s">
        <v>459</v>
      </c>
      <c r="C169" s="2" t="s">
        <v>480</v>
      </c>
      <c r="D169" s="2" t="s">
        <v>459</v>
      </c>
      <c r="E169" s="2" t="s">
        <v>459</v>
      </c>
      <c r="F169" s="17" t="str">
        <f t="shared" si="1"/>
        <v/>
      </c>
      <c r="G169" s="18">
        <f t="shared" si="2"/>
        <v>0</v>
      </c>
      <c r="H169" s="19">
        <v>2.3686039497495355E-4</v>
      </c>
      <c r="I169" s="18">
        <f t="shared" si="3"/>
        <v>-0.000236860395</v>
      </c>
      <c r="L169" s="48"/>
      <c r="O169" s="3"/>
    </row>
    <row r="170">
      <c r="A170" s="2" t="s">
        <v>262</v>
      </c>
      <c r="B170" s="26" t="s">
        <v>459</v>
      </c>
      <c r="C170" s="2" t="s">
        <v>451</v>
      </c>
      <c r="D170" s="2" t="s">
        <v>459</v>
      </c>
      <c r="E170" s="2" t="s">
        <v>459</v>
      </c>
      <c r="F170" s="17" t="str">
        <f t="shared" si="1"/>
        <v/>
      </c>
      <c r="G170" s="18">
        <f t="shared" si="2"/>
        <v>0</v>
      </c>
      <c r="H170" s="19">
        <v>2.3065495704431956E-4</v>
      </c>
      <c r="I170" s="18">
        <f t="shared" si="3"/>
        <v>-0.000230654957</v>
      </c>
      <c r="L170" s="48"/>
      <c r="O170" s="3"/>
    </row>
    <row r="171">
      <c r="A171" s="2" t="s">
        <v>263</v>
      </c>
      <c r="B171" s="26" t="s">
        <v>459</v>
      </c>
      <c r="C171" s="2" t="s">
        <v>459</v>
      </c>
      <c r="D171" s="2" t="s">
        <v>459</v>
      </c>
      <c r="E171" s="2" t="s">
        <v>459</v>
      </c>
      <c r="F171" s="17" t="str">
        <f t="shared" si="1"/>
        <v/>
      </c>
      <c r="G171" s="18">
        <f t="shared" si="2"/>
        <v>0</v>
      </c>
      <c r="H171" s="19">
        <v>2.1847824865213215E-4</v>
      </c>
      <c r="I171" s="18">
        <f t="shared" si="3"/>
        <v>-0.0002184782487</v>
      </c>
      <c r="L171" s="48"/>
      <c r="O171" s="3"/>
    </row>
    <row r="172">
      <c r="A172" s="2" t="s">
        <v>264</v>
      </c>
      <c r="B172" s="26" t="s">
        <v>459</v>
      </c>
      <c r="C172" s="2" t="s">
        <v>459</v>
      </c>
      <c r="D172" s="2" t="s">
        <v>459</v>
      </c>
      <c r="E172" s="2" t="s">
        <v>459</v>
      </c>
      <c r="F172" s="17" t="str">
        <f t="shared" si="1"/>
        <v/>
      </c>
      <c r="G172" s="18">
        <f t="shared" si="2"/>
        <v>0</v>
      </c>
      <c r="H172" s="19">
        <v>2.178928299794308E-4</v>
      </c>
      <c r="I172" s="18">
        <f t="shared" si="3"/>
        <v>-0.00021789283</v>
      </c>
      <c r="L172" s="48"/>
      <c r="O172" s="3"/>
    </row>
    <row r="173">
      <c r="A173" s="2" t="s">
        <v>265</v>
      </c>
      <c r="B173" s="26" t="s">
        <v>459</v>
      </c>
      <c r="C173" s="2" t="s">
        <v>480</v>
      </c>
      <c r="D173" s="2" t="s">
        <v>459</v>
      </c>
      <c r="E173" s="2" t="s">
        <v>459</v>
      </c>
      <c r="F173" s="17" t="str">
        <f t="shared" si="1"/>
        <v/>
      </c>
      <c r="G173" s="18">
        <f t="shared" si="2"/>
        <v>0</v>
      </c>
      <c r="H173" s="19">
        <v>2.1297531312873972E-4</v>
      </c>
      <c r="I173" s="18">
        <f t="shared" si="3"/>
        <v>-0.0002129753131</v>
      </c>
      <c r="L173" s="48"/>
      <c r="O173" s="3"/>
    </row>
    <row r="174">
      <c r="A174" s="2" t="s">
        <v>266</v>
      </c>
      <c r="B174" s="77" t="s">
        <v>459</v>
      </c>
      <c r="C174" s="2" t="s">
        <v>480</v>
      </c>
      <c r="D174" s="2" t="s">
        <v>459</v>
      </c>
      <c r="E174" s="2" t="s">
        <v>480</v>
      </c>
      <c r="F174" s="17" t="str">
        <f t="shared" si="1"/>
        <v/>
      </c>
      <c r="G174" s="18">
        <f t="shared" si="2"/>
        <v>0</v>
      </c>
      <c r="H174" s="19">
        <v>2.1192155951787735E-4</v>
      </c>
      <c r="I174" s="18">
        <f t="shared" si="3"/>
        <v>-0.0002119215595</v>
      </c>
      <c r="L174" s="48"/>
      <c r="O174" s="3"/>
    </row>
    <row r="175">
      <c r="A175" s="2" t="s">
        <v>294</v>
      </c>
      <c r="B175" s="77" t="s">
        <v>459</v>
      </c>
      <c r="C175" s="2" t="s">
        <v>451</v>
      </c>
      <c r="D175" s="2" t="s">
        <v>459</v>
      </c>
      <c r="E175" s="2" t="s">
        <v>459</v>
      </c>
      <c r="F175" s="17" t="str">
        <f t="shared" si="1"/>
        <v/>
      </c>
      <c r="G175" s="18">
        <f t="shared" si="2"/>
        <v>0</v>
      </c>
      <c r="H175" s="19">
        <v>1.6134138619648342E-4</v>
      </c>
      <c r="I175" s="18">
        <f t="shared" si="3"/>
        <v>-0.0001613413862</v>
      </c>
      <c r="L175" s="48"/>
      <c r="O175" s="3"/>
    </row>
    <row r="176">
      <c r="A176" s="2" t="s">
        <v>298</v>
      </c>
      <c r="B176" s="77" t="s">
        <v>459</v>
      </c>
      <c r="C176" s="2" t="s">
        <v>459</v>
      </c>
      <c r="D176" s="2" t="s">
        <v>459</v>
      </c>
      <c r="E176" s="2" t="s">
        <v>480</v>
      </c>
      <c r="F176" s="17" t="str">
        <f t="shared" si="1"/>
        <v/>
      </c>
      <c r="G176" s="18">
        <f t="shared" si="2"/>
        <v>0</v>
      </c>
      <c r="H176" s="19">
        <v>1.515063524951013E-4</v>
      </c>
      <c r="I176" s="18">
        <f t="shared" si="3"/>
        <v>-0.0001515063525</v>
      </c>
      <c r="L176" s="48"/>
      <c r="O176" s="3"/>
    </row>
    <row r="177">
      <c r="A177" s="2" t="s">
        <v>303</v>
      </c>
      <c r="B177" s="26" t="s">
        <v>459</v>
      </c>
      <c r="C177" s="2" t="s">
        <v>459</v>
      </c>
      <c r="D177" s="2" t="s">
        <v>459</v>
      </c>
      <c r="E177" s="2" t="s">
        <v>480</v>
      </c>
      <c r="F177" s="17" t="str">
        <f t="shared" si="1"/>
        <v/>
      </c>
      <c r="G177" s="18">
        <f t="shared" si="2"/>
        <v>0</v>
      </c>
      <c r="H177" s="19">
        <v>1.449496633608465E-4</v>
      </c>
      <c r="I177" s="18">
        <f t="shared" si="3"/>
        <v>-0.0001449496634</v>
      </c>
      <c r="L177" s="48"/>
      <c r="O177" s="3"/>
    </row>
    <row r="178">
      <c r="A178" s="2" t="s">
        <v>205</v>
      </c>
      <c r="B178" s="21" t="s">
        <v>459</v>
      </c>
      <c r="C178" s="2" t="s">
        <v>451</v>
      </c>
      <c r="D178" s="2" t="s">
        <v>480</v>
      </c>
      <c r="E178" s="2" t="s">
        <v>480</v>
      </c>
      <c r="F178" s="17" t="str">
        <f t="shared" si="1"/>
        <v/>
      </c>
      <c r="G178" s="18">
        <f t="shared" si="2"/>
        <v>0</v>
      </c>
      <c r="H178" s="19">
        <v>4.671641008156523E-4</v>
      </c>
      <c r="I178" s="18">
        <f t="shared" si="3"/>
        <v>-0.0004671641008</v>
      </c>
      <c r="L178" s="48"/>
      <c r="O178" s="3"/>
    </row>
    <row r="179">
      <c r="A179" s="2" t="s">
        <v>311</v>
      </c>
      <c r="B179" s="26" t="s">
        <v>459</v>
      </c>
      <c r="C179" s="2" t="s">
        <v>459</v>
      </c>
      <c r="D179" s="2" t="s">
        <v>459</v>
      </c>
      <c r="E179" s="2" t="s">
        <v>480</v>
      </c>
      <c r="F179" s="17" t="str">
        <f t="shared" si="1"/>
        <v/>
      </c>
      <c r="G179" s="18">
        <f t="shared" si="2"/>
        <v>0</v>
      </c>
      <c r="H179" s="19">
        <v>1.3312420617227986E-4</v>
      </c>
      <c r="I179" s="18">
        <f t="shared" si="3"/>
        <v>-0.0001331242062</v>
      </c>
      <c r="L179" s="48"/>
      <c r="O179" s="3"/>
    </row>
    <row r="180">
      <c r="A180" s="2" t="s">
        <v>323</v>
      </c>
      <c r="B180" s="77" t="s">
        <v>459</v>
      </c>
      <c r="C180" s="2" t="s">
        <v>459</v>
      </c>
      <c r="D180" s="2" t="s">
        <v>459</v>
      </c>
      <c r="E180" s="2" t="s">
        <v>480</v>
      </c>
      <c r="F180" s="17" t="str">
        <f t="shared" si="1"/>
        <v/>
      </c>
      <c r="G180" s="18">
        <f t="shared" si="2"/>
        <v>0</v>
      </c>
      <c r="H180" s="19">
        <v>1.0900495685698553E-4</v>
      </c>
      <c r="I180" s="18">
        <f t="shared" si="3"/>
        <v>-0.0001090049569</v>
      </c>
      <c r="L180" s="48"/>
      <c r="O180" s="3"/>
    </row>
    <row r="181">
      <c r="A181" s="2" t="s">
        <v>330</v>
      </c>
      <c r="B181" s="26" t="s">
        <v>459</v>
      </c>
      <c r="C181" s="2" t="s">
        <v>459</v>
      </c>
      <c r="D181" s="2" t="s">
        <v>459</v>
      </c>
      <c r="E181" s="2" t="s">
        <v>480</v>
      </c>
      <c r="F181" s="17" t="str">
        <f t="shared" si="1"/>
        <v/>
      </c>
      <c r="G181" s="18">
        <f t="shared" si="2"/>
        <v>0</v>
      </c>
      <c r="H181" s="19">
        <v>1.0162868158094892E-4</v>
      </c>
      <c r="I181" s="18">
        <f t="shared" si="3"/>
        <v>-0.0001016286816</v>
      </c>
      <c r="L181" s="48"/>
      <c r="O181" s="3"/>
    </row>
    <row r="182">
      <c r="A182" s="2" t="s">
        <v>383</v>
      </c>
      <c r="B182" s="26" t="s">
        <v>459</v>
      </c>
      <c r="C182" s="2" t="s">
        <v>459</v>
      </c>
      <c r="D182" s="2" t="s">
        <v>459</v>
      </c>
      <c r="E182" s="2" t="s">
        <v>480</v>
      </c>
      <c r="F182" s="17" t="str">
        <f t="shared" si="1"/>
        <v/>
      </c>
      <c r="G182" s="18">
        <f t="shared" si="2"/>
        <v>0</v>
      </c>
      <c r="H182" s="19">
        <v>6.662064495341006E-5</v>
      </c>
      <c r="I182" s="18">
        <f t="shared" si="3"/>
        <v>-0.00006662064495</v>
      </c>
      <c r="L182" s="48"/>
      <c r="O182" s="3"/>
    </row>
    <row r="183">
      <c r="A183" s="2" t="s">
        <v>384</v>
      </c>
      <c r="B183" s="26" t="s">
        <v>459</v>
      </c>
      <c r="C183" s="2" t="s">
        <v>459</v>
      </c>
      <c r="D183" s="2" t="s">
        <v>459</v>
      </c>
      <c r="E183" s="2" t="s">
        <v>480</v>
      </c>
      <c r="F183" s="17" t="str">
        <f t="shared" si="1"/>
        <v/>
      </c>
      <c r="G183" s="18">
        <f t="shared" si="2"/>
        <v>0</v>
      </c>
      <c r="H183" s="19">
        <v>6.0649374491856614E-5</v>
      </c>
      <c r="I183" s="18">
        <f t="shared" si="3"/>
        <v>-0.00006064937449</v>
      </c>
      <c r="L183" s="48"/>
      <c r="O183" s="3"/>
    </row>
    <row r="184">
      <c r="A184" s="2" t="s">
        <v>395</v>
      </c>
      <c r="B184" s="26" t="s">
        <v>459</v>
      </c>
      <c r="C184" s="2" t="s">
        <v>480</v>
      </c>
      <c r="D184" s="2" t="s">
        <v>459</v>
      </c>
      <c r="E184" s="2" t="s">
        <v>459</v>
      </c>
      <c r="F184" s="17" t="str">
        <f t="shared" si="1"/>
        <v/>
      </c>
      <c r="G184" s="18">
        <f t="shared" si="2"/>
        <v>0</v>
      </c>
      <c r="H184" s="19">
        <v>4.074513962001178E-5</v>
      </c>
      <c r="I184" s="18">
        <f t="shared" si="3"/>
        <v>-0.00004074513962</v>
      </c>
      <c r="L184" s="48"/>
      <c r="O184" s="3"/>
    </row>
    <row r="185">
      <c r="A185" s="2" t="s">
        <v>401</v>
      </c>
      <c r="B185" s="26" t="s">
        <v>459</v>
      </c>
      <c r="C185" s="2" t="s">
        <v>459</v>
      </c>
      <c r="D185" s="2" t="s">
        <v>459</v>
      </c>
      <c r="E185" s="2" t="s">
        <v>459</v>
      </c>
      <c r="F185" s="17" t="str">
        <f t="shared" si="1"/>
        <v/>
      </c>
      <c r="G185" s="18">
        <f t="shared" si="2"/>
        <v>0</v>
      </c>
      <c r="H185" s="19">
        <v>1.4401299348452439E-5</v>
      </c>
      <c r="I185" s="18">
        <f t="shared" si="3"/>
        <v>-0.00001440129935</v>
      </c>
      <c r="L185" s="48"/>
      <c r="O185" s="3"/>
    </row>
    <row r="186">
      <c r="A186" s="2" t="s">
        <v>26</v>
      </c>
      <c r="B186" s="76" t="s">
        <v>459</v>
      </c>
      <c r="C186" s="2" t="s">
        <v>451</v>
      </c>
      <c r="D186" s="2" t="s">
        <v>459</v>
      </c>
      <c r="E186" s="2" t="s">
        <v>459</v>
      </c>
      <c r="F186" s="17" t="str">
        <f t="shared" si="1"/>
        <v/>
      </c>
      <c r="G186" s="18">
        <f t="shared" si="2"/>
        <v>0</v>
      </c>
      <c r="H186" s="19">
        <v>0.013541319318254202</v>
      </c>
      <c r="I186" s="18">
        <f t="shared" si="3"/>
        <v>-0.01354131932</v>
      </c>
      <c r="J186" s="2"/>
      <c r="K186" s="72" t="s">
        <v>460</v>
      </c>
      <c r="L186" s="75" t="str">
        <f>$L$1*$L$41/$K$41</f>
        <v>#VALUE!</v>
      </c>
      <c r="M186" s="2" t="s">
        <v>433</v>
      </c>
      <c r="N186" s="2">
        <v>81.0</v>
      </c>
      <c r="O186" s="3"/>
      <c r="T186" s="1"/>
      <c r="U186" s="6"/>
      <c r="X186" s="34"/>
    </row>
    <row r="187">
      <c r="A187" s="2" t="s">
        <v>231</v>
      </c>
      <c r="B187" s="88" t="s">
        <v>459</v>
      </c>
      <c r="C187" s="2" t="s">
        <v>451</v>
      </c>
      <c r="D187" s="2" t="s">
        <v>480</v>
      </c>
      <c r="E187" s="2" t="s">
        <v>459</v>
      </c>
      <c r="F187" s="17" t="str">
        <f t="shared" si="1"/>
        <v/>
      </c>
      <c r="G187" s="18">
        <f t="shared" si="2"/>
        <v>0</v>
      </c>
      <c r="H187" s="19">
        <v>3.545295481879186E-4</v>
      </c>
      <c r="I187" s="18">
        <f t="shared" si="3"/>
        <v>-0.0003545295482</v>
      </c>
      <c r="L187" s="48"/>
      <c r="O187" s="3"/>
    </row>
    <row r="188">
      <c r="A188" s="2" t="s">
        <v>346</v>
      </c>
      <c r="B188" s="77" t="s">
        <v>459</v>
      </c>
      <c r="C188" s="2" t="s">
        <v>480</v>
      </c>
      <c r="D188" s="2" t="s">
        <v>459</v>
      </c>
      <c r="E188" s="2" t="s">
        <v>480</v>
      </c>
      <c r="F188" s="17" t="str">
        <f t="shared" si="1"/>
        <v/>
      </c>
      <c r="G188" s="18">
        <f t="shared" si="2"/>
        <v>0</v>
      </c>
      <c r="H188" s="19">
        <v>8.956905692330176E-5</v>
      </c>
      <c r="I188" s="18">
        <f t="shared" si="3"/>
        <v>-0.00008956905692</v>
      </c>
      <c r="L188" s="48"/>
      <c r="O188" s="3"/>
    </row>
    <row r="189">
      <c r="A189" s="2" t="s">
        <v>228</v>
      </c>
      <c r="B189" s="95" t="s">
        <v>459</v>
      </c>
      <c r="C189" s="2" t="s">
        <v>459</v>
      </c>
      <c r="D189" s="2" t="s">
        <v>480</v>
      </c>
      <c r="E189" s="2" t="s">
        <v>480</v>
      </c>
      <c r="F189" s="17" t="str">
        <f t="shared" si="1"/>
        <v/>
      </c>
      <c r="G189" s="18">
        <f t="shared" si="2"/>
        <v>0</v>
      </c>
      <c r="H189" s="19">
        <v>3.6588667043832416E-4</v>
      </c>
      <c r="I189" s="18">
        <f t="shared" si="3"/>
        <v>-0.0003658866704</v>
      </c>
      <c r="L189" s="48"/>
      <c r="O189" s="3"/>
    </row>
    <row r="190">
      <c r="A190" s="2" t="s">
        <v>393</v>
      </c>
      <c r="B190" s="95" t="s">
        <v>459</v>
      </c>
      <c r="C190" s="2" t="s">
        <v>480</v>
      </c>
      <c r="D190" s="2" t="s">
        <v>480</v>
      </c>
      <c r="E190" s="2" t="s">
        <v>480</v>
      </c>
      <c r="F190" s="17" t="str">
        <f t="shared" si="1"/>
        <v/>
      </c>
      <c r="G190" s="18">
        <f t="shared" si="2"/>
        <v>0</v>
      </c>
      <c r="H190" s="19">
        <v>4.343806551443784E-5</v>
      </c>
      <c r="I190" s="18">
        <f t="shared" si="3"/>
        <v>-0.00004343806551</v>
      </c>
      <c r="L190" s="48"/>
      <c r="O190" s="3"/>
    </row>
    <row r="191">
      <c r="A191" s="2" t="s">
        <v>399</v>
      </c>
      <c r="B191" s="77" t="s">
        <v>459</v>
      </c>
      <c r="C191" s="2" t="s">
        <v>480</v>
      </c>
      <c r="D191" s="2" t="s">
        <v>459</v>
      </c>
      <c r="E191" s="2" t="s">
        <v>480</v>
      </c>
      <c r="F191" s="17" t="str">
        <f t="shared" si="1"/>
        <v/>
      </c>
      <c r="G191" s="18">
        <f t="shared" si="2"/>
        <v>0</v>
      </c>
      <c r="H191" s="19">
        <v>1.4401299348452439E-5</v>
      </c>
      <c r="I191" s="18">
        <f t="shared" si="3"/>
        <v>-0.00001440129935</v>
      </c>
      <c r="L191" s="48"/>
      <c r="O191" s="3"/>
    </row>
    <row r="192">
      <c r="A192" s="2" t="s">
        <v>186</v>
      </c>
      <c r="B192" s="77" t="s">
        <v>459</v>
      </c>
      <c r="C192" s="2" t="s">
        <v>480</v>
      </c>
      <c r="D192" s="2" t="s">
        <v>459</v>
      </c>
      <c r="E192" s="2" t="s">
        <v>459</v>
      </c>
      <c r="F192" s="17" t="str">
        <f t="shared" si="1"/>
        <v/>
      </c>
      <c r="G192" s="18">
        <f t="shared" si="2"/>
        <v>0</v>
      </c>
      <c r="H192" s="19">
        <v>6.33540087597367E-4</v>
      </c>
      <c r="I192" s="18">
        <f t="shared" si="3"/>
        <v>-0.0006335400876</v>
      </c>
      <c r="L192" s="48"/>
      <c r="O192" s="3"/>
    </row>
    <row r="193">
      <c r="A193" s="89" t="s">
        <v>146</v>
      </c>
      <c r="B193" s="96" t="s">
        <v>480</v>
      </c>
      <c r="C193" s="89" t="s">
        <v>480</v>
      </c>
      <c r="D193" s="89" t="s">
        <v>459</v>
      </c>
      <c r="E193" s="89" t="s">
        <v>480</v>
      </c>
      <c r="F193" s="91" t="str">
        <f t="shared" si="1"/>
        <v/>
      </c>
      <c r="G193" s="92">
        <f t="shared" si="2"/>
        <v>0</v>
      </c>
      <c r="H193" s="93">
        <v>0.0013884960079129877</v>
      </c>
      <c r="I193" s="92">
        <f t="shared" si="3"/>
        <v>-0.001388496008</v>
      </c>
      <c r="J193" s="67"/>
      <c r="K193" s="67"/>
      <c r="L193" s="66"/>
      <c r="M193" s="67"/>
      <c r="N193" s="67"/>
      <c r="O193" s="94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</row>
    <row r="194">
      <c r="A194" s="2" t="s">
        <v>216</v>
      </c>
      <c r="B194" s="95" t="s">
        <v>480</v>
      </c>
      <c r="C194" s="2" t="s">
        <v>480</v>
      </c>
      <c r="D194" s="2" t="s">
        <v>480</v>
      </c>
      <c r="E194" s="2" t="s">
        <v>480</v>
      </c>
      <c r="F194" s="17" t="str">
        <f t="shared" si="1"/>
        <v/>
      </c>
      <c r="G194" s="18">
        <f t="shared" si="2"/>
        <v>0</v>
      </c>
      <c r="H194" s="19">
        <v>4.051097215093125E-4</v>
      </c>
      <c r="I194" s="18">
        <f t="shared" si="3"/>
        <v>-0.0004051097215</v>
      </c>
      <c r="L194" s="48"/>
      <c r="O194" s="3"/>
    </row>
    <row r="195">
      <c r="A195" s="2" t="s">
        <v>278</v>
      </c>
      <c r="B195" s="77" t="s">
        <v>480</v>
      </c>
      <c r="C195" s="2" t="s">
        <v>480</v>
      </c>
      <c r="D195" s="2" t="s">
        <v>459</v>
      </c>
      <c r="E195" s="2" t="s">
        <v>480</v>
      </c>
      <c r="F195" s="17" t="str">
        <f t="shared" si="1"/>
        <v/>
      </c>
      <c r="G195" s="18">
        <f t="shared" si="2"/>
        <v>0</v>
      </c>
      <c r="H195" s="19">
        <v>1.9002690115884805E-4</v>
      </c>
      <c r="I195" s="18">
        <f t="shared" si="3"/>
        <v>-0.0001900269012</v>
      </c>
      <c r="L195" s="48"/>
      <c r="O195" s="3"/>
    </row>
    <row r="196">
      <c r="A196" s="2" t="s">
        <v>308</v>
      </c>
      <c r="B196" s="77" t="s">
        <v>480</v>
      </c>
      <c r="C196" s="2" t="s">
        <v>480</v>
      </c>
      <c r="D196" s="2" t="s">
        <v>459</v>
      </c>
      <c r="E196" s="2" t="s">
        <v>480</v>
      </c>
      <c r="F196" s="17" t="str">
        <f t="shared" si="1"/>
        <v/>
      </c>
      <c r="G196" s="18">
        <f t="shared" si="2"/>
        <v>0</v>
      </c>
      <c r="H196" s="19">
        <v>1.4377882601544385E-4</v>
      </c>
      <c r="I196" s="18">
        <f t="shared" si="3"/>
        <v>-0.000143778826</v>
      </c>
      <c r="L196" s="48"/>
      <c r="O196" s="3"/>
    </row>
    <row r="197">
      <c r="A197" s="2" t="s">
        <v>289</v>
      </c>
      <c r="B197" s="77" t="s">
        <v>480</v>
      </c>
      <c r="C197" s="2" t="s">
        <v>480</v>
      </c>
      <c r="D197" s="2" t="s">
        <v>459</v>
      </c>
      <c r="E197" s="2" t="s">
        <v>480</v>
      </c>
      <c r="F197" s="17" t="str">
        <f t="shared" si="1"/>
        <v/>
      </c>
      <c r="G197" s="18">
        <f t="shared" si="2"/>
        <v>0</v>
      </c>
      <c r="H197" s="19">
        <v>1.7386934579229166E-4</v>
      </c>
      <c r="I197" s="18">
        <f t="shared" si="3"/>
        <v>-0.0001738693458</v>
      </c>
      <c r="L197" s="48"/>
      <c r="O197" s="3"/>
    </row>
    <row r="198">
      <c r="A198" s="2" t="s">
        <v>221</v>
      </c>
      <c r="B198" s="95" t="s">
        <v>480</v>
      </c>
      <c r="C198" s="2" t="s">
        <v>480</v>
      </c>
      <c r="D198" s="2" t="s">
        <v>480</v>
      </c>
      <c r="E198" s="2" t="s">
        <v>480</v>
      </c>
      <c r="F198" s="17" t="str">
        <f t="shared" si="1"/>
        <v/>
      </c>
      <c r="G198" s="18">
        <f t="shared" si="2"/>
        <v>0</v>
      </c>
      <c r="H198" s="19">
        <v>3.8684465892103136E-4</v>
      </c>
      <c r="I198" s="18">
        <f t="shared" si="3"/>
        <v>-0.0003868446589</v>
      </c>
      <c r="L198" s="48"/>
      <c r="O198" s="3"/>
    </row>
    <row r="199">
      <c r="A199" s="2" t="s">
        <v>218</v>
      </c>
      <c r="B199" s="95" t="s">
        <v>480</v>
      </c>
      <c r="C199" s="2" t="s">
        <v>480</v>
      </c>
      <c r="D199" s="2" t="s">
        <v>480</v>
      </c>
      <c r="E199" s="2" t="s">
        <v>480</v>
      </c>
      <c r="F199" s="17" t="str">
        <f t="shared" si="1"/>
        <v/>
      </c>
      <c r="G199" s="18">
        <f t="shared" si="2"/>
        <v>0</v>
      </c>
      <c r="H199" s="19">
        <v>3.9773344623327586E-4</v>
      </c>
      <c r="I199" s="18">
        <f t="shared" si="3"/>
        <v>-0.0003977334462</v>
      </c>
      <c r="L199" s="48"/>
      <c r="O199" s="3"/>
    </row>
    <row r="200">
      <c r="A200" s="2" t="s">
        <v>223</v>
      </c>
      <c r="B200" s="95" t="s">
        <v>480</v>
      </c>
      <c r="C200" s="2" t="s">
        <v>480</v>
      </c>
      <c r="D200" s="2" t="s">
        <v>480</v>
      </c>
      <c r="E200" s="2" t="s">
        <v>480</v>
      </c>
      <c r="F200" s="17" t="str">
        <f t="shared" si="1"/>
        <v/>
      </c>
      <c r="G200" s="18">
        <f t="shared" si="2"/>
        <v>0</v>
      </c>
      <c r="H200" s="19">
        <v>3.752533692015453E-4</v>
      </c>
      <c r="I200" s="18">
        <f t="shared" si="3"/>
        <v>-0.0003752533692</v>
      </c>
      <c r="L200" s="48"/>
      <c r="O200" s="3"/>
    </row>
    <row r="201">
      <c r="A201" s="2" t="s">
        <v>241</v>
      </c>
      <c r="B201" s="95" t="s">
        <v>480</v>
      </c>
      <c r="C201" s="2" t="s">
        <v>480</v>
      </c>
      <c r="D201" s="2" t="s">
        <v>480</v>
      </c>
      <c r="E201" s="2" t="s">
        <v>480</v>
      </c>
      <c r="F201" s="17" t="str">
        <f t="shared" si="1"/>
        <v/>
      </c>
      <c r="G201" s="18">
        <f t="shared" si="2"/>
        <v>0</v>
      </c>
      <c r="H201" s="19">
        <v>2.9985144415761543E-4</v>
      </c>
      <c r="I201" s="18">
        <f t="shared" si="3"/>
        <v>-0.0002998514442</v>
      </c>
      <c r="L201" s="48"/>
      <c r="O201" s="3"/>
    </row>
    <row r="202">
      <c r="A202" s="2" t="s">
        <v>334</v>
      </c>
      <c r="B202" s="95" t="s">
        <v>480</v>
      </c>
      <c r="C202" s="2" t="s">
        <v>480</v>
      </c>
      <c r="D202" s="2" t="s">
        <v>480</v>
      </c>
      <c r="E202" s="2" t="s">
        <v>480</v>
      </c>
      <c r="F202" s="17" t="str">
        <f t="shared" si="1"/>
        <v/>
      </c>
      <c r="G202" s="18">
        <f t="shared" si="2"/>
        <v>0</v>
      </c>
      <c r="H202" s="19">
        <v>9.835033701382153E-5</v>
      </c>
      <c r="I202" s="18">
        <f t="shared" si="3"/>
        <v>-0.00009835033701</v>
      </c>
      <c r="L202" s="48"/>
      <c r="O202" s="3"/>
    </row>
    <row r="203">
      <c r="A203" s="2" t="s">
        <v>361</v>
      </c>
      <c r="B203" s="95" t="s">
        <v>480</v>
      </c>
      <c r="C203" s="2" t="s">
        <v>480</v>
      </c>
      <c r="D203" s="2" t="s">
        <v>480</v>
      </c>
      <c r="E203" s="2" t="s">
        <v>480</v>
      </c>
      <c r="F203" s="17" t="str">
        <f t="shared" si="1"/>
        <v/>
      </c>
      <c r="G203" s="18">
        <f t="shared" si="2"/>
        <v>0</v>
      </c>
      <c r="H203" s="19">
        <v>7.926568828375855E-5</v>
      </c>
      <c r="I203" s="18">
        <f t="shared" si="3"/>
        <v>-0.00007926568828</v>
      </c>
      <c r="L203" s="48"/>
      <c r="O203" s="3"/>
    </row>
    <row r="204">
      <c r="A204" s="2" t="s">
        <v>368</v>
      </c>
      <c r="B204" s="95" t="s">
        <v>480</v>
      </c>
      <c r="C204" s="2" t="s">
        <v>480</v>
      </c>
      <c r="D204" s="2" t="s">
        <v>480</v>
      </c>
      <c r="E204" s="2" t="s">
        <v>480</v>
      </c>
      <c r="F204" s="17" t="str">
        <f t="shared" si="1"/>
        <v/>
      </c>
      <c r="G204" s="18">
        <f t="shared" si="2"/>
        <v>0</v>
      </c>
      <c r="H204" s="19">
        <v>7.224066421134272E-5</v>
      </c>
      <c r="I204" s="18">
        <f t="shared" si="3"/>
        <v>-0.00007224066421</v>
      </c>
      <c r="L204" s="48"/>
      <c r="O204" s="3"/>
    </row>
    <row r="205">
      <c r="A205" s="2" t="s">
        <v>370</v>
      </c>
      <c r="B205" s="95" t="s">
        <v>480</v>
      </c>
      <c r="C205" s="2" t="s">
        <v>480</v>
      </c>
      <c r="D205" s="2" t="s">
        <v>480</v>
      </c>
      <c r="E205" s="2" t="s">
        <v>480</v>
      </c>
      <c r="F205" s="17" t="str">
        <f t="shared" si="1"/>
        <v/>
      </c>
      <c r="G205" s="18">
        <f t="shared" si="2"/>
        <v>0</v>
      </c>
      <c r="H205" s="19">
        <v>7.224066421134272E-5</v>
      </c>
      <c r="I205" s="18">
        <f t="shared" si="3"/>
        <v>-0.00007224066421</v>
      </c>
      <c r="L205" s="48"/>
      <c r="O205" s="3"/>
    </row>
    <row r="206">
      <c r="A206" s="2" t="s">
        <v>372</v>
      </c>
      <c r="B206" s="95" t="s">
        <v>480</v>
      </c>
      <c r="C206" s="2" t="s">
        <v>480</v>
      </c>
      <c r="D206" s="2" t="s">
        <v>480</v>
      </c>
      <c r="E206" s="2" t="s">
        <v>480</v>
      </c>
      <c r="F206" s="17" t="str">
        <f t="shared" si="1"/>
        <v/>
      </c>
      <c r="G206" s="18">
        <f t="shared" si="2"/>
        <v>0</v>
      </c>
      <c r="H206" s="19">
        <v>7.224066421134272E-5</v>
      </c>
      <c r="I206" s="18">
        <f t="shared" si="3"/>
        <v>-0.00007224066421</v>
      </c>
      <c r="L206" s="48"/>
      <c r="O206" s="3"/>
    </row>
    <row r="207">
      <c r="A207" s="2" t="s">
        <v>374</v>
      </c>
      <c r="B207" s="95" t="s">
        <v>480</v>
      </c>
      <c r="C207" s="2" t="s">
        <v>480</v>
      </c>
      <c r="D207" s="2" t="s">
        <v>480</v>
      </c>
      <c r="E207" s="2" t="s">
        <v>480</v>
      </c>
      <c r="F207" s="17" t="str">
        <f t="shared" si="1"/>
        <v/>
      </c>
      <c r="G207" s="18">
        <f t="shared" si="2"/>
        <v>0</v>
      </c>
      <c r="H207" s="19">
        <v>7.224066421134272E-5</v>
      </c>
      <c r="I207" s="18">
        <f t="shared" si="3"/>
        <v>-0.00007224066421</v>
      </c>
      <c r="L207" s="48"/>
      <c r="O207" s="3"/>
    </row>
    <row r="208">
      <c r="A208" s="2" t="s">
        <v>388</v>
      </c>
      <c r="B208" s="77" t="s">
        <v>480</v>
      </c>
      <c r="C208" s="2" t="s">
        <v>480</v>
      </c>
      <c r="D208" s="2" t="s">
        <v>459</v>
      </c>
      <c r="E208" s="2" t="s">
        <v>480</v>
      </c>
      <c r="F208" s="17" t="str">
        <f t="shared" si="1"/>
        <v/>
      </c>
      <c r="G208" s="18">
        <f t="shared" si="2"/>
        <v>0</v>
      </c>
      <c r="H208" s="19">
        <v>6.0649374491856614E-5</v>
      </c>
      <c r="I208" s="18">
        <f t="shared" si="3"/>
        <v>-0.00006064937449</v>
      </c>
      <c r="L208" s="48"/>
      <c r="O208" s="3"/>
    </row>
    <row r="209">
      <c r="A209" s="2" t="s">
        <v>329</v>
      </c>
      <c r="B209" s="26" t="s">
        <v>497</v>
      </c>
      <c r="C209" s="2" t="s">
        <v>480</v>
      </c>
      <c r="D209" s="2" t="s">
        <v>480</v>
      </c>
      <c r="E209" s="2" t="s">
        <v>459</v>
      </c>
      <c r="F209" s="17" t="str">
        <f t="shared" si="1"/>
        <v/>
      </c>
      <c r="G209" s="18">
        <f t="shared" si="2"/>
        <v>0</v>
      </c>
      <c r="H209" s="19">
        <v>1.0162868158094892E-4</v>
      </c>
      <c r="I209" s="18">
        <f t="shared" si="3"/>
        <v>-0.0001016286816</v>
      </c>
      <c r="L209" s="48"/>
      <c r="O209" s="3"/>
    </row>
    <row r="210">
      <c r="A210" s="2" t="s">
        <v>111</v>
      </c>
      <c r="B210" s="21" t="s">
        <v>480</v>
      </c>
      <c r="C210" s="2" t="s">
        <v>480</v>
      </c>
      <c r="D210" s="2" t="s">
        <v>480</v>
      </c>
      <c r="E210" s="2" t="s">
        <v>459</v>
      </c>
      <c r="F210" s="17" t="str">
        <f t="shared" si="1"/>
        <v/>
      </c>
      <c r="G210" s="18">
        <f t="shared" si="2"/>
        <v>0</v>
      </c>
      <c r="H210" s="19">
        <v>0.0025774813321693658</v>
      </c>
      <c r="I210" s="18">
        <f t="shared" si="3"/>
        <v>-0.002577481332</v>
      </c>
      <c r="J210" s="2"/>
      <c r="K210" s="2"/>
      <c r="L210" s="35"/>
      <c r="M210" s="2" t="s">
        <v>438</v>
      </c>
      <c r="N210" s="2">
        <v>2.45</v>
      </c>
      <c r="O210" s="3"/>
      <c r="X210" s="1"/>
    </row>
    <row r="211">
      <c r="A211" s="2" t="s">
        <v>114</v>
      </c>
      <c r="B211" s="21" t="s">
        <v>480</v>
      </c>
      <c r="C211" s="2" t="s">
        <v>480</v>
      </c>
      <c r="D211" s="2" t="s">
        <v>480</v>
      </c>
      <c r="E211" s="2" t="s">
        <v>447</v>
      </c>
      <c r="F211" s="17" t="str">
        <f t="shared" si="1"/>
        <v/>
      </c>
      <c r="G211" s="18">
        <f t="shared" si="2"/>
        <v>0</v>
      </c>
      <c r="H211" s="19">
        <v>0.002231381812868346</v>
      </c>
      <c r="I211" s="18">
        <f t="shared" si="3"/>
        <v>-0.002231381813</v>
      </c>
      <c r="J211" s="2"/>
      <c r="K211" s="2"/>
      <c r="L211" s="35"/>
      <c r="M211" s="2" t="s">
        <v>438</v>
      </c>
      <c r="N211" s="2">
        <v>2.45</v>
      </c>
      <c r="O211" s="3"/>
    </row>
    <row r="212">
      <c r="A212" s="2" t="s">
        <v>122</v>
      </c>
      <c r="B212" s="21" t="s">
        <v>480</v>
      </c>
      <c r="C212" s="2" t="s">
        <v>480</v>
      </c>
      <c r="D212" s="2" t="s">
        <v>495</v>
      </c>
      <c r="E212" s="2" t="s">
        <v>459</v>
      </c>
      <c r="F212" s="17" t="str">
        <f t="shared" si="1"/>
        <v/>
      </c>
      <c r="G212" s="18">
        <f t="shared" si="2"/>
        <v>0</v>
      </c>
      <c r="H212" s="19">
        <v>0.0019246224283728552</v>
      </c>
      <c r="I212" s="18">
        <f t="shared" si="3"/>
        <v>-0.001924622428</v>
      </c>
      <c r="L212" s="48"/>
      <c r="O212" s="3"/>
    </row>
    <row r="213">
      <c r="A213" s="2" t="s">
        <v>135</v>
      </c>
      <c r="B213" s="26" t="s">
        <v>480</v>
      </c>
      <c r="C213" s="2" t="s">
        <v>480</v>
      </c>
      <c r="D213" s="2" t="s">
        <v>480</v>
      </c>
      <c r="E213" s="2" t="s">
        <v>480</v>
      </c>
      <c r="F213" s="17" t="str">
        <f t="shared" si="1"/>
        <v/>
      </c>
      <c r="G213" s="18">
        <f t="shared" si="2"/>
        <v>0</v>
      </c>
      <c r="H213" s="19">
        <v>0.0016315618408185753</v>
      </c>
      <c r="I213" s="18">
        <f t="shared" si="3"/>
        <v>-0.001631561841</v>
      </c>
      <c r="L213" s="48"/>
      <c r="O213" s="3"/>
    </row>
    <row r="214">
      <c r="A214" s="2" t="s">
        <v>147</v>
      </c>
      <c r="B214" s="26" t="s">
        <v>480</v>
      </c>
      <c r="C214" s="2" t="s">
        <v>480</v>
      </c>
      <c r="D214" s="2" t="s">
        <v>480</v>
      </c>
      <c r="E214" s="2" t="s">
        <v>480</v>
      </c>
      <c r="F214" s="17" t="str">
        <f t="shared" si="1"/>
        <v/>
      </c>
      <c r="G214" s="18">
        <f t="shared" si="2"/>
        <v>0</v>
      </c>
      <c r="H214" s="19">
        <v>0.0013753826296444781</v>
      </c>
      <c r="I214" s="18">
        <f t="shared" si="3"/>
        <v>-0.00137538263</v>
      </c>
      <c r="L214" s="48"/>
      <c r="O214" s="3"/>
    </row>
    <row r="215">
      <c r="A215" s="2" t="s">
        <v>152</v>
      </c>
      <c r="B215" s="21" t="s">
        <v>480</v>
      </c>
      <c r="C215" s="2" t="s">
        <v>480</v>
      </c>
      <c r="D215" s="2" t="s">
        <v>480</v>
      </c>
      <c r="E215" s="2" t="s">
        <v>459</v>
      </c>
      <c r="F215" s="17" t="str">
        <f t="shared" si="1"/>
        <v/>
      </c>
      <c r="G215" s="18">
        <f t="shared" si="2"/>
        <v>0</v>
      </c>
      <c r="H215" s="19">
        <v>0.0012860477401902568</v>
      </c>
      <c r="I215" s="18">
        <f t="shared" si="3"/>
        <v>-0.00128604774</v>
      </c>
      <c r="L215" s="48"/>
      <c r="O215" s="3"/>
    </row>
    <row r="216">
      <c r="A216" s="2" t="s">
        <v>158</v>
      </c>
      <c r="B216" s="21" t="s">
        <v>480</v>
      </c>
      <c r="C216" s="2" t="s">
        <v>480</v>
      </c>
      <c r="D216" s="2" t="s">
        <v>480</v>
      </c>
      <c r="E216" s="2" t="s">
        <v>459</v>
      </c>
      <c r="F216" s="17" t="str">
        <f t="shared" si="1"/>
        <v/>
      </c>
      <c r="G216" s="18">
        <f t="shared" si="2"/>
        <v>0</v>
      </c>
      <c r="H216" s="19">
        <v>0.0011398101557494674</v>
      </c>
      <c r="I216" s="18">
        <f t="shared" si="3"/>
        <v>-0.001139810156</v>
      </c>
      <c r="L216" s="48"/>
      <c r="O216" s="3"/>
    </row>
    <row r="217">
      <c r="A217" s="2" t="s">
        <v>159</v>
      </c>
      <c r="B217" s="21" t="s">
        <v>480</v>
      </c>
      <c r="C217" s="2" t="s">
        <v>480</v>
      </c>
      <c r="D217" s="2" t="s">
        <v>480</v>
      </c>
      <c r="E217" s="2" t="s">
        <v>459</v>
      </c>
      <c r="F217" s="17" t="str">
        <f t="shared" si="1"/>
        <v/>
      </c>
      <c r="G217" s="18">
        <f t="shared" si="2"/>
        <v>0</v>
      </c>
      <c r="H217" s="19">
        <v>0.0011285701172336021</v>
      </c>
      <c r="I217" s="18">
        <f t="shared" si="3"/>
        <v>-0.001128570117</v>
      </c>
      <c r="L217" s="48"/>
      <c r="O217" s="3"/>
    </row>
    <row r="218">
      <c r="A218" s="2" t="s">
        <v>162</v>
      </c>
      <c r="B218" s="21" t="s">
        <v>480</v>
      </c>
      <c r="C218" s="2" t="s">
        <v>480</v>
      </c>
      <c r="D218" s="2" t="s">
        <v>480</v>
      </c>
      <c r="E218" s="2" t="s">
        <v>459</v>
      </c>
      <c r="F218" s="17" t="str">
        <f t="shared" si="1"/>
        <v/>
      </c>
      <c r="G218" s="18">
        <f t="shared" si="2"/>
        <v>0</v>
      </c>
      <c r="H218" s="19">
        <v>0.00101663806701311</v>
      </c>
      <c r="I218" s="18">
        <f t="shared" si="3"/>
        <v>-0.001016638067</v>
      </c>
      <c r="L218" s="48"/>
      <c r="O218" s="3"/>
    </row>
    <row r="219">
      <c r="A219" s="2" t="s">
        <v>164</v>
      </c>
      <c r="B219" s="21" t="s">
        <v>480</v>
      </c>
      <c r="C219" s="2" t="s">
        <v>480</v>
      </c>
      <c r="D219" s="2" t="s">
        <v>480</v>
      </c>
      <c r="E219" s="2" t="s">
        <v>459</v>
      </c>
      <c r="F219" s="17" t="str">
        <f t="shared" si="1"/>
        <v/>
      </c>
      <c r="G219" s="18">
        <f t="shared" si="2"/>
        <v>0</v>
      </c>
      <c r="H219" s="19">
        <v>9.927529851668962E-4</v>
      </c>
      <c r="I219" s="18">
        <f t="shared" si="3"/>
        <v>-0.0009927529852</v>
      </c>
      <c r="L219" s="48"/>
      <c r="O219" s="3"/>
    </row>
    <row r="220">
      <c r="A220" s="2" t="s">
        <v>183</v>
      </c>
      <c r="B220" s="21" t="s">
        <v>480</v>
      </c>
      <c r="C220" s="2" t="s">
        <v>480</v>
      </c>
      <c r="D220" s="2" t="s">
        <v>480</v>
      </c>
      <c r="E220" s="2" t="s">
        <v>480</v>
      </c>
      <c r="F220" s="17" t="str">
        <f t="shared" si="1"/>
        <v/>
      </c>
      <c r="G220" s="18">
        <f t="shared" si="2"/>
        <v>0</v>
      </c>
      <c r="H220" s="19">
        <v>6.642160260469162E-4</v>
      </c>
      <c r="I220" s="18">
        <f t="shared" si="3"/>
        <v>-0.000664216026</v>
      </c>
      <c r="L220" s="48"/>
      <c r="O220" s="3"/>
    </row>
    <row r="221">
      <c r="A221" s="2" t="s">
        <v>184</v>
      </c>
      <c r="B221" s="21" t="s">
        <v>480</v>
      </c>
      <c r="C221" s="2" t="s">
        <v>480</v>
      </c>
      <c r="D221" s="2" t="s">
        <v>480</v>
      </c>
      <c r="E221" s="2" t="s">
        <v>480</v>
      </c>
      <c r="F221" s="17" t="str">
        <f t="shared" si="1"/>
        <v/>
      </c>
      <c r="G221" s="18">
        <f t="shared" si="2"/>
        <v>0</v>
      </c>
      <c r="H221" s="19">
        <v>6.458338797240947E-4</v>
      </c>
      <c r="I221" s="18">
        <f t="shared" si="3"/>
        <v>-0.0006458338797</v>
      </c>
      <c r="L221" s="48"/>
      <c r="O221" s="3"/>
    </row>
    <row r="222">
      <c r="A222" s="2" t="s">
        <v>185</v>
      </c>
      <c r="B222" s="21" t="s">
        <v>480</v>
      </c>
      <c r="C222" s="2" t="s">
        <v>480</v>
      </c>
      <c r="D222" s="2" t="s">
        <v>480</v>
      </c>
      <c r="E222" s="2" t="s">
        <v>459</v>
      </c>
      <c r="F222" s="17" t="str">
        <f t="shared" si="1"/>
        <v/>
      </c>
      <c r="G222" s="18">
        <f t="shared" si="2"/>
        <v>0</v>
      </c>
      <c r="H222" s="19">
        <v>6.381063532444373E-4</v>
      </c>
      <c r="I222" s="18">
        <f t="shared" si="3"/>
        <v>-0.0006381063532</v>
      </c>
      <c r="L222" s="48"/>
      <c r="O222" s="3"/>
    </row>
    <row r="223">
      <c r="A223" s="2" t="s">
        <v>188</v>
      </c>
      <c r="B223" s="21" t="s">
        <v>480</v>
      </c>
      <c r="C223" s="2" t="s">
        <v>480</v>
      </c>
      <c r="D223" s="2" t="s">
        <v>480</v>
      </c>
      <c r="E223" s="2" t="s">
        <v>459</v>
      </c>
      <c r="F223" s="17" t="str">
        <f t="shared" si="1"/>
        <v/>
      </c>
      <c r="G223" s="18">
        <f t="shared" si="2"/>
        <v>0</v>
      </c>
      <c r="H223" s="19">
        <v>6.171483647617301E-4</v>
      </c>
      <c r="I223" s="18">
        <f t="shared" si="3"/>
        <v>-0.0006171483648</v>
      </c>
      <c r="L223" s="48"/>
      <c r="O223" s="3"/>
    </row>
    <row r="224">
      <c r="A224" s="2" t="s">
        <v>189</v>
      </c>
      <c r="B224" s="21" t="s">
        <v>480</v>
      </c>
      <c r="C224" s="2" t="s">
        <v>480</v>
      </c>
      <c r="D224" s="2" t="s">
        <v>480</v>
      </c>
      <c r="E224" s="2" t="s">
        <v>459</v>
      </c>
      <c r="F224" s="17" t="str">
        <f t="shared" si="1"/>
        <v/>
      </c>
      <c r="G224" s="18">
        <f t="shared" si="2"/>
        <v>0</v>
      </c>
      <c r="H224" s="19">
        <v>6.042691539623011E-4</v>
      </c>
      <c r="I224" s="18">
        <f t="shared" si="3"/>
        <v>-0.000604269154</v>
      </c>
      <c r="L224" s="48"/>
      <c r="O224" s="3"/>
    </row>
    <row r="225">
      <c r="A225" s="2" t="s">
        <v>197</v>
      </c>
      <c r="B225" s="21" t="s">
        <v>480</v>
      </c>
      <c r="C225" s="2" t="s">
        <v>480</v>
      </c>
      <c r="D225" s="2" t="s">
        <v>480</v>
      </c>
      <c r="E225" s="2" t="s">
        <v>480</v>
      </c>
      <c r="F225" s="17" t="str">
        <f t="shared" si="1"/>
        <v/>
      </c>
      <c r="G225" s="18">
        <f t="shared" si="2"/>
        <v>0</v>
      </c>
      <c r="H225" s="19">
        <v>5.309747361400961E-4</v>
      </c>
      <c r="I225" s="18">
        <f t="shared" si="3"/>
        <v>-0.0005309747361</v>
      </c>
      <c r="L225" s="48"/>
      <c r="O225" s="3"/>
    </row>
    <row r="226">
      <c r="A226" s="2" t="s">
        <v>200</v>
      </c>
      <c r="B226" s="21" t="s">
        <v>480</v>
      </c>
      <c r="C226" s="2" t="s">
        <v>480</v>
      </c>
      <c r="D226" s="2" t="s">
        <v>480</v>
      </c>
      <c r="E226" s="2" t="s">
        <v>480</v>
      </c>
      <c r="F226" s="17" t="str">
        <f t="shared" si="1"/>
        <v/>
      </c>
      <c r="G226" s="18">
        <f t="shared" si="2"/>
        <v>0</v>
      </c>
      <c r="H226" s="19">
        <v>5.055675657448588E-4</v>
      </c>
      <c r="I226" s="18">
        <f t="shared" si="3"/>
        <v>-0.0005055675657</v>
      </c>
      <c r="L226" s="48"/>
      <c r="O226" s="3"/>
    </row>
    <row r="227">
      <c r="A227" s="2" t="s">
        <v>201</v>
      </c>
      <c r="B227" s="21" t="s">
        <v>480</v>
      </c>
      <c r="C227" s="2" t="s">
        <v>480</v>
      </c>
      <c r="D227" s="2" t="s">
        <v>480</v>
      </c>
      <c r="E227" s="2" t="s">
        <v>480</v>
      </c>
      <c r="F227" s="17" t="str">
        <f t="shared" si="1"/>
        <v/>
      </c>
      <c r="G227" s="18">
        <f t="shared" si="2"/>
        <v>0</v>
      </c>
      <c r="H227" s="19">
        <v>4.991279603451443E-4</v>
      </c>
      <c r="I227" s="18">
        <f t="shared" si="3"/>
        <v>-0.0004991279603</v>
      </c>
      <c r="L227" s="48"/>
      <c r="O227" s="3"/>
    </row>
    <row r="228">
      <c r="A228" s="2" t="s">
        <v>206</v>
      </c>
      <c r="B228" s="21" t="s">
        <v>480</v>
      </c>
      <c r="C228" s="2" t="s">
        <v>480</v>
      </c>
      <c r="D228" s="2" t="s">
        <v>480</v>
      </c>
      <c r="E228" s="2" t="s">
        <v>480</v>
      </c>
      <c r="F228" s="17" t="str">
        <f t="shared" si="1"/>
        <v/>
      </c>
      <c r="G228" s="18">
        <f t="shared" si="2"/>
        <v>0</v>
      </c>
      <c r="H228" s="19">
        <v>4.6435409118668596E-4</v>
      </c>
      <c r="I228" s="18">
        <f t="shared" si="3"/>
        <v>-0.0004643540912</v>
      </c>
      <c r="L228" s="48"/>
      <c r="O228" s="3"/>
    </row>
    <row r="229">
      <c r="A229" s="2" t="s">
        <v>207</v>
      </c>
      <c r="B229" s="21" t="s">
        <v>480</v>
      </c>
      <c r="C229" s="2" t="s">
        <v>480</v>
      </c>
      <c r="D229" s="2" t="s">
        <v>480</v>
      </c>
      <c r="E229" s="2" t="s">
        <v>480</v>
      </c>
      <c r="F229" s="17" t="str">
        <f t="shared" si="1"/>
        <v/>
      </c>
      <c r="G229" s="18">
        <f t="shared" si="2"/>
        <v>0</v>
      </c>
      <c r="H229" s="19">
        <v>4.5896823939783383E-4</v>
      </c>
      <c r="I229" s="18">
        <f t="shared" si="3"/>
        <v>-0.0004589682394</v>
      </c>
      <c r="L229" s="48"/>
      <c r="O229" s="3"/>
    </row>
    <row r="230">
      <c r="A230" s="2" t="s">
        <v>208</v>
      </c>
      <c r="B230" s="21" t="s">
        <v>480</v>
      </c>
      <c r="C230" s="2" t="s">
        <v>480</v>
      </c>
      <c r="D230" s="2" t="s">
        <v>480</v>
      </c>
      <c r="E230" s="2" t="s">
        <v>480</v>
      </c>
      <c r="F230" s="17" t="str">
        <f t="shared" si="1"/>
        <v/>
      </c>
      <c r="G230" s="18">
        <f t="shared" si="2"/>
        <v>0</v>
      </c>
      <c r="H230" s="19">
        <v>4.5475322495438435E-4</v>
      </c>
      <c r="I230" s="18">
        <f t="shared" si="3"/>
        <v>-0.000454753225</v>
      </c>
      <c r="L230" s="48"/>
      <c r="O230" s="3"/>
    </row>
    <row r="231">
      <c r="A231" s="2" t="s">
        <v>209</v>
      </c>
      <c r="B231" s="21" t="s">
        <v>480</v>
      </c>
      <c r="C231" s="2" t="s">
        <v>480</v>
      </c>
      <c r="D231" s="2" t="s">
        <v>480</v>
      </c>
      <c r="E231" s="2" t="s">
        <v>459</v>
      </c>
      <c r="F231" s="17" t="str">
        <f t="shared" si="1"/>
        <v/>
      </c>
      <c r="G231" s="18">
        <f t="shared" si="2"/>
        <v>0</v>
      </c>
      <c r="H231" s="19">
        <v>4.4854778702375036E-4</v>
      </c>
      <c r="I231" s="18">
        <f t="shared" si="3"/>
        <v>-0.000448547787</v>
      </c>
      <c r="L231" s="48"/>
      <c r="O231" s="3"/>
    </row>
    <row r="232">
      <c r="A232" s="2" t="s">
        <v>211</v>
      </c>
      <c r="B232" s="21" t="s">
        <v>480</v>
      </c>
      <c r="C232" s="2" t="s">
        <v>480</v>
      </c>
      <c r="D232" s="2" t="s">
        <v>480</v>
      </c>
      <c r="E232" s="2" t="s">
        <v>480</v>
      </c>
      <c r="F232" s="17" t="str">
        <f t="shared" si="1"/>
        <v/>
      </c>
      <c r="G232" s="18">
        <f t="shared" si="2"/>
        <v>0</v>
      </c>
      <c r="H232" s="19">
        <v>4.378931671805864E-4</v>
      </c>
      <c r="I232" s="18">
        <f t="shared" si="3"/>
        <v>-0.0004378931672</v>
      </c>
      <c r="L232" s="48"/>
      <c r="O232" s="3"/>
    </row>
    <row r="233">
      <c r="A233" s="2" t="s">
        <v>212</v>
      </c>
      <c r="B233" s="21" t="s">
        <v>480</v>
      </c>
      <c r="C233" s="2" t="s">
        <v>480</v>
      </c>
      <c r="D233" s="2" t="s">
        <v>480</v>
      </c>
      <c r="E233" s="2" t="s">
        <v>480</v>
      </c>
      <c r="F233" s="17" t="str">
        <f t="shared" si="1"/>
        <v/>
      </c>
      <c r="G233" s="18">
        <f t="shared" si="2"/>
        <v>0</v>
      </c>
      <c r="H233" s="19">
        <v>4.251310401156976E-4</v>
      </c>
      <c r="I233" s="18">
        <f t="shared" si="3"/>
        <v>-0.0004251310401</v>
      </c>
      <c r="L233" s="48"/>
      <c r="O233" s="3"/>
    </row>
    <row r="234">
      <c r="A234" s="2" t="s">
        <v>215</v>
      </c>
      <c r="B234" s="21" t="s">
        <v>480</v>
      </c>
      <c r="C234" s="2" t="s">
        <v>480</v>
      </c>
      <c r="D234" s="2" t="s">
        <v>480</v>
      </c>
      <c r="E234" s="2" t="s">
        <v>480</v>
      </c>
      <c r="F234" s="17" t="str">
        <f t="shared" si="1"/>
        <v/>
      </c>
      <c r="G234" s="18">
        <f t="shared" si="2"/>
        <v>0</v>
      </c>
      <c r="H234" s="19">
        <v>4.096759871563828E-4</v>
      </c>
      <c r="I234" s="18">
        <f t="shared" si="3"/>
        <v>-0.0004096759872</v>
      </c>
      <c r="L234" s="48"/>
      <c r="O234" s="3"/>
    </row>
    <row r="235">
      <c r="A235" s="2" t="s">
        <v>217</v>
      </c>
      <c r="B235" s="21" t="s">
        <v>480</v>
      </c>
      <c r="C235" s="2" t="s">
        <v>459</v>
      </c>
      <c r="D235" s="2" t="s">
        <v>480</v>
      </c>
      <c r="E235" s="2" t="s">
        <v>480</v>
      </c>
      <c r="F235" s="17" t="str">
        <f t="shared" si="1"/>
        <v/>
      </c>
      <c r="G235" s="18">
        <f t="shared" si="2"/>
        <v>0</v>
      </c>
      <c r="H235" s="19">
        <v>4.039388841639099E-4</v>
      </c>
      <c r="I235" s="18">
        <f t="shared" si="3"/>
        <v>-0.0004039388842</v>
      </c>
      <c r="L235" s="48"/>
      <c r="O235" s="3"/>
    </row>
    <row r="236">
      <c r="A236" s="2" t="s">
        <v>219</v>
      </c>
      <c r="B236" s="21" t="s">
        <v>480</v>
      </c>
      <c r="C236" s="2" t="s">
        <v>480</v>
      </c>
      <c r="D236" s="2" t="s">
        <v>480</v>
      </c>
      <c r="E236" s="2" t="s">
        <v>480</v>
      </c>
      <c r="F236" s="17" t="str">
        <f t="shared" si="1"/>
        <v/>
      </c>
      <c r="G236" s="18">
        <f t="shared" si="2"/>
        <v>0</v>
      </c>
      <c r="H236" s="19">
        <v>3.914109245681017E-4</v>
      </c>
      <c r="I236" s="18">
        <f t="shared" si="3"/>
        <v>-0.0003914109246</v>
      </c>
      <c r="L236" s="48"/>
      <c r="O236" s="3"/>
    </row>
    <row r="237">
      <c r="A237" s="2" t="s">
        <v>220</v>
      </c>
      <c r="B237" s="21" t="s">
        <v>480</v>
      </c>
      <c r="C237" s="2" t="s">
        <v>480</v>
      </c>
      <c r="D237" s="2" t="s">
        <v>480</v>
      </c>
      <c r="E237" s="2" t="s">
        <v>480</v>
      </c>
      <c r="F237" s="17" t="str">
        <f t="shared" si="1"/>
        <v/>
      </c>
      <c r="G237" s="18">
        <f t="shared" si="2"/>
        <v>0</v>
      </c>
      <c r="H237" s="19">
        <v>3.87547161328273E-4</v>
      </c>
      <c r="I237" s="18">
        <f t="shared" si="3"/>
        <v>-0.0003875471613</v>
      </c>
      <c r="L237" s="54">
        <f>SUM(H138:H237)</f>
        <v>0.06280921814</v>
      </c>
      <c r="M237" s="40">
        <f>(192-109)/192</f>
        <v>0.4322916667</v>
      </c>
      <c r="N237" s="2" t="s">
        <v>496</v>
      </c>
      <c r="O237" s="3"/>
    </row>
    <row r="238">
      <c r="A238" s="2" t="s">
        <v>222</v>
      </c>
      <c r="B238" s="21" t="s">
        <v>480</v>
      </c>
      <c r="C238" s="2" t="s">
        <v>480</v>
      </c>
      <c r="D238" s="2" t="s">
        <v>480</v>
      </c>
      <c r="E238" s="2" t="s">
        <v>480</v>
      </c>
      <c r="F238" s="17" t="str">
        <f t="shared" si="1"/>
        <v/>
      </c>
      <c r="G238" s="18">
        <f t="shared" si="2"/>
        <v>0</v>
      </c>
      <c r="H238" s="19">
        <v>3.8508840290292745E-4</v>
      </c>
      <c r="I238" s="18">
        <f t="shared" si="3"/>
        <v>-0.0003850884029</v>
      </c>
      <c r="L238" s="48"/>
      <c r="O238" s="3"/>
    </row>
    <row r="239">
      <c r="A239" s="2" t="s">
        <v>224</v>
      </c>
      <c r="B239" s="21" t="s">
        <v>480</v>
      </c>
      <c r="C239" s="2" t="s">
        <v>480</v>
      </c>
      <c r="D239" s="2" t="s">
        <v>480</v>
      </c>
      <c r="E239" s="2" t="s">
        <v>480</v>
      </c>
      <c r="F239" s="17" t="str">
        <f t="shared" si="1"/>
        <v/>
      </c>
      <c r="G239" s="18">
        <f t="shared" si="2"/>
        <v>0</v>
      </c>
      <c r="H239" s="19">
        <v>3.7466795052884397E-4</v>
      </c>
      <c r="I239" s="18">
        <f t="shared" si="3"/>
        <v>-0.0003746679505</v>
      </c>
      <c r="L239" s="48"/>
      <c r="O239" s="3"/>
    </row>
    <row r="240">
      <c r="A240" s="2" t="s">
        <v>225</v>
      </c>
      <c r="B240" s="21" t="s">
        <v>480</v>
      </c>
      <c r="C240" s="2" t="s">
        <v>480</v>
      </c>
      <c r="D240" s="2" t="s">
        <v>480</v>
      </c>
      <c r="E240" s="2" t="s">
        <v>459</v>
      </c>
      <c r="F240" s="17" t="str">
        <f t="shared" si="1"/>
        <v/>
      </c>
      <c r="G240" s="18">
        <f t="shared" si="2"/>
        <v>0</v>
      </c>
      <c r="H240" s="19">
        <v>3.7466795052884397E-4</v>
      </c>
      <c r="I240" s="18">
        <f t="shared" si="3"/>
        <v>-0.0003746679505</v>
      </c>
      <c r="L240" s="48"/>
      <c r="O240" s="3"/>
    </row>
    <row r="241">
      <c r="A241" s="2" t="s">
        <v>226</v>
      </c>
      <c r="B241" s="21" t="s">
        <v>480</v>
      </c>
      <c r="C241" s="2" t="s">
        <v>480</v>
      </c>
      <c r="D241" s="2" t="s">
        <v>480</v>
      </c>
      <c r="E241" s="2" t="s">
        <v>480</v>
      </c>
      <c r="F241" s="17" t="str">
        <f t="shared" si="1"/>
        <v/>
      </c>
      <c r="G241" s="18">
        <f t="shared" si="2"/>
        <v>0</v>
      </c>
      <c r="H241" s="19">
        <v>3.7466795052884397E-4</v>
      </c>
      <c r="I241" s="18">
        <f t="shared" si="3"/>
        <v>-0.0003746679505</v>
      </c>
      <c r="L241" s="48"/>
      <c r="O241" s="3"/>
    </row>
    <row r="242">
      <c r="A242" s="2" t="s">
        <v>227</v>
      </c>
      <c r="B242" s="21" t="s">
        <v>480</v>
      </c>
      <c r="C242" s="2" t="s">
        <v>480</v>
      </c>
      <c r="D242" s="2" t="s">
        <v>480</v>
      </c>
      <c r="E242" s="2" t="s">
        <v>480</v>
      </c>
      <c r="F242" s="17" t="str">
        <f t="shared" si="1"/>
        <v/>
      </c>
      <c r="G242" s="18">
        <f t="shared" si="2"/>
        <v>0</v>
      </c>
      <c r="H242" s="19">
        <v>3.6729167525280734E-4</v>
      </c>
      <c r="I242" s="18">
        <f t="shared" si="3"/>
        <v>-0.0003672916753</v>
      </c>
      <c r="L242" s="48"/>
      <c r="O242" s="3"/>
    </row>
    <row r="243">
      <c r="A243" s="2" t="s">
        <v>229</v>
      </c>
      <c r="B243" s="21" t="s">
        <v>480</v>
      </c>
      <c r="C243" s="2" t="s">
        <v>480</v>
      </c>
      <c r="D243" s="2" t="s">
        <v>480</v>
      </c>
      <c r="E243" s="2" t="s">
        <v>480</v>
      </c>
      <c r="F243" s="17" t="str">
        <f t="shared" si="1"/>
        <v/>
      </c>
      <c r="G243" s="18">
        <f t="shared" si="2"/>
        <v>0</v>
      </c>
      <c r="H243" s="19">
        <v>3.650670842965423E-4</v>
      </c>
      <c r="I243" s="18">
        <f t="shared" si="3"/>
        <v>-0.0003650670843</v>
      </c>
      <c r="L243" s="48"/>
      <c r="O243" s="3"/>
    </row>
    <row r="244">
      <c r="A244" s="2" t="s">
        <v>230</v>
      </c>
      <c r="B244" s="21" t="s">
        <v>480</v>
      </c>
      <c r="C244" s="2" t="s">
        <v>480</v>
      </c>
      <c r="D244" s="2" t="s">
        <v>480</v>
      </c>
      <c r="E244" s="2" t="s">
        <v>459</v>
      </c>
      <c r="F244" s="17" t="str">
        <f t="shared" si="1"/>
        <v/>
      </c>
      <c r="G244" s="18">
        <f t="shared" si="2"/>
        <v>0</v>
      </c>
      <c r="H244" s="19">
        <v>3.545295481879186E-4</v>
      </c>
      <c r="I244" s="18">
        <f t="shared" si="3"/>
        <v>-0.0003545295482</v>
      </c>
      <c r="L244" s="48"/>
      <c r="O244" s="3"/>
    </row>
    <row r="245">
      <c r="A245" s="2" t="s">
        <v>232</v>
      </c>
      <c r="B245" s="21" t="s">
        <v>480</v>
      </c>
      <c r="C245" s="2" t="s">
        <v>480</v>
      </c>
      <c r="D245" s="2" t="s">
        <v>480</v>
      </c>
      <c r="E245" s="2" t="s">
        <v>480</v>
      </c>
      <c r="F245" s="17" t="str">
        <f t="shared" si="1"/>
        <v/>
      </c>
      <c r="G245" s="18">
        <f t="shared" si="2"/>
        <v>0</v>
      </c>
      <c r="H245" s="19">
        <v>3.470361891773417E-4</v>
      </c>
      <c r="I245" s="18">
        <f t="shared" si="3"/>
        <v>-0.0003470361892</v>
      </c>
      <c r="L245" s="48"/>
      <c r="O245" s="3"/>
    </row>
    <row r="246">
      <c r="A246" s="2" t="s">
        <v>238</v>
      </c>
      <c r="B246" s="21" t="s">
        <v>480</v>
      </c>
      <c r="C246" s="2" t="s">
        <v>480</v>
      </c>
      <c r="D246" s="2" t="s">
        <v>480</v>
      </c>
      <c r="E246" s="2" t="s">
        <v>480</v>
      </c>
      <c r="F246" s="17" t="str">
        <f t="shared" si="1"/>
        <v/>
      </c>
      <c r="G246" s="18">
        <f t="shared" si="2"/>
        <v>0</v>
      </c>
      <c r="H246" s="19">
        <v>3.2045818143670184E-4</v>
      </c>
      <c r="I246" s="18">
        <f t="shared" si="3"/>
        <v>-0.0003204581814</v>
      </c>
      <c r="L246" s="48"/>
      <c r="O246" s="3"/>
    </row>
    <row r="247">
      <c r="A247" s="2" t="s">
        <v>239</v>
      </c>
      <c r="B247" s="21" t="s">
        <v>480</v>
      </c>
      <c r="C247" s="2" t="s">
        <v>480</v>
      </c>
      <c r="D247" s="2" t="s">
        <v>480</v>
      </c>
      <c r="E247" s="2" t="s">
        <v>480</v>
      </c>
      <c r="F247" s="17" t="str">
        <f t="shared" si="1"/>
        <v/>
      </c>
      <c r="G247" s="18">
        <f t="shared" si="2"/>
        <v>0</v>
      </c>
      <c r="H247" s="19">
        <v>3.189360928876784E-4</v>
      </c>
      <c r="I247" s="18">
        <f t="shared" si="3"/>
        <v>-0.0003189360929</v>
      </c>
      <c r="L247" s="48"/>
      <c r="O247" s="3"/>
    </row>
    <row r="248">
      <c r="A248" s="2" t="s">
        <v>240</v>
      </c>
      <c r="B248" s="21" t="s">
        <v>480</v>
      </c>
      <c r="C248" s="2" t="s">
        <v>480</v>
      </c>
      <c r="D248" s="2" t="s">
        <v>480</v>
      </c>
      <c r="E248" s="2" t="s">
        <v>480</v>
      </c>
      <c r="F248" s="17" t="str">
        <f t="shared" si="1"/>
        <v/>
      </c>
      <c r="G248" s="18">
        <f t="shared" si="2"/>
        <v>0</v>
      </c>
      <c r="H248" s="19">
        <v>3.177652555422758E-4</v>
      </c>
      <c r="I248" s="18">
        <f t="shared" si="3"/>
        <v>-0.0003177652555</v>
      </c>
      <c r="L248" s="48"/>
      <c r="O248" s="3"/>
    </row>
    <row r="249">
      <c r="A249" s="2" t="s">
        <v>243</v>
      </c>
      <c r="B249" s="21" t="s">
        <v>480</v>
      </c>
      <c r="C249" s="2" t="s">
        <v>480</v>
      </c>
      <c r="D249" s="2" t="s">
        <v>480</v>
      </c>
      <c r="E249" s="2" t="s">
        <v>480</v>
      </c>
      <c r="F249" s="17" t="str">
        <f t="shared" si="1"/>
        <v/>
      </c>
      <c r="G249" s="18">
        <f t="shared" si="2"/>
        <v>0</v>
      </c>
      <c r="H249" s="19">
        <v>2.9750976946681015E-4</v>
      </c>
      <c r="I249" s="18">
        <f t="shared" si="3"/>
        <v>-0.0002975097695</v>
      </c>
      <c r="L249" s="48"/>
      <c r="O249" s="3"/>
    </row>
    <row r="250">
      <c r="A250" s="2" t="s">
        <v>245</v>
      </c>
      <c r="B250" s="21" t="s">
        <v>480</v>
      </c>
      <c r="C250" s="2" t="s">
        <v>480</v>
      </c>
      <c r="D250" s="2" t="s">
        <v>480</v>
      </c>
      <c r="E250" s="2" t="s">
        <v>480</v>
      </c>
      <c r="F250" s="17" t="str">
        <f t="shared" si="1"/>
        <v/>
      </c>
      <c r="G250" s="18">
        <f t="shared" si="2"/>
        <v>0</v>
      </c>
      <c r="H250" s="19">
        <v>2.9013349419077357E-4</v>
      </c>
      <c r="I250" s="18">
        <f t="shared" si="3"/>
        <v>-0.0002901334942</v>
      </c>
      <c r="L250" s="48"/>
      <c r="O250" s="3"/>
    </row>
    <row r="251">
      <c r="A251" s="2" t="s">
        <v>246</v>
      </c>
      <c r="B251" s="21" t="s">
        <v>480</v>
      </c>
      <c r="C251" s="2" t="s">
        <v>480</v>
      </c>
      <c r="D251" s="2" t="s">
        <v>480</v>
      </c>
      <c r="E251" s="2" t="s">
        <v>480</v>
      </c>
      <c r="F251" s="17" t="str">
        <f t="shared" si="1"/>
        <v/>
      </c>
      <c r="G251" s="18">
        <f t="shared" si="2"/>
        <v>0</v>
      </c>
      <c r="H251" s="19">
        <v>2.8345972132197845E-4</v>
      </c>
      <c r="I251" s="18">
        <f t="shared" si="3"/>
        <v>-0.0002834597213</v>
      </c>
      <c r="L251" s="48"/>
      <c r="O251" s="3"/>
    </row>
    <row r="252">
      <c r="A252" s="2" t="s">
        <v>247</v>
      </c>
      <c r="B252" s="21" t="s">
        <v>480</v>
      </c>
      <c r="C252" s="2" t="s">
        <v>480</v>
      </c>
      <c r="D252" s="2" t="s">
        <v>480</v>
      </c>
      <c r="E252" s="2" t="s">
        <v>480</v>
      </c>
      <c r="F252" s="17" t="str">
        <f t="shared" si="1"/>
        <v/>
      </c>
      <c r="G252" s="18">
        <f t="shared" si="2"/>
        <v>0</v>
      </c>
      <c r="H252" s="19">
        <v>2.819376327729551E-4</v>
      </c>
      <c r="I252" s="18">
        <f t="shared" si="3"/>
        <v>-0.0002819376328</v>
      </c>
      <c r="L252" s="48"/>
      <c r="O252" s="3"/>
    </row>
    <row r="253">
      <c r="A253" s="2" t="s">
        <v>248</v>
      </c>
      <c r="B253" s="21" t="s">
        <v>480</v>
      </c>
      <c r="C253" s="2" t="s">
        <v>480</v>
      </c>
      <c r="D253" s="2" t="s">
        <v>480</v>
      </c>
      <c r="E253" s="2" t="s">
        <v>480</v>
      </c>
      <c r="F253" s="17" t="str">
        <f t="shared" si="1"/>
        <v/>
      </c>
      <c r="G253" s="18">
        <f t="shared" si="2"/>
        <v>0</v>
      </c>
      <c r="H253" s="19">
        <v>2.8018137675485106E-4</v>
      </c>
      <c r="I253" s="18">
        <f t="shared" si="3"/>
        <v>-0.0002801813768</v>
      </c>
      <c r="L253" s="48"/>
      <c r="O253" s="3"/>
    </row>
    <row r="254">
      <c r="A254" s="2" t="s">
        <v>249</v>
      </c>
      <c r="B254" s="21" t="s">
        <v>480</v>
      </c>
      <c r="C254" s="2" t="s">
        <v>480</v>
      </c>
      <c r="D254" s="2" t="s">
        <v>480</v>
      </c>
      <c r="E254" s="2" t="s">
        <v>480</v>
      </c>
      <c r="F254" s="17" t="str">
        <f t="shared" si="1"/>
        <v/>
      </c>
      <c r="G254" s="18">
        <f t="shared" si="2"/>
        <v>0</v>
      </c>
      <c r="H254" s="19">
        <v>2.7889345567490823E-4</v>
      </c>
      <c r="I254" s="18">
        <f t="shared" si="3"/>
        <v>-0.0002788934557</v>
      </c>
      <c r="L254" s="48"/>
      <c r="O254" s="3"/>
    </row>
    <row r="255">
      <c r="A255" s="2" t="s">
        <v>251</v>
      </c>
      <c r="B255" s="21" t="s">
        <v>480</v>
      </c>
      <c r="C255" s="2" t="s">
        <v>480</v>
      </c>
      <c r="D255" s="2" t="s">
        <v>480</v>
      </c>
      <c r="E255" s="2" t="s">
        <v>480</v>
      </c>
      <c r="F255" s="17" t="str">
        <f t="shared" si="1"/>
        <v/>
      </c>
      <c r="G255" s="18">
        <f t="shared" si="2"/>
        <v>0</v>
      </c>
      <c r="H255" s="19">
        <v>2.760834460459419E-4</v>
      </c>
      <c r="I255" s="18">
        <f t="shared" si="3"/>
        <v>-0.000276083446</v>
      </c>
      <c r="L255" s="48"/>
      <c r="O255" s="3"/>
    </row>
    <row r="256">
      <c r="A256" s="2" t="s">
        <v>252</v>
      </c>
      <c r="B256" s="21" t="s">
        <v>480</v>
      </c>
      <c r="C256" s="2" t="s">
        <v>480</v>
      </c>
      <c r="D256" s="2" t="s">
        <v>480</v>
      </c>
      <c r="E256" s="2" t="s">
        <v>480</v>
      </c>
      <c r="F256" s="17" t="str">
        <f t="shared" si="1"/>
        <v/>
      </c>
      <c r="G256" s="18">
        <f t="shared" si="2"/>
        <v>0</v>
      </c>
      <c r="H256" s="19">
        <v>2.74795524965999E-4</v>
      </c>
      <c r="I256" s="18">
        <f t="shared" si="3"/>
        <v>-0.000274795525</v>
      </c>
      <c r="L256" s="48"/>
      <c r="O256" s="3"/>
    </row>
    <row r="257">
      <c r="A257" s="2" t="s">
        <v>253</v>
      </c>
      <c r="B257" s="21" t="s">
        <v>480</v>
      </c>
      <c r="C257" s="2" t="s">
        <v>480</v>
      </c>
      <c r="D257" s="2" t="s">
        <v>480</v>
      </c>
      <c r="E257" s="2" t="s">
        <v>480</v>
      </c>
      <c r="F257" s="17" t="str">
        <f t="shared" si="1"/>
        <v/>
      </c>
      <c r="G257" s="18">
        <f t="shared" si="2"/>
        <v>0</v>
      </c>
      <c r="H257" s="19">
        <v>2.74795524965999E-4</v>
      </c>
      <c r="I257" s="18">
        <f t="shared" si="3"/>
        <v>-0.000274795525</v>
      </c>
      <c r="L257" s="48"/>
      <c r="O257" s="3"/>
    </row>
    <row r="258">
      <c r="A258" s="2" t="s">
        <v>255</v>
      </c>
      <c r="B258" s="21" t="s">
        <v>480</v>
      </c>
      <c r="C258" s="2" t="s">
        <v>480</v>
      </c>
      <c r="D258" s="2" t="s">
        <v>480</v>
      </c>
      <c r="E258" s="2" t="s">
        <v>480</v>
      </c>
      <c r="F258" s="17" t="str">
        <f t="shared" si="1"/>
        <v/>
      </c>
      <c r="G258" s="18">
        <f t="shared" si="2"/>
        <v>0</v>
      </c>
      <c r="H258" s="19">
        <v>2.6297006777743233E-4</v>
      </c>
      <c r="I258" s="18">
        <f t="shared" si="3"/>
        <v>-0.0002629700678</v>
      </c>
      <c r="L258" s="48"/>
      <c r="O258" s="3"/>
    </row>
    <row r="259">
      <c r="A259" s="2" t="s">
        <v>256</v>
      </c>
      <c r="B259" s="21" t="s">
        <v>480</v>
      </c>
      <c r="C259" s="2" t="s">
        <v>480</v>
      </c>
      <c r="D259" s="2" t="s">
        <v>480</v>
      </c>
      <c r="E259" s="2" t="s">
        <v>480</v>
      </c>
      <c r="F259" s="17" t="str">
        <f t="shared" si="1"/>
        <v/>
      </c>
      <c r="G259" s="18">
        <f t="shared" si="2"/>
        <v>0</v>
      </c>
      <c r="H259" s="19">
        <v>2.574671322540399E-4</v>
      </c>
      <c r="I259" s="18">
        <f t="shared" si="3"/>
        <v>-0.0002574671323</v>
      </c>
      <c r="L259" s="48"/>
      <c r="O259" s="3"/>
    </row>
    <row r="260">
      <c r="A260" s="2" t="s">
        <v>257</v>
      </c>
      <c r="B260" s="21" t="s">
        <v>480</v>
      </c>
      <c r="C260" s="2" t="s">
        <v>480</v>
      </c>
      <c r="D260" s="2" t="s">
        <v>480</v>
      </c>
      <c r="E260" s="2" t="s">
        <v>480</v>
      </c>
      <c r="F260" s="17" t="str">
        <f t="shared" si="1"/>
        <v/>
      </c>
      <c r="G260" s="18">
        <f t="shared" si="2"/>
        <v>0</v>
      </c>
      <c r="H260" s="19">
        <v>2.4130957688748355E-4</v>
      </c>
      <c r="I260" s="18">
        <f t="shared" si="3"/>
        <v>-0.0002413095769</v>
      </c>
      <c r="L260" s="48"/>
      <c r="O260" s="3"/>
    </row>
    <row r="261">
      <c r="A261" s="2" t="s">
        <v>259</v>
      </c>
      <c r="B261" s="21" t="s">
        <v>480</v>
      </c>
      <c r="C261" s="2" t="s">
        <v>480</v>
      </c>
      <c r="D261" s="2" t="s">
        <v>480</v>
      </c>
      <c r="E261" s="2" t="s">
        <v>480</v>
      </c>
      <c r="F261" s="17" t="str">
        <f t="shared" si="1"/>
        <v/>
      </c>
      <c r="G261" s="18">
        <f t="shared" si="2"/>
        <v>0</v>
      </c>
      <c r="H261" s="19">
        <v>2.4107540941840303E-4</v>
      </c>
      <c r="I261" s="18">
        <f t="shared" si="3"/>
        <v>-0.0002410754094</v>
      </c>
      <c r="L261" s="48"/>
      <c r="O261" s="3"/>
    </row>
    <row r="262">
      <c r="A262" s="2" t="s">
        <v>260</v>
      </c>
      <c r="B262" s="21" t="s">
        <v>480</v>
      </c>
      <c r="C262" s="2" t="s">
        <v>480</v>
      </c>
      <c r="D262" s="2" t="s">
        <v>480</v>
      </c>
      <c r="E262" s="2" t="s">
        <v>480</v>
      </c>
      <c r="F262" s="17" t="str">
        <f t="shared" si="1"/>
        <v/>
      </c>
      <c r="G262" s="18">
        <f t="shared" si="2"/>
        <v>0</v>
      </c>
      <c r="H262" s="19">
        <v>2.3744581364765484E-4</v>
      </c>
      <c r="I262" s="18">
        <f t="shared" si="3"/>
        <v>-0.0002374458136</v>
      </c>
      <c r="L262" s="48"/>
      <c r="O262" s="3"/>
    </row>
    <row r="263">
      <c r="A263" s="2" t="s">
        <v>267</v>
      </c>
      <c r="B263" s="21" t="s">
        <v>480</v>
      </c>
      <c r="C263" s="2" t="s">
        <v>480</v>
      </c>
      <c r="D263" s="2" t="s">
        <v>480</v>
      </c>
      <c r="E263" s="2" t="s">
        <v>480</v>
      </c>
      <c r="F263" s="17" t="str">
        <f t="shared" si="1"/>
        <v/>
      </c>
      <c r="G263" s="18">
        <f t="shared" si="2"/>
        <v>0</v>
      </c>
      <c r="H263" s="19">
        <v>2.0559903785270312E-4</v>
      </c>
      <c r="I263" s="18">
        <f t="shared" si="3"/>
        <v>-0.0002055990379</v>
      </c>
      <c r="L263" s="48"/>
      <c r="O263" s="3"/>
    </row>
    <row r="264">
      <c r="A264" s="2" t="s">
        <v>268</v>
      </c>
      <c r="B264" s="21" t="s">
        <v>480</v>
      </c>
      <c r="C264" s="2" t="s">
        <v>480</v>
      </c>
      <c r="D264" s="2" t="s">
        <v>480</v>
      </c>
      <c r="E264" s="2" t="s">
        <v>480</v>
      </c>
      <c r="F264" s="17" t="str">
        <f t="shared" si="1"/>
        <v/>
      </c>
      <c r="G264" s="18">
        <f t="shared" si="2"/>
        <v>0</v>
      </c>
      <c r="H264" s="19">
        <v>2.0325736316189783E-4</v>
      </c>
      <c r="I264" s="18">
        <f t="shared" si="3"/>
        <v>-0.0002032573632</v>
      </c>
      <c r="L264" s="48"/>
      <c r="O264" s="3"/>
    </row>
    <row r="265">
      <c r="A265" s="2" t="s">
        <v>269</v>
      </c>
      <c r="B265" s="21" t="s">
        <v>480</v>
      </c>
      <c r="C265" s="2" t="s">
        <v>480</v>
      </c>
      <c r="D265" s="2" t="s">
        <v>480</v>
      </c>
      <c r="E265" s="2" t="s">
        <v>480</v>
      </c>
      <c r="F265" s="17" t="str">
        <f t="shared" si="1"/>
        <v/>
      </c>
      <c r="G265" s="18">
        <f t="shared" si="2"/>
        <v>0</v>
      </c>
      <c r="H265" s="19">
        <v>2.0068152100201204E-4</v>
      </c>
      <c r="I265" s="18">
        <f t="shared" si="3"/>
        <v>-0.000200681521</v>
      </c>
      <c r="L265" s="48"/>
      <c r="O265" s="3"/>
    </row>
    <row r="266">
      <c r="A266" s="2" t="s">
        <v>270</v>
      </c>
      <c r="B266" s="21" t="s">
        <v>480</v>
      </c>
      <c r="C266" s="2" t="s">
        <v>480</v>
      </c>
      <c r="D266" s="2" t="s">
        <v>480</v>
      </c>
      <c r="E266" s="2" t="s">
        <v>480</v>
      </c>
      <c r="F266" s="17" t="str">
        <f t="shared" si="1"/>
        <v/>
      </c>
      <c r="G266" s="18">
        <f t="shared" si="2"/>
        <v>0</v>
      </c>
      <c r="H266" s="19">
        <v>2.0056443726747177E-4</v>
      </c>
      <c r="I266" s="18">
        <f t="shared" si="3"/>
        <v>-0.0002005644373</v>
      </c>
      <c r="L266" s="48"/>
      <c r="O266" s="3"/>
    </row>
    <row r="267">
      <c r="A267" s="2" t="s">
        <v>271</v>
      </c>
      <c r="B267" s="21" t="s">
        <v>480</v>
      </c>
      <c r="C267" s="2" t="s">
        <v>480</v>
      </c>
      <c r="D267" s="2" t="s">
        <v>480</v>
      </c>
      <c r="E267" s="2" t="s">
        <v>480</v>
      </c>
      <c r="F267" s="17" t="str">
        <f t="shared" si="1"/>
        <v/>
      </c>
      <c r="G267" s="18">
        <f t="shared" si="2"/>
        <v>0</v>
      </c>
      <c r="H267" s="19">
        <v>1.956469204167807E-4</v>
      </c>
      <c r="I267" s="18">
        <f t="shared" si="3"/>
        <v>-0.0001956469204</v>
      </c>
      <c r="L267" s="48"/>
      <c r="O267" s="3"/>
    </row>
    <row r="268">
      <c r="A268" s="2" t="s">
        <v>272</v>
      </c>
      <c r="B268" s="21" t="s">
        <v>480</v>
      </c>
      <c r="C268" s="2" t="s">
        <v>480</v>
      </c>
      <c r="D268" s="2" t="s">
        <v>480</v>
      </c>
      <c r="E268" s="2" t="s">
        <v>480</v>
      </c>
      <c r="F268" s="17" t="str">
        <f t="shared" si="1"/>
        <v/>
      </c>
      <c r="G268" s="18">
        <f t="shared" si="2"/>
        <v>0</v>
      </c>
      <c r="H268" s="19">
        <v>1.9342232946051568E-4</v>
      </c>
      <c r="I268" s="18">
        <f t="shared" si="3"/>
        <v>-0.0001934223295</v>
      </c>
      <c r="L268" s="48"/>
      <c r="O268" s="3"/>
    </row>
    <row r="269">
      <c r="A269" s="2" t="s">
        <v>273</v>
      </c>
      <c r="B269" s="21" t="s">
        <v>480</v>
      </c>
      <c r="C269" s="2" t="s">
        <v>480</v>
      </c>
      <c r="D269" s="2" t="s">
        <v>480</v>
      </c>
      <c r="E269" s="2" t="s">
        <v>480</v>
      </c>
      <c r="F269" s="17" t="str">
        <f t="shared" si="1"/>
        <v/>
      </c>
      <c r="G269" s="18">
        <f t="shared" si="2"/>
        <v>0</v>
      </c>
      <c r="H269" s="19">
        <v>1.9342232946051568E-4</v>
      </c>
      <c r="I269" s="18">
        <f t="shared" si="3"/>
        <v>-0.0001934223295</v>
      </c>
      <c r="L269" s="48"/>
      <c r="O269" s="3"/>
    </row>
    <row r="270">
      <c r="A270" s="2" t="s">
        <v>274</v>
      </c>
      <c r="B270" s="21" t="s">
        <v>480</v>
      </c>
      <c r="C270" s="2" t="s">
        <v>480</v>
      </c>
      <c r="D270" s="2" t="s">
        <v>480</v>
      </c>
      <c r="E270" s="2" t="s">
        <v>480</v>
      </c>
      <c r="F270" s="17" t="str">
        <f t="shared" si="1"/>
        <v/>
      </c>
      <c r="G270" s="18">
        <f t="shared" si="2"/>
        <v>0</v>
      </c>
      <c r="H270" s="19">
        <v>1.9342232946051568E-4</v>
      </c>
      <c r="I270" s="18">
        <f t="shared" si="3"/>
        <v>-0.0001934223295</v>
      </c>
      <c r="L270" s="48"/>
      <c r="O270" s="3"/>
    </row>
    <row r="271">
      <c r="A271" s="2" t="s">
        <v>275</v>
      </c>
      <c r="B271" s="21" t="s">
        <v>480</v>
      </c>
      <c r="C271" s="2" t="s">
        <v>480</v>
      </c>
      <c r="D271" s="2" t="s">
        <v>480</v>
      </c>
      <c r="E271" s="2" t="s">
        <v>480</v>
      </c>
      <c r="F271" s="17" t="str">
        <f t="shared" si="1"/>
        <v/>
      </c>
      <c r="G271" s="18">
        <f t="shared" si="2"/>
        <v>0</v>
      </c>
      <c r="H271" s="19">
        <v>1.9342232946051568E-4</v>
      </c>
      <c r="I271" s="18">
        <f t="shared" si="3"/>
        <v>-0.0001934223295</v>
      </c>
      <c r="L271" s="48"/>
      <c r="O271" s="3"/>
    </row>
    <row r="272">
      <c r="A272" s="2" t="s">
        <v>276</v>
      </c>
      <c r="B272" s="21" t="s">
        <v>480</v>
      </c>
      <c r="C272" s="2" t="s">
        <v>480</v>
      </c>
      <c r="D272" s="2" t="s">
        <v>480</v>
      </c>
      <c r="E272" s="2" t="s">
        <v>480</v>
      </c>
      <c r="F272" s="17" t="str">
        <f t="shared" si="1"/>
        <v/>
      </c>
      <c r="G272" s="18">
        <f t="shared" si="2"/>
        <v>0</v>
      </c>
      <c r="H272" s="19">
        <v>1.9330524572597544E-4</v>
      </c>
      <c r="I272" s="18">
        <f t="shared" si="3"/>
        <v>-0.0001933052457</v>
      </c>
      <c r="L272" s="48"/>
      <c r="O272" s="3"/>
    </row>
    <row r="273">
      <c r="A273" s="2" t="s">
        <v>277</v>
      </c>
      <c r="B273" s="21" t="s">
        <v>480</v>
      </c>
      <c r="C273" s="2" t="s">
        <v>480</v>
      </c>
      <c r="D273" s="2" t="s">
        <v>480</v>
      </c>
      <c r="E273" s="2" t="s">
        <v>480</v>
      </c>
      <c r="F273" s="17" t="str">
        <f t="shared" si="1"/>
        <v/>
      </c>
      <c r="G273" s="18">
        <f t="shared" si="2"/>
        <v>0</v>
      </c>
      <c r="H273" s="19">
        <v>1.9166607344241174E-4</v>
      </c>
      <c r="I273" s="18">
        <f t="shared" si="3"/>
        <v>-0.0001916660734</v>
      </c>
      <c r="L273" s="48"/>
      <c r="O273" s="3"/>
    </row>
    <row r="274">
      <c r="A274" s="2" t="s">
        <v>279</v>
      </c>
      <c r="B274" s="21" t="s">
        <v>480</v>
      </c>
      <c r="C274" s="2" t="s">
        <v>459</v>
      </c>
      <c r="D274" s="2" t="s">
        <v>480</v>
      </c>
      <c r="E274" s="2" t="s">
        <v>480</v>
      </c>
      <c r="F274" s="17" t="str">
        <f t="shared" si="1"/>
        <v/>
      </c>
      <c r="G274" s="18">
        <f t="shared" si="2"/>
        <v>0</v>
      </c>
      <c r="H274" s="19">
        <v>1.888560638134454E-4</v>
      </c>
      <c r="I274" s="18">
        <f t="shared" si="3"/>
        <v>-0.0001888560638</v>
      </c>
      <c r="L274" s="48"/>
      <c r="O274" s="3"/>
    </row>
    <row r="275">
      <c r="A275" s="2" t="s">
        <v>280</v>
      </c>
      <c r="B275" s="21" t="s">
        <v>480</v>
      </c>
      <c r="C275" s="2" t="s">
        <v>459</v>
      </c>
      <c r="D275" s="2" t="s">
        <v>459</v>
      </c>
      <c r="E275" s="2" t="s">
        <v>480</v>
      </c>
      <c r="F275" s="17" t="str">
        <f t="shared" si="1"/>
        <v/>
      </c>
      <c r="G275" s="18">
        <f t="shared" si="2"/>
        <v>0</v>
      </c>
      <c r="H275" s="19">
        <v>1.8873898007890514E-4</v>
      </c>
      <c r="I275" s="18">
        <f t="shared" si="3"/>
        <v>-0.0001887389801</v>
      </c>
      <c r="L275" s="48"/>
      <c r="O275" s="3"/>
    </row>
    <row r="276">
      <c r="A276" s="2" t="s">
        <v>281</v>
      </c>
      <c r="B276" s="21" t="s">
        <v>480</v>
      </c>
      <c r="C276" s="2" t="s">
        <v>480</v>
      </c>
      <c r="D276" s="2" t="s">
        <v>480</v>
      </c>
      <c r="E276" s="2" t="s">
        <v>480</v>
      </c>
      <c r="F276" s="17" t="str">
        <f t="shared" si="1"/>
        <v/>
      </c>
      <c r="G276" s="18">
        <f t="shared" si="2"/>
        <v>0</v>
      </c>
      <c r="H276" s="19">
        <v>1.8838772887528433E-4</v>
      </c>
      <c r="I276" s="18">
        <f t="shared" si="3"/>
        <v>-0.0001883877289</v>
      </c>
      <c r="L276" s="48"/>
      <c r="O276" s="3"/>
    </row>
    <row r="277">
      <c r="A277" s="2" t="s">
        <v>282</v>
      </c>
      <c r="B277" s="21" t="s">
        <v>480</v>
      </c>
      <c r="C277" s="2" t="s">
        <v>480</v>
      </c>
      <c r="D277" s="2" t="s">
        <v>480</v>
      </c>
      <c r="E277" s="2" t="s">
        <v>480</v>
      </c>
      <c r="F277" s="17" t="str">
        <f t="shared" si="1"/>
        <v/>
      </c>
      <c r="G277" s="18">
        <f t="shared" si="2"/>
        <v>0</v>
      </c>
      <c r="H277" s="19">
        <v>1.8581188671539854E-4</v>
      </c>
      <c r="I277" s="18">
        <f t="shared" si="3"/>
        <v>-0.0001858118867</v>
      </c>
      <c r="L277" s="48"/>
      <c r="O277" s="3"/>
    </row>
    <row r="278">
      <c r="A278" s="2" t="s">
        <v>283</v>
      </c>
      <c r="B278" s="21" t="s">
        <v>480</v>
      </c>
      <c r="C278" s="2" t="s">
        <v>480</v>
      </c>
      <c r="D278" s="2" t="s">
        <v>480</v>
      </c>
      <c r="E278" s="2" t="s">
        <v>480</v>
      </c>
      <c r="F278" s="17" t="str">
        <f t="shared" si="1"/>
        <v/>
      </c>
      <c r="G278" s="18">
        <f t="shared" si="2"/>
        <v>0</v>
      </c>
      <c r="H278" s="19">
        <v>1.849923005736167E-4</v>
      </c>
      <c r="I278" s="18">
        <f t="shared" si="3"/>
        <v>-0.0001849923006</v>
      </c>
      <c r="L278" s="48"/>
      <c r="O278" s="3"/>
    </row>
    <row r="279">
      <c r="A279" s="2" t="s">
        <v>284</v>
      </c>
      <c r="B279" s="21" t="s">
        <v>480</v>
      </c>
      <c r="C279" s="2" t="s">
        <v>480</v>
      </c>
      <c r="D279" s="2" t="s">
        <v>480</v>
      </c>
      <c r="E279" s="2" t="s">
        <v>480</v>
      </c>
      <c r="F279" s="17" t="str">
        <f t="shared" si="1"/>
        <v/>
      </c>
      <c r="G279" s="18">
        <f t="shared" si="2"/>
        <v>0</v>
      </c>
      <c r="H279" s="19">
        <v>1.8440688190091538E-4</v>
      </c>
      <c r="I279" s="18">
        <f t="shared" si="3"/>
        <v>-0.0001844068819</v>
      </c>
      <c r="L279" s="48"/>
      <c r="O279" s="3"/>
    </row>
    <row r="280">
      <c r="A280" s="2" t="s">
        <v>285</v>
      </c>
      <c r="B280" s="21" t="s">
        <v>480</v>
      </c>
      <c r="C280" s="2" t="s">
        <v>480</v>
      </c>
      <c r="D280" s="2" t="s">
        <v>480</v>
      </c>
      <c r="E280" s="2" t="s">
        <v>480</v>
      </c>
      <c r="F280" s="17" t="str">
        <f t="shared" si="1"/>
        <v/>
      </c>
      <c r="G280" s="18">
        <f t="shared" si="2"/>
        <v>0</v>
      </c>
      <c r="H280" s="19">
        <v>1.8089436986470746E-4</v>
      </c>
      <c r="I280" s="18">
        <f t="shared" si="3"/>
        <v>-0.0001808943699</v>
      </c>
      <c r="L280" s="48"/>
      <c r="O280" s="3"/>
    </row>
    <row r="281">
      <c r="A281" s="2" t="s">
        <v>286</v>
      </c>
      <c r="B281" s="21" t="s">
        <v>480</v>
      </c>
      <c r="C281" s="2" t="s">
        <v>480</v>
      </c>
      <c r="D281" s="2" t="s">
        <v>480</v>
      </c>
      <c r="E281" s="2" t="s">
        <v>480</v>
      </c>
      <c r="F281" s="17" t="str">
        <f t="shared" si="1"/>
        <v/>
      </c>
      <c r="G281" s="18">
        <f t="shared" si="2"/>
        <v>0</v>
      </c>
      <c r="H281" s="19">
        <v>1.7843561143936193E-4</v>
      </c>
      <c r="I281" s="18">
        <f t="shared" si="3"/>
        <v>-0.0001784356114</v>
      </c>
      <c r="L281" s="48"/>
      <c r="O281" s="3"/>
    </row>
    <row r="282">
      <c r="A282" s="2" t="s">
        <v>287</v>
      </c>
      <c r="B282" s="26" t="s">
        <v>480</v>
      </c>
      <c r="C282" s="2" t="s">
        <v>480</v>
      </c>
      <c r="D282" s="2" t="s">
        <v>459</v>
      </c>
      <c r="E282" s="2" t="s">
        <v>480</v>
      </c>
      <c r="F282" s="17" t="str">
        <f t="shared" si="1"/>
        <v/>
      </c>
      <c r="G282" s="18">
        <f t="shared" si="2"/>
        <v>0</v>
      </c>
      <c r="H282" s="19">
        <v>1.7843561143936193E-4</v>
      </c>
      <c r="I282" s="18">
        <f t="shared" si="3"/>
        <v>-0.0001784356114</v>
      </c>
      <c r="L282" s="48"/>
      <c r="O282" s="3"/>
    </row>
    <row r="283">
      <c r="A283" s="2" t="s">
        <v>288</v>
      </c>
      <c r="B283" s="21" t="s">
        <v>480</v>
      </c>
      <c r="C283" s="2" t="s">
        <v>480</v>
      </c>
      <c r="D283" s="2" t="s">
        <v>480</v>
      </c>
      <c r="E283" s="2" t="s">
        <v>480</v>
      </c>
      <c r="F283" s="17" t="str">
        <f t="shared" si="1"/>
        <v/>
      </c>
      <c r="G283" s="18">
        <f t="shared" si="2"/>
        <v>0</v>
      </c>
      <c r="H283" s="19">
        <v>1.7843561143936193E-4</v>
      </c>
      <c r="I283" s="18">
        <f t="shared" si="3"/>
        <v>-0.0001784356114</v>
      </c>
      <c r="L283" s="48"/>
      <c r="O283" s="3"/>
    </row>
    <row r="284">
      <c r="A284" s="2" t="s">
        <v>290</v>
      </c>
      <c r="B284" s="21" t="s">
        <v>480</v>
      </c>
      <c r="C284" s="2" t="s">
        <v>480</v>
      </c>
      <c r="D284" s="2" t="s">
        <v>480</v>
      </c>
      <c r="E284" s="2" t="s">
        <v>459</v>
      </c>
      <c r="F284" s="17" t="str">
        <f t="shared" si="1"/>
        <v/>
      </c>
      <c r="G284" s="18">
        <f t="shared" si="2"/>
        <v>0</v>
      </c>
      <c r="H284" s="19">
        <v>1.734010108541306E-4</v>
      </c>
      <c r="I284" s="18">
        <f t="shared" si="3"/>
        <v>-0.0001734010109</v>
      </c>
      <c r="L284" s="48"/>
      <c r="O284" s="3"/>
    </row>
    <row r="285">
      <c r="A285" s="2" t="s">
        <v>291</v>
      </c>
      <c r="B285" s="21" t="s">
        <v>480</v>
      </c>
      <c r="C285" s="2" t="s">
        <v>480</v>
      </c>
      <c r="D285" s="2" t="s">
        <v>480</v>
      </c>
      <c r="E285" s="2" t="s">
        <v>459</v>
      </c>
      <c r="F285" s="17" t="str">
        <f t="shared" si="1"/>
        <v/>
      </c>
      <c r="G285" s="18">
        <f t="shared" si="2"/>
        <v>0</v>
      </c>
      <c r="H285" s="19">
        <v>1.7070808495970452E-4</v>
      </c>
      <c r="I285" s="18">
        <f t="shared" si="3"/>
        <v>-0.000170708085</v>
      </c>
      <c r="L285" s="48"/>
      <c r="O285" s="3"/>
    </row>
    <row r="286">
      <c r="A286" s="2" t="s">
        <v>292</v>
      </c>
      <c r="B286" s="21" t="s">
        <v>480</v>
      </c>
      <c r="C286" s="2" t="s">
        <v>480</v>
      </c>
      <c r="D286" s="2" t="s">
        <v>480</v>
      </c>
      <c r="E286" s="2" t="s">
        <v>480</v>
      </c>
      <c r="F286" s="17" t="str">
        <f t="shared" si="1"/>
        <v/>
      </c>
      <c r="G286" s="18">
        <f t="shared" si="2"/>
        <v>0</v>
      </c>
      <c r="H286" s="19">
        <v>1.646197307636108E-4</v>
      </c>
      <c r="I286" s="18">
        <f t="shared" si="3"/>
        <v>-0.0001646197308</v>
      </c>
      <c r="L286" s="48"/>
      <c r="O286" s="3"/>
    </row>
    <row r="287">
      <c r="A287" s="2" t="s">
        <v>293</v>
      </c>
      <c r="B287" s="21" t="s">
        <v>480</v>
      </c>
      <c r="C287" s="2" t="s">
        <v>480</v>
      </c>
      <c r="D287" s="2" t="s">
        <v>480</v>
      </c>
      <c r="E287" s="2" t="s">
        <v>480</v>
      </c>
      <c r="F287" s="17" t="str">
        <f t="shared" si="1"/>
        <v/>
      </c>
      <c r="G287" s="18">
        <f t="shared" si="2"/>
        <v>0</v>
      </c>
      <c r="H287" s="19">
        <v>1.62043888603725E-4</v>
      </c>
      <c r="I287" s="18">
        <f t="shared" si="3"/>
        <v>-0.0001620438886</v>
      </c>
      <c r="L287" s="48"/>
      <c r="O287" s="3"/>
    </row>
    <row r="288">
      <c r="A288" s="2" t="s">
        <v>295</v>
      </c>
      <c r="B288" s="21" t="s">
        <v>480</v>
      </c>
      <c r="C288" s="2" t="s">
        <v>480</v>
      </c>
      <c r="D288" s="2" t="s">
        <v>480</v>
      </c>
      <c r="E288" s="2" t="s">
        <v>480</v>
      </c>
      <c r="F288" s="17" t="str">
        <f t="shared" si="1"/>
        <v/>
      </c>
      <c r="G288" s="18">
        <f t="shared" si="2"/>
        <v>0</v>
      </c>
      <c r="H288" s="19">
        <v>1.592338789747587E-4</v>
      </c>
      <c r="I288" s="18">
        <f t="shared" si="3"/>
        <v>-0.000159233879</v>
      </c>
      <c r="L288" s="48"/>
      <c r="O288" s="3"/>
    </row>
    <row r="289">
      <c r="A289" s="2" t="s">
        <v>296</v>
      </c>
      <c r="B289" s="21" t="s">
        <v>480</v>
      </c>
      <c r="C289" s="2" t="s">
        <v>480</v>
      </c>
      <c r="D289" s="2" t="s">
        <v>480</v>
      </c>
      <c r="E289" s="2" t="s">
        <v>480</v>
      </c>
      <c r="F289" s="17" t="str">
        <f t="shared" si="1"/>
        <v/>
      </c>
      <c r="G289" s="18">
        <f t="shared" si="2"/>
        <v>0</v>
      </c>
      <c r="H289" s="19">
        <v>1.5384802718590654E-4</v>
      </c>
      <c r="I289" s="18">
        <f t="shared" si="3"/>
        <v>-0.0001538480272</v>
      </c>
      <c r="L289" s="48"/>
      <c r="O289" s="3"/>
    </row>
    <row r="290">
      <c r="A290" s="2" t="s">
        <v>297</v>
      </c>
      <c r="B290" s="21" t="s">
        <v>480</v>
      </c>
      <c r="C290" s="2" t="s">
        <v>480</v>
      </c>
      <c r="D290" s="2" t="s">
        <v>480</v>
      </c>
      <c r="E290" s="2" t="s">
        <v>480</v>
      </c>
      <c r="F290" s="17" t="str">
        <f t="shared" si="1"/>
        <v/>
      </c>
      <c r="G290" s="18">
        <f t="shared" si="2"/>
        <v>0</v>
      </c>
      <c r="H290" s="19">
        <v>1.526771898405039E-4</v>
      </c>
      <c r="I290" s="18">
        <f t="shared" si="3"/>
        <v>-0.0001526771898</v>
      </c>
      <c r="L290" s="48"/>
      <c r="O290" s="3"/>
    </row>
    <row r="291">
      <c r="A291" s="2" t="s">
        <v>299</v>
      </c>
      <c r="B291" s="21" t="s">
        <v>480</v>
      </c>
      <c r="C291" s="2" t="s">
        <v>480</v>
      </c>
      <c r="D291" s="2" t="s">
        <v>480</v>
      </c>
      <c r="E291" s="2" t="s">
        <v>480</v>
      </c>
      <c r="F291" s="17" t="str">
        <f t="shared" si="1"/>
        <v/>
      </c>
      <c r="G291" s="18">
        <f t="shared" si="2"/>
        <v>0</v>
      </c>
      <c r="H291" s="19">
        <v>1.510380175569402E-4</v>
      </c>
      <c r="I291" s="18">
        <f t="shared" si="3"/>
        <v>-0.0001510380176</v>
      </c>
      <c r="L291" s="48"/>
      <c r="O291" s="3"/>
    </row>
    <row r="292">
      <c r="A292" s="2" t="s">
        <v>300</v>
      </c>
      <c r="B292" s="21" t="s">
        <v>480</v>
      </c>
      <c r="C292" s="2" t="s">
        <v>480</v>
      </c>
      <c r="D292" s="2" t="s">
        <v>480</v>
      </c>
      <c r="E292" s="2" t="s">
        <v>480</v>
      </c>
      <c r="F292" s="17" t="str">
        <f t="shared" si="1"/>
        <v/>
      </c>
      <c r="G292" s="18">
        <f t="shared" si="2"/>
        <v>0</v>
      </c>
      <c r="H292" s="19">
        <v>1.4834509166251414E-4</v>
      </c>
      <c r="I292" s="18">
        <f t="shared" si="3"/>
        <v>-0.0001483450917</v>
      </c>
      <c r="L292" s="48"/>
      <c r="O292" s="3"/>
    </row>
    <row r="293">
      <c r="A293" s="2" t="s">
        <v>301</v>
      </c>
      <c r="B293" s="21" t="s">
        <v>480</v>
      </c>
      <c r="C293" s="2" t="s">
        <v>480</v>
      </c>
      <c r="D293" s="2" t="s">
        <v>480</v>
      </c>
      <c r="E293" s="2" t="s">
        <v>480</v>
      </c>
      <c r="F293" s="17" t="str">
        <f t="shared" si="1"/>
        <v/>
      </c>
      <c r="G293" s="18">
        <f t="shared" si="2"/>
        <v>0</v>
      </c>
      <c r="H293" s="19">
        <v>1.464717519098699E-4</v>
      </c>
      <c r="I293" s="18">
        <f t="shared" si="3"/>
        <v>-0.0001464717519</v>
      </c>
      <c r="L293" s="48"/>
      <c r="O293" s="3"/>
    </row>
    <row r="294">
      <c r="A294" s="2" t="s">
        <v>302</v>
      </c>
      <c r="B294" s="21" t="s">
        <v>480</v>
      </c>
      <c r="C294" s="2" t="s">
        <v>480</v>
      </c>
      <c r="D294" s="2" t="s">
        <v>480</v>
      </c>
      <c r="E294" s="2" t="s">
        <v>480</v>
      </c>
      <c r="F294" s="17" t="str">
        <f t="shared" si="1"/>
        <v/>
      </c>
      <c r="G294" s="18">
        <f t="shared" si="2"/>
        <v>0</v>
      </c>
      <c r="H294" s="19">
        <v>1.449496633608465E-4</v>
      </c>
      <c r="I294" s="18">
        <f t="shared" si="3"/>
        <v>-0.0001449496634</v>
      </c>
      <c r="L294" s="48"/>
      <c r="O294" s="3"/>
    </row>
    <row r="295">
      <c r="A295" s="2" t="s">
        <v>304</v>
      </c>
      <c r="B295" s="21" t="s">
        <v>480</v>
      </c>
      <c r="C295" s="2" t="s">
        <v>480</v>
      </c>
      <c r="D295" s="2" t="s">
        <v>480</v>
      </c>
      <c r="E295" s="2" t="s">
        <v>480</v>
      </c>
      <c r="F295" s="17" t="str">
        <f t="shared" si="1"/>
        <v/>
      </c>
      <c r="G295" s="18">
        <f t="shared" si="2"/>
        <v>0</v>
      </c>
      <c r="H295" s="19">
        <v>1.449496633608465E-4</v>
      </c>
      <c r="I295" s="18">
        <f t="shared" si="3"/>
        <v>-0.0001449496634</v>
      </c>
      <c r="L295" s="48"/>
      <c r="O295" s="3"/>
    </row>
    <row r="296">
      <c r="A296" s="2" t="s">
        <v>305</v>
      </c>
      <c r="B296" s="21" t="s">
        <v>480</v>
      </c>
      <c r="C296" s="2" t="s">
        <v>480</v>
      </c>
      <c r="D296" s="2" t="s">
        <v>480</v>
      </c>
      <c r="E296" s="2" t="s">
        <v>480</v>
      </c>
      <c r="F296" s="17" t="str">
        <f t="shared" si="1"/>
        <v/>
      </c>
      <c r="G296" s="18">
        <f t="shared" si="2"/>
        <v>0</v>
      </c>
      <c r="H296" s="19">
        <v>1.4377882601544385E-4</v>
      </c>
      <c r="I296" s="18">
        <f t="shared" si="3"/>
        <v>-0.000143778826</v>
      </c>
      <c r="L296" s="48"/>
      <c r="O296" s="3"/>
    </row>
    <row r="297">
      <c r="A297" s="2" t="s">
        <v>306</v>
      </c>
      <c r="B297" s="21" t="s">
        <v>480</v>
      </c>
      <c r="C297" s="2" t="s">
        <v>495</v>
      </c>
      <c r="D297" s="2" t="s">
        <v>480</v>
      </c>
      <c r="E297" s="2" t="s">
        <v>480</v>
      </c>
      <c r="F297" s="17" t="str">
        <f t="shared" si="1"/>
        <v/>
      </c>
      <c r="G297" s="18">
        <f t="shared" si="2"/>
        <v>0</v>
      </c>
      <c r="H297" s="19">
        <v>1.4377882601544385E-4</v>
      </c>
      <c r="I297" s="18">
        <f t="shared" si="3"/>
        <v>-0.000143778826</v>
      </c>
      <c r="L297" s="48"/>
      <c r="O297" s="3"/>
    </row>
    <row r="298">
      <c r="A298" s="2" t="s">
        <v>307</v>
      </c>
      <c r="B298" s="21" t="s">
        <v>480</v>
      </c>
      <c r="C298" s="2" t="s">
        <v>480</v>
      </c>
      <c r="D298" s="2" t="s">
        <v>480</v>
      </c>
      <c r="E298" s="2" t="s">
        <v>480</v>
      </c>
      <c r="F298" s="17" t="str">
        <f t="shared" si="1"/>
        <v/>
      </c>
      <c r="G298" s="18">
        <f t="shared" si="2"/>
        <v>0</v>
      </c>
      <c r="H298" s="19">
        <v>1.4377882601544385E-4</v>
      </c>
      <c r="I298" s="18">
        <f t="shared" si="3"/>
        <v>-0.000143778826</v>
      </c>
      <c r="L298" s="48"/>
      <c r="O298" s="3"/>
    </row>
    <row r="299">
      <c r="A299" s="2" t="s">
        <v>309</v>
      </c>
      <c r="B299" s="21" t="s">
        <v>480</v>
      </c>
      <c r="C299" s="2" t="s">
        <v>480</v>
      </c>
      <c r="D299" s="2" t="s">
        <v>480</v>
      </c>
      <c r="E299" s="2" t="s">
        <v>480</v>
      </c>
      <c r="F299" s="17" t="str">
        <f t="shared" si="1"/>
        <v/>
      </c>
      <c r="G299" s="18">
        <f t="shared" si="2"/>
        <v>0</v>
      </c>
      <c r="H299" s="19">
        <v>1.423738212009607E-4</v>
      </c>
      <c r="I299" s="18">
        <f t="shared" si="3"/>
        <v>-0.0001423738212</v>
      </c>
      <c r="L299" s="48"/>
      <c r="O299" s="3"/>
    </row>
    <row r="300">
      <c r="A300" s="2" t="s">
        <v>310</v>
      </c>
      <c r="B300" s="21" t="s">
        <v>480</v>
      </c>
      <c r="C300" s="2" t="s">
        <v>480</v>
      </c>
      <c r="D300" s="2" t="s">
        <v>480</v>
      </c>
      <c r="E300" s="2" t="s">
        <v>480</v>
      </c>
      <c r="F300" s="17" t="str">
        <f t="shared" si="1"/>
        <v/>
      </c>
      <c r="G300" s="18">
        <f t="shared" si="2"/>
        <v>0</v>
      </c>
      <c r="H300" s="19">
        <v>1.333583736413604E-4</v>
      </c>
      <c r="I300" s="18">
        <f t="shared" si="3"/>
        <v>-0.0001333583736</v>
      </c>
      <c r="L300" s="48"/>
      <c r="O300" s="3"/>
    </row>
    <row r="301">
      <c r="A301" s="2" t="s">
        <v>312</v>
      </c>
      <c r="B301" s="21" t="s">
        <v>480</v>
      </c>
      <c r="C301" s="2" t="s">
        <v>480</v>
      </c>
      <c r="D301" s="2" t="s">
        <v>480</v>
      </c>
      <c r="E301" s="2" t="s">
        <v>480</v>
      </c>
      <c r="F301" s="17" t="str">
        <f t="shared" si="1"/>
        <v/>
      </c>
      <c r="G301" s="18">
        <f t="shared" si="2"/>
        <v>0</v>
      </c>
      <c r="H301" s="19">
        <v>1.3289003870319935E-4</v>
      </c>
      <c r="I301" s="18">
        <f t="shared" si="3"/>
        <v>-0.0001328900387</v>
      </c>
      <c r="L301" s="48"/>
      <c r="O301" s="3"/>
    </row>
    <row r="302">
      <c r="A302" s="2" t="s">
        <v>313</v>
      </c>
      <c r="B302" s="21" t="s">
        <v>480</v>
      </c>
      <c r="C302" s="2" t="s">
        <v>480</v>
      </c>
      <c r="D302" s="2" t="s">
        <v>480</v>
      </c>
      <c r="E302" s="2" t="s">
        <v>480</v>
      </c>
      <c r="F302" s="17" t="str">
        <f t="shared" si="1"/>
        <v/>
      </c>
      <c r="G302" s="18">
        <f t="shared" si="2"/>
        <v>0</v>
      </c>
      <c r="H302" s="19">
        <v>1.3289003870319935E-4</v>
      </c>
      <c r="I302" s="18">
        <f t="shared" si="3"/>
        <v>-0.0001328900387</v>
      </c>
      <c r="L302" s="48"/>
      <c r="O302" s="3"/>
    </row>
    <row r="303">
      <c r="A303" s="2" t="s">
        <v>314</v>
      </c>
      <c r="B303" s="21" t="s">
        <v>480</v>
      </c>
      <c r="C303" s="2" t="s">
        <v>480</v>
      </c>
      <c r="D303" s="2" t="s">
        <v>480</v>
      </c>
      <c r="E303" s="2" t="s">
        <v>480</v>
      </c>
      <c r="F303" s="17" t="str">
        <f t="shared" si="1"/>
        <v/>
      </c>
      <c r="G303" s="18">
        <f t="shared" si="2"/>
        <v>0</v>
      </c>
      <c r="H303" s="19">
        <v>1.2844085679066932E-4</v>
      </c>
      <c r="I303" s="18">
        <f t="shared" si="3"/>
        <v>-0.0001284408568</v>
      </c>
      <c r="L303" s="48"/>
      <c r="O303" s="3"/>
    </row>
    <row r="304">
      <c r="A304" s="2" t="s">
        <v>315</v>
      </c>
      <c r="B304" s="21" t="s">
        <v>480</v>
      </c>
      <c r="C304" s="2" t="s">
        <v>480</v>
      </c>
      <c r="D304" s="2" t="s">
        <v>480</v>
      </c>
      <c r="E304" s="2" t="s">
        <v>480</v>
      </c>
      <c r="F304" s="17" t="str">
        <f t="shared" si="1"/>
        <v/>
      </c>
      <c r="G304" s="18">
        <f t="shared" si="2"/>
        <v>0</v>
      </c>
      <c r="H304" s="19">
        <v>1.258650146307835E-4</v>
      </c>
      <c r="I304" s="18">
        <f t="shared" si="3"/>
        <v>-0.0001258650146</v>
      </c>
      <c r="L304" s="48"/>
      <c r="O304" s="3"/>
    </row>
    <row r="305">
      <c r="A305" s="2" t="s">
        <v>316</v>
      </c>
      <c r="B305" s="21" t="s">
        <v>480</v>
      </c>
      <c r="C305" s="2" t="s">
        <v>480</v>
      </c>
      <c r="D305" s="2" t="s">
        <v>480</v>
      </c>
      <c r="E305" s="2" t="s">
        <v>480</v>
      </c>
      <c r="F305" s="17" t="str">
        <f t="shared" si="1"/>
        <v/>
      </c>
      <c r="G305" s="18">
        <f t="shared" si="2"/>
        <v>0</v>
      </c>
      <c r="H305" s="19">
        <v>1.243429260817601E-4</v>
      </c>
      <c r="I305" s="18">
        <f t="shared" si="3"/>
        <v>-0.0001243429261</v>
      </c>
      <c r="L305" s="48"/>
      <c r="O305" s="3"/>
    </row>
    <row r="306">
      <c r="A306" s="2" t="s">
        <v>317</v>
      </c>
      <c r="B306" s="21" t="s">
        <v>480</v>
      </c>
      <c r="C306" s="2" t="s">
        <v>480</v>
      </c>
      <c r="D306" s="2" t="s">
        <v>480</v>
      </c>
      <c r="E306" s="2" t="s">
        <v>480</v>
      </c>
      <c r="F306" s="17" t="str">
        <f t="shared" si="1"/>
        <v/>
      </c>
      <c r="G306" s="18">
        <f t="shared" si="2"/>
        <v>0</v>
      </c>
      <c r="H306" s="19">
        <v>1.2317208873635746E-4</v>
      </c>
      <c r="I306" s="18">
        <f t="shared" si="3"/>
        <v>-0.0001231720887</v>
      </c>
      <c r="L306" s="48"/>
      <c r="O306" s="3"/>
    </row>
    <row r="307">
      <c r="A307" s="2" t="s">
        <v>318</v>
      </c>
      <c r="B307" s="21" t="s">
        <v>480</v>
      </c>
      <c r="C307" s="2" t="s">
        <v>480</v>
      </c>
      <c r="D307" s="2" t="s">
        <v>480</v>
      </c>
      <c r="E307" s="2" t="s">
        <v>480</v>
      </c>
      <c r="F307" s="17" t="str">
        <f t="shared" si="1"/>
        <v/>
      </c>
      <c r="G307" s="18">
        <f t="shared" si="2"/>
        <v>0</v>
      </c>
      <c r="H307" s="19">
        <v>1.2129874898371323E-4</v>
      </c>
      <c r="I307" s="18">
        <f t="shared" si="3"/>
        <v>-0.000121298749</v>
      </c>
      <c r="L307" s="48"/>
      <c r="O307" s="3"/>
    </row>
    <row r="308">
      <c r="A308" s="2" t="s">
        <v>319</v>
      </c>
      <c r="B308" s="21" t="s">
        <v>480</v>
      </c>
      <c r="C308" s="2" t="s">
        <v>480</v>
      </c>
      <c r="D308" s="2" t="s">
        <v>480</v>
      </c>
      <c r="E308" s="2" t="s">
        <v>480</v>
      </c>
      <c r="F308" s="17" t="str">
        <f t="shared" si="1"/>
        <v/>
      </c>
      <c r="G308" s="18">
        <f t="shared" si="2"/>
        <v>0</v>
      </c>
      <c r="H308" s="19">
        <v>1.2129874898371323E-4</v>
      </c>
      <c r="I308" s="18">
        <f t="shared" si="3"/>
        <v>-0.000121298749</v>
      </c>
      <c r="L308" s="48"/>
      <c r="O308" s="3"/>
    </row>
    <row r="309">
      <c r="A309" s="2" t="s">
        <v>320</v>
      </c>
      <c r="B309" s="21" t="s">
        <v>480</v>
      </c>
      <c r="C309" s="2" t="s">
        <v>480</v>
      </c>
      <c r="D309" s="2" t="s">
        <v>480</v>
      </c>
      <c r="E309" s="2" t="s">
        <v>480</v>
      </c>
      <c r="F309" s="17" t="str">
        <f t="shared" si="1"/>
        <v/>
      </c>
      <c r="G309" s="18">
        <f t="shared" si="2"/>
        <v>0</v>
      </c>
      <c r="H309" s="19">
        <v>1.2129874898371323E-4</v>
      </c>
      <c r="I309" s="18">
        <f t="shared" si="3"/>
        <v>-0.000121298749</v>
      </c>
      <c r="L309" s="48"/>
      <c r="O309" s="3"/>
    </row>
    <row r="310">
      <c r="A310" s="2" t="s">
        <v>321</v>
      </c>
      <c r="B310" s="21" t="s">
        <v>480</v>
      </c>
      <c r="C310" s="2" t="s">
        <v>480</v>
      </c>
      <c r="D310" s="2" t="s">
        <v>480</v>
      </c>
      <c r="E310" s="2" t="s">
        <v>480</v>
      </c>
      <c r="F310" s="17" t="str">
        <f t="shared" si="1"/>
        <v/>
      </c>
      <c r="G310" s="18">
        <f t="shared" si="2"/>
        <v>0</v>
      </c>
      <c r="H310" s="19">
        <v>1.155616459912403E-4</v>
      </c>
      <c r="I310" s="18">
        <f t="shared" si="3"/>
        <v>-0.000115561646</v>
      </c>
      <c r="L310" s="48"/>
      <c r="O310" s="3"/>
    </row>
    <row r="311">
      <c r="A311" s="2" t="s">
        <v>322</v>
      </c>
      <c r="B311" s="21" t="s">
        <v>480</v>
      </c>
      <c r="C311" s="2" t="s">
        <v>480</v>
      </c>
      <c r="D311" s="2" t="s">
        <v>480</v>
      </c>
      <c r="E311" s="2" t="s">
        <v>480</v>
      </c>
      <c r="F311" s="17" t="str">
        <f t="shared" si="1"/>
        <v/>
      </c>
      <c r="G311" s="18">
        <f t="shared" si="2"/>
        <v>0</v>
      </c>
      <c r="H311" s="19">
        <v>1.0935620806060633E-4</v>
      </c>
      <c r="I311" s="18">
        <f t="shared" si="3"/>
        <v>-0.0001093562081</v>
      </c>
      <c r="L311" s="48"/>
      <c r="O311" s="3"/>
    </row>
    <row r="312">
      <c r="A312" s="2" t="s">
        <v>324</v>
      </c>
      <c r="B312" s="21" t="s">
        <v>480</v>
      </c>
      <c r="C312" s="2" t="s">
        <v>480</v>
      </c>
      <c r="D312" s="2" t="s">
        <v>480</v>
      </c>
      <c r="E312" s="2" t="s">
        <v>480</v>
      </c>
      <c r="F312" s="17" t="str">
        <f t="shared" si="1"/>
        <v/>
      </c>
      <c r="G312" s="18">
        <f t="shared" si="2"/>
        <v>0</v>
      </c>
      <c r="H312" s="19">
        <v>1.0642911469709974E-4</v>
      </c>
      <c r="I312" s="18">
        <f t="shared" si="3"/>
        <v>-0.0001064291147</v>
      </c>
      <c r="L312" s="48"/>
      <c r="O312" s="3"/>
    </row>
    <row r="313">
      <c r="A313" s="2" t="s">
        <v>325</v>
      </c>
      <c r="B313" s="21" t="s">
        <v>480</v>
      </c>
      <c r="C313" s="2" t="s">
        <v>480</v>
      </c>
      <c r="D313" s="2" t="s">
        <v>480</v>
      </c>
      <c r="E313" s="2" t="s">
        <v>480</v>
      </c>
      <c r="F313" s="17" t="str">
        <f t="shared" si="1"/>
        <v/>
      </c>
      <c r="G313" s="18">
        <f t="shared" si="2"/>
        <v>0</v>
      </c>
      <c r="H313" s="19">
        <v>1.0631203096255947E-4</v>
      </c>
      <c r="I313" s="18">
        <f t="shared" si="3"/>
        <v>-0.000106312031</v>
      </c>
      <c r="L313" s="48"/>
      <c r="O313" s="3"/>
    </row>
    <row r="314">
      <c r="A314" s="2" t="s">
        <v>326</v>
      </c>
      <c r="B314" s="21" t="s">
        <v>480</v>
      </c>
      <c r="C314" s="2" t="s">
        <v>480</v>
      </c>
      <c r="D314" s="2" t="s">
        <v>480</v>
      </c>
      <c r="E314" s="2" t="s">
        <v>480</v>
      </c>
      <c r="F314" s="17" t="str">
        <f t="shared" si="1"/>
        <v/>
      </c>
      <c r="G314" s="18">
        <f t="shared" si="2"/>
        <v>0</v>
      </c>
      <c r="H314" s="19">
        <v>1.0584369602439842E-4</v>
      </c>
      <c r="I314" s="18">
        <f t="shared" si="3"/>
        <v>-0.000105843696</v>
      </c>
      <c r="L314" s="48"/>
      <c r="O314" s="3"/>
    </row>
    <row r="315">
      <c r="A315" s="2" t="s">
        <v>327</v>
      </c>
      <c r="B315" s="21" t="s">
        <v>480</v>
      </c>
      <c r="C315" s="2" t="s">
        <v>480</v>
      </c>
      <c r="D315" s="2" t="s">
        <v>480</v>
      </c>
      <c r="E315" s="2" t="s">
        <v>480</v>
      </c>
      <c r="F315" s="17" t="str">
        <f t="shared" si="1"/>
        <v/>
      </c>
      <c r="G315" s="18">
        <f t="shared" si="2"/>
        <v>0</v>
      </c>
      <c r="H315" s="19">
        <v>1.0162868158094892E-4</v>
      </c>
      <c r="I315" s="18">
        <f t="shared" si="3"/>
        <v>-0.0001016286816</v>
      </c>
      <c r="L315" s="48"/>
      <c r="O315" s="3"/>
    </row>
    <row r="316">
      <c r="A316" s="2" t="s">
        <v>328</v>
      </c>
      <c r="B316" s="21" t="s">
        <v>480</v>
      </c>
      <c r="C316" s="2" t="s">
        <v>480</v>
      </c>
      <c r="D316" s="2" t="s">
        <v>480</v>
      </c>
      <c r="E316" s="2" t="s">
        <v>480</v>
      </c>
      <c r="F316" s="17" t="str">
        <f t="shared" si="1"/>
        <v/>
      </c>
      <c r="G316" s="18">
        <f t="shared" si="2"/>
        <v>0</v>
      </c>
      <c r="H316" s="19">
        <v>1.0162868158094892E-4</v>
      </c>
      <c r="I316" s="18">
        <f t="shared" si="3"/>
        <v>-0.0001016286816</v>
      </c>
      <c r="L316" s="48"/>
      <c r="O316" s="3"/>
    </row>
    <row r="317">
      <c r="A317" s="2" t="s">
        <v>331</v>
      </c>
      <c r="B317" s="21" t="s">
        <v>480</v>
      </c>
      <c r="C317" s="2" t="s">
        <v>480</v>
      </c>
      <c r="D317" s="2" t="s">
        <v>480</v>
      </c>
      <c r="E317" s="2" t="s">
        <v>480</v>
      </c>
      <c r="F317" s="17" t="str">
        <f t="shared" si="1"/>
        <v/>
      </c>
      <c r="G317" s="18">
        <f t="shared" si="2"/>
        <v>0</v>
      </c>
      <c r="H317" s="19">
        <v>1.0162868158094892E-4</v>
      </c>
      <c r="I317" s="18">
        <f t="shared" si="3"/>
        <v>-0.0001016286816</v>
      </c>
      <c r="L317" s="48"/>
      <c r="O317" s="3"/>
    </row>
    <row r="318">
      <c r="A318" s="2" t="s">
        <v>332</v>
      </c>
      <c r="B318" s="21" t="s">
        <v>480</v>
      </c>
      <c r="C318" s="2" t="s">
        <v>480</v>
      </c>
      <c r="D318" s="2" t="s">
        <v>480</v>
      </c>
      <c r="E318" s="2" t="s">
        <v>480</v>
      </c>
      <c r="F318" s="17" t="str">
        <f t="shared" si="1"/>
        <v/>
      </c>
      <c r="G318" s="18">
        <f t="shared" si="2"/>
        <v>0</v>
      </c>
      <c r="H318" s="19">
        <v>1.0162868158094892E-4</v>
      </c>
      <c r="I318" s="18">
        <f t="shared" si="3"/>
        <v>-0.0001016286816</v>
      </c>
      <c r="L318" s="48"/>
      <c r="O318" s="3"/>
    </row>
    <row r="319">
      <c r="A319" s="2" t="s">
        <v>333</v>
      </c>
      <c r="B319" s="21" t="s">
        <v>480</v>
      </c>
      <c r="C319" s="2" t="s">
        <v>480</v>
      </c>
      <c r="D319" s="2" t="s">
        <v>480</v>
      </c>
      <c r="E319" s="2" t="s">
        <v>480</v>
      </c>
      <c r="F319" s="17" t="str">
        <f t="shared" si="1"/>
        <v/>
      </c>
      <c r="G319" s="18">
        <f t="shared" si="2"/>
        <v>0</v>
      </c>
      <c r="H319" s="19">
        <v>1.0162868158094892E-4</v>
      </c>
      <c r="I319" s="18">
        <f t="shared" si="3"/>
        <v>-0.0001016286816</v>
      </c>
      <c r="L319" s="48"/>
      <c r="O319" s="3"/>
    </row>
    <row r="320">
      <c r="A320" s="2" t="s">
        <v>335</v>
      </c>
      <c r="B320" s="21" t="s">
        <v>480</v>
      </c>
      <c r="C320" s="2" t="s">
        <v>480</v>
      </c>
      <c r="D320" s="2" t="s">
        <v>480</v>
      </c>
      <c r="E320" s="2" t="s">
        <v>480</v>
      </c>
      <c r="F320" s="17" t="str">
        <f t="shared" si="1"/>
        <v/>
      </c>
      <c r="G320" s="18">
        <f t="shared" si="2"/>
        <v>0</v>
      </c>
      <c r="H320" s="19">
        <v>9.835033701382153E-5</v>
      </c>
      <c r="I320" s="18">
        <f t="shared" si="3"/>
        <v>-0.00009835033701</v>
      </c>
      <c r="L320" s="48"/>
      <c r="O320" s="3"/>
    </row>
    <row r="321">
      <c r="A321" s="2" t="s">
        <v>336</v>
      </c>
      <c r="B321" s="21" t="s">
        <v>480</v>
      </c>
      <c r="C321" s="2" t="s">
        <v>480</v>
      </c>
      <c r="D321" s="2" t="s">
        <v>480</v>
      </c>
      <c r="E321" s="2" t="s">
        <v>480</v>
      </c>
      <c r="F321" s="17" t="str">
        <f t="shared" si="1"/>
        <v/>
      </c>
      <c r="G321" s="18">
        <f t="shared" si="2"/>
        <v>0</v>
      </c>
      <c r="H321" s="19">
        <v>9.717949966841889E-5</v>
      </c>
      <c r="I321" s="18">
        <f t="shared" si="3"/>
        <v>-0.00009717949967</v>
      </c>
      <c r="L321" s="48"/>
      <c r="O321" s="3"/>
    </row>
    <row r="322">
      <c r="A322" s="2" t="s">
        <v>337</v>
      </c>
      <c r="B322" s="21" t="s">
        <v>480</v>
      </c>
      <c r="C322" s="2" t="s">
        <v>480</v>
      </c>
      <c r="D322" s="2" t="s">
        <v>480</v>
      </c>
      <c r="E322" s="2" t="s">
        <v>480</v>
      </c>
      <c r="F322" s="17" t="str">
        <f t="shared" si="1"/>
        <v/>
      </c>
      <c r="G322" s="18">
        <f t="shared" si="2"/>
        <v>0</v>
      </c>
      <c r="H322" s="19">
        <v>9.717949966841889E-5</v>
      </c>
      <c r="I322" s="18">
        <f t="shared" si="3"/>
        <v>-0.00009717949967</v>
      </c>
      <c r="L322" s="48"/>
      <c r="O322" s="3"/>
    </row>
    <row r="323">
      <c r="A323" s="2" t="s">
        <v>338</v>
      </c>
      <c r="B323" s="21" t="s">
        <v>480</v>
      </c>
      <c r="C323" s="2" t="s">
        <v>480</v>
      </c>
      <c r="D323" s="2" t="s">
        <v>480</v>
      </c>
      <c r="E323" s="2" t="s">
        <v>480</v>
      </c>
      <c r="F323" s="17" t="str">
        <f t="shared" si="1"/>
        <v/>
      </c>
      <c r="G323" s="18">
        <f t="shared" si="2"/>
        <v>0</v>
      </c>
      <c r="H323" s="19">
        <v>9.671116473025784E-5</v>
      </c>
      <c r="I323" s="18">
        <f t="shared" si="3"/>
        <v>-0.00009671116473</v>
      </c>
      <c r="L323" s="48"/>
      <c r="O323" s="3"/>
    </row>
    <row r="324">
      <c r="A324" s="2" t="s">
        <v>339</v>
      </c>
      <c r="B324" s="21" t="s">
        <v>480</v>
      </c>
      <c r="C324" s="2" t="s">
        <v>480</v>
      </c>
      <c r="D324" s="2" t="s">
        <v>480</v>
      </c>
      <c r="E324" s="2" t="s">
        <v>480</v>
      </c>
      <c r="F324" s="17" t="str">
        <f t="shared" si="1"/>
        <v/>
      </c>
      <c r="G324" s="18">
        <f t="shared" si="2"/>
        <v>0</v>
      </c>
      <c r="H324" s="19">
        <v>9.624282979209679E-5</v>
      </c>
      <c r="I324" s="18">
        <f t="shared" si="3"/>
        <v>-0.00009624282979</v>
      </c>
      <c r="L324" s="48"/>
      <c r="O324" s="3"/>
    </row>
    <row r="325">
      <c r="A325" s="2" t="s">
        <v>340</v>
      </c>
      <c r="B325" s="21" t="s">
        <v>480</v>
      </c>
      <c r="C325" s="2" t="s">
        <v>480</v>
      </c>
      <c r="D325" s="2" t="s">
        <v>480</v>
      </c>
      <c r="E325" s="2" t="s">
        <v>480</v>
      </c>
      <c r="F325" s="17" t="str">
        <f t="shared" si="1"/>
        <v/>
      </c>
      <c r="G325" s="18">
        <f t="shared" si="2"/>
        <v>0</v>
      </c>
      <c r="H325" s="19">
        <v>9.565741111939547E-5</v>
      </c>
      <c r="I325" s="18">
        <f t="shared" si="3"/>
        <v>-0.00009565741112</v>
      </c>
      <c r="L325" s="48"/>
      <c r="O325" s="3"/>
    </row>
    <row r="326">
      <c r="A326" s="2" t="s">
        <v>341</v>
      </c>
      <c r="B326" s="21" t="s">
        <v>480</v>
      </c>
      <c r="C326" s="2" t="s">
        <v>480</v>
      </c>
      <c r="D326" s="2" t="s">
        <v>480</v>
      </c>
      <c r="E326" s="2" t="s">
        <v>480</v>
      </c>
      <c r="F326" s="17" t="str">
        <f t="shared" si="1"/>
        <v/>
      </c>
      <c r="G326" s="18">
        <f t="shared" si="2"/>
        <v>0</v>
      </c>
      <c r="H326" s="19">
        <v>9.436949003945257E-5</v>
      </c>
      <c r="I326" s="18">
        <f t="shared" si="3"/>
        <v>-0.00009436949004</v>
      </c>
      <c r="L326" s="48"/>
      <c r="O326" s="3"/>
    </row>
    <row r="327">
      <c r="A327" s="2" t="s">
        <v>342</v>
      </c>
      <c r="B327" s="21" t="s">
        <v>480</v>
      </c>
      <c r="C327" s="2" t="s">
        <v>480</v>
      </c>
      <c r="D327" s="2" t="s">
        <v>480</v>
      </c>
      <c r="E327" s="2" t="s">
        <v>480</v>
      </c>
      <c r="F327" s="17" t="str">
        <f t="shared" si="1"/>
        <v/>
      </c>
      <c r="G327" s="18">
        <f t="shared" si="2"/>
        <v>0</v>
      </c>
      <c r="H327" s="19">
        <v>9.33157364285902E-5</v>
      </c>
      <c r="I327" s="18">
        <f t="shared" si="3"/>
        <v>-0.00009331573643</v>
      </c>
      <c r="L327" s="48"/>
      <c r="O327" s="3"/>
    </row>
    <row r="328">
      <c r="A328" s="2" t="s">
        <v>343</v>
      </c>
      <c r="B328" s="21" t="s">
        <v>480</v>
      </c>
      <c r="C328" s="2" t="s">
        <v>480</v>
      </c>
      <c r="D328" s="2" t="s">
        <v>480</v>
      </c>
      <c r="E328" s="2" t="s">
        <v>480</v>
      </c>
      <c r="F328" s="17" t="str">
        <f t="shared" si="1"/>
        <v/>
      </c>
      <c r="G328" s="18">
        <f t="shared" si="2"/>
        <v>0</v>
      </c>
      <c r="H328" s="19">
        <v>9.261323402134862E-5</v>
      </c>
      <c r="I328" s="18">
        <f t="shared" si="3"/>
        <v>-0.00009261323402</v>
      </c>
      <c r="L328" s="48"/>
      <c r="O328" s="3"/>
    </row>
    <row r="329">
      <c r="A329" s="2" t="s">
        <v>344</v>
      </c>
      <c r="B329" s="21" t="s">
        <v>480</v>
      </c>
      <c r="C329" s="2" t="s">
        <v>459</v>
      </c>
      <c r="D329" s="2" t="s">
        <v>480</v>
      </c>
      <c r="E329" s="2" t="s">
        <v>480</v>
      </c>
      <c r="F329" s="17" t="str">
        <f t="shared" si="1"/>
        <v/>
      </c>
      <c r="G329" s="18">
        <f t="shared" si="2"/>
        <v>0</v>
      </c>
      <c r="H329" s="19">
        <v>9.261323402134862E-5</v>
      </c>
      <c r="I329" s="18">
        <f t="shared" si="3"/>
        <v>-0.00009261323402</v>
      </c>
      <c r="L329" s="48"/>
      <c r="O329" s="3"/>
    </row>
    <row r="330">
      <c r="A330" s="2" t="s">
        <v>345</v>
      </c>
      <c r="B330" s="21" t="s">
        <v>480</v>
      </c>
      <c r="C330" s="2" t="s">
        <v>480</v>
      </c>
      <c r="D330" s="2" t="s">
        <v>480</v>
      </c>
      <c r="E330" s="2" t="s">
        <v>480</v>
      </c>
      <c r="F330" s="17" t="str">
        <f t="shared" si="1"/>
        <v/>
      </c>
      <c r="G330" s="18">
        <f t="shared" si="2"/>
        <v>0</v>
      </c>
      <c r="H330" s="19">
        <v>9.214489908318756E-5</v>
      </c>
      <c r="I330" s="18">
        <f t="shared" si="3"/>
        <v>-0.00009214489908</v>
      </c>
      <c r="L330" s="48"/>
      <c r="O330" s="3"/>
    </row>
    <row r="331">
      <c r="A331" s="2" t="s">
        <v>347</v>
      </c>
      <c r="B331" s="21" t="s">
        <v>480</v>
      </c>
      <c r="C331" s="2" t="s">
        <v>480</v>
      </c>
      <c r="D331" s="2" t="s">
        <v>480</v>
      </c>
      <c r="E331" s="2" t="s">
        <v>480</v>
      </c>
      <c r="F331" s="17" t="str">
        <f t="shared" si="1"/>
        <v/>
      </c>
      <c r="G331" s="18">
        <f t="shared" si="2"/>
        <v>0</v>
      </c>
      <c r="H331" s="19">
        <v>8.78128009051978E-5</v>
      </c>
      <c r="I331" s="18">
        <f t="shared" si="3"/>
        <v>-0.00008781280091</v>
      </c>
      <c r="L331" s="48"/>
      <c r="O331" s="3"/>
    </row>
    <row r="332">
      <c r="A332" s="2" t="s">
        <v>348</v>
      </c>
      <c r="B332" s="21" t="s">
        <v>480</v>
      </c>
      <c r="C332" s="2" t="s">
        <v>480</v>
      </c>
      <c r="D332" s="2" t="s">
        <v>480</v>
      </c>
      <c r="E332" s="2" t="s">
        <v>480</v>
      </c>
      <c r="F332" s="17" t="str">
        <f t="shared" si="1"/>
        <v/>
      </c>
      <c r="G332" s="18">
        <f t="shared" si="2"/>
        <v>0</v>
      </c>
      <c r="H332" s="19">
        <v>8.769571717065753E-5</v>
      </c>
      <c r="I332" s="18">
        <f t="shared" si="3"/>
        <v>-0.00008769571717</v>
      </c>
      <c r="L332" s="48"/>
      <c r="O332" s="3"/>
    </row>
    <row r="333">
      <c r="A333" s="2" t="s">
        <v>349</v>
      </c>
      <c r="B333" s="21" t="s">
        <v>480</v>
      </c>
      <c r="C333" s="2" t="s">
        <v>480</v>
      </c>
      <c r="D333" s="2" t="s">
        <v>480</v>
      </c>
      <c r="E333" s="2" t="s">
        <v>480</v>
      </c>
      <c r="F333" s="17" t="str">
        <f t="shared" si="1"/>
        <v/>
      </c>
      <c r="G333" s="18">
        <f t="shared" si="2"/>
        <v>0</v>
      </c>
      <c r="H333" s="19">
        <v>8.769571717065753E-5</v>
      </c>
      <c r="I333" s="18">
        <f t="shared" si="3"/>
        <v>-0.00008769571717</v>
      </c>
      <c r="L333" s="48"/>
      <c r="O333" s="3"/>
    </row>
    <row r="334">
      <c r="A334" s="2" t="s">
        <v>350</v>
      </c>
      <c r="B334" s="21" t="s">
        <v>480</v>
      </c>
      <c r="C334" s="2" t="s">
        <v>480</v>
      </c>
      <c r="D334" s="2" t="s">
        <v>480</v>
      </c>
      <c r="E334" s="2" t="s">
        <v>480</v>
      </c>
      <c r="F334" s="17" t="str">
        <f t="shared" si="1"/>
        <v/>
      </c>
      <c r="G334" s="18">
        <f t="shared" si="2"/>
        <v>0</v>
      </c>
      <c r="H334" s="19">
        <v>8.769571717065753E-5</v>
      </c>
      <c r="I334" s="18">
        <f t="shared" si="3"/>
        <v>-0.00008769571717</v>
      </c>
      <c r="L334" s="48"/>
      <c r="O334" s="3"/>
    </row>
    <row r="335">
      <c r="A335" s="2" t="s">
        <v>351</v>
      </c>
      <c r="B335" s="21" t="s">
        <v>480</v>
      </c>
      <c r="C335" s="2" t="s">
        <v>480</v>
      </c>
      <c r="D335" s="2" t="s">
        <v>480</v>
      </c>
      <c r="E335" s="2" t="s">
        <v>480</v>
      </c>
      <c r="F335" s="17" t="str">
        <f t="shared" si="1"/>
        <v/>
      </c>
      <c r="G335" s="18">
        <f t="shared" si="2"/>
        <v>0</v>
      </c>
      <c r="H335" s="19">
        <v>8.65248798252549E-5</v>
      </c>
      <c r="I335" s="18">
        <f t="shared" si="3"/>
        <v>-0.00008652487983</v>
      </c>
      <c r="L335" s="48"/>
      <c r="O335" s="3"/>
    </row>
    <row r="336">
      <c r="A336" s="2" t="s">
        <v>352</v>
      </c>
      <c r="B336" s="21" t="s">
        <v>480</v>
      </c>
      <c r="C336" s="2" t="s">
        <v>480</v>
      </c>
      <c r="D336" s="2" t="s">
        <v>480</v>
      </c>
      <c r="E336" s="2" t="s">
        <v>480</v>
      </c>
      <c r="F336" s="17" t="str">
        <f t="shared" si="1"/>
        <v/>
      </c>
      <c r="G336" s="18">
        <f t="shared" si="2"/>
        <v>0</v>
      </c>
      <c r="H336" s="19">
        <v>8.61736286216341E-5</v>
      </c>
      <c r="I336" s="18">
        <f t="shared" si="3"/>
        <v>-0.00008617362862</v>
      </c>
      <c r="L336" s="48"/>
      <c r="O336" s="3"/>
    </row>
    <row r="337">
      <c r="A337" s="2" t="s">
        <v>353</v>
      </c>
      <c r="B337" s="21" t="s">
        <v>480</v>
      </c>
      <c r="C337" s="2" t="s">
        <v>480</v>
      </c>
      <c r="D337" s="2" t="s">
        <v>480</v>
      </c>
      <c r="E337" s="2" t="s">
        <v>480</v>
      </c>
      <c r="F337" s="17" t="str">
        <f t="shared" si="1"/>
        <v/>
      </c>
      <c r="G337" s="18">
        <f t="shared" si="2"/>
        <v>0</v>
      </c>
      <c r="H337" s="19">
        <v>7.926568828375855E-5</v>
      </c>
      <c r="I337" s="18">
        <f t="shared" si="3"/>
        <v>-0.00007926568828</v>
      </c>
      <c r="L337" s="48"/>
      <c r="O337" s="3"/>
    </row>
    <row r="338">
      <c r="A338" s="2" t="s">
        <v>354</v>
      </c>
      <c r="B338" s="21" t="s">
        <v>480</v>
      </c>
      <c r="C338" s="2" t="s">
        <v>480</v>
      </c>
      <c r="D338" s="2" t="s">
        <v>480</v>
      </c>
      <c r="E338" s="2" t="s">
        <v>480</v>
      </c>
      <c r="F338" s="17" t="str">
        <f t="shared" si="1"/>
        <v/>
      </c>
      <c r="G338" s="18">
        <f t="shared" si="2"/>
        <v>0</v>
      </c>
      <c r="H338" s="19">
        <v>7.926568828375855E-5</v>
      </c>
      <c r="I338" s="18">
        <f t="shared" si="3"/>
        <v>-0.00007926568828</v>
      </c>
      <c r="L338" s="48"/>
      <c r="O338" s="3"/>
    </row>
    <row r="339">
      <c r="A339" s="2" t="s">
        <v>355</v>
      </c>
      <c r="B339" s="21" t="s">
        <v>480</v>
      </c>
      <c r="C339" s="2" t="s">
        <v>480</v>
      </c>
      <c r="D339" s="2" t="s">
        <v>480</v>
      </c>
      <c r="E339" s="2" t="s">
        <v>480</v>
      </c>
      <c r="F339" s="17" t="str">
        <f t="shared" si="1"/>
        <v/>
      </c>
      <c r="G339" s="18">
        <f t="shared" si="2"/>
        <v>0</v>
      </c>
      <c r="H339" s="19">
        <v>7.926568828375855E-5</v>
      </c>
      <c r="I339" s="18">
        <f t="shared" si="3"/>
        <v>-0.00007926568828</v>
      </c>
      <c r="L339" s="48"/>
      <c r="O339" s="3"/>
    </row>
    <row r="340">
      <c r="A340" s="2" t="s">
        <v>356</v>
      </c>
      <c r="B340" s="21" t="s">
        <v>480</v>
      </c>
      <c r="C340" s="2" t="s">
        <v>480</v>
      </c>
      <c r="D340" s="2" t="s">
        <v>480</v>
      </c>
      <c r="E340" s="2" t="s">
        <v>480</v>
      </c>
      <c r="F340" s="17" t="str">
        <f t="shared" si="1"/>
        <v/>
      </c>
      <c r="G340" s="18">
        <f t="shared" si="2"/>
        <v>0</v>
      </c>
      <c r="H340" s="19">
        <v>7.926568828375855E-5</v>
      </c>
      <c r="I340" s="18">
        <f t="shared" si="3"/>
        <v>-0.00007926568828</v>
      </c>
      <c r="L340" s="48"/>
      <c r="O340" s="3"/>
    </row>
    <row r="341">
      <c r="A341" s="2" t="s">
        <v>357</v>
      </c>
      <c r="B341" s="21" t="s">
        <v>480</v>
      </c>
      <c r="C341" s="2" t="s">
        <v>480</v>
      </c>
      <c r="D341" s="2" t="s">
        <v>480</v>
      </c>
      <c r="E341" s="2" t="s">
        <v>480</v>
      </c>
      <c r="F341" s="17" t="str">
        <f t="shared" si="1"/>
        <v/>
      </c>
      <c r="G341" s="18">
        <f t="shared" si="2"/>
        <v>0</v>
      </c>
      <c r="H341" s="19">
        <v>7.926568828375855E-5</v>
      </c>
      <c r="I341" s="18">
        <f t="shared" si="3"/>
        <v>-0.00007926568828</v>
      </c>
      <c r="L341" s="48"/>
      <c r="O341" s="3"/>
    </row>
    <row r="342">
      <c r="A342" s="2" t="s">
        <v>358</v>
      </c>
      <c r="B342" s="21" t="s">
        <v>480</v>
      </c>
      <c r="C342" s="2" t="s">
        <v>480</v>
      </c>
      <c r="D342" s="2" t="s">
        <v>480</v>
      </c>
      <c r="E342" s="2" t="s">
        <v>480</v>
      </c>
      <c r="F342" s="17" t="str">
        <f t="shared" si="1"/>
        <v/>
      </c>
      <c r="G342" s="18">
        <f t="shared" si="2"/>
        <v>0</v>
      </c>
      <c r="H342" s="19">
        <v>7.926568828375855E-5</v>
      </c>
      <c r="I342" s="18">
        <f t="shared" si="3"/>
        <v>-0.00007926568828</v>
      </c>
      <c r="L342" s="48"/>
      <c r="O342" s="3"/>
    </row>
    <row r="343">
      <c r="A343" s="2" t="s">
        <v>359</v>
      </c>
      <c r="B343" s="21" t="s">
        <v>480</v>
      </c>
      <c r="C343" s="2" t="s">
        <v>480</v>
      </c>
      <c r="D343" s="2" t="s">
        <v>480</v>
      </c>
      <c r="E343" s="2" t="s">
        <v>480</v>
      </c>
      <c r="F343" s="17" t="str">
        <f t="shared" si="1"/>
        <v/>
      </c>
      <c r="G343" s="18">
        <f t="shared" si="2"/>
        <v>0</v>
      </c>
      <c r="H343" s="19">
        <v>7.926568828375855E-5</v>
      </c>
      <c r="I343" s="18">
        <f t="shared" si="3"/>
        <v>-0.00007926568828</v>
      </c>
      <c r="L343" s="48"/>
      <c r="O343" s="3"/>
    </row>
    <row r="344">
      <c r="A344" s="2" t="s">
        <v>360</v>
      </c>
      <c r="B344" s="21" t="s">
        <v>480</v>
      </c>
      <c r="C344" s="2" t="s">
        <v>480</v>
      </c>
      <c r="D344" s="2" t="s">
        <v>480</v>
      </c>
      <c r="E344" s="2" t="s">
        <v>480</v>
      </c>
      <c r="F344" s="17" t="str">
        <f t="shared" si="1"/>
        <v/>
      </c>
      <c r="G344" s="18">
        <f t="shared" si="2"/>
        <v>0</v>
      </c>
      <c r="H344" s="19">
        <v>7.926568828375855E-5</v>
      </c>
      <c r="I344" s="18">
        <f t="shared" si="3"/>
        <v>-0.00007926568828</v>
      </c>
      <c r="L344" s="48"/>
      <c r="O344" s="3"/>
    </row>
    <row r="345">
      <c r="A345" s="2" t="s">
        <v>362</v>
      </c>
      <c r="B345" s="21" t="s">
        <v>480</v>
      </c>
      <c r="C345" s="2" t="s">
        <v>480</v>
      </c>
      <c r="D345" s="2" t="s">
        <v>480</v>
      </c>
      <c r="E345" s="2" t="s">
        <v>480</v>
      </c>
      <c r="F345" s="17" t="str">
        <f t="shared" si="1"/>
        <v/>
      </c>
      <c r="G345" s="18">
        <f t="shared" si="2"/>
        <v>0</v>
      </c>
      <c r="H345" s="19">
        <v>7.739234853111434E-5</v>
      </c>
      <c r="I345" s="18">
        <f t="shared" si="3"/>
        <v>-0.00007739234853</v>
      </c>
      <c r="L345" s="48"/>
      <c r="O345" s="3"/>
    </row>
    <row r="346">
      <c r="A346" s="2" t="s">
        <v>363</v>
      </c>
      <c r="B346" s="21" t="s">
        <v>480</v>
      </c>
      <c r="C346" s="2" t="s">
        <v>480</v>
      </c>
      <c r="D346" s="2" t="s">
        <v>480</v>
      </c>
      <c r="E346" s="2" t="s">
        <v>480</v>
      </c>
      <c r="F346" s="17" t="str">
        <f t="shared" si="1"/>
        <v/>
      </c>
      <c r="G346" s="18">
        <f t="shared" si="2"/>
        <v>0</v>
      </c>
      <c r="H346" s="19">
        <v>7.739234853111434E-5</v>
      </c>
      <c r="I346" s="18">
        <f t="shared" si="3"/>
        <v>-0.00007739234853</v>
      </c>
      <c r="L346" s="48"/>
      <c r="O346" s="3"/>
    </row>
    <row r="347">
      <c r="A347" s="2" t="s">
        <v>364</v>
      </c>
      <c r="B347" s="21" t="s">
        <v>480</v>
      </c>
      <c r="C347" s="2" t="s">
        <v>480</v>
      </c>
      <c r="D347" s="2" t="s">
        <v>480</v>
      </c>
      <c r="E347" s="2" t="s">
        <v>480</v>
      </c>
      <c r="F347" s="17" t="str">
        <f t="shared" si="1"/>
        <v/>
      </c>
      <c r="G347" s="18">
        <f t="shared" si="2"/>
        <v>0</v>
      </c>
      <c r="H347" s="19">
        <v>7.739234853111434E-5</v>
      </c>
      <c r="I347" s="18">
        <f t="shared" si="3"/>
        <v>-0.00007739234853</v>
      </c>
      <c r="L347" s="48"/>
      <c r="O347" s="3"/>
    </row>
    <row r="348">
      <c r="A348" s="2" t="s">
        <v>365</v>
      </c>
      <c r="B348" s="21" t="s">
        <v>480</v>
      </c>
      <c r="C348" s="2" t="s">
        <v>480</v>
      </c>
      <c r="D348" s="2" t="s">
        <v>480</v>
      </c>
      <c r="E348" s="2" t="s">
        <v>480</v>
      </c>
      <c r="F348" s="17" t="str">
        <f t="shared" si="1"/>
        <v/>
      </c>
      <c r="G348" s="18">
        <f t="shared" si="2"/>
        <v>0</v>
      </c>
      <c r="H348" s="19">
        <v>7.739234853111434E-5</v>
      </c>
      <c r="I348" s="18">
        <f t="shared" si="3"/>
        <v>-0.00007739234853</v>
      </c>
      <c r="L348" s="48"/>
      <c r="O348" s="3"/>
    </row>
    <row r="349">
      <c r="A349" s="2" t="s">
        <v>366</v>
      </c>
      <c r="B349" s="21" t="s">
        <v>480</v>
      </c>
      <c r="C349" s="2" t="s">
        <v>480</v>
      </c>
      <c r="D349" s="2" t="s">
        <v>480</v>
      </c>
      <c r="E349" s="2" t="s">
        <v>480</v>
      </c>
      <c r="F349" s="17" t="str">
        <f t="shared" si="1"/>
        <v/>
      </c>
      <c r="G349" s="18">
        <f t="shared" si="2"/>
        <v>0</v>
      </c>
      <c r="H349" s="19">
        <v>7.739234853111434E-5</v>
      </c>
      <c r="I349" s="18">
        <f t="shared" si="3"/>
        <v>-0.00007739234853</v>
      </c>
      <c r="L349" s="48"/>
      <c r="O349" s="3"/>
    </row>
    <row r="350">
      <c r="A350" s="2" t="s">
        <v>367</v>
      </c>
      <c r="B350" s="21" t="s">
        <v>480</v>
      </c>
      <c r="C350" s="2" t="s">
        <v>480</v>
      </c>
      <c r="D350" s="2" t="s">
        <v>480</v>
      </c>
      <c r="E350" s="2" t="s">
        <v>480</v>
      </c>
      <c r="F350" s="17" t="str">
        <f t="shared" si="1"/>
        <v/>
      </c>
      <c r="G350" s="18">
        <f t="shared" si="2"/>
        <v>0</v>
      </c>
      <c r="H350" s="19">
        <v>7.598734371663117E-5</v>
      </c>
      <c r="I350" s="18">
        <f t="shared" si="3"/>
        <v>-0.00007598734372</v>
      </c>
      <c r="L350" s="48"/>
      <c r="O350" s="3"/>
    </row>
    <row r="351">
      <c r="A351" s="2" t="s">
        <v>369</v>
      </c>
      <c r="B351" s="21" t="s">
        <v>480</v>
      </c>
      <c r="C351" s="2" t="s">
        <v>480</v>
      </c>
      <c r="D351" s="2" t="s">
        <v>480</v>
      </c>
      <c r="E351" s="2" t="s">
        <v>480</v>
      </c>
      <c r="F351" s="17" t="str">
        <f t="shared" si="1"/>
        <v/>
      </c>
      <c r="G351" s="18">
        <f t="shared" si="2"/>
        <v>0</v>
      </c>
      <c r="H351" s="19">
        <v>7.224066421134272E-5</v>
      </c>
      <c r="I351" s="18">
        <f t="shared" si="3"/>
        <v>-0.00007224066421</v>
      </c>
      <c r="L351" s="48"/>
      <c r="O351" s="3"/>
    </row>
    <row r="352">
      <c r="A352" s="2" t="s">
        <v>371</v>
      </c>
      <c r="B352" s="26" t="s">
        <v>480</v>
      </c>
      <c r="C352" s="2" t="s">
        <v>480</v>
      </c>
      <c r="D352" s="2" t="s">
        <v>459</v>
      </c>
      <c r="E352" s="2" t="s">
        <v>480</v>
      </c>
      <c r="F352" s="17" t="str">
        <f t="shared" si="1"/>
        <v/>
      </c>
      <c r="G352" s="18">
        <f t="shared" si="2"/>
        <v>0</v>
      </c>
      <c r="H352" s="19">
        <v>7.224066421134272E-5</v>
      </c>
      <c r="I352" s="18">
        <f t="shared" si="3"/>
        <v>-0.00007224066421</v>
      </c>
      <c r="L352" s="48"/>
      <c r="O352" s="3"/>
    </row>
    <row r="353">
      <c r="A353" s="2" t="s">
        <v>373</v>
      </c>
      <c r="B353" s="21" t="s">
        <v>480</v>
      </c>
      <c r="C353" s="2" t="s">
        <v>480</v>
      </c>
      <c r="D353" s="2" t="s">
        <v>480</v>
      </c>
      <c r="E353" s="2" t="s">
        <v>480</v>
      </c>
      <c r="F353" s="17" t="str">
        <f t="shared" si="1"/>
        <v/>
      </c>
      <c r="G353" s="18">
        <f t="shared" si="2"/>
        <v>0</v>
      </c>
      <c r="H353" s="19">
        <v>7.224066421134272E-5</v>
      </c>
      <c r="I353" s="18">
        <f t="shared" si="3"/>
        <v>-0.00007224066421</v>
      </c>
      <c r="L353" s="48"/>
      <c r="O353" s="3"/>
    </row>
    <row r="354">
      <c r="A354" s="2" t="s">
        <v>375</v>
      </c>
      <c r="B354" s="21" t="s">
        <v>480</v>
      </c>
      <c r="C354" s="2" t="s">
        <v>480</v>
      </c>
      <c r="D354" s="2" t="s">
        <v>480</v>
      </c>
      <c r="E354" s="2" t="s">
        <v>480</v>
      </c>
      <c r="F354" s="17" t="str">
        <f t="shared" si="1"/>
        <v/>
      </c>
      <c r="G354" s="18">
        <f t="shared" si="2"/>
        <v>0</v>
      </c>
      <c r="H354" s="19">
        <v>7.224066421134272E-5</v>
      </c>
      <c r="I354" s="18">
        <f t="shared" si="3"/>
        <v>-0.00007224066421</v>
      </c>
      <c r="L354" s="48"/>
      <c r="O354" s="3"/>
    </row>
    <row r="355">
      <c r="A355" s="2" t="s">
        <v>376</v>
      </c>
      <c r="B355" s="21" t="s">
        <v>480</v>
      </c>
      <c r="C355" s="2" t="s">
        <v>480</v>
      </c>
      <c r="D355" s="2" t="s">
        <v>480</v>
      </c>
      <c r="E355" s="2" t="s">
        <v>480</v>
      </c>
      <c r="F355" s="17" t="str">
        <f t="shared" si="1"/>
        <v/>
      </c>
      <c r="G355" s="18">
        <f t="shared" si="2"/>
        <v>0</v>
      </c>
      <c r="H355" s="19">
        <v>6.802564976789322E-5</v>
      </c>
      <c r="I355" s="18">
        <f t="shared" si="3"/>
        <v>-0.00006802564977</v>
      </c>
      <c r="L355" s="48"/>
      <c r="O355" s="3"/>
    </row>
    <row r="356">
      <c r="A356" s="2" t="s">
        <v>377</v>
      </c>
      <c r="B356" s="21" t="s">
        <v>480</v>
      </c>
      <c r="C356" s="2" t="s">
        <v>480</v>
      </c>
      <c r="D356" s="2" t="s">
        <v>480</v>
      </c>
      <c r="E356" s="2" t="s">
        <v>480</v>
      </c>
      <c r="F356" s="17" t="str">
        <f t="shared" si="1"/>
        <v/>
      </c>
      <c r="G356" s="18">
        <f t="shared" si="2"/>
        <v>0</v>
      </c>
      <c r="H356" s="19">
        <v>6.802564976789322E-5</v>
      </c>
      <c r="I356" s="18">
        <f t="shared" si="3"/>
        <v>-0.00006802564977</v>
      </c>
      <c r="L356" s="48"/>
      <c r="O356" s="3"/>
    </row>
    <row r="357">
      <c r="A357" s="2" t="s">
        <v>378</v>
      </c>
      <c r="B357" s="21" t="s">
        <v>480</v>
      </c>
      <c r="C357" s="2" t="s">
        <v>480</v>
      </c>
      <c r="D357" s="2" t="s">
        <v>480</v>
      </c>
      <c r="E357" s="2" t="s">
        <v>480</v>
      </c>
      <c r="F357" s="17" t="str">
        <f t="shared" si="1"/>
        <v/>
      </c>
      <c r="G357" s="18">
        <f t="shared" si="2"/>
        <v>0</v>
      </c>
      <c r="H357" s="19">
        <v>6.802564976789322E-5</v>
      </c>
      <c r="I357" s="18">
        <f t="shared" si="3"/>
        <v>-0.00006802564977</v>
      </c>
      <c r="L357" s="48"/>
      <c r="O357" s="3"/>
    </row>
    <row r="358">
      <c r="A358" s="2" t="s">
        <v>379</v>
      </c>
      <c r="B358" s="21" t="s">
        <v>480</v>
      </c>
      <c r="C358" s="2" t="s">
        <v>480</v>
      </c>
      <c r="D358" s="2" t="s">
        <v>480</v>
      </c>
      <c r="E358" s="2" t="s">
        <v>480</v>
      </c>
      <c r="F358" s="17" t="str">
        <f t="shared" si="1"/>
        <v/>
      </c>
      <c r="G358" s="18">
        <f t="shared" si="2"/>
        <v>0</v>
      </c>
      <c r="H358" s="19">
        <v>6.802564976789322E-5</v>
      </c>
      <c r="I358" s="18">
        <f t="shared" si="3"/>
        <v>-0.00006802564977</v>
      </c>
      <c r="L358" s="48"/>
      <c r="O358" s="3"/>
    </row>
    <row r="359">
      <c r="A359" s="2" t="s">
        <v>380</v>
      </c>
      <c r="B359" s="21" t="s">
        <v>480</v>
      </c>
      <c r="C359" s="2" t="s">
        <v>480</v>
      </c>
      <c r="D359" s="2" t="s">
        <v>480</v>
      </c>
      <c r="E359" s="2" t="s">
        <v>480</v>
      </c>
      <c r="F359" s="17" t="str">
        <f t="shared" si="1"/>
        <v/>
      </c>
      <c r="G359" s="18">
        <f t="shared" si="2"/>
        <v>0</v>
      </c>
      <c r="H359" s="19">
        <v>6.802564976789322E-5</v>
      </c>
      <c r="I359" s="18">
        <f t="shared" si="3"/>
        <v>-0.00006802564977</v>
      </c>
      <c r="L359" s="48"/>
      <c r="O359" s="3"/>
    </row>
    <row r="360">
      <c r="A360" s="2" t="s">
        <v>381</v>
      </c>
      <c r="B360" s="21" t="s">
        <v>480</v>
      </c>
      <c r="C360" s="2" t="s">
        <v>480</v>
      </c>
      <c r="D360" s="2" t="s">
        <v>480</v>
      </c>
      <c r="E360" s="2" t="s">
        <v>480</v>
      </c>
      <c r="F360" s="17" t="str">
        <f t="shared" si="1"/>
        <v/>
      </c>
      <c r="G360" s="18">
        <f t="shared" si="2"/>
        <v>0</v>
      </c>
      <c r="H360" s="19">
        <v>6.802564976789322E-5</v>
      </c>
      <c r="I360" s="18">
        <f t="shared" si="3"/>
        <v>-0.00006802564977</v>
      </c>
      <c r="L360" s="48"/>
      <c r="O360" s="3"/>
    </row>
    <row r="361">
      <c r="A361" s="2" t="s">
        <v>382</v>
      </c>
      <c r="B361" s="21" t="s">
        <v>480</v>
      </c>
      <c r="C361" s="2" t="s">
        <v>480</v>
      </c>
      <c r="D361" s="2" t="s">
        <v>480</v>
      </c>
      <c r="E361" s="2" t="s">
        <v>480</v>
      </c>
      <c r="F361" s="17" t="str">
        <f t="shared" si="1"/>
        <v/>
      </c>
      <c r="G361" s="18">
        <f t="shared" si="2"/>
        <v>0</v>
      </c>
      <c r="H361" s="19">
        <v>6.802564976789322E-5</v>
      </c>
      <c r="I361" s="18">
        <f t="shared" si="3"/>
        <v>-0.00006802564977</v>
      </c>
      <c r="L361" s="48"/>
      <c r="O361" s="3"/>
    </row>
    <row r="362">
      <c r="A362" s="2" t="s">
        <v>385</v>
      </c>
      <c r="B362" s="21" t="s">
        <v>480</v>
      </c>
      <c r="C362" s="2" t="s">
        <v>480</v>
      </c>
      <c r="D362" s="2" t="s">
        <v>480</v>
      </c>
      <c r="E362" s="2" t="s">
        <v>480</v>
      </c>
      <c r="F362" s="17" t="str">
        <f t="shared" si="1"/>
        <v/>
      </c>
      <c r="G362" s="18">
        <f t="shared" si="2"/>
        <v>0</v>
      </c>
      <c r="H362" s="19">
        <v>6.0649374491856614E-5</v>
      </c>
      <c r="I362" s="18">
        <f t="shared" si="3"/>
        <v>-0.00006064937449</v>
      </c>
      <c r="L362" s="48"/>
      <c r="O362" s="3"/>
    </row>
    <row r="363">
      <c r="A363" s="2" t="s">
        <v>386</v>
      </c>
      <c r="B363" s="21" t="s">
        <v>480</v>
      </c>
      <c r="C363" s="2" t="s">
        <v>480</v>
      </c>
      <c r="D363" s="2" t="s">
        <v>480</v>
      </c>
      <c r="E363" s="2" t="s">
        <v>480</v>
      </c>
      <c r="F363" s="17" t="str">
        <f t="shared" si="1"/>
        <v/>
      </c>
      <c r="G363" s="18">
        <f t="shared" si="2"/>
        <v>0</v>
      </c>
      <c r="H363" s="19">
        <v>6.0649374491856614E-5</v>
      </c>
      <c r="I363" s="18">
        <f t="shared" si="3"/>
        <v>-0.00006064937449</v>
      </c>
      <c r="L363" s="48"/>
      <c r="O363" s="3"/>
    </row>
    <row r="364">
      <c r="A364" s="2" t="s">
        <v>387</v>
      </c>
      <c r="B364" s="21" t="s">
        <v>480</v>
      </c>
      <c r="C364" s="2" t="s">
        <v>480</v>
      </c>
      <c r="D364" s="2" t="s">
        <v>480</v>
      </c>
      <c r="E364" s="2" t="s">
        <v>480</v>
      </c>
      <c r="F364" s="17" t="str">
        <f t="shared" si="1"/>
        <v/>
      </c>
      <c r="G364" s="18">
        <f t="shared" si="2"/>
        <v>0</v>
      </c>
      <c r="H364" s="19">
        <v>6.0649374491856614E-5</v>
      </c>
      <c r="I364" s="18">
        <f t="shared" si="3"/>
        <v>-0.00006064937449</v>
      </c>
      <c r="L364" s="48"/>
      <c r="O364" s="3"/>
    </row>
    <row r="365">
      <c r="A365" s="2" t="s">
        <v>389</v>
      </c>
      <c r="B365" s="21" t="s">
        <v>480</v>
      </c>
      <c r="C365" s="2" t="s">
        <v>480</v>
      </c>
      <c r="D365" s="2" t="s">
        <v>480</v>
      </c>
      <c r="E365" s="2" t="s">
        <v>480</v>
      </c>
      <c r="F365" s="17" t="str">
        <f t="shared" si="1"/>
        <v/>
      </c>
      <c r="G365" s="18">
        <f t="shared" si="2"/>
        <v>0</v>
      </c>
      <c r="H365" s="19">
        <v>6.0063955819155294E-5</v>
      </c>
      <c r="I365" s="18">
        <f t="shared" si="3"/>
        <v>-0.00006006395582</v>
      </c>
      <c r="L365" s="48"/>
      <c r="O365" s="3"/>
    </row>
    <row r="366">
      <c r="A366" s="2" t="s">
        <v>390</v>
      </c>
      <c r="B366" s="21" t="s">
        <v>480</v>
      </c>
      <c r="C366" s="2" t="s">
        <v>480</v>
      </c>
      <c r="D366" s="2" t="s">
        <v>480</v>
      </c>
      <c r="E366" s="2" t="s">
        <v>480</v>
      </c>
      <c r="F366" s="17" t="str">
        <f t="shared" si="1"/>
        <v/>
      </c>
      <c r="G366" s="18">
        <f t="shared" si="2"/>
        <v>0</v>
      </c>
      <c r="H366" s="19">
        <v>5.947853714645398E-5</v>
      </c>
      <c r="I366" s="18">
        <f t="shared" si="3"/>
        <v>-0.00005947853715</v>
      </c>
      <c r="L366" s="48"/>
      <c r="O366" s="3"/>
    </row>
    <row r="367">
      <c r="A367" s="2" t="s">
        <v>391</v>
      </c>
      <c r="B367" s="21" t="s">
        <v>480</v>
      </c>
      <c r="C367" s="2" t="s">
        <v>459</v>
      </c>
      <c r="D367" s="2" t="s">
        <v>480</v>
      </c>
      <c r="E367" s="2" t="s">
        <v>480</v>
      </c>
      <c r="F367" s="17" t="str">
        <f t="shared" si="1"/>
        <v/>
      </c>
      <c r="G367" s="18">
        <f t="shared" si="2"/>
        <v>0</v>
      </c>
      <c r="H367" s="19">
        <v>5.3156015481279735E-5</v>
      </c>
      <c r="I367" s="18">
        <f t="shared" si="3"/>
        <v>-0.00005315601548</v>
      </c>
      <c r="L367" s="48"/>
      <c r="O367" s="3"/>
    </row>
    <row r="368">
      <c r="A368" s="2" t="s">
        <v>392</v>
      </c>
      <c r="B368" s="21" t="s">
        <v>480</v>
      </c>
      <c r="C368" s="2" t="s">
        <v>480</v>
      </c>
      <c r="D368" s="2" t="s">
        <v>480</v>
      </c>
      <c r="E368" s="2" t="s">
        <v>480</v>
      </c>
      <c r="F368" s="17" t="str">
        <f t="shared" si="1"/>
        <v/>
      </c>
      <c r="G368" s="18">
        <f t="shared" si="2"/>
        <v>0</v>
      </c>
      <c r="H368" s="19">
        <v>5.058017332139393E-5</v>
      </c>
      <c r="I368" s="18">
        <f t="shared" si="3"/>
        <v>-0.00005058017332</v>
      </c>
      <c r="L368" s="48"/>
      <c r="O368" s="3"/>
    </row>
    <row r="369">
      <c r="A369" s="2" t="s">
        <v>394</v>
      </c>
      <c r="B369" s="21" t="s">
        <v>480</v>
      </c>
      <c r="C369" s="2" t="s">
        <v>480</v>
      </c>
      <c r="D369" s="2" t="s">
        <v>480</v>
      </c>
      <c r="E369" s="2" t="s">
        <v>480</v>
      </c>
      <c r="F369" s="17" t="str">
        <f t="shared" si="1"/>
        <v/>
      </c>
      <c r="G369" s="18">
        <f t="shared" si="2"/>
        <v>0</v>
      </c>
      <c r="H369" s="19">
        <v>4.343806551443784E-5</v>
      </c>
      <c r="I369" s="18">
        <f t="shared" si="3"/>
        <v>-0.00004343806551</v>
      </c>
      <c r="L369" s="48"/>
      <c r="O369" s="3"/>
    </row>
    <row r="370">
      <c r="A370" s="2" t="s">
        <v>396</v>
      </c>
      <c r="B370" s="21" t="s">
        <v>480</v>
      </c>
      <c r="C370" s="2" t="s">
        <v>480</v>
      </c>
      <c r="D370" s="2" t="s">
        <v>480</v>
      </c>
      <c r="E370" s="2" t="s">
        <v>480</v>
      </c>
      <c r="F370" s="17" t="str">
        <f t="shared" si="1"/>
        <v/>
      </c>
      <c r="G370" s="18">
        <f t="shared" si="2"/>
        <v>0</v>
      </c>
      <c r="H370" s="19">
        <v>3.383719928213622E-5</v>
      </c>
      <c r="I370" s="18">
        <f t="shared" si="3"/>
        <v>-0.00003383719928</v>
      </c>
      <c r="L370" s="48"/>
      <c r="O370" s="3"/>
    </row>
    <row r="371">
      <c r="A371" s="2" t="s">
        <v>397</v>
      </c>
      <c r="B371" s="21" t="s">
        <v>480</v>
      </c>
      <c r="C371" s="2" t="s">
        <v>480</v>
      </c>
      <c r="D371" s="2" t="s">
        <v>480</v>
      </c>
      <c r="E371" s="2" t="s">
        <v>480</v>
      </c>
      <c r="F371" s="17" t="str">
        <f t="shared" si="1"/>
        <v/>
      </c>
      <c r="G371" s="18">
        <f t="shared" si="2"/>
        <v>0</v>
      </c>
      <c r="H371" s="19">
        <v>3.161260832587121E-5</v>
      </c>
      <c r="I371" s="18">
        <f t="shared" si="3"/>
        <v>-0.00003161260833</v>
      </c>
      <c r="L371" s="48"/>
      <c r="O371" s="3"/>
    </row>
    <row r="372">
      <c r="A372" s="2" t="s">
        <v>398</v>
      </c>
      <c r="B372" s="21" t="s">
        <v>480</v>
      </c>
      <c r="C372" s="2" t="s">
        <v>480</v>
      </c>
      <c r="D372" s="2" t="s">
        <v>480</v>
      </c>
      <c r="E372" s="2" t="s">
        <v>480</v>
      </c>
      <c r="F372" s="17" t="str">
        <f t="shared" si="1"/>
        <v/>
      </c>
      <c r="G372" s="18">
        <f t="shared" si="2"/>
        <v>0</v>
      </c>
      <c r="H372" s="19">
        <v>2.4353416784374854E-5</v>
      </c>
      <c r="I372" s="18">
        <f t="shared" si="3"/>
        <v>-0.00002435341678</v>
      </c>
      <c r="L372" s="48"/>
      <c r="O372" s="3"/>
    </row>
    <row r="373">
      <c r="A373" s="2" t="s">
        <v>400</v>
      </c>
      <c r="B373" s="21" t="s">
        <v>480</v>
      </c>
      <c r="C373" s="2" t="s">
        <v>480</v>
      </c>
      <c r="D373" s="2" t="s">
        <v>480</v>
      </c>
      <c r="E373" s="2" t="s">
        <v>480</v>
      </c>
      <c r="F373" s="17" t="str">
        <f t="shared" si="1"/>
        <v/>
      </c>
      <c r="G373" s="18">
        <f t="shared" si="2"/>
        <v>0</v>
      </c>
      <c r="H373" s="19">
        <v>1.4401299348452439E-5</v>
      </c>
      <c r="I373" s="18">
        <f t="shared" si="3"/>
        <v>-0.00001440129935</v>
      </c>
      <c r="L373" s="48"/>
      <c r="O373" s="3"/>
    </row>
    <row r="374">
      <c r="A374" s="2" t="s">
        <v>402</v>
      </c>
      <c r="B374" s="21" t="s">
        <v>480</v>
      </c>
      <c r="C374" s="2" t="s">
        <v>480</v>
      </c>
      <c r="D374" s="2" t="s">
        <v>480</v>
      </c>
      <c r="E374" s="2" t="s">
        <v>480</v>
      </c>
      <c r="F374" s="17" t="str">
        <f t="shared" si="1"/>
        <v/>
      </c>
      <c r="G374" s="18">
        <f t="shared" si="2"/>
        <v>0</v>
      </c>
      <c r="H374" s="19">
        <v>1.3347545737590067E-5</v>
      </c>
      <c r="I374" s="18">
        <f t="shared" si="3"/>
        <v>-0.00001334754574</v>
      </c>
      <c r="L374" s="48"/>
      <c r="O374" s="3"/>
    </row>
    <row r="375">
      <c r="A375" s="2" t="s">
        <v>403</v>
      </c>
      <c r="B375" s="21" t="s">
        <v>480</v>
      </c>
      <c r="C375" s="2" t="s">
        <v>480</v>
      </c>
      <c r="D375" s="2" t="s">
        <v>480</v>
      </c>
      <c r="E375" s="2" t="s">
        <v>480</v>
      </c>
      <c r="F375" s="17" t="str">
        <f t="shared" si="1"/>
        <v/>
      </c>
      <c r="G375" s="18">
        <f t="shared" si="2"/>
        <v>0</v>
      </c>
      <c r="H375" s="19">
        <v>1.3347545737590067E-5</v>
      </c>
      <c r="I375" s="18">
        <f t="shared" si="3"/>
        <v>-0.00001334754574</v>
      </c>
      <c r="L375" s="48"/>
      <c r="O375" s="3"/>
    </row>
    <row r="376">
      <c r="A376" s="2" t="s">
        <v>404</v>
      </c>
      <c r="B376" s="21" t="s">
        <v>480</v>
      </c>
      <c r="C376" s="2" t="s">
        <v>480</v>
      </c>
      <c r="D376" s="2" t="s">
        <v>480</v>
      </c>
      <c r="E376" s="2" t="s">
        <v>480</v>
      </c>
      <c r="F376" s="17" t="str">
        <f t="shared" si="1"/>
        <v/>
      </c>
      <c r="G376" s="18">
        <f t="shared" si="2"/>
        <v>0</v>
      </c>
      <c r="H376" s="19">
        <v>1.3113378268509538E-5</v>
      </c>
      <c r="I376" s="18">
        <f t="shared" si="3"/>
        <v>-0.00001311337827</v>
      </c>
      <c r="L376" s="48"/>
      <c r="O376" s="3"/>
    </row>
    <row r="377">
      <c r="A377" s="2" t="s">
        <v>405</v>
      </c>
      <c r="B377" s="21" t="s">
        <v>480</v>
      </c>
      <c r="C377" s="2" t="s">
        <v>480</v>
      </c>
      <c r="D377" s="2" t="s">
        <v>480</v>
      </c>
      <c r="E377" s="2" t="s">
        <v>480</v>
      </c>
      <c r="F377" s="17" t="str">
        <f t="shared" si="1"/>
        <v/>
      </c>
      <c r="G377" s="18">
        <f t="shared" si="2"/>
        <v>0</v>
      </c>
      <c r="H377" s="19">
        <v>1.0420452374083472E-5</v>
      </c>
      <c r="I377" s="18">
        <f t="shared" si="3"/>
        <v>-0.00001042045237</v>
      </c>
      <c r="L377" s="48"/>
      <c r="O377" s="3"/>
    </row>
    <row r="378">
      <c r="A378" s="2" t="s">
        <v>406</v>
      </c>
      <c r="B378" s="21" t="s">
        <v>480</v>
      </c>
      <c r="C378" s="2" t="s">
        <v>480</v>
      </c>
      <c r="D378" s="2" t="s">
        <v>480</v>
      </c>
      <c r="E378" s="2" t="s">
        <v>480</v>
      </c>
      <c r="F378" s="17" t="str">
        <f t="shared" si="1"/>
        <v/>
      </c>
      <c r="G378" s="18">
        <f t="shared" si="2"/>
        <v>0</v>
      </c>
      <c r="H378" s="19">
        <v>8.547112621439252E-6</v>
      </c>
      <c r="I378" s="18">
        <f t="shared" si="3"/>
        <v>-0.000008547112621</v>
      </c>
      <c r="L378" s="48"/>
      <c r="O378" s="3"/>
    </row>
    <row r="379">
      <c r="A379" s="2" t="s">
        <v>407</v>
      </c>
      <c r="B379" s="21" t="s">
        <v>480</v>
      </c>
      <c r="C379" s="2" t="s">
        <v>480</v>
      </c>
      <c r="D379" s="2" t="s">
        <v>480</v>
      </c>
      <c r="E379" s="2" t="s">
        <v>480</v>
      </c>
      <c r="F379" s="17" t="str">
        <f t="shared" si="1"/>
        <v/>
      </c>
      <c r="G379" s="18">
        <f t="shared" si="2"/>
        <v>0</v>
      </c>
      <c r="H379" s="19">
        <v>8.547112621439252E-6</v>
      </c>
      <c r="I379" s="18">
        <f t="shared" si="3"/>
        <v>-0.000008547112621</v>
      </c>
      <c r="L379" s="48"/>
      <c r="O379" s="3"/>
    </row>
    <row r="380">
      <c r="A380" s="2" t="s">
        <v>408</v>
      </c>
      <c r="B380" s="21" t="s">
        <v>480</v>
      </c>
      <c r="C380" s="2" t="s">
        <v>480</v>
      </c>
      <c r="D380" s="2" t="s">
        <v>480</v>
      </c>
      <c r="E380" s="2" t="s">
        <v>480</v>
      </c>
      <c r="F380" s="17" t="str">
        <f t="shared" si="1"/>
        <v/>
      </c>
      <c r="G380" s="18">
        <f t="shared" si="2"/>
        <v>0</v>
      </c>
      <c r="H380" s="19">
        <v>8.547112621439252E-6</v>
      </c>
      <c r="I380" s="18">
        <f t="shared" si="3"/>
        <v>-0.000008547112621</v>
      </c>
      <c r="L380" s="48"/>
      <c r="O380" s="3"/>
    </row>
    <row r="381">
      <c r="A381" s="2" t="s">
        <v>409</v>
      </c>
      <c r="B381" s="21" t="s">
        <v>480</v>
      </c>
      <c r="C381" s="2" t="s">
        <v>480</v>
      </c>
      <c r="D381" s="2" t="s">
        <v>480</v>
      </c>
      <c r="E381" s="2" t="s">
        <v>480</v>
      </c>
      <c r="F381" s="17" t="str">
        <f t="shared" si="1"/>
        <v/>
      </c>
      <c r="G381" s="18">
        <f t="shared" si="2"/>
        <v>0</v>
      </c>
      <c r="H381" s="19">
        <v>5.620019257932659E-6</v>
      </c>
      <c r="I381" s="18">
        <f t="shared" si="3"/>
        <v>-0.000005620019258</v>
      </c>
      <c r="L381" s="48"/>
      <c r="O381" s="3"/>
    </row>
    <row r="382">
      <c r="A382" s="2" t="s">
        <v>410</v>
      </c>
      <c r="B382" s="21" t="s">
        <v>480</v>
      </c>
      <c r="C382" s="2" t="s">
        <v>480</v>
      </c>
      <c r="D382" s="2" t="s">
        <v>480</v>
      </c>
      <c r="E382" s="2" t="s">
        <v>480</v>
      </c>
      <c r="F382" s="17" t="str">
        <f t="shared" si="1"/>
        <v/>
      </c>
      <c r="G382" s="18">
        <f t="shared" si="2"/>
        <v>0</v>
      </c>
      <c r="H382" s="19">
        <v>4.449181912530022E-6</v>
      </c>
      <c r="I382" s="18">
        <f t="shared" si="3"/>
        <v>-0.000004449181913</v>
      </c>
      <c r="L382" s="48"/>
      <c r="O382" s="3"/>
    </row>
    <row r="383">
      <c r="A383" s="2" t="s">
        <v>411</v>
      </c>
      <c r="B383" s="21" t="s">
        <v>480</v>
      </c>
      <c r="C383" s="2" t="s">
        <v>480</v>
      </c>
      <c r="D383" s="2" t="s">
        <v>480</v>
      </c>
      <c r="E383" s="2" t="s">
        <v>480</v>
      </c>
      <c r="F383" s="17" t="str">
        <f t="shared" si="1"/>
        <v/>
      </c>
      <c r="G383" s="18">
        <f t="shared" si="2"/>
        <v>0</v>
      </c>
      <c r="H383" s="19">
        <v>3.2783445671273844E-6</v>
      </c>
      <c r="I383" s="18">
        <f t="shared" si="3"/>
        <v>-0.000003278344567</v>
      </c>
      <c r="L383" s="48"/>
      <c r="O383" s="3"/>
    </row>
    <row r="384">
      <c r="A384" s="2" t="s">
        <v>412</v>
      </c>
      <c r="B384" s="21" t="s">
        <v>480</v>
      </c>
      <c r="C384" s="2" t="s">
        <v>497</v>
      </c>
      <c r="D384" s="2" t="s">
        <v>480</v>
      </c>
      <c r="E384" s="2" t="s">
        <v>480</v>
      </c>
      <c r="F384" s="17" t="str">
        <f t="shared" si="1"/>
        <v/>
      </c>
      <c r="G384" s="18">
        <f t="shared" si="2"/>
        <v>0</v>
      </c>
      <c r="H384" s="19">
        <v>2.9270933635065935E-6</v>
      </c>
      <c r="I384" s="18">
        <f t="shared" si="3"/>
        <v>-0.000002927093364</v>
      </c>
      <c r="L384" s="48"/>
      <c r="O384" s="3"/>
    </row>
    <row r="385">
      <c r="A385" s="2" t="s">
        <v>413</v>
      </c>
      <c r="B385" s="21" t="s">
        <v>480</v>
      </c>
      <c r="C385" s="2" t="s">
        <v>480</v>
      </c>
      <c r="D385" s="2" t="s">
        <v>480</v>
      </c>
      <c r="E385" s="2" t="s">
        <v>480</v>
      </c>
      <c r="F385" s="17" t="str">
        <f t="shared" si="1"/>
        <v/>
      </c>
      <c r="G385" s="18">
        <f t="shared" si="2"/>
        <v>0</v>
      </c>
      <c r="H385" s="19">
        <v>2.9270933635065935E-6</v>
      </c>
      <c r="I385" s="18">
        <f t="shared" si="3"/>
        <v>-0.000002927093364</v>
      </c>
      <c r="L385" s="54">
        <f>SUM(H132:H385)</f>
        <v>0.08857595269</v>
      </c>
      <c r="M385" s="3">
        <f>(384-130)/384</f>
        <v>0.6614583333</v>
      </c>
      <c r="N385" s="2" t="s">
        <v>496</v>
      </c>
    </row>
    <row r="386">
      <c r="B386" s="97"/>
      <c r="F386" s="69"/>
      <c r="G386" s="3"/>
      <c r="H386" s="19"/>
      <c r="L386" s="54">
        <f>SUM(H300:H385)</f>
        <v>0.006396635669</v>
      </c>
      <c r="M386" s="3">
        <f>(384-263)/384</f>
        <v>0.3151041667</v>
      </c>
      <c r="O386" s="3"/>
    </row>
    <row r="387">
      <c r="B387" s="97"/>
      <c r="F387" s="69"/>
      <c r="G387" s="3">
        <f>SUM(G32:G385)</f>
        <v>0</v>
      </c>
      <c r="H387" s="19"/>
      <c r="L387" s="48">
        <f>384/2</f>
        <v>192</v>
      </c>
      <c r="O387" s="3"/>
    </row>
    <row r="388">
      <c r="B388" s="26"/>
      <c r="F388" s="17"/>
      <c r="G388" s="18"/>
      <c r="H388" s="19"/>
      <c r="I388" s="2"/>
      <c r="L388" s="35"/>
      <c r="O388" s="3"/>
    </row>
    <row r="389">
      <c r="B389" s="98"/>
      <c r="F389" s="99"/>
      <c r="G389" s="58"/>
      <c r="H389" s="59"/>
      <c r="I389" s="60"/>
      <c r="J389" s="60"/>
      <c r="K389" s="60"/>
      <c r="L389" s="48"/>
      <c r="O389" s="3"/>
    </row>
    <row r="390">
      <c r="B390" s="98"/>
      <c r="F390" s="99"/>
      <c r="G390" s="58"/>
      <c r="H390" s="59"/>
      <c r="I390" s="60"/>
      <c r="J390" s="60"/>
      <c r="K390" s="60"/>
      <c r="L390" s="48"/>
      <c r="O390" s="3"/>
    </row>
    <row r="391">
      <c r="B391" s="98"/>
      <c r="F391" s="99"/>
      <c r="G391" s="58"/>
      <c r="H391" s="59"/>
      <c r="I391" s="60"/>
      <c r="J391" s="60"/>
      <c r="K391" s="60"/>
      <c r="L391" s="48"/>
      <c r="O391" s="3"/>
    </row>
    <row r="392">
      <c r="B392" s="98"/>
      <c r="F392" s="99"/>
      <c r="G392" s="58"/>
      <c r="H392" s="59"/>
      <c r="I392" s="60"/>
      <c r="J392" s="60"/>
      <c r="K392" s="60"/>
      <c r="L392" s="48"/>
      <c r="O392" s="3"/>
    </row>
    <row r="393">
      <c r="B393" s="98"/>
      <c r="F393" s="99"/>
      <c r="G393" s="58"/>
      <c r="H393" s="59"/>
      <c r="I393" s="60"/>
      <c r="J393" s="60"/>
      <c r="K393" s="60"/>
      <c r="L393" s="48"/>
      <c r="O393" s="3"/>
    </row>
    <row r="394">
      <c r="B394" s="98"/>
      <c r="F394" s="99"/>
      <c r="G394" s="58"/>
      <c r="H394" s="59"/>
      <c r="I394" s="60"/>
      <c r="J394" s="60"/>
      <c r="K394" s="60"/>
      <c r="L394" s="48"/>
      <c r="O394" s="3"/>
    </row>
    <row r="395">
      <c r="B395" s="98"/>
      <c r="F395" s="99"/>
      <c r="G395" s="58"/>
      <c r="H395" s="59"/>
      <c r="I395" s="60"/>
      <c r="J395" s="60"/>
      <c r="K395" s="60"/>
      <c r="L395" s="48"/>
      <c r="O395" s="3"/>
    </row>
    <row r="396">
      <c r="B396" s="97"/>
      <c r="F396" s="69"/>
      <c r="G396" s="3"/>
      <c r="H396" s="19"/>
      <c r="L396" s="48"/>
      <c r="O396" s="3"/>
    </row>
    <row r="397">
      <c r="B397" s="97"/>
      <c r="F397" s="69"/>
      <c r="G397" s="3"/>
      <c r="H397" s="19"/>
      <c r="L397" s="48"/>
      <c r="O397" s="3"/>
    </row>
    <row r="398">
      <c r="B398" s="97"/>
      <c r="F398" s="69"/>
      <c r="G398" s="3"/>
      <c r="H398" s="19"/>
      <c r="L398" s="48"/>
      <c r="O398" s="3"/>
    </row>
    <row r="399">
      <c r="B399" s="97"/>
      <c r="F399" s="69"/>
      <c r="G399" s="3"/>
      <c r="H399" s="19"/>
      <c r="L399" s="48"/>
      <c r="O399" s="3"/>
    </row>
    <row r="400">
      <c r="B400" s="26"/>
      <c r="F400" s="17"/>
      <c r="G400" s="18"/>
      <c r="H400" s="19"/>
      <c r="I400" s="2"/>
      <c r="L400" s="35"/>
      <c r="O400" s="3"/>
    </row>
    <row r="401">
      <c r="B401" s="98"/>
      <c r="F401" s="99"/>
      <c r="G401" s="58"/>
      <c r="H401" s="59"/>
      <c r="I401" s="60"/>
      <c r="J401" s="60"/>
      <c r="K401" s="60"/>
      <c r="L401" s="48"/>
    </row>
    <row r="402">
      <c r="B402" s="98"/>
      <c r="F402" s="99"/>
      <c r="G402" s="58"/>
      <c r="H402" s="59"/>
      <c r="I402" s="60"/>
      <c r="J402" s="60"/>
      <c r="K402" s="60"/>
      <c r="L402" s="48"/>
      <c r="O402" s="3"/>
    </row>
    <row r="403">
      <c r="B403" s="98"/>
      <c r="F403" s="99"/>
      <c r="G403" s="58"/>
      <c r="H403" s="59"/>
      <c r="I403" s="60"/>
      <c r="J403" s="60"/>
      <c r="K403" s="60"/>
      <c r="L403" s="48"/>
      <c r="O403" s="3"/>
    </row>
    <row r="404">
      <c r="B404" s="98"/>
      <c r="F404" s="99"/>
      <c r="G404" s="58"/>
      <c r="H404" s="59"/>
      <c r="I404" s="60"/>
      <c r="J404" s="60"/>
      <c r="K404" s="60"/>
      <c r="L404" s="48"/>
      <c r="O404" s="3"/>
    </row>
    <row r="405">
      <c r="B405" s="98"/>
      <c r="F405" s="99"/>
      <c r="G405" s="58"/>
      <c r="H405" s="59"/>
      <c r="I405" s="60"/>
      <c r="J405" s="60"/>
      <c r="K405" s="60"/>
      <c r="L405" s="48"/>
      <c r="O405" s="3"/>
    </row>
    <row r="406">
      <c r="B406" s="98"/>
      <c r="F406" s="99"/>
      <c r="G406" s="58"/>
      <c r="H406" s="59"/>
      <c r="I406" s="60"/>
      <c r="J406" s="60"/>
      <c r="K406" s="60"/>
      <c r="L406" s="48"/>
      <c r="O406" s="3"/>
    </row>
    <row r="407">
      <c r="B407" s="98"/>
      <c r="F407" s="99"/>
      <c r="G407" s="58"/>
      <c r="H407" s="59"/>
      <c r="I407" s="60"/>
      <c r="J407" s="60"/>
      <c r="K407" s="60"/>
      <c r="L407" s="48"/>
      <c r="O407" s="3"/>
    </row>
    <row r="408">
      <c r="B408" s="98"/>
      <c r="F408" s="99"/>
      <c r="G408" s="58"/>
      <c r="H408" s="59"/>
      <c r="I408" s="60"/>
      <c r="J408" s="60"/>
      <c r="K408" s="60"/>
      <c r="L408" s="48"/>
    </row>
    <row r="409">
      <c r="B409" s="98"/>
      <c r="F409" s="99"/>
      <c r="G409" s="58"/>
      <c r="H409" s="59"/>
      <c r="I409" s="60"/>
      <c r="J409" s="60"/>
      <c r="K409" s="60"/>
      <c r="L409" s="48"/>
    </row>
    <row r="410">
      <c r="B410" s="98"/>
      <c r="F410" s="99"/>
      <c r="G410" s="58"/>
      <c r="H410" s="59"/>
      <c r="I410" s="60"/>
      <c r="J410" s="60"/>
      <c r="K410" s="60"/>
      <c r="L410" s="48"/>
    </row>
    <row r="411">
      <c r="B411" s="98"/>
      <c r="F411" s="99"/>
      <c r="G411" s="58"/>
      <c r="H411" s="59"/>
      <c r="I411" s="60"/>
      <c r="J411" s="60"/>
      <c r="K411" s="60"/>
      <c r="L411" s="48"/>
    </row>
    <row r="412">
      <c r="B412" s="98"/>
      <c r="F412" s="99"/>
      <c r="G412" s="58"/>
      <c r="H412" s="59"/>
      <c r="I412" s="60"/>
      <c r="J412" s="60"/>
      <c r="K412" s="60"/>
      <c r="L412" s="48"/>
    </row>
    <row r="413">
      <c r="B413" s="97"/>
      <c r="F413" s="69"/>
      <c r="G413" s="3"/>
      <c r="H413" s="19"/>
      <c r="L413" s="48"/>
    </row>
    <row r="414">
      <c r="B414" s="26"/>
      <c r="F414" s="17"/>
      <c r="G414" s="18"/>
      <c r="H414" s="19"/>
      <c r="I414" s="2"/>
      <c r="L414" s="35"/>
    </row>
    <row r="415">
      <c r="B415" s="98"/>
      <c r="F415" s="99"/>
      <c r="G415" s="58"/>
      <c r="H415" s="59"/>
      <c r="I415" s="60"/>
      <c r="J415" s="60"/>
      <c r="K415" s="60"/>
      <c r="L415" s="48"/>
    </row>
    <row r="416">
      <c r="B416" s="98"/>
      <c r="F416" s="99"/>
      <c r="G416" s="58"/>
      <c r="H416" s="59"/>
      <c r="I416" s="60"/>
      <c r="J416" s="60"/>
      <c r="K416" s="60"/>
      <c r="L416" s="48"/>
    </row>
    <row r="417">
      <c r="B417" s="98"/>
      <c r="F417" s="99"/>
      <c r="G417" s="58"/>
      <c r="H417" s="59"/>
      <c r="I417" s="60"/>
      <c r="J417" s="60"/>
      <c r="K417" s="60"/>
      <c r="L417" s="48"/>
    </row>
    <row r="418">
      <c r="B418" s="98"/>
      <c r="F418" s="99"/>
      <c r="G418" s="58"/>
      <c r="H418" s="59"/>
      <c r="I418" s="60"/>
      <c r="J418" s="60"/>
      <c r="K418" s="60"/>
      <c r="L418" s="48"/>
    </row>
    <row r="419">
      <c r="B419" s="98"/>
      <c r="F419" s="99"/>
      <c r="G419" s="58"/>
      <c r="H419" s="59"/>
      <c r="I419" s="60"/>
      <c r="J419" s="60"/>
      <c r="K419" s="60"/>
      <c r="L419" s="48"/>
    </row>
    <row r="420">
      <c r="B420" s="98"/>
      <c r="F420" s="99"/>
      <c r="G420" s="58"/>
      <c r="H420" s="59"/>
      <c r="I420" s="60"/>
      <c r="J420" s="60"/>
      <c r="K420" s="60"/>
      <c r="L420" s="48"/>
    </row>
    <row r="421">
      <c r="B421" s="98"/>
      <c r="F421" s="99"/>
      <c r="G421" s="58"/>
      <c r="H421" s="59"/>
      <c r="I421" s="60"/>
      <c r="J421" s="60"/>
      <c r="K421" s="60"/>
      <c r="L421" s="48"/>
    </row>
    <row r="422">
      <c r="B422" s="98"/>
      <c r="F422" s="99"/>
      <c r="G422" s="58"/>
      <c r="H422" s="59"/>
      <c r="I422" s="60"/>
      <c r="J422" s="60"/>
      <c r="K422" s="60"/>
      <c r="L422" s="48"/>
    </row>
    <row r="423">
      <c r="B423" s="98"/>
      <c r="F423" s="99"/>
      <c r="G423" s="58"/>
      <c r="H423" s="59"/>
      <c r="I423" s="60"/>
      <c r="J423" s="60"/>
      <c r="K423" s="60"/>
      <c r="L423" s="48"/>
    </row>
    <row r="424">
      <c r="B424" s="98"/>
      <c r="F424" s="99"/>
      <c r="G424" s="58"/>
      <c r="H424" s="59"/>
      <c r="I424" s="60"/>
      <c r="J424" s="60"/>
      <c r="K424" s="60"/>
      <c r="L424" s="48"/>
    </row>
    <row r="425">
      <c r="B425" s="98"/>
      <c r="F425" s="99"/>
      <c r="G425" s="58"/>
      <c r="H425" s="59"/>
      <c r="I425" s="60"/>
      <c r="J425" s="60"/>
      <c r="K425" s="60"/>
      <c r="L425" s="48"/>
    </row>
    <row r="426">
      <c r="B426" s="98"/>
      <c r="F426" s="99"/>
      <c r="G426" s="58"/>
      <c r="H426" s="59"/>
      <c r="I426" s="60"/>
      <c r="J426" s="60"/>
      <c r="K426" s="60"/>
      <c r="L426" s="48"/>
    </row>
    <row r="427">
      <c r="B427" s="98"/>
      <c r="F427" s="99"/>
      <c r="G427" s="58"/>
      <c r="H427" s="59"/>
      <c r="I427" s="60"/>
      <c r="J427" s="60"/>
      <c r="K427" s="60"/>
      <c r="L427" s="48"/>
    </row>
    <row r="428">
      <c r="B428" s="98"/>
      <c r="F428" s="99"/>
      <c r="G428" s="58"/>
      <c r="H428" s="59"/>
      <c r="I428" s="60"/>
      <c r="J428" s="60"/>
      <c r="K428" s="60"/>
      <c r="L428" s="48"/>
    </row>
    <row r="429">
      <c r="B429" s="100"/>
      <c r="F429" s="101"/>
      <c r="G429" s="62"/>
      <c r="H429" s="63"/>
      <c r="I429" s="64"/>
      <c r="J429" s="64"/>
      <c r="K429" s="64"/>
      <c r="L429" s="66"/>
      <c r="M429" s="67"/>
    </row>
    <row r="430">
      <c r="B430" s="100"/>
      <c r="F430" s="101"/>
      <c r="G430" s="62"/>
      <c r="H430" s="63"/>
      <c r="I430" s="64"/>
      <c r="J430" s="64"/>
      <c r="K430" s="64"/>
      <c r="L430" s="48"/>
    </row>
    <row r="431">
      <c r="B431" s="100"/>
      <c r="F431" s="101"/>
      <c r="G431" s="62"/>
      <c r="H431" s="63"/>
      <c r="I431" s="64"/>
      <c r="J431" s="64"/>
      <c r="K431" s="64"/>
      <c r="L431" s="48"/>
    </row>
    <row r="432">
      <c r="B432" s="100"/>
      <c r="F432" s="101"/>
      <c r="G432" s="62"/>
      <c r="H432" s="63"/>
      <c r="I432" s="64"/>
      <c r="J432" s="64"/>
      <c r="K432" s="64"/>
      <c r="L432" s="48"/>
    </row>
    <row r="433">
      <c r="B433" s="100"/>
      <c r="F433" s="101"/>
      <c r="G433" s="62"/>
      <c r="H433" s="63"/>
      <c r="I433" s="64"/>
      <c r="J433" s="64"/>
      <c r="K433" s="64"/>
      <c r="L433" s="48"/>
    </row>
    <row r="434">
      <c r="B434" s="100"/>
      <c r="F434" s="101"/>
      <c r="G434" s="62"/>
      <c r="H434" s="63"/>
      <c r="I434" s="64"/>
      <c r="J434" s="64"/>
      <c r="K434" s="64"/>
      <c r="L434" s="48"/>
    </row>
    <row r="435">
      <c r="B435" s="100"/>
      <c r="F435" s="101"/>
      <c r="G435" s="62"/>
      <c r="H435" s="63"/>
      <c r="I435" s="64"/>
      <c r="J435" s="64"/>
      <c r="K435" s="68"/>
      <c r="L435" s="48"/>
    </row>
    <row r="436">
      <c r="B436" s="97"/>
      <c r="F436" s="69"/>
      <c r="G436" s="3"/>
      <c r="H436" s="19"/>
      <c r="L436" s="48"/>
    </row>
    <row r="437">
      <c r="B437" s="97"/>
      <c r="F437" s="69"/>
      <c r="G437" s="3"/>
      <c r="H437" s="19"/>
      <c r="L437" s="48"/>
    </row>
    <row r="438">
      <c r="B438" s="97"/>
      <c r="F438" s="69"/>
      <c r="G438" s="3"/>
      <c r="H438" s="19"/>
      <c r="L438" s="48"/>
    </row>
    <row r="439">
      <c r="B439" s="97"/>
      <c r="F439" s="69"/>
      <c r="G439" s="3"/>
      <c r="H439" s="19"/>
      <c r="L439" s="48"/>
    </row>
    <row r="440">
      <c r="B440" s="97"/>
      <c r="F440" s="69"/>
      <c r="G440" s="3"/>
      <c r="H440" s="19"/>
      <c r="L440" s="48"/>
    </row>
    <row r="441">
      <c r="B441" s="97"/>
      <c r="F441" s="69"/>
      <c r="G441" s="3"/>
      <c r="H441" s="19"/>
      <c r="L441" s="48"/>
    </row>
    <row r="442">
      <c r="B442" s="97"/>
      <c r="F442" s="69"/>
      <c r="G442" s="3"/>
      <c r="H442" s="19"/>
      <c r="L442" s="48"/>
    </row>
    <row r="443">
      <c r="B443" s="97"/>
      <c r="F443" s="69"/>
      <c r="G443" s="3"/>
      <c r="H443" s="19"/>
      <c r="L443" s="48"/>
    </row>
    <row r="444">
      <c r="B444" s="97"/>
      <c r="F444" s="69"/>
      <c r="G444" s="3"/>
      <c r="H444" s="19"/>
      <c r="L444" s="48"/>
    </row>
    <row r="445">
      <c r="B445" s="97"/>
      <c r="F445" s="69"/>
      <c r="G445" s="3"/>
      <c r="H445" s="19"/>
      <c r="L445" s="48"/>
    </row>
    <row r="446">
      <c r="B446" s="97"/>
      <c r="F446" s="69"/>
      <c r="G446" s="3"/>
      <c r="H446" s="19"/>
      <c r="L446" s="48"/>
    </row>
    <row r="447">
      <c r="B447" s="97"/>
      <c r="F447" s="69"/>
      <c r="G447" s="3"/>
      <c r="H447" s="19"/>
      <c r="L447" s="48"/>
    </row>
    <row r="448">
      <c r="B448" s="97"/>
      <c r="F448" s="69"/>
      <c r="G448" s="3"/>
      <c r="H448" s="19"/>
      <c r="L448" s="48"/>
    </row>
    <row r="449">
      <c r="B449" s="97"/>
      <c r="F449" s="69"/>
      <c r="G449" s="3"/>
      <c r="H449" s="19"/>
      <c r="L449" s="48"/>
    </row>
    <row r="450">
      <c r="B450" s="97"/>
      <c r="F450" s="69"/>
      <c r="G450" s="3"/>
      <c r="H450" s="19"/>
      <c r="L450" s="48"/>
    </row>
    <row r="451">
      <c r="B451" s="97"/>
      <c r="F451" s="69"/>
      <c r="G451" s="3"/>
      <c r="H451" s="19"/>
      <c r="L451" s="48"/>
    </row>
    <row r="452">
      <c r="B452" s="97"/>
      <c r="F452" s="69"/>
      <c r="G452" s="3"/>
      <c r="H452" s="19"/>
      <c r="L452" s="48"/>
    </row>
    <row r="453">
      <c r="B453" s="97"/>
      <c r="F453" s="69"/>
      <c r="G453" s="3"/>
      <c r="H453" s="19"/>
      <c r="L453" s="48"/>
    </row>
    <row r="454">
      <c r="B454" s="97"/>
      <c r="F454" s="69"/>
      <c r="G454" s="3"/>
      <c r="H454" s="19"/>
      <c r="L454" s="48"/>
    </row>
    <row r="455">
      <c r="B455" s="97"/>
      <c r="F455" s="69"/>
      <c r="G455" s="3"/>
      <c r="H455" s="19"/>
      <c r="L455" s="48"/>
    </row>
    <row r="456">
      <c r="B456" s="97"/>
      <c r="F456" s="69"/>
      <c r="G456" s="3"/>
      <c r="H456" s="19"/>
      <c r="L456" s="48"/>
    </row>
    <row r="457">
      <c r="B457" s="97"/>
      <c r="F457" s="69"/>
      <c r="G457" s="3"/>
      <c r="H457" s="19"/>
      <c r="L457" s="48"/>
    </row>
    <row r="458">
      <c r="B458" s="97"/>
      <c r="F458" s="69"/>
      <c r="G458" s="3"/>
      <c r="H458" s="19"/>
      <c r="L458" s="48"/>
    </row>
    <row r="459">
      <c r="B459" s="97"/>
      <c r="F459" s="69"/>
      <c r="G459" s="3"/>
      <c r="H459" s="19"/>
      <c r="L459" s="48"/>
    </row>
    <row r="460">
      <c r="B460" s="97"/>
      <c r="F460" s="69"/>
      <c r="G460" s="3"/>
      <c r="H460" s="19"/>
      <c r="L460" s="48"/>
    </row>
    <row r="461">
      <c r="B461" s="97"/>
      <c r="F461" s="69"/>
      <c r="G461" s="3"/>
      <c r="H461" s="19"/>
      <c r="L461" s="48"/>
    </row>
    <row r="462">
      <c r="B462" s="97"/>
      <c r="F462" s="69"/>
      <c r="G462" s="3"/>
      <c r="H462" s="19"/>
      <c r="L462" s="48"/>
    </row>
    <row r="463">
      <c r="B463" s="97"/>
      <c r="F463" s="69"/>
      <c r="G463" s="3"/>
      <c r="H463" s="19"/>
      <c r="L463" s="48"/>
    </row>
    <row r="464">
      <c r="B464" s="97"/>
      <c r="F464" s="69"/>
      <c r="G464" s="3"/>
      <c r="H464" s="19"/>
      <c r="L464" s="48"/>
    </row>
    <row r="465">
      <c r="B465" s="97"/>
      <c r="F465" s="69"/>
      <c r="G465" s="3"/>
      <c r="H465" s="19"/>
      <c r="L465" s="48"/>
    </row>
    <row r="466">
      <c r="B466" s="97"/>
      <c r="F466" s="69"/>
      <c r="G466" s="3"/>
      <c r="H466" s="19"/>
      <c r="L466" s="48"/>
    </row>
    <row r="467">
      <c r="B467" s="97"/>
      <c r="F467" s="69"/>
      <c r="G467" s="3"/>
      <c r="H467" s="19"/>
      <c r="L467" s="48"/>
    </row>
    <row r="468">
      <c r="B468" s="97"/>
      <c r="F468" s="69"/>
      <c r="G468" s="3"/>
      <c r="H468" s="19"/>
      <c r="L468" s="48"/>
    </row>
    <row r="469">
      <c r="B469" s="97"/>
      <c r="F469" s="69"/>
      <c r="G469" s="3"/>
      <c r="H469" s="19"/>
      <c r="L469" s="48"/>
    </row>
    <row r="470">
      <c r="B470" s="97"/>
      <c r="F470" s="69"/>
      <c r="G470" s="3"/>
      <c r="H470" s="19"/>
      <c r="L470" s="48"/>
    </row>
    <row r="471">
      <c r="B471" s="97"/>
      <c r="F471" s="69"/>
      <c r="G471" s="3"/>
      <c r="H471" s="19"/>
      <c r="L471" s="48"/>
    </row>
    <row r="472">
      <c r="B472" s="97"/>
      <c r="F472" s="69"/>
      <c r="G472" s="3"/>
      <c r="H472" s="19"/>
      <c r="L472" s="48"/>
    </row>
    <row r="473">
      <c r="B473" s="97"/>
      <c r="F473" s="69"/>
      <c r="G473" s="3"/>
      <c r="H473" s="19"/>
      <c r="L473" s="48"/>
    </row>
    <row r="474">
      <c r="B474" s="97"/>
      <c r="F474" s="69"/>
      <c r="G474" s="3"/>
      <c r="H474" s="19"/>
      <c r="L474" s="48"/>
    </row>
    <row r="475">
      <c r="B475" s="97"/>
      <c r="F475" s="69"/>
      <c r="G475" s="3"/>
      <c r="H475" s="19"/>
      <c r="L475" s="48"/>
    </row>
    <row r="476">
      <c r="B476" s="97"/>
      <c r="F476" s="69"/>
      <c r="G476" s="3"/>
      <c r="H476" s="19"/>
      <c r="L476" s="48"/>
    </row>
    <row r="477">
      <c r="B477" s="97"/>
      <c r="F477" s="69"/>
      <c r="G477" s="3"/>
      <c r="H477" s="19"/>
      <c r="L477" s="48"/>
    </row>
    <row r="478">
      <c r="B478" s="97"/>
      <c r="F478" s="69"/>
      <c r="G478" s="3"/>
      <c r="H478" s="19"/>
      <c r="L478" s="48"/>
    </row>
    <row r="479">
      <c r="B479" s="97"/>
      <c r="F479" s="69"/>
      <c r="G479" s="3"/>
      <c r="H479" s="19"/>
      <c r="L479" s="48"/>
    </row>
    <row r="480">
      <c r="B480" s="97"/>
      <c r="F480" s="69"/>
      <c r="G480" s="3"/>
      <c r="H480" s="19"/>
      <c r="L480" s="48"/>
    </row>
    <row r="481">
      <c r="B481" s="97"/>
      <c r="F481" s="69"/>
      <c r="G481" s="3"/>
      <c r="H481" s="19"/>
      <c r="L481" s="48"/>
    </row>
    <row r="482">
      <c r="B482" s="97"/>
      <c r="F482" s="69"/>
      <c r="G482" s="3"/>
      <c r="H482" s="19"/>
      <c r="L482" s="48"/>
    </row>
    <row r="483">
      <c r="B483" s="97"/>
      <c r="F483" s="69"/>
      <c r="G483" s="3"/>
      <c r="H483" s="19"/>
      <c r="L483" s="48"/>
    </row>
    <row r="484">
      <c r="B484" s="97"/>
      <c r="F484" s="69"/>
      <c r="G484" s="3"/>
      <c r="H484" s="19"/>
      <c r="L484" s="48"/>
    </row>
    <row r="485">
      <c r="B485" s="97"/>
      <c r="F485" s="69"/>
      <c r="G485" s="3"/>
      <c r="H485" s="19"/>
      <c r="L485" s="48"/>
    </row>
    <row r="486">
      <c r="B486" s="97"/>
      <c r="F486" s="69"/>
      <c r="G486" s="3"/>
      <c r="H486" s="19"/>
      <c r="L486" s="48"/>
    </row>
    <row r="487">
      <c r="B487" s="97"/>
      <c r="F487" s="69"/>
      <c r="G487" s="3"/>
      <c r="H487" s="19"/>
      <c r="L487" s="48"/>
    </row>
    <row r="488">
      <c r="B488" s="97"/>
      <c r="F488" s="69"/>
      <c r="G488" s="3"/>
      <c r="H488" s="19"/>
      <c r="L488" s="48"/>
    </row>
    <row r="489">
      <c r="B489" s="97"/>
      <c r="F489" s="69"/>
      <c r="G489" s="3"/>
      <c r="H489" s="19"/>
      <c r="L489" s="48"/>
    </row>
    <row r="490">
      <c r="B490" s="97"/>
      <c r="F490" s="69"/>
      <c r="G490" s="3"/>
      <c r="H490" s="19"/>
      <c r="L490" s="48"/>
    </row>
    <row r="491">
      <c r="B491" s="97"/>
      <c r="F491" s="69"/>
      <c r="G491" s="3"/>
      <c r="H491" s="19"/>
      <c r="L491" s="48"/>
    </row>
    <row r="492">
      <c r="B492" s="97"/>
      <c r="F492" s="69"/>
      <c r="G492" s="3"/>
      <c r="H492" s="19"/>
      <c r="L492" s="48"/>
    </row>
    <row r="493">
      <c r="B493" s="97"/>
      <c r="F493" s="69"/>
      <c r="G493" s="3"/>
      <c r="H493" s="19"/>
      <c r="L493" s="48"/>
    </row>
    <row r="494">
      <c r="B494" s="97"/>
      <c r="F494" s="69"/>
      <c r="G494" s="3"/>
      <c r="H494" s="19"/>
      <c r="L494" s="48"/>
    </row>
    <row r="495">
      <c r="B495" s="97"/>
      <c r="F495" s="69"/>
      <c r="G495" s="3"/>
      <c r="H495" s="19"/>
      <c r="L495" s="48"/>
    </row>
    <row r="496">
      <c r="B496" s="97"/>
      <c r="F496" s="69"/>
      <c r="G496" s="3"/>
      <c r="H496" s="19"/>
      <c r="L496" s="48"/>
    </row>
    <row r="497">
      <c r="B497" s="97"/>
      <c r="F497" s="69"/>
      <c r="G497" s="3"/>
      <c r="H497" s="19"/>
      <c r="L497" s="48"/>
    </row>
    <row r="498">
      <c r="B498" s="97"/>
      <c r="F498" s="69"/>
      <c r="G498" s="3"/>
      <c r="H498" s="19"/>
      <c r="L498" s="48"/>
    </row>
    <row r="499">
      <c r="B499" s="97"/>
      <c r="F499" s="69"/>
      <c r="G499" s="3"/>
      <c r="H499" s="19"/>
      <c r="L499" s="48"/>
    </row>
    <row r="500">
      <c r="B500" s="97"/>
      <c r="F500" s="69"/>
      <c r="G500" s="3"/>
      <c r="H500" s="19"/>
      <c r="L500" s="48"/>
    </row>
    <row r="501">
      <c r="B501" s="97"/>
      <c r="F501" s="69"/>
      <c r="G501" s="3"/>
      <c r="H501" s="19"/>
      <c r="L501" s="48"/>
    </row>
    <row r="502">
      <c r="B502" s="97"/>
      <c r="F502" s="69"/>
      <c r="G502" s="3"/>
      <c r="H502" s="19"/>
      <c r="L502" s="48"/>
    </row>
    <row r="503">
      <c r="B503" s="97"/>
      <c r="F503" s="69"/>
      <c r="G503" s="3"/>
      <c r="H503" s="19"/>
      <c r="L503" s="48"/>
    </row>
    <row r="504">
      <c r="B504" s="97"/>
      <c r="F504" s="69"/>
      <c r="G504" s="3"/>
      <c r="H504" s="19"/>
      <c r="L504" s="48"/>
    </row>
    <row r="505">
      <c r="B505" s="97"/>
      <c r="F505" s="69"/>
      <c r="G505" s="3"/>
      <c r="H505" s="19"/>
      <c r="L505" s="48"/>
    </row>
    <row r="506">
      <c r="B506" s="97"/>
      <c r="F506" s="69"/>
      <c r="G506" s="3"/>
      <c r="H506" s="19"/>
      <c r="L506" s="48"/>
    </row>
    <row r="507">
      <c r="B507" s="97"/>
      <c r="F507" s="69"/>
      <c r="G507" s="3"/>
      <c r="H507" s="19"/>
      <c r="L507" s="48"/>
    </row>
    <row r="508">
      <c r="B508" s="97"/>
      <c r="F508" s="69"/>
      <c r="G508" s="3"/>
      <c r="H508" s="19"/>
      <c r="L508" s="48"/>
    </row>
    <row r="509">
      <c r="B509" s="97"/>
      <c r="F509" s="69"/>
      <c r="G509" s="3"/>
      <c r="H509" s="19"/>
      <c r="L509" s="48"/>
    </row>
    <row r="510">
      <c r="B510" s="97"/>
      <c r="F510" s="69"/>
      <c r="G510" s="3"/>
      <c r="H510" s="19"/>
      <c r="L510" s="48"/>
    </row>
    <row r="511">
      <c r="B511" s="97"/>
      <c r="F511" s="69"/>
      <c r="G511" s="3"/>
      <c r="H511" s="19"/>
      <c r="L511" s="48"/>
    </row>
    <row r="512">
      <c r="B512" s="97"/>
      <c r="F512" s="69"/>
      <c r="G512" s="3"/>
      <c r="H512" s="19"/>
      <c r="L512" s="48"/>
    </row>
    <row r="513">
      <c r="B513" s="97"/>
      <c r="F513" s="69"/>
      <c r="G513" s="3"/>
      <c r="H513" s="19"/>
      <c r="L513" s="48"/>
    </row>
    <row r="514">
      <c r="B514" s="97"/>
      <c r="F514" s="69"/>
      <c r="G514" s="3"/>
      <c r="H514" s="19"/>
      <c r="L514" s="48"/>
    </row>
    <row r="515">
      <c r="B515" s="97"/>
      <c r="F515" s="69"/>
      <c r="G515" s="3"/>
      <c r="H515" s="19"/>
      <c r="L515" s="48"/>
    </row>
    <row r="516">
      <c r="B516" s="97"/>
      <c r="F516" s="69"/>
      <c r="G516" s="3"/>
      <c r="H516" s="19"/>
      <c r="L516" s="48"/>
    </row>
    <row r="517">
      <c r="B517" s="97"/>
      <c r="F517" s="69"/>
      <c r="G517" s="3"/>
      <c r="H517" s="19"/>
      <c r="L517" s="48"/>
    </row>
    <row r="518">
      <c r="B518" s="97"/>
      <c r="F518" s="69"/>
      <c r="G518" s="3"/>
      <c r="H518" s="19"/>
      <c r="L518" s="48"/>
    </row>
    <row r="519">
      <c r="B519" s="97"/>
      <c r="F519" s="69"/>
      <c r="G519" s="3"/>
      <c r="H519" s="19"/>
      <c r="L519" s="48"/>
    </row>
    <row r="520">
      <c r="B520" s="97"/>
      <c r="F520" s="69"/>
      <c r="G520" s="3"/>
      <c r="H520" s="19"/>
      <c r="L520" s="48"/>
    </row>
    <row r="521">
      <c r="B521" s="97"/>
      <c r="F521" s="69"/>
      <c r="G521" s="3"/>
      <c r="H521" s="19"/>
      <c r="L521" s="48"/>
    </row>
    <row r="522">
      <c r="B522" s="97"/>
      <c r="F522" s="69"/>
      <c r="G522" s="3"/>
      <c r="H522" s="19"/>
      <c r="L522" s="48"/>
    </row>
    <row r="523">
      <c r="B523" s="97"/>
      <c r="F523" s="69"/>
      <c r="G523" s="3"/>
      <c r="H523" s="19"/>
      <c r="L523" s="48"/>
    </row>
    <row r="524">
      <c r="B524" s="97"/>
      <c r="F524" s="69"/>
      <c r="G524" s="3"/>
      <c r="H524" s="19"/>
      <c r="L524" s="48"/>
    </row>
    <row r="525">
      <c r="B525" s="97"/>
      <c r="F525" s="69"/>
      <c r="G525" s="3"/>
      <c r="H525" s="19"/>
      <c r="L525" s="48"/>
    </row>
    <row r="526">
      <c r="B526" s="97"/>
      <c r="F526" s="69"/>
      <c r="G526" s="3"/>
      <c r="H526" s="19"/>
      <c r="L526" s="48"/>
    </row>
    <row r="527">
      <c r="B527" s="97"/>
      <c r="F527" s="69"/>
      <c r="G527" s="3"/>
      <c r="H527" s="19"/>
      <c r="L527" s="48"/>
    </row>
    <row r="528">
      <c r="B528" s="97"/>
      <c r="F528" s="69"/>
      <c r="G528" s="3"/>
      <c r="H528" s="19"/>
      <c r="L528" s="48"/>
    </row>
    <row r="529">
      <c r="B529" s="97"/>
      <c r="F529" s="69"/>
      <c r="G529" s="3"/>
      <c r="H529" s="19"/>
      <c r="L529" s="48"/>
    </row>
    <row r="530">
      <c r="B530" s="97"/>
      <c r="F530" s="69"/>
      <c r="G530" s="3"/>
      <c r="H530" s="19"/>
      <c r="L530" s="48"/>
    </row>
    <row r="531">
      <c r="B531" s="97"/>
      <c r="F531" s="69"/>
      <c r="G531" s="3"/>
      <c r="H531" s="19"/>
      <c r="L531" s="48"/>
    </row>
    <row r="532">
      <c r="B532" s="97"/>
      <c r="F532" s="69"/>
      <c r="G532" s="3"/>
      <c r="H532" s="19"/>
      <c r="L532" s="48"/>
    </row>
    <row r="533">
      <c r="B533" s="97"/>
      <c r="F533" s="69"/>
      <c r="G533" s="3"/>
      <c r="H533" s="19"/>
      <c r="L533" s="48"/>
    </row>
    <row r="534">
      <c r="B534" s="97"/>
      <c r="F534" s="69"/>
      <c r="G534" s="3"/>
      <c r="H534" s="19"/>
      <c r="L534" s="48"/>
    </row>
    <row r="535">
      <c r="B535" s="97"/>
      <c r="F535" s="69"/>
      <c r="G535" s="3"/>
      <c r="H535" s="19"/>
      <c r="L535" s="48"/>
    </row>
    <row r="536">
      <c r="B536" s="97"/>
      <c r="F536" s="69"/>
      <c r="G536" s="3"/>
      <c r="H536" s="19"/>
      <c r="L536" s="48"/>
    </row>
    <row r="537">
      <c r="B537" s="97"/>
      <c r="F537" s="69"/>
      <c r="G537" s="3"/>
      <c r="H537" s="19"/>
      <c r="L537" s="48"/>
    </row>
    <row r="538">
      <c r="B538" s="97"/>
      <c r="F538" s="69"/>
      <c r="G538" s="3"/>
      <c r="H538" s="19"/>
      <c r="L538" s="48"/>
    </row>
    <row r="539">
      <c r="B539" s="97"/>
      <c r="F539" s="69"/>
      <c r="G539" s="3"/>
      <c r="H539" s="19"/>
      <c r="L539" s="48"/>
    </row>
    <row r="540">
      <c r="B540" s="97"/>
      <c r="F540" s="69"/>
      <c r="G540" s="3"/>
      <c r="H540" s="19"/>
      <c r="L540" s="48"/>
    </row>
    <row r="541">
      <c r="B541" s="97"/>
      <c r="F541" s="69"/>
      <c r="G541" s="3"/>
      <c r="H541" s="19"/>
      <c r="L541" s="48"/>
    </row>
    <row r="542">
      <c r="B542" s="97"/>
      <c r="F542" s="69"/>
      <c r="G542" s="3"/>
      <c r="H542" s="19"/>
      <c r="L542" s="48"/>
    </row>
    <row r="543">
      <c r="B543" s="97"/>
      <c r="F543" s="69"/>
      <c r="G543" s="3"/>
      <c r="H543" s="19"/>
      <c r="L543" s="48"/>
    </row>
    <row r="544">
      <c r="B544" s="97"/>
      <c r="F544" s="69"/>
      <c r="G544" s="3"/>
      <c r="H544" s="19"/>
      <c r="L544" s="48"/>
    </row>
    <row r="545">
      <c r="B545" s="97"/>
      <c r="F545" s="69"/>
      <c r="G545" s="3"/>
      <c r="H545" s="19"/>
      <c r="L545" s="48"/>
    </row>
    <row r="546">
      <c r="B546" s="97"/>
      <c r="F546" s="69"/>
      <c r="G546" s="3"/>
      <c r="H546" s="19"/>
      <c r="L546" s="48"/>
    </row>
    <row r="547">
      <c r="B547" s="97"/>
      <c r="F547" s="69"/>
      <c r="G547" s="3"/>
      <c r="H547" s="19"/>
      <c r="L547" s="48"/>
    </row>
    <row r="548">
      <c r="B548" s="97"/>
      <c r="F548" s="69"/>
      <c r="G548" s="3"/>
      <c r="H548" s="19"/>
      <c r="L548" s="48"/>
    </row>
    <row r="549">
      <c r="B549" s="97"/>
      <c r="F549" s="69"/>
      <c r="G549" s="3"/>
      <c r="H549" s="19"/>
      <c r="L549" s="48"/>
    </row>
    <row r="550">
      <c r="B550" s="97"/>
      <c r="F550" s="69"/>
      <c r="G550" s="3"/>
      <c r="H550" s="19"/>
      <c r="L550" s="48"/>
    </row>
    <row r="551">
      <c r="B551" s="97"/>
      <c r="F551" s="69"/>
      <c r="G551" s="3"/>
      <c r="H551" s="19"/>
      <c r="L551" s="48"/>
    </row>
    <row r="552">
      <c r="B552" s="97"/>
      <c r="F552" s="69"/>
      <c r="G552" s="3"/>
      <c r="H552" s="19"/>
      <c r="L552" s="48"/>
    </row>
    <row r="553">
      <c r="B553" s="97"/>
      <c r="F553" s="69"/>
      <c r="G553" s="3"/>
      <c r="H553" s="19"/>
      <c r="L553" s="48"/>
    </row>
    <row r="554">
      <c r="B554" s="97"/>
      <c r="F554" s="69"/>
      <c r="G554" s="3"/>
      <c r="H554" s="19"/>
      <c r="L554" s="48"/>
    </row>
    <row r="555">
      <c r="B555" s="97"/>
      <c r="F555" s="69"/>
      <c r="G555" s="3"/>
      <c r="H555" s="19"/>
      <c r="L555" s="48"/>
    </row>
    <row r="556">
      <c r="B556" s="97"/>
      <c r="F556" s="69"/>
      <c r="G556" s="3"/>
      <c r="H556" s="19"/>
      <c r="L556" s="48"/>
    </row>
    <row r="557">
      <c r="B557" s="97"/>
      <c r="F557" s="69"/>
      <c r="G557" s="3"/>
      <c r="H557" s="19"/>
      <c r="L557" s="48"/>
    </row>
    <row r="558">
      <c r="B558" s="97"/>
      <c r="F558" s="69"/>
      <c r="G558" s="3"/>
      <c r="H558" s="19"/>
      <c r="L558" s="48"/>
    </row>
    <row r="559">
      <c r="B559" s="97"/>
      <c r="F559" s="69"/>
      <c r="G559" s="3"/>
      <c r="H559" s="19"/>
      <c r="L559" s="48"/>
    </row>
    <row r="560">
      <c r="B560" s="97"/>
      <c r="F560" s="69"/>
      <c r="G560" s="3"/>
      <c r="H560" s="19"/>
      <c r="L560" s="48"/>
    </row>
    <row r="561">
      <c r="B561" s="97"/>
      <c r="F561" s="69"/>
      <c r="G561" s="3"/>
      <c r="H561" s="19"/>
      <c r="L561" s="48"/>
    </row>
    <row r="562">
      <c r="B562" s="97"/>
      <c r="F562" s="69"/>
      <c r="G562" s="3"/>
      <c r="H562" s="19"/>
      <c r="L562" s="48"/>
    </row>
    <row r="563">
      <c r="B563" s="97"/>
      <c r="F563" s="69"/>
      <c r="G563" s="3"/>
      <c r="H563" s="19"/>
      <c r="L563" s="48"/>
    </row>
    <row r="564">
      <c r="B564" s="97"/>
      <c r="F564" s="69"/>
      <c r="G564" s="3"/>
      <c r="H564" s="19"/>
      <c r="L564" s="48"/>
    </row>
    <row r="565">
      <c r="B565" s="97"/>
      <c r="F565" s="69"/>
      <c r="G565" s="3"/>
      <c r="H565" s="19"/>
      <c r="L565" s="48"/>
    </row>
    <row r="566">
      <c r="B566" s="97"/>
      <c r="F566" s="69"/>
      <c r="G566" s="3"/>
      <c r="H566" s="19"/>
      <c r="L566" s="48"/>
    </row>
    <row r="567">
      <c r="B567" s="97"/>
      <c r="F567" s="69"/>
      <c r="G567" s="3"/>
      <c r="H567" s="19"/>
      <c r="L567" s="48"/>
    </row>
    <row r="568">
      <c r="B568" s="97"/>
      <c r="F568" s="69"/>
      <c r="G568" s="3"/>
      <c r="H568" s="19"/>
      <c r="L568" s="48"/>
    </row>
    <row r="569">
      <c r="B569" s="97"/>
      <c r="F569" s="69"/>
      <c r="G569" s="3"/>
      <c r="H569" s="19"/>
      <c r="L569" s="48"/>
    </row>
    <row r="570">
      <c r="B570" s="97"/>
      <c r="F570" s="69"/>
      <c r="G570" s="3"/>
      <c r="H570" s="19"/>
      <c r="L570" s="48"/>
    </row>
    <row r="571">
      <c r="B571" s="97"/>
      <c r="F571" s="69"/>
      <c r="G571" s="3"/>
      <c r="H571" s="19"/>
      <c r="L571" s="48"/>
    </row>
    <row r="572">
      <c r="B572" s="97"/>
      <c r="F572" s="69"/>
      <c r="G572" s="3"/>
      <c r="H572" s="19"/>
      <c r="L572" s="48"/>
    </row>
    <row r="573">
      <c r="B573" s="97"/>
      <c r="F573" s="69"/>
      <c r="G573" s="3"/>
      <c r="H573" s="19"/>
      <c r="L573" s="48"/>
    </row>
    <row r="574">
      <c r="B574" s="97"/>
      <c r="F574" s="69"/>
      <c r="G574" s="3"/>
      <c r="H574" s="19"/>
      <c r="L574" s="48"/>
    </row>
    <row r="575">
      <c r="B575" s="97"/>
      <c r="F575" s="69"/>
      <c r="G575" s="3"/>
      <c r="H575" s="19"/>
      <c r="L575" s="48"/>
    </row>
    <row r="576">
      <c r="B576" s="97"/>
      <c r="F576" s="69"/>
      <c r="G576" s="3"/>
      <c r="H576" s="19"/>
      <c r="L576" s="48"/>
    </row>
    <row r="577">
      <c r="B577" s="97"/>
      <c r="F577" s="69"/>
      <c r="G577" s="3"/>
      <c r="H577" s="19"/>
      <c r="L577" s="48"/>
    </row>
    <row r="578">
      <c r="B578" s="97"/>
      <c r="F578" s="69"/>
      <c r="G578" s="3"/>
      <c r="H578" s="19"/>
      <c r="L578" s="48"/>
    </row>
    <row r="579">
      <c r="B579" s="97"/>
      <c r="F579" s="69"/>
      <c r="G579" s="3"/>
      <c r="H579" s="19"/>
      <c r="L579" s="48"/>
    </row>
    <row r="580">
      <c r="B580" s="97"/>
      <c r="F580" s="69"/>
      <c r="G580" s="3"/>
      <c r="H580" s="19"/>
      <c r="L580" s="48"/>
    </row>
    <row r="581">
      <c r="B581" s="97"/>
      <c r="F581" s="69"/>
      <c r="G581" s="3"/>
      <c r="H581" s="19"/>
      <c r="L581" s="48"/>
    </row>
    <row r="582">
      <c r="B582" s="97"/>
      <c r="F582" s="69"/>
      <c r="G582" s="3"/>
      <c r="H582" s="19"/>
      <c r="L582" s="48"/>
    </row>
    <row r="583">
      <c r="B583" s="97"/>
      <c r="F583" s="69"/>
      <c r="G583" s="3"/>
      <c r="H583" s="19"/>
      <c r="L583" s="48"/>
    </row>
    <row r="584">
      <c r="B584" s="97"/>
      <c r="F584" s="69"/>
      <c r="G584" s="3"/>
      <c r="H584" s="19"/>
      <c r="L584" s="48"/>
    </row>
    <row r="585">
      <c r="B585" s="97"/>
      <c r="F585" s="69"/>
      <c r="G585" s="3"/>
      <c r="H585" s="19"/>
      <c r="L585" s="48"/>
    </row>
    <row r="586">
      <c r="B586" s="97"/>
      <c r="F586" s="69"/>
      <c r="G586" s="3"/>
      <c r="H586" s="19"/>
      <c r="L586" s="48"/>
    </row>
    <row r="587">
      <c r="B587" s="97"/>
      <c r="F587" s="69"/>
      <c r="G587" s="3"/>
      <c r="H587" s="19"/>
      <c r="L587" s="48"/>
    </row>
    <row r="588">
      <c r="B588" s="97"/>
      <c r="F588" s="69"/>
      <c r="G588" s="3"/>
      <c r="H588" s="19"/>
      <c r="L588" s="48"/>
    </row>
    <row r="589">
      <c r="B589" s="97"/>
      <c r="F589" s="69"/>
      <c r="G589" s="3"/>
      <c r="H589" s="19"/>
      <c r="L589" s="48"/>
    </row>
    <row r="590">
      <c r="B590" s="97"/>
      <c r="F590" s="69"/>
      <c r="G590" s="3"/>
      <c r="H590" s="19"/>
      <c r="L590" s="48"/>
    </row>
    <row r="591">
      <c r="B591" s="97"/>
      <c r="F591" s="69"/>
      <c r="G591" s="3"/>
      <c r="H591" s="19"/>
      <c r="L591" s="48"/>
    </row>
    <row r="592">
      <c r="B592" s="97"/>
      <c r="F592" s="69"/>
      <c r="G592" s="3"/>
      <c r="H592" s="19"/>
      <c r="L592" s="48"/>
    </row>
    <row r="593">
      <c r="B593" s="97"/>
      <c r="F593" s="69"/>
      <c r="G593" s="3"/>
      <c r="H593" s="19"/>
      <c r="L593" s="48"/>
    </row>
    <row r="594">
      <c r="B594" s="97"/>
      <c r="F594" s="69"/>
      <c r="G594" s="3"/>
      <c r="H594" s="19"/>
      <c r="L594" s="48"/>
    </row>
    <row r="595">
      <c r="B595" s="97"/>
      <c r="F595" s="69"/>
      <c r="G595" s="3"/>
      <c r="H595" s="19"/>
      <c r="L595" s="48"/>
    </row>
    <row r="596">
      <c r="B596" s="97"/>
      <c r="F596" s="69"/>
      <c r="G596" s="3"/>
      <c r="H596" s="19"/>
      <c r="L596" s="48"/>
    </row>
    <row r="597">
      <c r="B597" s="97"/>
      <c r="F597" s="69"/>
      <c r="G597" s="3"/>
      <c r="H597" s="19"/>
      <c r="L597" s="48"/>
    </row>
    <row r="598">
      <c r="B598" s="97"/>
      <c r="F598" s="69"/>
      <c r="G598" s="3"/>
      <c r="H598" s="19"/>
      <c r="L598" s="48"/>
    </row>
    <row r="599">
      <c r="B599" s="97"/>
      <c r="F599" s="69"/>
      <c r="G599" s="3"/>
      <c r="H599" s="19"/>
      <c r="L599" s="48"/>
    </row>
    <row r="600">
      <c r="B600" s="97"/>
      <c r="F600" s="69"/>
      <c r="G600" s="3"/>
      <c r="H600" s="19"/>
      <c r="L600" s="48"/>
    </row>
    <row r="601">
      <c r="B601" s="97"/>
      <c r="F601" s="69"/>
      <c r="G601" s="3"/>
      <c r="H601" s="19"/>
      <c r="L601" s="48"/>
    </row>
    <row r="602">
      <c r="B602" s="97"/>
      <c r="F602" s="69"/>
      <c r="G602" s="3"/>
      <c r="H602" s="19"/>
      <c r="L602" s="48"/>
    </row>
    <row r="603">
      <c r="B603" s="97"/>
      <c r="F603" s="69"/>
      <c r="G603" s="3"/>
      <c r="H603" s="19"/>
      <c r="L603" s="48"/>
    </row>
    <row r="604">
      <c r="B604" s="97"/>
      <c r="F604" s="69"/>
      <c r="G604" s="3"/>
      <c r="H604" s="19"/>
      <c r="L604" s="48"/>
    </row>
    <row r="605">
      <c r="B605" s="97"/>
      <c r="F605" s="69"/>
      <c r="G605" s="3"/>
      <c r="H605" s="19"/>
      <c r="L605" s="48"/>
    </row>
    <row r="606">
      <c r="B606" s="97"/>
      <c r="F606" s="69"/>
      <c r="G606" s="3"/>
      <c r="H606" s="19"/>
      <c r="L606" s="48"/>
    </row>
    <row r="607">
      <c r="B607" s="97"/>
      <c r="F607" s="69"/>
      <c r="G607" s="3"/>
      <c r="H607" s="19"/>
      <c r="L607" s="48"/>
    </row>
    <row r="608">
      <c r="B608" s="97"/>
      <c r="F608" s="69"/>
      <c r="G608" s="3"/>
      <c r="H608" s="19"/>
      <c r="L608" s="48"/>
    </row>
    <row r="609">
      <c r="B609" s="97"/>
      <c r="F609" s="69"/>
      <c r="G609" s="3"/>
      <c r="H609" s="19"/>
      <c r="L609" s="48"/>
    </row>
    <row r="610">
      <c r="B610" s="97"/>
      <c r="F610" s="69"/>
      <c r="G610" s="3"/>
      <c r="H610" s="19"/>
      <c r="L610" s="48"/>
    </row>
    <row r="611">
      <c r="B611" s="97"/>
      <c r="F611" s="69"/>
      <c r="G611" s="3"/>
      <c r="H611" s="19"/>
      <c r="L611" s="48"/>
    </row>
    <row r="612">
      <c r="B612" s="97"/>
      <c r="F612" s="69"/>
      <c r="G612" s="3"/>
      <c r="H612" s="19"/>
      <c r="L612" s="48"/>
    </row>
    <row r="613">
      <c r="B613" s="97"/>
      <c r="F613" s="69"/>
      <c r="G613" s="3"/>
      <c r="H613" s="19"/>
      <c r="L613" s="48"/>
    </row>
    <row r="614">
      <c r="B614" s="97"/>
      <c r="F614" s="69"/>
      <c r="G614" s="3"/>
      <c r="H614" s="19"/>
      <c r="L614" s="48"/>
    </row>
    <row r="615">
      <c r="B615" s="97"/>
      <c r="F615" s="69"/>
      <c r="G615" s="3"/>
      <c r="H615" s="19"/>
      <c r="L615" s="48"/>
    </row>
    <row r="616">
      <c r="B616" s="97"/>
      <c r="F616" s="69"/>
      <c r="G616" s="3"/>
      <c r="H616" s="19"/>
      <c r="L616" s="48"/>
    </row>
    <row r="617">
      <c r="B617" s="97"/>
      <c r="F617" s="69"/>
      <c r="G617" s="3"/>
      <c r="H617" s="19"/>
      <c r="L617" s="48"/>
    </row>
    <row r="618">
      <c r="B618" s="97"/>
      <c r="F618" s="69"/>
      <c r="G618" s="3"/>
      <c r="H618" s="19"/>
      <c r="L618" s="48"/>
    </row>
    <row r="619">
      <c r="B619" s="97"/>
      <c r="F619" s="69"/>
      <c r="G619" s="3"/>
      <c r="H619" s="19"/>
      <c r="L619" s="48"/>
    </row>
    <row r="620">
      <c r="B620" s="97"/>
      <c r="F620" s="69"/>
      <c r="G620" s="3"/>
      <c r="H620" s="19"/>
      <c r="L620" s="48"/>
    </row>
    <row r="621">
      <c r="B621" s="97"/>
      <c r="F621" s="69"/>
      <c r="G621" s="3"/>
      <c r="H621" s="19"/>
      <c r="L621" s="48"/>
    </row>
    <row r="622">
      <c r="B622" s="97"/>
      <c r="F622" s="69"/>
      <c r="G622" s="3"/>
      <c r="H622" s="19"/>
      <c r="L622" s="48"/>
    </row>
    <row r="623">
      <c r="B623" s="97"/>
      <c r="F623" s="69"/>
      <c r="G623" s="3"/>
      <c r="H623" s="19"/>
      <c r="L623" s="48"/>
    </row>
    <row r="624">
      <c r="B624" s="97"/>
      <c r="F624" s="69"/>
      <c r="G624" s="3"/>
      <c r="H624" s="19"/>
      <c r="L624" s="48"/>
    </row>
    <row r="625">
      <c r="B625" s="97"/>
      <c r="F625" s="69"/>
      <c r="G625" s="3"/>
      <c r="H625" s="19"/>
      <c r="L625" s="48"/>
    </row>
    <row r="626">
      <c r="B626" s="97"/>
      <c r="F626" s="69"/>
      <c r="G626" s="3"/>
      <c r="H626" s="19"/>
      <c r="L626" s="48"/>
    </row>
    <row r="627">
      <c r="B627" s="97"/>
      <c r="F627" s="69"/>
      <c r="G627" s="3"/>
      <c r="H627" s="19"/>
      <c r="L627" s="48"/>
    </row>
    <row r="628">
      <c r="B628" s="97"/>
      <c r="F628" s="69"/>
      <c r="G628" s="3"/>
      <c r="H628" s="19"/>
      <c r="L628" s="48"/>
    </row>
    <row r="629">
      <c r="B629" s="97"/>
      <c r="F629" s="69"/>
      <c r="G629" s="3"/>
      <c r="H629" s="19"/>
      <c r="L629" s="48"/>
    </row>
    <row r="630">
      <c r="B630" s="97"/>
      <c r="F630" s="69"/>
      <c r="G630" s="3"/>
      <c r="H630" s="19"/>
      <c r="L630" s="48"/>
    </row>
    <row r="631">
      <c r="B631" s="97"/>
      <c r="F631" s="69"/>
      <c r="G631" s="3"/>
      <c r="H631" s="19"/>
      <c r="L631" s="48"/>
    </row>
    <row r="632">
      <c r="B632" s="97"/>
      <c r="F632" s="69"/>
      <c r="G632" s="3"/>
      <c r="H632" s="19"/>
      <c r="L632" s="48"/>
    </row>
    <row r="633">
      <c r="B633" s="97"/>
      <c r="F633" s="69"/>
      <c r="G633" s="3"/>
      <c r="H633" s="19"/>
      <c r="L633" s="48"/>
    </row>
    <row r="634">
      <c r="B634" s="97"/>
      <c r="F634" s="69"/>
      <c r="G634" s="3"/>
      <c r="H634" s="19"/>
      <c r="L634" s="48"/>
    </row>
    <row r="635">
      <c r="B635" s="97"/>
      <c r="F635" s="69"/>
      <c r="G635" s="3"/>
      <c r="H635" s="19"/>
      <c r="L635" s="48"/>
    </row>
    <row r="636">
      <c r="B636" s="97"/>
      <c r="F636" s="69"/>
      <c r="G636" s="3"/>
      <c r="H636" s="19"/>
      <c r="L636" s="48"/>
    </row>
    <row r="637">
      <c r="B637" s="97"/>
      <c r="F637" s="69"/>
      <c r="G637" s="3"/>
      <c r="H637" s="19"/>
      <c r="L637" s="48"/>
    </row>
    <row r="638">
      <c r="B638" s="97"/>
      <c r="F638" s="69"/>
      <c r="G638" s="3"/>
      <c r="H638" s="19"/>
      <c r="L638" s="48"/>
    </row>
    <row r="639">
      <c r="B639" s="97"/>
      <c r="F639" s="69"/>
      <c r="G639" s="3"/>
      <c r="H639" s="19"/>
      <c r="L639" s="48"/>
    </row>
    <row r="640">
      <c r="B640" s="97"/>
      <c r="F640" s="69"/>
      <c r="G640" s="3"/>
      <c r="H640" s="19"/>
      <c r="L640" s="48"/>
    </row>
    <row r="641">
      <c r="B641" s="97"/>
      <c r="F641" s="69"/>
      <c r="G641" s="3"/>
      <c r="H641" s="19"/>
      <c r="L641" s="48"/>
    </row>
    <row r="642">
      <c r="B642" s="97"/>
      <c r="F642" s="69"/>
      <c r="G642" s="3"/>
      <c r="H642" s="19"/>
      <c r="L642" s="48"/>
    </row>
    <row r="643">
      <c r="B643" s="97"/>
      <c r="F643" s="69"/>
      <c r="G643" s="3"/>
      <c r="H643" s="19"/>
      <c r="L643" s="48"/>
    </row>
    <row r="644">
      <c r="B644" s="97"/>
      <c r="F644" s="69"/>
      <c r="G644" s="3"/>
      <c r="H644" s="19"/>
      <c r="L644" s="48"/>
    </row>
    <row r="645">
      <c r="B645" s="97"/>
      <c r="F645" s="69"/>
      <c r="G645" s="3"/>
      <c r="H645" s="19"/>
      <c r="L645" s="48"/>
    </row>
    <row r="646">
      <c r="B646" s="97"/>
      <c r="F646" s="69"/>
      <c r="G646" s="3"/>
      <c r="H646" s="19"/>
      <c r="L646" s="48"/>
    </row>
    <row r="647">
      <c r="B647" s="97"/>
      <c r="F647" s="69"/>
      <c r="G647" s="3"/>
      <c r="H647" s="19"/>
      <c r="L647" s="48"/>
    </row>
    <row r="648">
      <c r="B648" s="97"/>
      <c r="F648" s="69"/>
      <c r="G648" s="3"/>
      <c r="H648" s="19"/>
      <c r="L648" s="48"/>
    </row>
    <row r="649">
      <c r="B649" s="97"/>
      <c r="F649" s="69"/>
      <c r="G649" s="3"/>
      <c r="H649" s="19"/>
      <c r="L649" s="48"/>
    </row>
    <row r="650">
      <c r="B650" s="97"/>
      <c r="F650" s="69"/>
      <c r="G650" s="3"/>
      <c r="H650" s="19"/>
      <c r="L650" s="48"/>
    </row>
    <row r="651">
      <c r="B651" s="97"/>
      <c r="F651" s="69"/>
      <c r="G651" s="3"/>
      <c r="H651" s="19"/>
      <c r="L651" s="48"/>
    </row>
    <row r="652">
      <c r="B652" s="97"/>
      <c r="F652" s="69"/>
      <c r="G652" s="3"/>
      <c r="H652" s="19"/>
      <c r="L652" s="48"/>
    </row>
    <row r="653">
      <c r="B653" s="97"/>
      <c r="F653" s="69"/>
      <c r="G653" s="3"/>
      <c r="H653" s="19"/>
      <c r="L653" s="48"/>
    </row>
    <row r="654">
      <c r="B654" s="97"/>
      <c r="F654" s="69"/>
      <c r="G654" s="3"/>
      <c r="H654" s="19"/>
      <c r="L654" s="48"/>
    </row>
    <row r="655">
      <c r="B655" s="97"/>
      <c r="F655" s="69"/>
      <c r="G655" s="3"/>
      <c r="H655" s="19"/>
      <c r="L655" s="48"/>
    </row>
    <row r="656">
      <c r="B656" s="97"/>
      <c r="F656" s="69"/>
      <c r="G656" s="3"/>
      <c r="H656" s="19"/>
      <c r="L656" s="48"/>
    </row>
    <row r="657">
      <c r="B657" s="97"/>
      <c r="F657" s="69"/>
      <c r="G657" s="3"/>
      <c r="H657" s="19"/>
      <c r="L657" s="48"/>
    </row>
    <row r="658">
      <c r="B658" s="97"/>
      <c r="F658" s="69"/>
      <c r="G658" s="3"/>
      <c r="H658" s="19"/>
      <c r="L658" s="48"/>
    </row>
    <row r="659">
      <c r="B659" s="97"/>
      <c r="F659" s="69"/>
      <c r="G659" s="3"/>
      <c r="H659" s="19"/>
      <c r="L659" s="48"/>
    </row>
    <row r="660">
      <c r="B660" s="97"/>
      <c r="F660" s="69"/>
      <c r="G660" s="3"/>
      <c r="H660" s="19"/>
      <c r="L660" s="48"/>
    </row>
    <row r="661">
      <c r="B661" s="97"/>
      <c r="F661" s="69"/>
      <c r="G661" s="3"/>
      <c r="H661" s="19"/>
      <c r="L661" s="48"/>
    </row>
    <row r="662">
      <c r="B662" s="97"/>
      <c r="F662" s="69"/>
      <c r="G662" s="3"/>
      <c r="H662" s="19"/>
      <c r="L662" s="48"/>
    </row>
    <row r="663">
      <c r="B663" s="97"/>
      <c r="F663" s="69"/>
      <c r="G663" s="3"/>
      <c r="H663" s="19"/>
      <c r="L663" s="48"/>
    </row>
    <row r="664">
      <c r="B664" s="97"/>
      <c r="F664" s="69"/>
      <c r="G664" s="3"/>
      <c r="H664" s="19"/>
      <c r="L664" s="48"/>
    </row>
    <row r="665">
      <c r="B665" s="97"/>
      <c r="F665" s="69"/>
      <c r="G665" s="3"/>
      <c r="H665" s="19"/>
      <c r="L665" s="48"/>
    </row>
    <row r="666">
      <c r="B666" s="97"/>
      <c r="F666" s="69"/>
      <c r="G666" s="3"/>
      <c r="H666" s="19"/>
      <c r="L666" s="48"/>
    </row>
    <row r="667">
      <c r="B667" s="97"/>
      <c r="F667" s="69"/>
      <c r="G667" s="3"/>
      <c r="H667" s="19"/>
      <c r="L667" s="48"/>
    </row>
    <row r="668">
      <c r="B668" s="97"/>
      <c r="F668" s="69"/>
      <c r="G668" s="3"/>
      <c r="H668" s="19"/>
      <c r="L668" s="48"/>
    </row>
    <row r="669">
      <c r="B669" s="97"/>
      <c r="F669" s="69"/>
      <c r="G669" s="3"/>
      <c r="H669" s="19"/>
      <c r="L669" s="48"/>
    </row>
    <row r="670">
      <c r="B670" s="97"/>
      <c r="F670" s="69"/>
      <c r="G670" s="3"/>
      <c r="H670" s="19"/>
      <c r="L670" s="48"/>
    </row>
    <row r="671">
      <c r="B671" s="97"/>
      <c r="F671" s="69"/>
      <c r="G671" s="3"/>
      <c r="H671" s="19"/>
      <c r="L671" s="48"/>
    </row>
    <row r="672">
      <c r="B672" s="97"/>
      <c r="F672" s="69"/>
      <c r="G672" s="3"/>
      <c r="H672" s="19"/>
      <c r="L672" s="48"/>
    </row>
    <row r="673">
      <c r="B673" s="97"/>
      <c r="F673" s="69"/>
      <c r="G673" s="3"/>
      <c r="H673" s="19"/>
      <c r="L673" s="48"/>
    </row>
    <row r="674">
      <c r="B674" s="97"/>
      <c r="F674" s="69"/>
      <c r="G674" s="3"/>
      <c r="H674" s="19"/>
      <c r="L674" s="48"/>
    </row>
    <row r="675">
      <c r="B675" s="97"/>
      <c r="F675" s="69"/>
      <c r="G675" s="3"/>
      <c r="H675" s="19"/>
      <c r="L675" s="48"/>
    </row>
    <row r="676">
      <c r="B676" s="97"/>
      <c r="F676" s="69"/>
      <c r="G676" s="3"/>
      <c r="H676" s="19"/>
      <c r="L676" s="48"/>
    </row>
    <row r="677">
      <c r="B677" s="97"/>
      <c r="F677" s="69"/>
      <c r="G677" s="3"/>
      <c r="H677" s="19"/>
      <c r="L677" s="48"/>
    </row>
    <row r="678">
      <c r="B678" s="97"/>
      <c r="F678" s="69"/>
      <c r="G678" s="3"/>
      <c r="H678" s="19"/>
      <c r="L678" s="48"/>
    </row>
    <row r="679">
      <c r="B679" s="97"/>
      <c r="F679" s="69"/>
      <c r="G679" s="3"/>
      <c r="H679" s="19"/>
      <c r="L679" s="48"/>
    </row>
    <row r="680">
      <c r="B680" s="97"/>
      <c r="F680" s="69"/>
      <c r="G680" s="3"/>
      <c r="H680" s="19"/>
      <c r="L680" s="48"/>
    </row>
    <row r="681">
      <c r="B681" s="97"/>
      <c r="F681" s="69"/>
      <c r="G681" s="3"/>
      <c r="H681" s="19"/>
      <c r="L681" s="48"/>
    </row>
    <row r="682">
      <c r="B682" s="97"/>
      <c r="F682" s="69"/>
      <c r="G682" s="3"/>
      <c r="H682" s="19"/>
      <c r="L682" s="48"/>
    </row>
    <row r="683">
      <c r="B683" s="97"/>
      <c r="F683" s="69"/>
      <c r="G683" s="3"/>
      <c r="H683" s="19"/>
      <c r="L683" s="48"/>
    </row>
    <row r="684">
      <c r="B684" s="97"/>
      <c r="F684" s="69"/>
      <c r="G684" s="3"/>
      <c r="H684" s="19"/>
      <c r="L684" s="48"/>
    </row>
    <row r="685">
      <c r="B685" s="97"/>
      <c r="F685" s="69"/>
      <c r="G685" s="3"/>
      <c r="H685" s="19"/>
      <c r="L685" s="48"/>
    </row>
    <row r="686">
      <c r="B686" s="97"/>
      <c r="F686" s="69"/>
      <c r="G686" s="3"/>
      <c r="H686" s="19"/>
      <c r="L686" s="48"/>
    </row>
    <row r="687">
      <c r="B687" s="97"/>
      <c r="F687" s="69"/>
      <c r="G687" s="3"/>
      <c r="H687" s="19"/>
      <c r="L687" s="48"/>
    </row>
    <row r="688">
      <c r="B688" s="97"/>
      <c r="F688" s="69"/>
      <c r="G688" s="3"/>
      <c r="H688" s="19"/>
      <c r="L688" s="48"/>
    </row>
    <row r="689">
      <c r="B689" s="97"/>
      <c r="F689" s="69"/>
      <c r="G689" s="3"/>
      <c r="H689" s="19"/>
      <c r="L689" s="48"/>
    </row>
    <row r="690">
      <c r="B690" s="97"/>
      <c r="F690" s="69"/>
      <c r="G690" s="3"/>
      <c r="H690" s="19"/>
      <c r="L690" s="48"/>
    </row>
    <row r="691">
      <c r="B691" s="97"/>
      <c r="F691" s="69"/>
      <c r="G691" s="3"/>
      <c r="H691" s="19"/>
      <c r="L691" s="48"/>
    </row>
    <row r="692">
      <c r="B692" s="97"/>
      <c r="F692" s="69"/>
      <c r="G692" s="3"/>
      <c r="H692" s="19"/>
      <c r="L692" s="48"/>
    </row>
    <row r="693">
      <c r="B693" s="97"/>
      <c r="F693" s="69"/>
      <c r="G693" s="3"/>
      <c r="H693" s="19"/>
      <c r="L693" s="48"/>
    </row>
    <row r="694">
      <c r="B694" s="97"/>
      <c r="F694" s="69"/>
      <c r="G694" s="3"/>
      <c r="H694" s="19"/>
      <c r="L694" s="48"/>
    </row>
    <row r="695">
      <c r="B695" s="97"/>
      <c r="F695" s="69"/>
      <c r="G695" s="3"/>
      <c r="H695" s="19"/>
      <c r="L695" s="48"/>
    </row>
    <row r="696">
      <c r="B696" s="97"/>
      <c r="F696" s="69"/>
      <c r="G696" s="3"/>
      <c r="H696" s="19"/>
      <c r="L696" s="48"/>
    </row>
    <row r="697">
      <c r="B697" s="97"/>
      <c r="F697" s="69"/>
      <c r="G697" s="3"/>
      <c r="H697" s="19"/>
      <c r="L697" s="48"/>
    </row>
    <row r="698">
      <c r="B698" s="97"/>
      <c r="F698" s="69"/>
      <c r="G698" s="3"/>
      <c r="H698" s="19"/>
      <c r="L698" s="48"/>
    </row>
    <row r="699">
      <c r="B699" s="97"/>
      <c r="F699" s="69"/>
      <c r="G699" s="3"/>
      <c r="H699" s="19"/>
      <c r="L699" s="48"/>
    </row>
    <row r="700">
      <c r="B700" s="97"/>
      <c r="F700" s="69"/>
      <c r="G700" s="3"/>
      <c r="H700" s="19"/>
      <c r="L700" s="48"/>
    </row>
    <row r="701">
      <c r="B701" s="97"/>
      <c r="F701" s="69"/>
      <c r="G701" s="3"/>
      <c r="H701" s="19"/>
      <c r="L701" s="48"/>
    </row>
    <row r="702">
      <c r="B702" s="97"/>
      <c r="F702" s="69"/>
      <c r="G702" s="3"/>
      <c r="H702" s="19"/>
      <c r="L702" s="48"/>
    </row>
    <row r="703">
      <c r="B703" s="97"/>
      <c r="F703" s="69"/>
      <c r="G703" s="3"/>
      <c r="H703" s="19"/>
      <c r="L703" s="48"/>
    </row>
    <row r="704">
      <c r="B704" s="97"/>
      <c r="F704" s="69"/>
      <c r="G704" s="3"/>
      <c r="H704" s="19"/>
      <c r="L704" s="48"/>
    </row>
    <row r="705">
      <c r="B705" s="97"/>
      <c r="F705" s="69"/>
      <c r="G705" s="3"/>
      <c r="H705" s="19"/>
      <c r="L705" s="48"/>
    </row>
    <row r="706">
      <c r="B706" s="97"/>
      <c r="F706" s="69"/>
      <c r="G706" s="3"/>
      <c r="H706" s="19"/>
      <c r="L706" s="48"/>
    </row>
    <row r="707">
      <c r="B707" s="97"/>
      <c r="F707" s="69"/>
      <c r="G707" s="3"/>
      <c r="H707" s="19"/>
      <c r="L707" s="48"/>
    </row>
    <row r="708">
      <c r="B708" s="97"/>
      <c r="F708" s="69"/>
      <c r="G708" s="3"/>
      <c r="H708" s="19"/>
      <c r="L708" s="48"/>
    </row>
    <row r="709">
      <c r="B709" s="97"/>
      <c r="F709" s="69"/>
      <c r="G709" s="3"/>
      <c r="H709" s="19"/>
      <c r="L709" s="48"/>
    </row>
    <row r="710">
      <c r="B710" s="97"/>
      <c r="F710" s="69"/>
      <c r="G710" s="3"/>
      <c r="H710" s="19"/>
      <c r="L710" s="48"/>
    </row>
    <row r="711">
      <c r="B711" s="97"/>
      <c r="F711" s="69"/>
      <c r="G711" s="3"/>
      <c r="H711" s="19"/>
      <c r="L711" s="48"/>
    </row>
    <row r="712">
      <c r="B712" s="97"/>
      <c r="F712" s="69"/>
      <c r="G712" s="3"/>
      <c r="H712" s="19"/>
      <c r="L712" s="48"/>
    </row>
    <row r="713">
      <c r="B713" s="97"/>
      <c r="F713" s="69"/>
      <c r="G713" s="3"/>
      <c r="H713" s="19"/>
      <c r="L713" s="48"/>
    </row>
    <row r="714">
      <c r="B714" s="97"/>
      <c r="F714" s="69"/>
      <c r="G714" s="3"/>
      <c r="H714" s="19"/>
      <c r="L714" s="48"/>
    </row>
    <row r="715">
      <c r="B715" s="97"/>
      <c r="F715" s="69"/>
      <c r="G715" s="3"/>
      <c r="H715" s="19"/>
      <c r="L715" s="48"/>
    </row>
    <row r="716">
      <c r="B716" s="97"/>
      <c r="F716" s="69"/>
      <c r="G716" s="3"/>
      <c r="H716" s="19"/>
      <c r="L716" s="48"/>
    </row>
    <row r="717">
      <c r="B717" s="97"/>
      <c r="F717" s="69"/>
      <c r="G717" s="3"/>
      <c r="H717" s="19"/>
      <c r="L717" s="48"/>
    </row>
    <row r="718">
      <c r="B718" s="97"/>
      <c r="F718" s="69"/>
      <c r="G718" s="3"/>
      <c r="H718" s="19"/>
      <c r="L718" s="48"/>
    </row>
    <row r="719">
      <c r="B719" s="97"/>
      <c r="F719" s="69"/>
      <c r="G719" s="3"/>
      <c r="H719" s="19"/>
      <c r="L719" s="48"/>
    </row>
    <row r="720">
      <c r="B720" s="97"/>
      <c r="F720" s="69"/>
      <c r="G720" s="3"/>
      <c r="H720" s="19"/>
      <c r="L720" s="48"/>
    </row>
    <row r="721">
      <c r="B721" s="97"/>
      <c r="F721" s="69"/>
      <c r="G721" s="3"/>
      <c r="H721" s="19"/>
      <c r="L721" s="48"/>
    </row>
    <row r="722">
      <c r="B722" s="97"/>
      <c r="F722" s="69"/>
      <c r="G722" s="3"/>
      <c r="H722" s="19"/>
      <c r="L722" s="48"/>
    </row>
    <row r="723">
      <c r="B723" s="97"/>
      <c r="F723" s="69"/>
      <c r="G723" s="3"/>
      <c r="H723" s="19"/>
      <c r="L723" s="48"/>
    </row>
    <row r="724">
      <c r="B724" s="97"/>
      <c r="F724" s="69"/>
      <c r="G724" s="3"/>
      <c r="H724" s="19"/>
      <c r="L724" s="48"/>
    </row>
    <row r="725">
      <c r="B725" s="97"/>
      <c r="F725" s="69"/>
      <c r="G725" s="3"/>
      <c r="H725" s="19"/>
      <c r="L725" s="48"/>
    </row>
    <row r="726">
      <c r="B726" s="97"/>
      <c r="F726" s="69"/>
      <c r="G726" s="3"/>
      <c r="H726" s="19"/>
      <c r="L726" s="48"/>
    </row>
    <row r="727">
      <c r="B727" s="97"/>
      <c r="F727" s="69"/>
      <c r="G727" s="3"/>
      <c r="H727" s="19"/>
      <c r="L727" s="48"/>
    </row>
    <row r="728">
      <c r="B728" s="97"/>
      <c r="F728" s="69"/>
      <c r="G728" s="3"/>
      <c r="H728" s="19"/>
      <c r="L728" s="48"/>
    </row>
    <row r="729">
      <c r="B729" s="97"/>
      <c r="F729" s="69"/>
      <c r="G729" s="3"/>
      <c r="H729" s="19"/>
      <c r="L729" s="48"/>
    </row>
    <row r="730">
      <c r="B730" s="97"/>
      <c r="F730" s="69"/>
      <c r="G730" s="3"/>
      <c r="H730" s="19"/>
      <c r="L730" s="48"/>
    </row>
    <row r="731">
      <c r="B731" s="97"/>
      <c r="F731" s="69"/>
      <c r="G731" s="3"/>
      <c r="H731" s="19"/>
      <c r="L731" s="48"/>
    </row>
    <row r="732">
      <c r="B732" s="97"/>
      <c r="F732" s="69"/>
      <c r="G732" s="3"/>
      <c r="H732" s="19"/>
      <c r="L732" s="48"/>
    </row>
    <row r="733">
      <c r="B733" s="97"/>
      <c r="F733" s="69"/>
      <c r="G733" s="3"/>
      <c r="H733" s="19"/>
      <c r="L733" s="48"/>
    </row>
    <row r="734">
      <c r="B734" s="97"/>
      <c r="F734" s="69"/>
      <c r="G734" s="3"/>
      <c r="H734" s="19"/>
      <c r="L734" s="48"/>
    </row>
    <row r="735">
      <c r="B735" s="97"/>
      <c r="F735" s="69"/>
      <c r="G735" s="3"/>
      <c r="H735" s="19"/>
      <c r="L735" s="48"/>
    </row>
    <row r="736">
      <c r="B736" s="97"/>
      <c r="F736" s="69"/>
      <c r="G736" s="3"/>
      <c r="H736" s="19"/>
      <c r="L736" s="48"/>
    </row>
    <row r="737">
      <c r="B737" s="97"/>
      <c r="F737" s="69"/>
      <c r="G737" s="3"/>
      <c r="H737" s="19"/>
      <c r="L737" s="48"/>
    </row>
    <row r="738">
      <c r="B738" s="97"/>
      <c r="F738" s="69"/>
      <c r="G738" s="3"/>
      <c r="H738" s="19"/>
      <c r="L738" s="48"/>
    </row>
    <row r="739">
      <c r="B739" s="97"/>
      <c r="F739" s="69"/>
      <c r="G739" s="3"/>
      <c r="H739" s="19"/>
      <c r="L739" s="48"/>
    </row>
    <row r="740">
      <c r="B740" s="97"/>
      <c r="F740" s="69"/>
      <c r="G740" s="3"/>
      <c r="H740" s="19"/>
      <c r="L740" s="48"/>
    </row>
    <row r="741">
      <c r="B741" s="97"/>
      <c r="F741" s="69"/>
      <c r="G741" s="3"/>
      <c r="H741" s="19"/>
      <c r="L741" s="48"/>
    </row>
    <row r="742">
      <c r="B742" s="97"/>
      <c r="F742" s="69"/>
      <c r="G742" s="3"/>
      <c r="H742" s="19"/>
      <c r="L742" s="48"/>
    </row>
    <row r="743">
      <c r="B743" s="97"/>
      <c r="F743" s="69"/>
      <c r="G743" s="3"/>
      <c r="H743" s="19"/>
      <c r="L743" s="48"/>
    </row>
    <row r="744">
      <c r="B744" s="97"/>
      <c r="F744" s="69"/>
      <c r="G744" s="3"/>
      <c r="H744" s="19"/>
      <c r="L744" s="48"/>
    </row>
    <row r="745">
      <c r="B745" s="97"/>
      <c r="F745" s="69"/>
      <c r="G745" s="3"/>
      <c r="H745" s="19"/>
      <c r="L745" s="48"/>
    </row>
    <row r="746">
      <c r="B746" s="97"/>
      <c r="F746" s="69"/>
      <c r="G746" s="3"/>
      <c r="H746" s="19"/>
      <c r="L746" s="48"/>
    </row>
    <row r="747">
      <c r="B747" s="97"/>
      <c r="F747" s="69"/>
      <c r="G747" s="3"/>
      <c r="H747" s="19"/>
      <c r="L747" s="48"/>
    </row>
    <row r="748">
      <c r="B748" s="97"/>
      <c r="F748" s="69"/>
      <c r="G748" s="3"/>
      <c r="H748" s="19"/>
      <c r="L748" s="48"/>
    </row>
    <row r="749">
      <c r="B749" s="97"/>
      <c r="F749" s="69"/>
      <c r="G749" s="3"/>
      <c r="H749" s="19"/>
      <c r="L749" s="48"/>
    </row>
    <row r="750">
      <c r="B750" s="97"/>
      <c r="F750" s="69"/>
      <c r="G750" s="3"/>
      <c r="H750" s="19"/>
      <c r="L750" s="48"/>
    </row>
    <row r="751">
      <c r="B751" s="97"/>
      <c r="F751" s="69"/>
      <c r="G751" s="3"/>
      <c r="H751" s="19"/>
      <c r="L751" s="48"/>
    </row>
    <row r="752">
      <c r="B752" s="97"/>
      <c r="F752" s="69"/>
      <c r="G752" s="3"/>
      <c r="H752" s="19"/>
      <c r="L752" s="48"/>
    </row>
    <row r="753">
      <c r="B753" s="97"/>
      <c r="F753" s="69"/>
      <c r="G753" s="3"/>
      <c r="H753" s="19"/>
      <c r="L753" s="48"/>
    </row>
    <row r="754">
      <c r="B754" s="97"/>
      <c r="F754" s="69"/>
      <c r="G754" s="3"/>
      <c r="H754" s="19"/>
      <c r="L754" s="48"/>
    </row>
    <row r="755">
      <c r="B755" s="97"/>
      <c r="F755" s="69"/>
      <c r="G755" s="3"/>
      <c r="H755" s="19"/>
      <c r="L755" s="48"/>
    </row>
    <row r="756">
      <c r="B756" s="97"/>
      <c r="F756" s="69"/>
      <c r="G756" s="3"/>
      <c r="H756" s="19"/>
      <c r="L756" s="48"/>
    </row>
    <row r="757">
      <c r="B757" s="97"/>
      <c r="F757" s="69"/>
      <c r="G757" s="3"/>
      <c r="H757" s="19"/>
      <c r="L757" s="48"/>
    </row>
    <row r="758">
      <c r="B758" s="97"/>
      <c r="F758" s="69"/>
      <c r="G758" s="3"/>
      <c r="H758" s="19"/>
      <c r="L758" s="48"/>
    </row>
    <row r="759">
      <c r="B759" s="97"/>
      <c r="F759" s="69"/>
      <c r="G759" s="3"/>
      <c r="H759" s="19"/>
      <c r="L759" s="48"/>
    </row>
    <row r="760">
      <c r="B760" s="97"/>
      <c r="F760" s="69"/>
      <c r="G760" s="3"/>
      <c r="H760" s="19"/>
      <c r="L760" s="48"/>
    </row>
    <row r="761">
      <c r="B761" s="97"/>
      <c r="F761" s="69"/>
      <c r="G761" s="3"/>
      <c r="H761" s="19"/>
      <c r="L761" s="48"/>
    </row>
    <row r="762">
      <c r="B762" s="97"/>
      <c r="F762" s="69"/>
      <c r="G762" s="3"/>
      <c r="H762" s="19"/>
      <c r="L762" s="48"/>
    </row>
    <row r="763">
      <c r="B763" s="97"/>
      <c r="F763" s="69"/>
      <c r="G763" s="3"/>
      <c r="H763" s="19"/>
      <c r="L763" s="48"/>
    </row>
    <row r="764">
      <c r="B764" s="97"/>
      <c r="F764" s="69"/>
      <c r="G764" s="3"/>
      <c r="H764" s="19"/>
      <c r="L764" s="48"/>
    </row>
    <row r="765">
      <c r="B765" s="97"/>
      <c r="F765" s="69"/>
      <c r="G765" s="3"/>
      <c r="H765" s="19"/>
      <c r="L765" s="48"/>
    </row>
    <row r="766">
      <c r="B766" s="97"/>
      <c r="F766" s="69"/>
      <c r="G766" s="3"/>
      <c r="H766" s="19"/>
      <c r="L766" s="48"/>
    </row>
    <row r="767">
      <c r="B767" s="97"/>
      <c r="F767" s="69"/>
      <c r="G767" s="3"/>
      <c r="H767" s="19"/>
      <c r="L767" s="48"/>
    </row>
    <row r="768">
      <c r="B768" s="97"/>
      <c r="F768" s="69"/>
      <c r="G768" s="3"/>
      <c r="H768" s="19"/>
      <c r="L768" s="48"/>
    </row>
    <row r="769">
      <c r="B769" s="97"/>
      <c r="F769" s="69"/>
      <c r="G769" s="3"/>
      <c r="H769" s="19"/>
      <c r="L769" s="48"/>
    </row>
    <row r="770">
      <c r="B770" s="97"/>
      <c r="F770" s="69"/>
      <c r="G770" s="3"/>
      <c r="H770" s="19"/>
      <c r="L770" s="48"/>
    </row>
    <row r="771">
      <c r="B771" s="97"/>
      <c r="F771" s="69"/>
      <c r="G771" s="3"/>
      <c r="H771" s="19"/>
      <c r="L771" s="48"/>
    </row>
    <row r="772">
      <c r="B772" s="97"/>
      <c r="F772" s="69"/>
      <c r="G772" s="3"/>
      <c r="H772" s="19"/>
      <c r="L772" s="48"/>
    </row>
    <row r="773">
      <c r="B773" s="97"/>
      <c r="F773" s="69"/>
      <c r="G773" s="3"/>
      <c r="H773" s="19"/>
      <c r="L773" s="48"/>
    </row>
    <row r="774">
      <c r="B774" s="97"/>
      <c r="F774" s="69"/>
      <c r="G774" s="3"/>
      <c r="H774" s="19"/>
      <c r="L774" s="48"/>
    </row>
    <row r="775">
      <c r="B775" s="97"/>
      <c r="F775" s="69"/>
      <c r="G775" s="3"/>
      <c r="H775" s="19"/>
      <c r="L775" s="48"/>
    </row>
    <row r="776">
      <c r="B776" s="97"/>
      <c r="F776" s="69"/>
      <c r="G776" s="3"/>
      <c r="H776" s="19"/>
      <c r="L776" s="48"/>
    </row>
    <row r="777">
      <c r="B777" s="97"/>
      <c r="F777" s="69"/>
      <c r="G777" s="3"/>
      <c r="H777" s="19"/>
      <c r="L777" s="48"/>
    </row>
    <row r="778">
      <c r="B778" s="97"/>
      <c r="F778" s="69"/>
      <c r="G778" s="3"/>
      <c r="H778" s="19"/>
      <c r="L778" s="48"/>
    </row>
    <row r="779">
      <c r="B779" s="97"/>
      <c r="F779" s="69"/>
      <c r="G779" s="3"/>
      <c r="H779" s="19"/>
      <c r="L779" s="48"/>
    </row>
    <row r="780">
      <c r="B780" s="97"/>
      <c r="F780" s="69"/>
      <c r="G780" s="3"/>
      <c r="H780" s="19"/>
      <c r="L780" s="48"/>
    </row>
    <row r="781">
      <c r="B781" s="97"/>
      <c r="F781" s="69"/>
      <c r="G781" s="3"/>
      <c r="H781" s="19"/>
      <c r="L781" s="48"/>
    </row>
    <row r="782">
      <c r="B782" s="97"/>
      <c r="F782" s="69"/>
      <c r="G782" s="3"/>
      <c r="H782" s="19"/>
      <c r="L782" s="48"/>
    </row>
    <row r="783">
      <c r="B783" s="97"/>
      <c r="F783" s="69"/>
      <c r="G783" s="3"/>
      <c r="H783" s="19"/>
      <c r="L783" s="48"/>
    </row>
    <row r="784">
      <c r="B784" s="97"/>
      <c r="F784" s="69"/>
      <c r="G784" s="3"/>
      <c r="H784" s="19"/>
      <c r="L784" s="48"/>
    </row>
    <row r="785">
      <c r="B785" s="97"/>
      <c r="F785" s="69"/>
      <c r="G785" s="3"/>
      <c r="H785" s="19"/>
      <c r="L785" s="48"/>
    </row>
    <row r="786">
      <c r="B786" s="97"/>
      <c r="F786" s="69"/>
      <c r="G786" s="3"/>
      <c r="H786" s="19"/>
      <c r="L786" s="48"/>
    </row>
    <row r="787">
      <c r="B787" s="97"/>
      <c r="F787" s="69"/>
      <c r="G787" s="3"/>
      <c r="H787" s="19"/>
      <c r="L787" s="48"/>
    </row>
    <row r="788">
      <c r="B788" s="97"/>
      <c r="F788" s="69"/>
      <c r="G788" s="3"/>
      <c r="H788" s="19"/>
      <c r="L788" s="48"/>
    </row>
    <row r="789">
      <c r="B789" s="97"/>
      <c r="F789" s="69"/>
      <c r="G789" s="3"/>
      <c r="H789" s="19"/>
      <c r="L789" s="48"/>
    </row>
    <row r="790">
      <c r="B790" s="97"/>
      <c r="F790" s="69"/>
      <c r="G790" s="3"/>
      <c r="H790" s="19"/>
      <c r="L790" s="48"/>
    </row>
    <row r="791">
      <c r="B791" s="97"/>
      <c r="F791" s="69"/>
      <c r="G791" s="3"/>
      <c r="H791" s="19"/>
      <c r="L791" s="48"/>
    </row>
    <row r="792">
      <c r="B792" s="97"/>
      <c r="F792" s="69"/>
      <c r="G792" s="3"/>
      <c r="H792" s="19"/>
      <c r="L792" s="48"/>
    </row>
    <row r="793">
      <c r="B793" s="97"/>
      <c r="F793" s="69"/>
      <c r="G793" s="3"/>
      <c r="H793" s="19"/>
      <c r="L793" s="48"/>
    </row>
    <row r="794">
      <c r="B794" s="97"/>
      <c r="F794" s="69"/>
      <c r="G794" s="3"/>
      <c r="H794" s="19"/>
      <c r="L794" s="48"/>
    </row>
    <row r="795">
      <c r="B795" s="97"/>
      <c r="F795" s="69"/>
      <c r="G795" s="3"/>
      <c r="H795" s="19"/>
      <c r="L795" s="48"/>
    </row>
    <row r="796">
      <c r="B796" s="97"/>
      <c r="F796" s="69"/>
      <c r="G796" s="3"/>
      <c r="H796" s="19"/>
      <c r="L796" s="48"/>
    </row>
    <row r="797">
      <c r="B797" s="97"/>
      <c r="F797" s="69"/>
      <c r="G797" s="3"/>
      <c r="H797" s="19"/>
      <c r="L797" s="48"/>
    </row>
    <row r="798">
      <c r="B798" s="97"/>
      <c r="F798" s="69"/>
      <c r="G798" s="3"/>
      <c r="H798" s="19"/>
      <c r="L798" s="48"/>
    </row>
    <row r="799">
      <c r="B799" s="97"/>
      <c r="F799" s="69"/>
      <c r="G799" s="3"/>
      <c r="H799" s="19"/>
      <c r="L799" s="48"/>
    </row>
    <row r="800">
      <c r="B800" s="97"/>
      <c r="F800" s="69"/>
      <c r="G800" s="3"/>
      <c r="H800" s="19"/>
      <c r="L800" s="48"/>
    </row>
    <row r="801">
      <c r="B801" s="97"/>
      <c r="F801" s="69"/>
      <c r="G801" s="3"/>
      <c r="H801" s="19"/>
      <c r="L801" s="48"/>
    </row>
    <row r="802">
      <c r="B802" s="97"/>
      <c r="F802" s="69"/>
      <c r="G802" s="3"/>
      <c r="H802" s="19"/>
      <c r="L802" s="48"/>
    </row>
    <row r="803">
      <c r="B803" s="97"/>
      <c r="F803" s="69"/>
      <c r="G803" s="3"/>
      <c r="H803" s="19"/>
      <c r="L803" s="48"/>
    </row>
    <row r="804">
      <c r="B804" s="97"/>
      <c r="F804" s="69"/>
      <c r="G804" s="3"/>
      <c r="H804" s="19"/>
      <c r="L804" s="48"/>
    </row>
    <row r="805">
      <c r="B805" s="97"/>
      <c r="F805" s="69"/>
      <c r="G805" s="3"/>
      <c r="H805" s="19"/>
      <c r="L805" s="48"/>
    </row>
    <row r="806">
      <c r="B806" s="97"/>
      <c r="F806" s="69"/>
      <c r="G806" s="3"/>
      <c r="H806" s="19"/>
      <c r="L806" s="48"/>
    </row>
    <row r="807">
      <c r="B807" s="97"/>
      <c r="F807" s="69"/>
      <c r="G807" s="3"/>
      <c r="H807" s="19"/>
      <c r="L807" s="48"/>
    </row>
    <row r="808">
      <c r="B808" s="97"/>
      <c r="F808" s="69"/>
      <c r="G808" s="3"/>
      <c r="H808" s="19"/>
      <c r="L808" s="48"/>
    </row>
    <row r="809">
      <c r="B809" s="97"/>
      <c r="F809" s="69"/>
      <c r="G809" s="3"/>
      <c r="H809" s="19"/>
      <c r="L809" s="48"/>
    </row>
    <row r="810">
      <c r="B810" s="97"/>
      <c r="F810" s="69"/>
      <c r="G810" s="3"/>
      <c r="H810" s="19"/>
      <c r="L810" s="48"/>
    </row>
    <row r="811">
      <c r="B811" s="97"/>
      <c r="F811" s="69"/>
      <c r="G811" s="3"/>
      <c r="H811" s="19"/>
      <c r="L811" s="48"/>
    </row>
    <row r="812">
      <c r="B812" s="97"/>
      <c r="F812" s="69"/>
      <c r="G812" s="3"/>
      <c r="H812" s="19"/>
      <c r="L812" s="48"/>
    </row>
    <row r="813">
      <c r="B813" s="97"/>
      <c r="F813" s="69"/>
      <c r="G813" s="3"/>
      <c r="H813" s="19"/>
      <c r="L813" s="48"/>
    </row>
    <row r="814">
      <c r="B814" s="97"/>
      <c r="F814" s="69"/>
      <c r="G814" s="3"/>
      <c r="H814" s="19"/>
      <c r="L814" s="48"/>
    </row>
    <row r="815">
      <c r="B815" s="97"/>
      <c r="F815" s="69"/>
      <c r="G815" s="3"/>
      <c r="H815" s="19"/>
      <c r="L815" s="48"/>
    </row>
    <row r="816">
      <c r="B816" s="97"/>
      <c r="F816" s="69"/>
      <c r="G816" s="3"/>
      <c r="H816" s="19"/>
      <c r="L816" s="48"/>
    </row>
    <row r="817">
      <c r="B817" s="97"/>
      <c r="F817" s="69"/>
      <c r="G817" s="3"/>
      <c r="H817" s="19"/>
      <c r="L817" s="48"/>
    </row>
    <row r="818">
      <c r="B818" s="97"/>
      <c r="F818" s="69"/>
      <c r="G818" s="3"/>
      <c r="H818" s="19"/>
      <c r="L818" s="48"/>
    </row>
    <row r="819">
      <c r="B819" s="97"/>
      <c r="F819" s="69"/>
      <c r="G819" s="3"/>
      <c r="H819" s="19"/>
      <c r="L819" s="48"/>
    </row>
    <row r="820">
      <c r="B820" s="97"/>
      <c r="F820" s="69"/>
      <c r="G820" s="3"/>
      <c r="H820" s="19"/>
      <c r="L820" s="48"/>
    </row>
    <row r="821">
      <c r="B821" s="97"/>
      <c r="F821" s="69"/>
      <c r="G821" s="3"/>
      <c r="H821" s="19"/>
      <c r="L821" s="48"/>
    </row>
    <row r="822">
      <c r="B822" s="97"/>
      <c r="F822" s="69"/>
      <c r="G822" s="3"/>
      <c r="H822" s="19"/>
      <c r="L822" s="48"/>
    </row>
    <row r="823">
      <c r="B823" s="97"/>
      <c r="F823" s="69"/>
      <c r="G823" s="3"/>
      <c r="H823" s="19"/>
      <c r="L823" s="48"/>
    </row>
    <row r="824">
      <c r="B824" s="97"/>
      <c r="F824" s="69"/>
      <c r="G824" s="3"/>
      <c r="H824" s="19"/>
      <c r="L824" s="48"/>
    </row>
    <row r="825">
      <c r="B825" s="97"/>
      <c r="F825" s="69"/>
      <c r="G825" s="3"/>
      <c r="H825" s="19"/>
      <c r="L825" s="48"/>
    </row>
    <row r="826">
      <c r="B826" s="97"/>
      <c r="F826" s="69"/>
      <c r="G826" s="3"/>
      <c r="H826" s="19"/>
      <c r="L826" s="48"/>
    </row>
    <row r="827">
      <c r="B827" s="97"/>
      <c r="F827" s="69"/>
      <c r="G827" s="3"/>
      <c r="H827" s="19"/>
      <c r="L827" s="48"/>
    </row>
    <row r="828">
      <c r="B828" s="97"/>
      <c r="F828" s="69"/>
      <c r="G828" s="3"/>
      <c r="H828" s="19"/>
      <c r="L828" s="48"/>
    </row>
    <row r="829">
      <c r="B829" s="97"/>
      <c r="F829" s="69"/>
      <c r="G829" s="3"/>
      <c r="H829" s="19"/>
      <c r="L829" s="48"/>
    </row>
    <row r="830">
      <c r="B830" s="97"/>
      <c r="F830" s="69"/>
      <c r="G830" s="3"/>
      <c r="H830" s="19"/>
      <c r="L830" s="48"/>
    </row>
    <row r="831">
      <c r="B831" s="97"/>
      <c r="F831" s="69"/>
      <c r="G831" s="3"/>
      <c r="H831" s="19"/>
      <c r="L831" s="48"/>
    </row>
    <row r="832">
      <c r="B832" s="97"/>
      <c r="F832" s="69"/>
      <c r="G832" s="3"/>
      <c r="H832" s="19"/>
      <c r="L832" s="48"/>
    </row>
    <row r="833">
      <c r="B833" s="97"/>
      <c r="F833" s="69"/>
      <c r="G833" s="3"/>
      <c r="H833" s="19"/>
      <c r="L833" s="48"/>
    </row>
    <row r="834">
      <c r="B834" s="97"/>
      <c r="F834" s="69"/>
      <c r="G834" s="3"/>
      <c r="H834" s="19"/>
      <c r="L834" s="48"/>
    </row>
    <row r="835">
      <c r="B835" s="97"/>
      <c r="F835" s="69"/>
      <c r="G835" s="3"/>
      <c r="H835" s="19"/>
      <c r="L835" s="48"/>
    </row>
    <row r="836">
      <c r="B836" s="97"/>
      <c r="F836" s="69"/>
      <c r="G836" s="3"/>
      <c r="H836" s="19"/>
      <c r="L836" s="48"/>
    </row>
    <row r="837">
      <c r="B837" s="97"/>
      <c r="F837" s="69"/>
      <c r="G837" s="3"/>
      <c r="H837" s="19"/>
      <c r="L837" s="48"/>
    </row>
    <row r="838">
      <c r="B838" s="97"/>
      <c r="F838" s="69"/>
      <c r="G838" s="3"/>
      <c r="H838" s="19"/>
      <c r="L838" s="48"/>
    </row>
    <row r="839">
      <c r="B839" s="97"/>
      <c r="F839" s="69"/>
      <c r="G839" s="3"/>
      <c r="H839" s="19"/>
      <c r="L839" s="48"/>
    </row>
    <row r="840">
      <c r="B840" s="97"/>
      <c r="F840" s="69"/>
      <c r="G840" s="3"/>
      <c r="H840" s="19"/>
      <c r="L840" s="48"/>
    </row>
    <row r="841">
      <c r="B841" s="97"/>
      <c r="F841" s="69"/>
      <c r="G841" s="3"/>
      <c r="H841" s="19"/>
      <c r="L841" s="48"/>
    </row>
    <row r="842">
      <c r="B842" s="97"/>
      <c r="F842" s="69"/>
      <c r="G842" s="3"/>
      <c r="H842" s="19"/>
      <c r="L842" s="48"/>
    </row>
    <row r="843">
      <c r="B843" s="97"/>
      <c r="F843" s="69"/>
      <c r="G843" s="3"/>
      <c r="H843" s="19"/>
      <c r="L843" s="48"/>
    </row>
    <row r="844">
      <c r="B844" s="97"/>
      <c r="F844" s="69"/>
      <c r="G844" s="3"/>
      <c r="H844" s="19"/>
      <c r="L844" s="48"/>
    </row>
    <row r="845">
      <c r="B845" s="97"/>
      <c r="F845" s="69"/>
      <c r="G845" s="3"/>
      <c r="H845" s="19"/>
      <c r="L845" s="48"/>
    </row>
    <row r="846">
      <c r="B846" s="97"/>
      <c r="F846" s="69"/>
      <c r="G846" s="3"/>
      <c r="H846" s="19"/>
      <c r="L846" s="48"/>
    </row>
    <row r="847">
      <c r="B847" s="97"/>
      <c r="F847" s="69"/>
      <c r="G847" s="3"/>
      <c r="H847" s="19"/>
      <c r="L847" s="48"/>
    </row>
    <row r="848">
      <c r="B848" s="97"/>
      <c r="F848" s="69"/>
      <c r="G848" s="3"/>
      <c r="H848" s="19"/>
      <c r="L848" s="48"/>
    </row>
    <row r="849">
      <c r="B849" s="97"/>
      <c r="F849" s="69"/>
      <c r="G849" s="3"/>
      <c r="H849" s="19"/>
      <c r="L849" s="48"/>
    </row>
    <row r="850">
      <c r="B850" s="97"/>
      <c r="F850" s="69"/>
      <c r="G850" s="3"/>
      <c r="H850" s="19"/>
      <c r="L850" s="48"/>
    </row>
    <row r="851">
      <c r="B851" s="97"/>
      <c r="F851" s="69"/>
      <c r="G851" s="3"/>
      <c r="H851" s="19"/>
      <c r="L851" s="48"/>
    </row>
    <row r="852">
      <c r="B852" s="97"/>
      <c r="F852" s="69"/>
      <c r="G852" s="3"/>
      <c r="H852" s="19"/>
      <c r="L852" s="48"/>
    </row>
    <row r="853">
      <c r="B853" s="97"/>
      <c r="F853" s="69"/>
      <c r="G853" s="3"/>
      <c r="H853" s="19"/>
      <c r="L853" s="48"/>
    </row>
    <row r="854">
      <c r="B854" s="97"/>
      <c r="F854" s="69"/>
      <c r="G854" s="3"/>
      <c r="H854" s="19"/>
      <c r="L854" s="48"/>
    </row>
    <row r="855">
      <c r="B855" s="97"/>
      <c r="F855" s="69"/>
      <c r="G855" s="3"/>
      <c r="H855" s="19"/>
      <c r="L855" s="48"/>
    </row>
    <row r="856">
      <c r="B856" s="97"/>
      <c r="F856" s="69"/>
      <c r="G856" s="3"/>
      <c r="H856" s="19"/>
      <c r="L856" s="48"/>
    </row>
    <row r="857">
      <c r="B857" s="97"/>
      <c r="F857" s="69"/>
      <c r="G857" s="3"/>
      <c r="H857" s="19"/>
      <c r="L857" s="48"/>
    </row>
    <row r="858">
      <c r="B858" s="97"/>
      <c r="F858" s="69"/>
      <c r="G858" s="3"/>
      <c r="H858" s="19"/>
      <c r="L858" s="48"/>
    </row>
    <row r="859">
      <c r="B859" s="97"/>
      <c r="F859" s="69"/>
      <c r="G859" s="3"/>
      <c r="H859" s="19"/>
      <c r="L859" s="48"/>
    </row>
    <row r="860">
      <c r="B860" s="97"/>
      <c r="F860" s="69"/>
      <c r="G860" s="3"/>
      <c r="H860" s="19"/>
      <c r="L860" s="48"/>
    </row>
    <row r="861">
      <c r="B861" s="97"/>
      <c r="F861" s="69"/>
      <c r="G861" s="3"/>
      <c r="H861" s="19"/>
      <c r="L861" s="48"/>
    </row>
    <row r="862">
      <c r="B862" s="97"/>
      <c r="F862" s="69"/>
      <c r="G862" s="3"/>
      <c r="H862" s="19"/>
      <c r="L862" s="48"/>
    </row>
    <row r="863">
      <c r="B863" s="97"/>
      <c r="F863" s="69"/>
      <c r="G863" s="3"/>
      <c r="H863" s="19"/>
      <c r="L863" s="48"/>
    </row>
    <row r="864">
      <c r="B864" s="97"/>
      <c r="F864" s="69"/>
      <c r="G864" s="3"/>
      <c r="H864" s="19"/>
      <c r="L864" s="48"/>
    </row>
    <row r="865">
      <c r="B865" s="97"/>
      <c r="F865" s="69"/>
      <c r="G865" s="3"/>
      <c r="H865" s="19"/>
      <c r="L865" s="48"/>
    </row>
    <row r="866">
      <c r="B866" s="97"/>
      <c r="F866" s="69"/>
      <c r="G866" s="3"/>
      <c r="H866" s="19"/>
      <c r="L866" s="48"/>
    </row>
    <row r="867">
      <c r="B867" s="97"/>
      <c r="F867" s="69"/>
      <c r="G867" s="3"/>
      <c r="H867" s="19"/>
      <c r="L867" s="48"/>
    </row>
    <row r="868">
      <c r="B868" s="97"/>
      <c r="F868" s="69"/>
      <c r="G868" s="3"/>
      <c r="H868" s="19"/>
      <c r="L868" s="48"/>
    </row>
    <row r="869">
      <c r="B869" s="97"/>
      <c r="F869" s="69"/>
      <c r="G869" s="3"/>
      <c r="H869" s="19"/>
      <c r="L869" s="48"/>
    </row>
    <row r="870">
      <c r="B870" s="97"/>
      <c r="F870" s="69"/>
      <c r="G870" s="3"/>
      <c r="H870" s="19"/>
      <c r="L870" s="48"/>
    </row>
    <row r="871">
      <c r="B871" s="97"/>
      <c r="F871" s="69"/>
      <c r="G871" s="3"/>
      <c r="H871" s="19"/>
      <c r="L871" s="48"/>
    </row>
    <row r="872">
      <c r="B872" s="97"/>
      <c r="F872" s="69"/>
      <c r="G872" s="3"/>
      <c r="H872" s="19"/>
      <c r="L872" s="48"/>
    </row>
    <row r="873">
      <c r="B873" s="97"/>
      <c r="F873" s="69"/>
      <c r="G873" s="3"/>
      <c r="H873" s="19"/>
      <c r="L873" s="48"/>
    </row>
    <row r="874">
      <c r="B874" s="97"/>
      <c r="F874" s="69"/>
      <c r="G874" s="3"/>
      <c r="H874" s="19"/>
      <c r="L874" s="48"/>
    </row>
    <row r="875">
      <c r="B875" s="97"/>
      <c r="F875" s="69"/>
      <c r="G875" s="3"/>
      <c r="H875" s="19"/>
      <c r="L875" s="48"/>
    </row>
    <row r="876">
      <c r="B876" s="97"/>
      <c r="F876" s="69"/>
      <c r="G876" s="3"/>
      <c r="H876" s="19"/>
      <c r="L876" s="48"/>
    </row>
    <row r="877">
      <c r="B877" s="97"/>
      <c r="F877" s="69"/>
      <c r="G877" s="3"/>
      <c r="H877" s="19"/>
      <c r="L877" s="48"/>
    </row>
    <row r="878">
      <c r="B878" s="97"/>
      <c r="F878" s="69"/>
      <c r="G878" s="3"/>
      <c r="H878" s="19"/>
      <c r="L878" s="48"/>
    </row>
    <row r="879">
      <c r="B879" s="97"/>
      <c r="F879" s="69"/>
      <c r="G879" s="3"/>
      <c r="H879" s="19"/>
      <c r="L879" s="48"/>
    </row>
    <row r="880">
      <c r="B880" s="97"/>
      <c r="F880" s="69"/>
      <c r="G880" s="3"/>
      <c r="H880" s="19"/>
      <c r="L880" s="48"/>
    </row>
    <row r="881">
      <c r="B881" s="97"/>
      <c r="F881" s="69"/>
      <c r="G881" s="3"/>
      <c r="H881" s="19"/>
      <c r="L881" s="48"/>
    </row>
    <row r="882">
      <c r="B882" s="97"/>
      <c r="F882" s="69"/>
      <c r="G882" s="3"/>
      <c r="H882" s="19"/>
      <c r="L882" s="48"/>
    </row>
    <row r="883">
      <c r="B883" s="97"/>
      <c r="F883" s="69"/>
      <c r="G883" s="3"/>
      <c r="H883" s="19"/>
      <c r="L883" s="48"/>
    </row>
    <row r="884">
      <c r="B884" s="97"/>
      <c r="F884" s="69"/>
      <c r="G884" s="3"/>
      <c r="H884" s="19"/>
      <c r="L884" s="48"/>
    </row>
    <row r="885">
      <c r="B885" s="97"/>
      <c r="F885" s="69"/>
      <c r="G885" s="3"/>
      <c r="H885" s="19"/>
      <c r="L885" s="48"/>
    </row>
    <row r="886">
      <c r="B886" s="97"/>
      <c r="F886" s="69"/>
      <c r="G886" s="3"/>
      <c r="H886" s="19"/>
      <c r="L886" s="48"/>
    </row>
    <row r="887">
      <c r="B887" s="97"/>
      <c r="F887" s="69"/>
      <c r="G887" s="3"/>
      <c r="H887" s="19"/>
      <c r="L887" s="48"/>
    </row>
    <row r="888">
      <c r="B888" s="97"/>
      <c r="F888" s="69"/>
      <c r="G888" s="3"/>
      <c r="H888" s="19"/>
      <c r="L888" s="48"/>
    </row>
    <row r="889">
      <c r="B889" s="97"/>
      <c r="F889" s="69"/>
      <c r="G889" s="3"/>
      <c r="H889" s="19"/>
      <c r="L889" s="48"/>
    </row>
    <row r="890">
      <c r="B890" s="97"/>
      <c r="F890" s="69"/>
      <c r="G890" s="3"/>
      <c r="H890" s="19"/>
      <c r="L890" s="48"/>
    </row>
    <row r="891">
      <c r="B891" s="97"/>
      <c r="F891" s="69"/>
      <c r="G891" s="3"/>
      <c r="H891" s="19"/>
      <c r="L891" s="48"/>
    </row>
    <row r="892">
      <c r="B892" s="97"/>
      <c r="F892" s="69"/>
      <c r="G892" s="3"/>
      <c r="H892" s="19"/>
      <c r="L892" s="48"/>
    </row>
    <row r="893">
      <c r="B893" s="97"/>
      <c r="F893" s="69"/>
      <c r="G893" s="3"/>
      <c r="H893" s="19"/>
      <c r="L893" s="48"/>
    </row>
    <row r="894">
      <c r="B894" s="97"/>
      <c r="F894" s="69"/>
      <c r="G894" s="3"/>
      <c r="H894" s="19"/>
      <c r="L894" s="48"/>
    </row>
    <row r="895">
      <c r="B895" s="97"/>
      <c r="F895" s="69"/>
      <c r="G895" s="3"/>
      <c r="H895" s="19"/>
      <c r="L895" s="48"/>
    </row>
    <row r="896">
      <c r="B896" s="97"/>
      <c r="F896" s="69"/>
      <c r="G896" s="3"/>
      <c r="H896" s="19"/>
      <c r="L896" s="48"/>
    </row>
    <row r="897">
      <c r="B897" s="97"/>
      <c r="F897" s="69"/>
      <c r="G897" s="3"/>
      <c r="H897" s="19"/>
      <c r="L897" s="48"/>
    </row>
    <row r="898">
      <c r="B898" s="97"/>
      <c r="F898" s="69"/>
      <c r="G898" s="3"/>
      <c r="H898" s="19"/>
      <c r="L898" s="48"/>
    </row>
    <row r="899">
      <c r="B899" s="97"/>
      <c r="F899" s="69"/>
      <c r="G899" s="3"/>
      <c r="H899" s="19"/>
      <c r="L899" s="48"/>
    </row>
    <row r="900">
      <c r="B900" s="97"/>
      <c r="F900" s="69"/>
      <c r="G900" s="3"/>
      <c r="H900" s="19"/>
      <c r="L900" s="48"/>
    </row>
    <row r="901">
      <c r="B901" s="97"/>
      <c r="F901" s="69"/>
      <c r="G901" s="3"/>
      <c r="H901" s="19"/>
      <c r="L901" s="48"/>
    </row>
    <row r="902">
      <c r="B902" s="97"/>
      <c r="F902" s="69"/>
      <c r="G902" s="3"/>
      <c r="H902" s="19"/>
      <c r="L902" s="48"/>
    </row>
    <row r="903">
      <c r="B903" s="97"/>
      <c r="F903" s="69"/>
      <c r="G903" s="3"/>
      <c r="H903" s="19"/>
      <c r="L903" s="48"/>
    </row>
    <row r="904">
      <c r="B904" s="97"/>
      <c r="F904" s="69"/>
      <c r="G904" s="3"/>
      <c r="H904" s="19"/>
      <c r="L904" s="48"/>
    </row>
    <row r="905">
      <c r="B905" s="97"/>
      <c r="F905" s="69"/>
      <c r="G905" s="3"/>
      <c r="H905" s="19"/>
      <c r="L905" s="48"/>
    </row>
    <row r="906">
      <c r="B906" s="97"/>
      <c r="F906" s="69"/>
      <c r="G906" s="3"/>
      <c r="H906" s="19"/>
      <c r="L906" s="48"/>
    </row>
    <row r="907">
      <c r="B907" s="97"/>
      <c r="F907" s="69"/>
      <c r="G907" s="3"/>
      <c r="H907" s="19"/>
      <c r="L907" s="48"/>
    </row>
    <row r="908">
      <c r="B908" s="97"/>
      <c r="F908" s="69"/>
      <c r="G908" s="3"/>
      <c r="H908" s="19"/>
      <c r="L908" s="48"/>
    </row>
    <row r="909">
      <c r="B909" s="97"/>
      <c r="F909" s="69"/>
      <c r="G909" s="3"/>
      <c r="H909" s="19"/>
      <c r="L909" s="48"/>
    </row>
    <row r="910">
      <c r="B910" s="97"/>
      <c r="F910" s="69"/>
      <c r="G910" s="3"/>
      <c r="H910" s="19"/>
      <c r="L910" s="48"/>
    </row>
    <row r="911">
      <c r="B911" s="97"/>
      <c r="F911" s="69"/>
      <c r="G911" s="3"/>
      <c r="H911" s="19"/>
      <c r="L911" s="48"/>
    </row>
    <row r="912">
      <c r="B912" s="97"/>
      <c r="F912" s="69"/>
      <c r="G912" s="3"/>
      <c r="H912" s="19"/>
      <c r="L912" s="48"/>
    </row>
    <row r="913">
      <c r="B913" s="97"/>
      <c r="F913" s="69"/>
      <c r="G913" s="3"/>
      <c r="H913" s="19"/>
      <c r="L913" s="48"/>
    </row>
    <row r="914">
      <c r="B914" s="97"/>
      <c r="F914" s="69"/>
      <c r="G914" s="3"/>
      <c r="H914" s="19"/>
      <c r="L914" s="48"/>
    </row>
    <row r="915">
      <c r="B915" s="97"/>
      <c r="F915" s="69"/>
      <c r="G915" s="3"/>
      <c r="H915" s="19"/>
      <c r="L915" s="48"/>
    </row>
    <row r="916">
      <c r="B916" s="97"/>
      <c r="F916" s="69"/>
      <c r="G916" s="3"/>
      <c r="H916" s="19"/>
      <c r="L916" s="48"/>
    </row>
    <row r="917">
      <c r="B917" s="97"/>
      <c r="F917" s="69"/>
      <c r="G917" s="3"/>
      <c r="H917" s="19"/>
      <c r="L917" s="48"/>
    </row>
    <row r="918">
      <c r="B918" s="97"/>
      <c r="F918" s="69"/>
      <c r="G918" s="3"/>
      <c r="H918" s="19"/>
      <c r="L918" s="48"/>
    </row>
    <row r="919">
      <c r="B919" s="97"/>
      <c r="F919" s="69"/>
      <c r="G919" s="3"/>
      <c r="H919" s="19"/>
      <c r="L919" s="48"/>
    </row>
    <row r="920">
      <c r="B920" s="97"/>
      <c r="F920" s="69"/>
      <c r="G920" s="3"/>
      <c r="H920" s="19"/>
      <c r="L920" s="48"/>
    </row>
    <row r="921">
      <c r="B921" s="97"/>
      <c r="F921" s="69"/>
      <c r="G921" s="3"/>
      <c r="H921" s="19"/>
      <c r="L921" s="48"/>
    </row>
    <row r="922">
      <c r="B922" s="97"/>
      <c r="F922" s="69"/>
      <c r="G922" s="3"/>
      <c r="H922" s="19"/>
      <c r="L922" s="48"/>
    </row>
    <row r="923">
      <c r="B923" s="97"/>
      <c r="F923" s="69"/>
      <c r="G923" s="3"/>
      <c r="H923" s="19"/>
      <c r="L923" s="48"/>
    </row>
    <row r="924">
      <c r="B924" s="97"/>
      <c r="F924" s="69"/>
      <c r="G924" s="3"/>
      <c r="H924" s="19"/>
      <c r="L924" s="48"/>
    </row>
    <row r="925">
      <c r="B925" s="97"/>
      <c r="F925" s="69"/>
      <c r="G925" s="3"/>
      <c r="H925" s="19"/>
      <c r="L925" s="48"/>
    </row>
    <row r="926">
      <c r="B926" s="97"/>
      <c r="F926" s="69"/>
      <c r="G926" s="3"/>
      <c r="H926" s="19"/>
      <c r="L926" s="48"/>
    </row>
    <row r="927">
      <c r="B927" s="97"/>
      <c r="F927" s="69"/>
      <c r="G927" s="3"/>
      <c r="H927" s="19"/>
      <c r="L927" s="48"/>
    </row>
    <row r="928">
      <c r="B928" s="97"/>
      <c r="F928" s="69"/>
      <c r="G928" s="3"/>
      <c r="H928" s="19"/>
      <c r="L928" s="48"/>
    </row>
    <row r="929">
      <c r="B929" s="97"/>
      <c r="F929" s="69"/>
      <c r="G929" s="3"/>
      <c r="H929" s="19"/>
      <c r="L929" s="48"/>
    </row>
    <row r="930">
      <c r="B930" s="97"/>
      <c r="F930" s="69"/>
      <c r="G930" s="3"/>
      <c r="H930" s="19"/>
      <c r="L930" s="48"/>
    </row>
    <row r="931">
      <c r="B931" s="97"/>
      <c r="F931" s="69"/>
      <c r="G931" s="3"/>
      <c r="H931" s="19"/>
      <c r="L931" s="48"/>
    </row>
    <row r="932">
      <c r="B932" s="97"/>
      <c r="F932" s="69"/>
      <c r="G932" s="3"/>
      <c r="H932" s="19"/>
      <c r="L932" s="48"/>
    </row>
    <row r="933">
      <c r="B933" s="97"/>
      <c r="F933" s="69"/>
      <c r="G933" s="3"/>
      <c r="H933" s="19"/>
      <c r="L933" s="48"/>
    </row>
    <row r="934">
      <c r="B934" s="97"/>
      <c r="F934" s="69"/>
      <c r="G934" s="3"/>
      <c r="H934" s="19"/>
      <c r="L934" s="48"/>
    </row>
    <row r="935">
      <c r="B935" s="97"/>
      <c r="F935" s="69"/>
      <c r="G935" s="3"/>
      <c r="H935" s="19"/>
      <c r="L935" s="48"/>
    </row>
    <row r="936">
      <c r="B936" s="97"/>
      <c r="F936" s="69"/>
      <c r="G936" s="3"/>
      <c r="H936" s="19"/>
      <c r="L936" s="48"/>
    </row>
    <row r="937">
      <c r="B937" s="97"/>
      <c r="F937" s="69"/>
      <c r="G937" s="3"/>
      <c r="H937" s="19"/>
      <c r="L937" s="48"/>
    </row>
    <row r="938">
      <c r="B938" s="97"/>
      <c r="F938" s="69"/>
      <c r="G938" s="3"/>
      <c r="H938" s="19"/>
      <c r="L938" s="48"/>
    </row>
    <row r="939">
      <c r="B939" s="97"/>
      <c r="F939" s="69"/>
      <c r="G939" s="3"/>
      <c r="H939" s="19"/>
      <c r="L939" s="48"/>
    </row>
    <row r="940">
      <c r="B940" s="97"/>
      <c r="F940" s="69"/>
      <c r="G940" s="3"/>
      <c r="H940" s="19"/>
      <c r="L940" s="48"/>
    </row>
    <row r="941">
      <c r="B941" s="97"/>
      <c r="F941" s="69"/>
      <c r="G941" s="3"/>
      <c r="H941" s="19"/>
      <c r="L941" s="48"/>
    </row>
    <row r="942">
      <c r="B942" s="97"/>
      <c r="F942" s="69"/>
      <c r="G942" s="3"/>
      <c r="H942" s="19"/>
      <c r="L942" s="48"/>
    </row>
    <row r="943">
      <c r="B943" s="97"/>
      <c r="F943" s="69"/>
      <c r="G943" s="3"/>
      <c r="H943" s="19"/>
      <c r="L943" s="48"/>
    </row>
    <row r="944">
      <c r="B944" s="97"/>
      <c r="F944" s="69"/>
      <c r="G944" s="3"/>
      <c r="H944" s="19"/>
      <c r="L944" s="48"/>
    </row>
    <row r="945">
      <c r="B945" s="97"/>
      <c r="F945" s="69"/>
      <c r="G945" s="3"/>
      <c r="H945" s="19"/>
      <c r="L945" s="48"/>
    </row>
    <row r="946">
      <c r="B946" s="97"/>
      <c r="F946" s="69"/>
      <c r="G946" s="3"/>
      <c r="H946" s="19"/>
      <c r="L946" s="48"/>
    </row>
    <row r="947">
      <c r="B947" s="97"/>
      <c r="F947" s="69"/>
      <c r="G947" s="3"/>
      <c r="H947" s="19"/>
      <c r="L947" s="48"/>
    </row>
    <row r="948">
      <c r="B948" s="97"/>
      <c r="F948" s="69"/>
      <c r="G948" s="3"/>
      <c r="H948" s="19"/>
      <c r="L948" s="48"/>
    </row>
    <row r="949">
      <c r="B949" s="97"/>
      <c r="F949" s="69"/>
      <c r="G949" s="3"/>
      <c r="H949" s="19"/>
      <c r="L949" s="48"/>
    </row>
    <row r="950">
      <c r="B950" s="97"/>
      <c r="F950" s="69"/>
      <c r="G950" s="3"/>
      <c r="H950" s="19"/>
      <c r="L950" s="48"/>
    </row>
    <row r="951">
      <c r="B951" s="97"/>
      <c r="F951" s="69"/>
      <c r="G951" s="3"/>
      <c r="H951" s="19"/>
      <c r="L951" s="48"/>
    </row>
    <row r="952">
      <c r="B952" s="97"/>
      <c r="F952" s="69"/>
      <c r="G952" s="3"/>
      <c r="H952" s="19"/>
      <c r="L952" s="48"/>
    </row>
    <row r="953">
      <c r="B953" s="97"/>
      <c r="F953" s="69"/>
      <c r="G953" s="3"/>
      <c r="H953" s="19"/>
      <c r="L953" s="48"/>
    </row>
    <row r="954">
      <c r="B954" s="97"/>
      <c r="F954" s="69"/>
      <c r="G954" s="3"/>
      <c r="H954" s="19"/>
      <c r="L954" s="48"/>
    </row>
    <row r="955">
      <c r="B955" s="97"/>
      <c r="F955" s="69"/>
      <c r="G955" s="3"/>
      <c r="H955" s="19"/>
      <c r="L955" s="48"/>
    </row>
    <row r="956">
      <c r="B956" s="97"/>
      <c r="F956" s="69"/>
      <c r="G956" s="3"/>
      <c r="H956" s="19"/>
      <c r="L956" s="48"/>
    </row>
    <row r="957">
      <c r="B957" s="97"/>
      <c r="F957" s="69"/>
      <c r="G957" s="3"/>
      <c r="H957" s="19"/>
      <c r="L957" s="48"/>
    </row>
    <row r="958">
      <c r="B958" s="97"/>
      <c r="F958" s="69"/>
      <c r="G958" s="3"/>
      <c r="H958" s="19"/>
      <c r="L958" s="48"/>
    </row>
    <row r="959">
      <c r="B959" s="97"/>
      <c r="F959" s="69"/>
      <c r="G959" s="3"/>
      <c r="H959" s="19"/>
      <c r="L959" s="48"/>
    </row>
    <row r="960">
      <c r="B960" s="97"/>
      <c r="F960" s="69"/>
      <c r="G960" s="3"/>
      <c r="H960" s="19"/>
      <c r="L960" s="48"/>
    </row>
    <row r="961">
      <c r="B961" s="97"/>
      <c r="F961" s="69"/>
      <c r="G961" s="3"/>
      <c r="H961" s="19"/>
      <c r="L961" s="48"/>
    </row>
    <row r="962">
      <c r="B962" s="97"/>
      <c r="F962" s="69"/>
      <c r="G962" s="3"/>
      <c r="H962" s="19"/>
      <c r="L962" s="48"/>
    </row>
    <row r="963">
      <c r="B963" s="97"/>
      <c r="F963" s="69"/>
      <c r="G963" s="3"/>
      <c r="H963" s="19"/>
      <c r="L963" s="48"/>
    </row>
    <row r="964">
      <c r="B964" s="97"/>
      <c r="F964" s="69"/>
      <c r="G964" s="3"/>
      <c r="H964" s="19"/>
      <c r="L964" s="48"/>
    </row>
    <row r="965">
      <c r="B965" s="97"/>
      <c r="F965" s="69"/>
      <c r="G965" s="3"/>
      <c r="H965" s="19"/>
      <c r="L965" s="48"/>
    </row>
    <row r="966">
      <c r="B966" s="97"/>
      <c r="F966" s="69"/>
      <c r="G966" s="3"/>
      <c r="H966" s="19"/>
      <c r="L966" s="48"/>
    </row>
    <row r="967">
      <c r="B967" s="97"/>
      <c r="F967" s="69"/>
      <c r="G967" s="3"/>
      <c r="H967" s="19"/>
      <c r="L967" s="48"/>
    </row>
    <row r="968">
      <c r="B968" s="97"/>
      <c r="F968" s="69"/>
      <c r="G968" s="3"/>
      <c r="H968" s="19"/>
      <c r="L968" s="48"/>
    </row>
    <row r="969">
      <c r="B969" s="97"/>
      <c r="F969" s="69"/>
      <c r="G969" s="3"/>
      <c r="H969" s="19"/>
      <c r="L969" s="48"/>
    </row>
    <row r="970">
      <c r="B970" s="97"/>
      <c r="F970" s="69"/>
      <c r="G970" s="3"/>
      <c r="H970" s="19"/>
      <c r="L970" s="48"/>
    </row>
    <row r="971">
      <c r="B971" s="97"/>
      <c r="F971" s="69"/>
      <c r="G971" s="3"/>
      <c r="H971" s="19"/>
      <c r="L971" s="48"/>
    </row>
    <row r="972">
      <c r="B972" s="97"/>
      <c r="F972" s="69"/>
      <c r="G972" s="3"/>
      <c r="H972" s="19"/>
      <c r="L972" s="48"/>
    </row>
    <row r="973">
      <c r="B973" s="97"/>
      <c r="F973" s="69"/>
      <c r="G973" s="3"/>
      <c r="H973" s="19"/>
      <c r="L973" s="48"/>
    </row>
    <row r="974">
      <c r="B974" s="97"/>
      <c r="F974" s="69"/>
      <c r="G974" s="3"/>
      <c r="H974" s="19"/>
      <c r="L974" s="48"/>
    </row>
    <row r="975">
      <c r="B975" s="97"/>
      <c r="F975" s="69"/>
      <c r="G975" s="3"/>
      <c r="H975" s="19"/>
      <c r="L975" s="48"/>
    </row>
    <row r="976">
      <c r="B976" s="97"/>
      <c r="F976" s="69"/>
      <c r="G976" s="3"/>
      <c r="H976" s="19"/>
      <c r="L976" s="48"/>
    </row>
    <row r="977">
      <c r="B977" s="97"/>
      <c r="F977" s="69"/>
      <c r="G977" s="3"/>
      <c r="H977" s="19"/>
      <c r="L977" s="48"/>
    </row>
    <row r="978">
      <c r="B978" s="97"/>
      <c r="F978" s="69"/>
      <c r="G978" s="3"/>
      <c r="H978" s="19"/>
      <c r="L978" s="48"/>
    </row>
    <row r="979">
      <c r="B979" s="97"/>
      <c r="F979" s="69"/>
      <c r="G979" s="3"/>
      <c r="H979" s="19"/>
      <c r="L979" s="48"/>
    </row>
    <row r="980">
      <c r="B980" s="97"/>
      <c r="F980" s="69"/>
      <c r="G980" s="3"/>
      <c r="H980" s="19"/>
      <c r="L980" s="48"/>
    </row>
    <row r="981">
      <c r="B981" s="97"/>
      <c r="F981" s="69"/>
      <c r="G981" s="3"/>
      <c r="H981" s="19"/>
      <c r="L981" s="48"/>
    </row>
    <row r="982">
      <c r="B982" s="97"/>
      <c r="F982" s="69"/>
      <c r="G982" s="3"/>
      <c r="H982" s="19"/>
      <c r="L982" s="48"/>
    </row>
    <row r="983">
      <c r="B983" s="97"/>
      <c r="F983" s="69"/>
      <c r="G983" s="3"/>
      <c r="H983" s="19"/>
      <c r="L983" s="48"/>
    </row>
    <row r="984">
      <c r="B984" s="97"/>
      <c r="F984" s="69"/>
      <c r="G984" s="3"/>
      <c r="H984" s="19"/>
      <c r="L984" s="48"/>
    </row>
    <row r="985">
      <c r="B985" s="97"/>
      <c r="F985" s="69"/>
      <c r="G985" s="3"/>
      <c r="H985" s="19"/>
      <c r="L985" s="48"/>
    </row>
    <row r="986">
      <c r="B986" s="97"/>
      <c r="F986" s="69"/>
      <c r="G986" s="3"/>
      <c r="H986" s="19"/>
      <c r="L986" s="48"/>
    </row>
    <row r="987">
      <c r="B987" s="97"/>
      <c r="F987" s="69"/>
      <c r="G987" s="3"/>
      <c r="H987" s="19"/>
      <c r="L987" s="48"/>
    </row>
    <row r="988">
      <c r="B988" s="97"/>
      <c r="F988" s="69"/>
      <c r="G988" s="3"/>
      <c r="H988" s="19"/>
      <c r="L988" s="48"/>
    </row>
    <row r="989">
      <c r="B989" s="97"/>
      <c r="F989" s="69"/>
      <c r="G989" s="3"/>
      <c r="H989" s="19"/>
      <c r="L989" s="48"/>
    </row>
    <row r="990">
      <c r="B990" s="97"/>
      <c r="F990" s="69"/>
      <c r="G990" s="3"/>
      <c r="H990" s="19"/>
      <c r="L990" s="48"/>
    </row>
    <row r="991">
      <c r="B991" s="97"/>
      <c r="F991" s="69"/>
      <c r="G991" s="3"/>
      <c r="H991" s="19"/>
      <c r="L991" s="48"/>
    </row>
    <row r="992">
      <c r="B992" s="97"/>
      <c r="F992" s="69"/>
      <c r="G992" s="3"/>
      <c r="H992" s="19"/>
      <c r="L992" s="48"/>
    </row>
    <row r="993">
      <c r="B993" s="97"/>
      <c r="F993" s="69"/>
      <c r="G993" s="3"/>
      <c r="H993" s="19"/>
      <c r="L993" s="48"/>
    </row>
    <row r="994">
      <c r="B994" s="97"/>
      <c r="F994" s="69"/>
      <c r="G994" s="3"/>
      <c r="H994" s="19"/>
      <c r="L994" s="48"/>
    </row>
    <row r="995">
      <c r="B995" s="97"/>
      <c r="F995" s="69"/>
      <c r="G995" s="3"/>
      <c r="H995" s="19"/>
      <c r="L995" s="48"/>
    </row>
    <row r="996">
      <c r="B996" s="97"/>
      <c r="F996" s="69"/>
      <c r="G996" s="3"/>
      <c r="H996" s="19"/>
      <c r="L996" s="48"/>
    </row>
    <row r="997">
      <c r="B997" s="97"/>
      <c r="F997" s="69"/>
      <c r="G997" s="3"/>
      <c r="H997" s="19"/>
      <c r="L997" s="48"/>
    </row>
    <row r="998">
      <c r="B998" s="97"/>
      <c r="F998" s="69"/>
      <c r="G998" s="3"/>
      <c r="H998" s="19"/>
      <c r="L998" s="48"/>
    </row>
    <row r="999">
      <c r="B999" s="97"/>
      <c r="F999" s="69"/>
      <c r="G999" s="3"/>
      <c r="H999" s="19"/>
      <c r="L999" s="48"/>
    </row>
    <row r="1000">
      <c r="B1000" s="97"/>
      <c r="F1000" s="69"/>
      <c r="G1000" s="3"/>
      <c r="H1000" s="19"/>
      <c r="L1000" s="48"/>
    </row>
    <row r="1001">
      <c r="B1001" s="97"/>
      <c r="F1001" s="69"/>
      <c r="G1001" s="3"/>
      <c r="H1001" s="19"/>
      <c r="L1001" s="48"/>
    </row>
    <row r="1002">
      <c r="B1002" s="97"/>
      <c r="F1002" s="69"/>
      <c r="G1002" s="3"/>
      <c r="H1002" s="19"/>
      <c r="L1002" s="48"/>
    </row>
    <row r="1003">
      <c r="B1003" s="97"/>
      <c r="F1003" s="69"/>
      <c r="G1003" s="3"/>
      <c r="H1003" s="19"/>
      <c r="L1003" s="48"/>
    </row>
    <row r="1004">
      <c r="B1004" s="97"/>
      <c r="F1004" s="69"/>
      <c r="G1004" s="3"/>
      <c r="H1004" s="19"/>
      <c r="L1004" s="48"/>
    </row>
    <row r="1005">
      <c r="B1005" s="97"/>
      <c r="F1005" s="69"/>
      <c r="G1005" s="3"/>
      <c r="H1005" s="19"/>
      <c r="L1005" s="48"/>
    </row>
    <row r="1006">
      <c r="B1006" s="97"/>
      <c r="F1006" s="69"/>
      <c r="G1006" s="3"/>
      <c r="H1006" s="19"/>
      <c r="L1006" s="48"/>
    </row>
    <row r="1007">
      <c r="B1007" s="97"/>
      <c r="F1007" s="69"/>
      <c r="G1007" s="3"/>
      <c r="H1007" s="19"/>
      <c r="L1007" s="48"/>
    </row>
    <row r="1008">
      <c r="B1008" s="97"/>
      <c r="F1008" s="69"/>
      <c r="G1008" s="3"/>
      <c r="H1008" s="19"/>
      <c r="L1008" s="48"/>
    </row>
    <row r="1009">
      <c r="B1009" s="97"/>
      <c r="F1009" s="69"/>
      <c r="G1009" s="3"/>
      <c r="H1009" s="19"/>
      <c r="L1009" s="48"/>
    </row>
    <row r="1010">
      <c r="B1010" s="97"/>
      <c r="F1010" s="69"/>
      <c r="G1010" s="3"/>
      <c r="H1010" s="19"/>
      <c r="L1010" s="48"/>
    </row>
    <row r="1011">
      <c r="B1011" s="97"/>
      <c r="F1011" s="69"/>
      <c r="G1011" s="3"/>
      <c r="H1011" s="19"/>
      <c r="L1011" s="48"/>
    </row>
    <row r="1012">
      <c r="B1012" s="97"/>
      <c r="F1012" s="69"/>
      <c r="G1012" s="3"/>
      <c r="H1012" s="19"/>
      <c r="L1012" s="48"/>
    </row>
    <row r="1013">
      <c r="B1013" s="97"/>
      <c r="F1013" s="69"/>
      <c r="G1013" s="3"/>
      <c r="H1013" s="19"/>
      <c r="L1013" s="48"/>
    </row>
    <row r="1014">
      <c r="B1014" s="97"/>
      <c r="F1014" s="69"/>
      <c r="G1014" s="3"/>
      <c r="H1014" s="19"/>
      <c r="L1014" s="48"/>
    </row>
    <row r="1015">
      <c r="B1015" s="97"/>
      <c r="F1015" s="69"/>
      <c r="G1015" s="3"/>
      <c r="H1015" s="19"/>
      <c r="L1015" s="48"/>
    </row>
    <row r="1016">
      <c r="B1016" s="97"/>
      <c r="F1016" s="69"/>
      <c r="G1016" s="3"/>
      <c r="H1016" s="19"/>
      <c r="L1016" s="48"/>
    </row>
    <row r="1017">
      <c r="B1017" s="97"/>
      <c r="F1017" s="69"/>
      <c r="G1017" s="3"/>
      <c r="H1017" s="19"/>
      <c r="L1017" s="48"/>
    </row>
    <row r="1018">
      <c r="B1018" s="97"/>
      <c r="F1018" s="69"/>
      <c r="G1018" s="3"/>
      <c r="H1018" s="19"/>
      <c r="L1018" s="48"/>
    </row>
    <row r="1019">
      <c r="B1019" s="97"/>
      <c r="F1019" s="69"/>
      <c r="G1019" s="3"/>
      <c r="H1019" s="19"/>
      <c r="L1019" s="48"/>
    </row>
    <row r="1020">
      <c r="B1020" s="97"/>
      <c r="F1020" s="69"/>
      <c r="G1020" s="3"/>
      <c r="H1020" s="19"/>
      <c r="L1020" s="48"/>
    </row>
    <row r="1021">
      <c r="B1021" s="97"/>
      <c r="F1021" s="69"/>
      <c r="G1021" s="3"/>
      <c r="H1021" s="19"/>
      <c r="L1021" s="48"/>
    </row>
    <row r="1022">
      <c r="A1022" s="2"/>
      <c r="B1022" s="26"/>
      <c r="C1022" s="2"/>
      <c r="D1022" s="2"/>
      <c r="E1022" s="2"/>
      <c r="F1022" s="17" t="str">
        <f>10000*0.2/$K$39</f>
        <v>#VALUE!</v>
      </c>
      <c r="G1022" s="18"/>
      <c r="H1022" s="70"/>
      <c r="I1022" s="2"/>
      <c r="J1022" s="2"/>
      <c r="K1022" s="2"/>
      <c r="L1022" s="35"/>
      <c r="M1022" s="2" t="s">
        <v>438</v>
      </c>
      <c r="N1022" s="2">
        <v>5.0</v>
      </c>
    </row>
  </sheetData>
  <autoFilter ref="$A$1:$AN$387">
    <sortState ref="A1:AN387">
      <sortCondition descending="1" ref="B1:B387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3" max="6" width="17.14"/>
    <col customWidth="1" min="7" max="7" width="3.86"/>
    <col customWidth="1" min="8" max="8" width="20.43"/>
    <col customWidth="1" min="13" max="14" width="22.29"/>
    <col customWidth="1" min="21" max="21" width="19.57"/>
  </cols>
  <sheetData>
    <row r="1">
      <c r="A1" s="1" t="s">
        <v>0</v>
      </c>
      <c r="B1" s="1" t="s">
        <v>417</v>
      </c>
      <c r="C1" s="102" t="s">
        <v>418</v>
      </c>
      <c r="D1" s="103" t="s">
        <v>578</v>
      </c>
      <c r="E1" s="104" t="s">
        <v>420</v>
      </c>
      <c r="F1" s="1" t="s">
        <v>421</v>
      </c>
      <c r="G1" s="1"/>
      <c r="H1" s="1" t="s">
        <v>422</v>
      </c>
      <c r="I1" s="14">
        <v>10000.0</v>
      </c>
      <c r="J1" s="1"/>
      <c r="K1" s="1"/>
      <c r="L1" s="1"/>
      <c r="M1" s="2" t="s">
        <v>424</v>
      </c>
      <c r="O1" s="1"/>
      <c r="P1" s="1"/>
      <c r="S1" s="2" t="s">
        <v>425</v>
      </c>
    </row>
    <row r="2">
      <c r="A2" s="2" t="s">
        <v>11</v>
      </c>
      <c r="B2" s="2" t="s">
        <v>426</v>
      </c>
      <c r="C2" s="105">
        <f t="shared" ref="C2:C10" si="1">$I$1*$I$6/$H$6</f>
        <v>153.8461538</v>
      </c>
      <c r="D2" s="18">
        <f t="shared" ref="D2:D385" si="2">C2/10000</f>
        <v>0.01538461538</v>
      </c>
      <c r="E2" s="106">
        <v>0.07002286411168104</v>
      </c>
      <c r="F2" s="18">
        <f t="shared" ref="F2:F385" si="3">D2-E2</f>
        <v>-0.05463824873</v>
      </c>
      <c r="G2" s="2"/>
      <c r="H2" s="1" t="s">
        <v>428</v>
      </c>
      <c r="I2" s="14">
        <v>1.5</v>
      </c>
      <c r="J2" s="2" t="s">
        <v>429</v>
      </c>
      <c r="K2" s="2">
        <v>40.0</v>
      </c>
      <c r="L2" s="3"/>
      <c r="M2" s="2">
        <v>25.0</v>
      </c>
      <c r="S2" s="2" t="s">
        <v>430</v>
      </c>
      <c r="V2" s="2" t="s">
        <v>431</v>
      </c>
    </row>
    <row r="3">
      <c r="A3" s="2" t="s">
        <v>12</v>
      </c>
      <c r="B3" s="2" t="s">
        <v>426</v>
      </c>
      <c r="C3" s="105">
        <f t="shared" si="1"/>
        <v>153.8461538</v>
      </c>
      <c r="D3" s="18">
        <f t="shared" si="2"/>
        <v>0.01538461538</v>
      </c>
      <c r="E3" s="106">
        <v>0.061601967756076195</v>
      </c>
      <c r="F3" s="18">
        <f t="shared" si="3"/>
        <v>-0.04621735237</v>
      </c>
      <c r="G3" s="2"/>
      <c r="H3" s="1" t="s">
        <v>432</v>
      </c>
      <c r="I3" s="14">
        <v>1.25</v>
      </c>
      <c r="J3" s="2" t="s">
        <v>433</v>
      </c>
      <c r="K3" s="2">
        <v>30.0</v>
      </c>
      <c r="L3" s="3"/>
      <c r="M3" s="2">
        <v>50.0</v>
      </c>
    </row>
    <row r="4">
      <c r="A4" s="2" t="s">
        <v>13</v>
      </c>
      <c r="B4" s="2" t="s">
        <v>426</v>
      </c>
      <c r="C4" s="105">
        <f t="shared" si="1"/>
        <v>153.8461538</v>
      </c>
      <c r="D4" s="18">
        <f t="shared" si="2"/>
        <v>0.01538461538</v>
      </c>
      <c r="E4" s="106">
        <v>0.03995201440223603</v>
      </c>
      <c r="F4" s="18">
        <f t="shared" si="3"/>
        <v>-0.02456739902</v>
      </c>
      <c r="G4" s="2"/>
      <c r="H4" s="2" t="s">
        <v>579</v>
      </c>
      <c r="I4" s="48"/>
      <c r="J4" s="2" t="s">
        <v>435</v>
      </c>
      <c r="K4" s="2">
        <v>20.0</v>
      </c>
      <c r="L4" s="3"/>
      <c r="M4" s="2">
        <v>100.0</v>
      </c>
      <c r="R4" s="2" t="s">
        <v>429</v>
      </c>
      <c r="S4" s="4">
        <f>10000*0.4/25</f>
        <v>160</v>
      </c>
      <c r="T4" s="2" t="s">
        <v>580</v>
      </c>
      <c r="V4" s="4">
        <f>160*25</f>
        <v>4000</v>
      </c>
      <c r="W4" s="3">
        <f t="shared" ref="W4:W7" si="4">S4/10000</f>
        <v>0.016</v>
      </c>
    </row>
    <row r="5">
      <c r="A5" s="1" t="s">
        <v>14</v>
      </c>
      <c r="B5" s="2" t="s">
        <v>426</v>
      </c>
      <c r="C5" s="105">
        <f t="shared" si="1"/>
        <v>153.8461538</v>
      </c>
      <c r="D5" s="18">
        <f t="shared" si="2"/>
        <v>0.01538461538</v>
      </c>
      <c r="E5" s="106">
        <v>0.037574395004926896</v>
      </c>
      <c r="F5" s="18">
        <f t="shared" si="3"/>
        <v>-0.02218977962</v>
      </c>
      <c r="G5" s="2"/>
      <c r="H5" s="2" t="s">
        <v>581</v>
      </c>
      <c r="I5" s="35"/>
      <c r="J5" s="2" t="s">
        <v>438</v>
      </c>
      <c r="K5" s="2">
        <v>10.0</v>
      </c>
      <c r="L5" s="3"/>
      <c r="M5" s="2">
        <v>200.0</v>
      </c>
      <c r="R5" s="2" t="s">
        <v>433</v>
      </c>
      <c r="S5" s="4">
        <f>10000*0.3/50</f>
        <v>60</v>
      </c>
      <c r="T5" s="2" t="s">
        <v>582</v>
      </c>
      <c r="V5" s="4">
        <f>60*50</f>
        <v>3000</v>
      </c>
      <c r="W5" s="3">
        <f t="shared" si="4"/>
        <v>0.006</v>
      </c>
    </row>
    <row r="6">
      <c r="A6" s="1" t="s">
        <v>15</v>
      </c>
      <c r="B6" s="2" t="s">
        <v>426</v>
      </c>
      <c r="C6" s="105">
        <f t="shared" si="1"/>
        <v>153.8461538</v>
      </c>
      <c r="D6" s="18">
        <f t="shared" si="2"/>
        <v>0.01538461538</v>
      </c>
      <c r="E6" s="107">
        <v>0.02786616298805185</v>
      </c>
      <c r="F6" s="18">
        <f t="shared" si="3"/>
        <v>-0.0124815476</v>
      </c>
      <c r="G6" s="1"/>
      <c r="H6" s="1">
        <f>COUNTIF(B2:B378, "high")</f>
        <v>26</v>
      </c>
      <c r="I6" s="14">
        <v>0.4</v>
      </c>
      <c r="J6" s="1"/>
      <c r="K6" s="4">
        <f>sum(K2:K5)</f>
        <v>100</v>
      </c>
      <c r="L6" s="3"/>
      <c r="R6" s="2" t="s">
        <v>435</v>
      </c>
      <c r="S6" s="4">
        <f>10000*0.2/100</f>
        <v>20</v>
      </c>
      <c r="T6" s="2" t="s">
        <v>583</v>
      </c>
      <c r="V6" s="4">
        <f>20*100</f>
        <v>2000</v>
      </c>
      <c r="W6" s="3">
        <f t="shared" si="4"/>
        <v>0.002</v>
      </c>
    </row>
    <row r="7">
      <c r="A7" s="1" t="s">
        <v>16</v>
      </c>
      <c r="B7" s="2" t="s">
        <v>426</v>
      </c>
      <c r="C7" s="105">
        <f t="shared" si="1"/>
        <v>153.8461538</v>
      </c>
      <c r="D7" s="18">
        <f t="shared" si="2"/>
        <v>0.01538461538</v>
      </c>
      <c r="E7" s="107">
        <v>0.02762614133224431</v>
      </c>
      <c r="F7" s="18">
        <f t="shared" si="3"/>
        <v>-0.01224152595</v>
      </c>
      <c r="G7" s="1"/>
      <c r="H7" s="1"/>
      <c r="I7" s="14"/>
      <c r="J7" s="1"/>
      <c r="L7" s="3"/>
      <c r="R7" s="2" t="s">
        <v>442</v>
      </c>
      <c r="S7" s="4">
        <f>10000*0.1/200</f>
        <v>5</v>
      </c>
      <c r="T7" s="2" t="s">
        <v>584</v>
      </c>
      <c r="V7" s="4">
        <f>4*250</f>
        <v>1000</v>
      </c>
      <c r="W7" s="3">
        <f t="shared" si="4"/>
        <v>0.0005</v>
      </c>
    </row>
    <row r="8">
      <c r="A8" s="1" t="s">
        <v>17</v>
      </c>
      <c r="B8" s="2" t="s">
        <v>426</v>
      </c>
      <c r="C8" s="105">
        <f t="shared" si="1"/>
        <v>153.8461538</v>
      </c>
      <c r="D8" s="18">
        <f t="shared" si="2"/>
        <v>0.01538461538</v>
      </c>
      <c r="E8" s="106">
        <v>0.023896438968464207</v>
      </c>
      <c r="F8" s="18">
        <f t="shared" si="3"/>
        <v>-0.008511823584</v>
      </c>
      <c r="G8" s="2"/>
      <c r="H8" s="2" t="s">
        <v>444</v>
      </c>
      <c r="I8" s="14"/>
      <c r="J8" s="1"/>
      <c r="L8" s="3"/>
    </row>
    <row r="9">
      <c r="A9" s="2" t="s">
        <v>18</v>
      </c>
      <c r="B9" s="2" t="s">
        <v>426</v>
      </c>
      <c r="C9" s="105">
        <f t="shared" si="1"/>
        <v>153.8461538</v>
      </c>
      <c r="D9" s="18">
        <f t="shared" si="2"/>
        <v>0.01538461538</v>
      </c>
      <c r="E9" s="107">
        <v>0.02328057852478242</v>
      </c>
      <c r="F9" s="18">
        <f t="shared" si="3"/>
        <v>-0.00789596314</v>
      </c>
      <c r="G9" s="1"/>
      <c r="H9" s="1">
        <f>COUNTIF(B2:B381, "mid")</f>
        <v>54</v>
      </c>
      <c r="I9" s="35">
        <v>0.4</v>
      </c>
      <c r="L9" s="3"/>
    </row>
    <row r="10">
      <c r="A10" s="2" t="s">
        <v>19</v>
      </c>
      <c r="B10" s="2" t="s">
        <v>426</v>
      </c>
      <c r="C10" s="105">
        <f t="shared" si="1"/>
        <v>153.8461538</v>
      </c>
      <c r="D10" s="18">
        <f t="shared" si="2"/>
        <v>0.01538461538</v>
      </c>
      <c r="E10" s="106">
        <v>0.02326805056518661</v>
      </c>
      <c r="F10" s="18">
        <f t="shared" si="3"/>
        <v>-0.007883435181</v>
      </c>
      <c r="I10" s="35"/>
      <c r="J10" s="2" t="s">
        <v>429</v>
      </c>
      <c r="K10" s="2">
        <v>160.0</v>
      </c>
      <c r="L10" s="3"/>
      <c r="S10" s="4">
        <f t="shared" ref="S10:S13" si="5">S4*1.5</f>
        <v>240</v>
      </c>
      <c r="T10" s="2" t="s">
        <v>585</v>
      </c>
      <c r="V10" s="3">
        <f t="shared" ref="V10:V13" si="6">S10/10000</f>
        <v>0.024</v>
      </c>
    </row>
    <row r="11">
      <c r="A11" s="2" t="s">
        <v>20</v>
      </c>
      <c r="B11" s="2" t="s">
        <v>447</v>
      </c>
      <c r="C11" s="105">
        <f t="shared" ref="C11:C12" si="7">$I$1*$I$9/$H$9</f>
        <v>74.07407407</v>
      </c>
      <c r="D11" s="18">
        <f t="shared" si="2"/>
        <v>0.007407407407</v>
      </c>
      <c r="E11" s="106">
        <v>0.019359093003825364</v>
      </c>
      <c r="F11" s="18">
        <f t="shared" si="3"/>
        <v>-0.0119516856</v>
      </c>
      <c r="G11" s="2"/>
      <c r="H11" s="2" t="s">
        <v>452</v>
      </c>
      <c r="I11" s="35"/>
      <c r="J11" s="2" t="s">
        <v>429</v>
      </c>
      <c r="K11" s="2">
        <v>160.0</v>
      </c>
      <c r="L11" s="3"/>
      <c r="O11" s="5"/>
      <c r="P11" s="5"/>
      <c r="S11" s="4">
        <f t="shared" si="5"/>
        <v>90</v>
      </c>
      <c r="T11" s="2" t="s">
        <v>586</v>
      </c>
      <c r="V11" s="3">
        <f t="shared" si="6"/>
        <v>0.009</v>
      </c>
    </row>
    <row r="12">
      <c r="A12" s="2" t="s">
        <v>21</v>
      </c>
      <c r="B12" s="2" t="s">
        <v>447</v>
      </c>
      <c r="C12" s="105">
        <f t="shared" si="7"/>
        <v>74.07407407</v>
      </c>
      <c r="D12" s="18">
        <f t="shared" si="2"/>
        <v>0.007407407407</v>
      </c>
      <c r="E12" s="108">
        <v>0.01928064690168339</v>
      </c>
      <c r="F12" s="18">
        <f t="shared" si="3"/>
        <v>-0.01187323949</v>
      </c>
      <c r="G12" s="33"/>
      <c r="H12" s="33">
        <f>COUNTIF(B2:B381, "low")</f>
        <v>101</v>
      </c>
      <c r="I12" s="35">
        <v>0.15</v>
      </c>
      <c r="J12" s="2" t="s">
        <v>429</v>
      </c>
      <c r="K12" s="2">
        <v>240.0</v>
      </c>
      <c r="L12" s="3"/>
      <c r="S12" s="4">
        <f t="shared" si="5"/>
        <v>30</v>
      </c>
      <c r="T12" s="2" t="s">
        <v>587</v>
      </c>
      <c r="V12" s="3">
        <f t="shared" si="6"/>
        <v>0.003</v>
      </c>
    </row>
    <row r="13">
      <c r="A13" s="2" t="s">
        <v>23</v>
      </c>
      <c r="B13" s="2" t="s">
        <v>426</v>
      </c>
      <c r="C13" s="105">
        <f t="shared" ref="C13:C15" si="8">$I$1*$I$6/$H$6</f>
        <v>153.8461538</v>
      </c>
      <c r="D13" s="18">
        <f t="shared" si="2"/>
        <v>0.01538461538</v>
      </c>
      <c r="E13" s="106">
        <v>0.017610330344731986</v>
      </c>
      <c r="F13" s="18">
        <f t="shared" si="3"/>
        <v>-0.00222571496</v>
      </c>
      <c r="G13" s="2"/>
      <c r="H13" s="2"/>
      <c r="I13" s="35"/>
      <c r="J13" s="2" t="s">
        <v>429</v>
      </c>
      <c r="K13" s="2">
        <v>160.0</v>
      </c>
      <c r="L13" s="3"/>
      <c r="S13" s="4">
        <f t="shared" si="5"/>
        <v>7.5</v>
      </c>
      <c r="T13" s="2" t="s">
        <v>588</v>
      </c>
      <c r="V13" s="3">
        <f t="shared" si="6"/>
        <v>0.00075</v>
      </c>
    </row>
    <row r="14">
      <c r="A14" s="2" t="s">
        <v>24</v>
      </c>
      <c r="B14" s="2" t="s">
        <v>426</v>
      </c>
      <c r="C14" s="105">
        <f t="shared" si="8"/>
        <v>153.8461538</v>
      </c>
      <c r="D14" s="18">
        <f t="shared" si="2"/>
        <v>0.01538461538</v>
      </c>
      <c r="E14" s="106">
        <v>0.017094927745285746</v>
      </c>
      <c r="F14" s="18">
        <f t="shared" si="3"/>
        <v>-0.001710312361</v>
      </c>
      <c r="G14" s="2"/>
      <c r="H14" s="2" t="s">
        <v>458</v>
      </c>
      <c r="I14" s="35"/>
      <c r="J14" s="2" t="s">
        <v>429</v>
      </c>
      <c r="K14" s="2">
        <v>160.0</v>
      </c>
      <c r="L14" s="3"/>
    </row>
    <row r="15">
      <c r="A15" s="2" t="s">
        <v>25</v>
      </c>
      <c r="B15" s="2" t="s">
        <v>426</v>
      </c>
      <c r="C15" s="105">
        <f t="shared" si="8"/>
        <v>153.8461538</v>
      </c>
      <c r="D15" s="18">
        <f t="shared" si="2"/>
        <v>0.01538461538</v>
      </c>
      <c r="E15" s="108">
        <v>0.014053326489398776</v>
      </c>
      <c r="F15" s="18">
        <f t="shared" si="3"/>
        <v>0.001331288895</v>
      </c>
      <c r="G15" s="33"/>
      <c r="H15" s="33">
        <f>COUNTIF(B2:B384, "long tail")</f>
        <v>202</v>
      </c>
      <c r="I15" s="35">
        <v>0.05</v>
      </c>
      <c r="J15" s="2" t="s">
        <v>433</v>
      </c>
      <c r="K15" s="2">
        <v>60.0</v>
      </c>
      <c r="L15" s="3"/>
    </row>
    <row r="16">
      <c r="A16" s="2" t="s">
        <v>26</v>
      </c>
      <c r="B16" s="2" t="s">
        <v>459</v>
      </c>
      <c r="C16" s="105">
        <f>$I$1*$I$12/$H$12</f>
        <v>14.85148515</v>
      </c>
      <c r="D16" s="18">
        <f t="shared" si="2"/>
        <v>0.001485148515</v>
      </c>
      <c r="E16" s="106">
        <v>0.013541319318254202</v>
      </c>
      <c r="F16" s="18">
        <f t="shared" si="3"/>
        <v>-0.0120561708</v>
      </c>
      <c r="G16" s="2"/>
      <c r="H16" s="2"/>
      <c r="I16" s="35"/>
      <c r="J16" s="2" t="s">
        <v>433</v>
      </c>
      <c r="K16" s="2">
        <v>90.0</v>
      </c>
      <c r="L16" s="3"/>
      <c r="Q16" s="1"/>
      <c r="R16" s="6"/>
      <c r="U16" s="34"/>
    </row>
    <row r="17">
      <c r="A17" s="2" t="s">
        <v>29</v>
      </c>
      <c r="B17" s="2" t="s">
        <v>426</v>
      </c>
      <c r="C17" s="105">
        <f t="shared" ref="C17:C19" si="9">$I$1*$I$6/$H$6</f>
        <v>153.8461538</v>
      </c>
      <c r="D17" s="18">
        <f t="shared" si="2"/>
        <v>0.01538461538</v>
      </c>
      <c r="E17" s="106">
        <v>0.013366981637523749</v>
      </c>
      <c r="F17" s="18">
        <f t="shared" si="3"/>
        <v>0.002017633747</v>
      </c>
      <c r="G17" s="2"/>
      <c r="H17" s="2"/>
      <c r="I17" s="35"/>
      <c r="J17" s="2" t="s">
        <v>433</v>
      </c>
      <c r="K17" s="2">
        <v>60.0</v>
      </c>
      <c r="L17" s="3"/>
      <c r="Q17" s="1"/>
      <c r="R17" s="6"/>
      <c r="U17" s="34"/>
    </row>
    <row r="18">
      <c r="A18" s="1" t="s">
        <v>32</v>
      </c>
      <c r="B18" s="2" t="s">
        <v>426</v>
      </c>
      <c r="C18" s="105">
        <f t="shared" si="9"/>
        <v>153.8461538</v>
      </c>
      <c r="D18" s="18">
        <f t="shared" si="2"/>
        <v>0.01538461538</v>
      </c>
      <c r="E18" s="106">
        <v>0.012438390538884918</v>
      </c>
      <c r="F18" s="18">
        <f t="shared" si="3"/>
        <v>0.002946224846</v>
      </c>
      <c r="G18" s="2"/>
      <c r="H18" s="2"/>
      <c r="I18" s="35"/>
      <c r="J18" s="2" t="s">
        <v>433</v>
      </c>
      <c r="K18" s="2">
        <v>60.0</v>
      </c>
      <c r="L18" s="3"/>
    </row>
    <row r="19">
      <c r="A19" s="2" t="s">
        <v>33</v>
      </c>
      <c r="B19" s="2" t="s">
        <v>426</v>
      </c>
      <c r="C19" s="105">
        <f t="shared" si="9"/>
        <v>153.8461538</v>
      </c>
      <c r="D19" s="18">
        <f t="shared" si="2"/>
        <v>0.01538461538</v>
      </c>
      <c r="E19" s="106">
        <v>0.012277166236422976</v>
      </c>
      <c r="F19" s="18">
        <f t="shared" si="3"/>
        <v>0.003107449148</v>
      </c>
      <c r="G19" s="2"/>
      <c r="H19" s="2"/>
      <c r="I19" s="35"/>
      <c r="J19" s="2" t="s">
        <v>433</v>
      </c>
      <c r="K19" s="2">
        <v>90.0</v>
      </c>
      <c r="L19" s="3"/>
      <c r="Q19" s="8"/>
    </row>
    <row r="20">
      <c r="A20" s="2" t="s">
        <v>34</v>
      </c>
      <c r="B20" s="2" t="s">
        <v>447</v>
      </c>
      <c r="C20" s="105">
        <f>$I$1*$I$9/$H$9</f>
        <v>74.07407407</v>
      </c>
      <c r="D20" s="18">
        <f t="shared" si="2"/>
        <v>0.007407407407</v>
      </c>
      <c r="E20" s="106">
        <v>0.011361220181114491</v>
      </c>
      <c r="F20" s="18">
        <f t="shared" si="3"/>
        <v>-0.003953812774</v>
      </c>
      <c r="G20" s="2"/>
      <c r="H20" s="2"/>
      <c r="I20" s="38">
        <f>SUM(E15:E20)</f>
        <v>0.0770384044</v>
      </c>
      <c r="J20" s="2" t="s">
        <v>433</v>
      </c>
      <c r="K20" s="2">
        <v>60.0</v>
      </c>
      <c r="L20" s="3"/>
      <c r="U20" s="39"/>
    </row>
    <row r="21">
      <c r="A21" s="2" t="s">
        <v>36</v>
      </c>
      <c r="B21" s="2" t="s">
        <v>426</v>
      </c>
      <c r="C21" s="105">
        <f t="shared" ref="C21:C22" si="10">$I$1*$I$6/$H$6</f>
        <v>153.8461538</v>
      </c>
      <c r="D21" s="18">
        <f t="shared" si="2"/>
        <v>0.01538461538</v>
      </c>
      <c r="E21" s="106">
        <v>0.011226339718924106</v>
      </c>
      <c r="F21" s="18">
        <f t="shared" si="3"/>
        <v>0.004158275666</v>
      </c>
      <c r="G21" s="2"/>
      <c r="H21" s="2"/>
      <c r="I21" s="40">
        <f>(20-15)/20</f>
        <v>0.25</v>
      </c>
      <c r="J21" s="2" t="s">
        <v>433</v>
      </c>
      <c r="K21" s="2">
        <v>90.0</v>
      </c>
      <c r="L21" s="3"/>
      <c r="U21" s="39"/>
    </row>
    <row r="22">
      <c r="A22" s="2" t="s">
        <v>38</v>
      </c>
      <c r="B22" s="2" t="s">
        <v>426</v>
      </c>
      <c r="C22" s="105">
        <f t="shared" si="10"/>
        <v>153.8461538</v>
      </c>
      <c r="D22" s="18">
        <f t="shared" si="2"/>
        <v>0.01538461538</v>
      </c>
      <c r="E22" s="106">
        <v>0.011056802471309806</v>
      </c>
      <c r="F22" s="18">
        <f t="shared" si="3"/>
        <v>0.004327812913</v>
      </c>
      <c r="G22" s="2"/>
      <c r="H22" s="2"/>
      <c r="I22" s="35"/>
      <c r="J22" s="2" t="s">
        <v>433</v>
      </c>
      <c r="K22" s="2">
        <v>60.0</v>
      </c>
      <c r="L22" s="3"/>
      <c r="U22" s="39"/>
    </row>
    <row r="23">
      <c r="A23" s="1" t="s">
        <v>40</v>
      </c>
      <c r="B23" s="2" t="s">
        <v>447</v>
      </c>
      <c r="C23" s="105">
        <f t="shared" ref="C23:C25" si="11">$I$1*$I$9/$H$9</f>
        <v>74.07407407</v>
      </c>
      <c r="D23" s="18">
        <f t="shared" si="2"/>
        <v>0.007407407407</v>
      </c>
      <c r="E23" s="106">
        <v>0.01100973481002462</v>
      </c>
      <c r="F23" s="18">
        <f t="shared" si="3"/>
        <v>-0.003602327403</v>
      </c>
      <c r="G23" s="2"/>
      <c r="H23" s="2"/>
      <c r="I23" s="35"/>
      <c r="J23" s="2" t="s">
        <v>433</v>
      </c>
      <c r="K23" s="2">
        <v>60.0</v>
      </c>
      <c r="L23" s="3"/>
      <c r="U23" s="39"/>
    </row>
    <row r="24">
      <c r="A24" s="2" t="s">
        <v>42</v>
      </c>
      <c r="B24" s="2" t="s">
        <v>447</v>
      </c>
      <c r="C24" s="105">
        <f t="shared" si="11"/>
        <v>74.07407407</v>
      </c>
      <c r="D24" s="18">
        <f t="shared" si="2"/>
        <v>0.007407407407</v>
      </c>
      <c r="E24" s="106">
        <v>0.010240143422891465</v>
      </c>
      <c r="F24" s="18">
        <f t="shared" si="3"/>
        <v>-0.002832736015</v>
      </c>
      <c r="G24" s="2"/>
      <c r="H24" s="2"/>
      <c r="I24" s="35"/>
      <c r="J24" s="2" t="s">
        <v>433</v>
      </c>
      <c r="K24" s="2">
        <v>90.0</v>
      </c>
      <c r="L24" s="3"/>
      <c r="U24" s="39"/>
    </row>
    <row r="25">
      <c r="A25" s="2" t="s">
        <v>43</v>
      </c>
      <c r="B25" s="2" t="s">
        <v>447</v>
      </c>
      <c r="C25" s="105">
        <f t="shared" si="11"/>
        <v>74.07407407</v>
      </c>
      <c r="D25" s="18">
        <f t="shared" si="2"/>
        <v>0.007407407407</v>
      </c>
      <c r="E25" s="106">
        <v>0.009452404056904572</v>
      </c>
      <c r="F25" s="18">
        <f t="shared" si="3"/>
        <v>-0.002044996649</v>
      </c>
      <c r="G25" s="2"/>
      <c r="H25" s="2"/>
      <c r="I25" s="35"/>
      <c r="J25" s="2" t="s">
        <v>435</v>
      </c>
      <c r="K25" s="2">
        <v>20.0</v>
      </c>
      <c r="L25" s="3"/>
      <c r="U25" s="39"/>
    </row>
    <row r="26">
      <c r="A26" s="2" t="s">
        <v>46</v>
      </c>
      <c r="B26" s="2" t="s">
        <v>426</v>
      </c>
      <c r="C26" s="105">
        <f t="shared" ref="C26:C27" si="12">$I$1*$I$6/$H$6</f>
        <v>153.8461538</v>
      </c>
      <c r="D26" s="18">
        <f t="shared" si="2"/>
        <v>0.01538461538</v>
      </c>
      <c r="E26" s="106">
        <v>0.009186741063232712</v>
      </c>
      <c r="F26" s="18">
        <f t="shared" si="3"/>
        <v>0.006197874321</v>
      </c>
      <c r="G26" s="2"/>
      <c r="H26" s="2"/>
      <c r="I26" s="35"/>
      <c r="J26" s="2" t="s">
        <v>435</v>
      </c>
      <c r="K26" s="2">
        <v>20.0</v>
      </c>
      <c r="L26" s="3"/>
      <c r="U26" s="39"/>
    </row>
    <row r="27">
      <c r="A27" s="2" t="s">
        <v>48</v>
      </c>
      <c r="B27" s="2" t="s">
        <v>426</v>
      </c>
      <c r="C27" s="105">
        <f t="shared" si="12"/>
        <v>153.8461538</v>
      </c>
      <c r="D27" s="18">
        <f t="shared" si="2"/>
        <v>0.01538461538</v>
      </c>
      <c r="E27" s="106">
        <v>0.009054553526936756</v>
      </c>
      <c r="F27" s="18">
        <f t="shared" si="3"/>
        <v>0.006330061858</v>
      </c>
      <c r="G27" s="2"/>
      <c r="H27" s="2"/>
      <c r="I27" s="35"/>
      <c r="J27" s="2" t="s">
        <v>435</v>
      </c>
      <c r="K27" s="2">
        <v>20.0</v>
      </c>
      <c r="L27" s="3"/>
      <c r="U27" s="39"/>
    </row>
    <row r="28">
      <c r="A28" s="1" t="s">
        <v>50</v>
      </c>
      <c r="B28" s="2" t="s">
        <v>447</v>
      </c>
      <c r="C28" s="105">
        <f t="shared" ref="C28:C33" si="13">$I$1*$I$9/$H$9</f>
        <v>74.07407407</v>
      </c>
      <c r="D28" s="18">
        <f t="shared" si="2"/>
        <v>0.007407407407</v>
      </c>
      <c r="E28" s="106">
        <v>0.008964750302544372</v>
      </c>
      <c r="F28" s="18">
        <f t="shared" si="3"/>
        <v>-0.001557342895</v>
      </c>
      <c r="G28" s="2"/>
      <c r="H28" s="2"/>
      <c r="I28" s="35"/>
      <c r="J28" s="2" t="s">
        <v>435</v>
      </c>
      <c r="K28" s="2">
        <v>20.0</v>
      </c>
      <c r="L28" s="3"/>
      <c r="U28" s="39"/>
    </row>
    <row r="29">
      <c r="A29" s="2" t="s">
        <v>51</v>
      </c>
      <c r="B29" s="2" t="s">
        <v>447</v>
      </c>
      <c r="C29" s="105">
        <f t="shared" si="13"/>
        <v>74.07407407</v>
      </c>
      <c r="D29" s="18">
        <f t="shared" si="2"/>
        <v>0.007407407407</v>
      </c>
      <c r="E29" s="106">
        <v>0.008712786105813726</v>
      </c>
      <c r="F29" s="18">
        <f t="shared" si="3"/>
        <v>-0.001305378698</v>
      </c>
      <c r="G29" s="2"/>
      <c r="H29" s="2"/>
      <c r="I29" s="35"/>
      <c r="J29" s="2" t="s">
        <v>435</v>
      </c>
      <c r="K29" s="2">
        <v>20.0</v>
      </c>
      <c r="L29" s="3"/>
      <c r="U29" s="39"/>
    </row>
    <row r="30">
      <c r="A30" s="2" t="s">
        <v>52</v>
      </c>
      <c r="B30" s="2" t="s">
        <v>447</v>
      </c>
      <c r="C30" s="105">
        <f t="shared" si="13"/>
        <v>74.07407407</v>
      </c>
      <c r="D30" s="18">
        <f t="shared" si="2"/>
        <v>0.007407407407</v>
      </c>
      <c r="E30" s="106">
        <v>0.008273487933818656</v>
      </c>
      <c r="F30" s="18">
        <f t="shared" si="3"/>
        <v>-0.0008660805264</v>
      </c>
      <c r="G30" s="2"/>
      <c r="H30" s="2"/>
      <c r="I30" s="35"/>
      <c r="J30" s="2" t="s">
        <v>435</v>
      </c>
      <c r="K30" s="2">
        <v>20.0</v>
      </c>
      <c r="L30" s="3"/>
      <c r="U30" s="39"/>
    </row>
    <row r="31">
      <c r="A31" s="2" t="s">
        <v>53</v>
      </c>
      <c r="B31" s="2" t="s">
        <v>447</v>
      </c>
      <c r="C31" s="105">
        <f t="shared" si="13"/>
        <v>74.07407407</v>
      </c>
      <c r="D31" s="18">
        <f t="shared" si="2"/>
        <v>0.007407407407</v>
      </c>
      <c r="E31" s="106">
        <v>0.00815535044566753</v>
      </c>
      <c r="F31" s="18">
        <f t="shared" si="3"/>
        <v>-0.0007479430383</v>
      </c>
      <c r="G31" s="2"/>
      <c r="H31" s="2"/>
      <c r="I31" s="35"/>
      <c r="J31" s="2" t="s">
        <v>435</v>
      </c>
      <c r="K31" s="2">
        <v>20.0</v>
      </c>
      <c r="L31" s="3"/>
      <c r="U31" s="39"/>
    </row>
    <row r="32">
      <c r="A32" s="2" t="s">
        <v>54</v>
      </c>
      <c r="B32" s="2" t="s">
        <v>447</v>
      </c>
      <c r="C32" s="105">
        <f t="shared" si="13"/>
        <v>74.07407407</v>
      </c>
      <c r="D32" s="18">
        <f t="shared" si="2"/>
        <v>0.007407407407</v>
      </c>
      <c r="E32" s="106">
        <v>0.008148793756533275</v>
      </c>
      <c r="F32" s="18">
        <f t="shared" si="3"/>
        <v>-0.0007413863491</v>
      </c>
      <c r="G32" s="2"/>
      <c r="H32" s="2"/>
      <c r="I32" s="35"/>
      <c r="J32" s="2" t="s">
        <v>435</v>
      </c>
      <c r="K32" s="2">
        <v>20.0</v>
      </c>
      <c r="L32" s="3"/>
      <c r="O32" s="5"/>
      <c r="P32" s="5"/>
      <c r="U32" s="34"/>
    </row>
    <row r="33">
      <c r="A33" s="2" t="s">
        <v>55</v>
      </c>
      <c r="B33" s="2" t="s">
        <v>447</v>
      </c>
      <c r="C33" s="105">
        <f t="shared" si="13"/>
        <v>74.07407407</v>
      </c>
      <c r="D33" s="18">
        <f t="shared" si="2"/>
        <v>0.007407407407</v>
      </c>
      <c r="E33" s="106">
        <v>0.00796883605654489</v>
      </c>
      <c r="F33" s="18">
        <f t="shared" si="3"/>
        <v>-0.0005614286491</v>
      </c>
      <c r="G33" s="2"/>
      <c r="H33" s="2"/>
      <c r="I33" s="35"/>
      <c r="J33" s="2" t="s">
        <v>435</v>
      </c>
      <c r="K33" s="2">
        <v>20.0</v>
      </c>
      <c r="L33" s="3"/>
      <c r="U33" s="34"/>
    </row>
    <row r="34">
      <c r="A34" s="2" t="s">
        <v>56</v>
      </c>
      <c r="B34" s="2" t="s">
        <v>426</v>
      </c>
      <c r="C34" s="105">
        <f t="shared" ref="C34:C36" si="14">$I$1*$I$6/$H$6</f>
        <v>153.8461538</v>
      </c>
      <c r="D34" s="18">
        <f t="shared" si="2"/>
        <v>0.01538461538</v>
      </c>
      <c r="E34" s="106">
        <v>0.007964035623428739</v>
      </c>
      <c r="F34" s="18">
        <f t="shared" si="3"/>
        <v>0.007420579761</v>
      </c>
      <c r="G34" s="2"/>
      <c r="H34" s="2"/>
      <c r="I34" s="35"/>
      <c r="J34" s="2" t="s">
        <v>435</v>
      </c>
      <c r="K34" s="2">
        <v>20.0</v>
      </c>
      <c r="L34" s="3"/>
      <c r="U34" s="34"/>
    </row>
    <row r="35">
      <c r="A35" s="2" t="s">
        <v>57</v>
      </c>
      <c r="B35" s="2" t="s">
        <v>426</v>
      </c>
      <c r="C35" s="105">
        <f t="shared" si="14"/>
        <v>153.8461538</v>
      </c>
      <c r="D35" s="18">
        <f t="shared" si="2"/>
        <v>0.01538461538</v>
      </c>
      <c r="E35" s="106">
        <v>0.007877744911072565</v>
      </c>
      <c r="F35" s="18">
        <f t="shared" si="3"/>
        <v>0.007506870474</v>
      </c>
      <c r="G35" s="2"/>
      <c r="H35" s="2"/>
      <c r="I35" s="35"/>
      <c r="J35" s="2" t="s">
        <v>435</v>
      </c>
      <c r="K35" s="2">
        <v>20.0</v>
      </c>
      <c r="L35" s="3"/>
    </row>
    <row r="36">
      <c r="A36" s="2" t="s">
        <v>58</v>
      </c>
      <c r="B36" s="2" t="s">
        <v>426</v>
      </c>
      <c r="C36" s="105">
        <f t="shared" si="14"/>
        <v>153.8461538</v>
      </c>
      <c r="D36" s="18">
        <f t="shared" si="2"/>
        <v>0.01538461538</v>
      </c>
      <c r="E36" s="106">
        <v>0.007874934901443599</v>
      </c>
      <c r="F36" s="18">
        <f t="shared" si="3"/>
        <v>0.007509680483</v>
      </c>
      <c r="G36" s="2"/>
      <c r="H36" s="2"/>
      <c r="I36" s="35"/>
      <c r="J36" s="2" t="s">
        <v>435</v>
      </c>
      <c r="K36" s="2">
        <v>20.0</v>
      </c>
      <c r="L36" s="3"/>
      <c r="N36" s="4">
        <f>2590+2389</f>
        <v>4979</v>
      </c>
      <c r="O36" s="47">
        <f>2590/4979</f>
        <v>0.5201847761</v>
      </c>
    </row>
    <row r="37">
      <c r="A37" s="2" t="s">
        <v>59</v>
      </c>
      <c r="B37" s="2" t="s">
        <v>447</v>
      </c>
      <c r="C37" s="105">
        <f t="shared" ref="C37:C39" si="15">$I$1*$I$9/$H$9</f>
        <v>74.07407407</v>
      </c>
      <c r="D37" s="18">
        <f t="shared" si="2"/>
        <v>0.007407407407</v>
      </c>
      <c r="E37" s="106">
        <v>0.007748133216936493</v>
      </c>
      <c r="F37" s="18">
        <f t="shared" si="3"/>
        <v>-0.0003407258095</v>
      </c>
      <c r="G37" s="2"/>
      <c r="H37" s="2"/>
      <c r="I37" s="35"/>
      <c r="J37" s="2" t="s">
        <v>435</v>
      </c>
      <c r="K37" s="2">
        <v>20.0</v>
      </c>
      <c r="L37" s="3"/>
      <c r="O37" s="47">
        <f>2389/N36</f>
        <v>0.4798152239</v>
      </c>
      <c r="S37" s="3"/>
    </row>
    <row r="38">
      <c r="A38" s="2" t="s">
        <v>60</v>
      </c>
      <c r="B38" s="2" t="s">
        <v>447</v>
      </c>
      <c r="C38" s="105">
        <f t="shared" si="15"/>
        <v>74.07407407</v>
      </c>
      <c r="D38" s="18">
        <f t="shared" si="2"/>
        <v>0.007407407407</v>
      </c>
      <c r="E38" s="106">
        <v>0.007712422677901711</v>
      </c>
      <c r="F38" s="18">
        <f t="shared" si="3"/>
        <v>-0.0003050152705</v>
      </c>
      <c r="G38" s="2"/>
      <c r="H38" s="2"/>
      <c r="I38" s="35"/>
      <c r="J38" s="2" t="s">
        <v>435</v>
      </c>
      <c r="K38" s="2">
        <v>20.0</v>
      </c>
      <c r="L38" s="3"/>
    </row>
    <row r="39">
      <c r="A39" s="1" t="s">
        <v>61</v>
      </c>
      <c r="B39" s="2" t="s">
        <v>447</v>
      </c>
      <c r="C39" s="105">
        <f t="shared" si="15"/>
        <v>74.07407407</v>
      </c>
      <c r="D39" s="18">
        <f t="shared" si="2"/>
        <v>0.007407407407</v>
      </c>
      <c r="E39" s="106">
        <v>0.007678234227415955</v>
      </c>
      <c r="F39" s="18">
        <f t="shared" si="3"/>
        <v>-0.00027082682</v>
      </c>
      <c r="G39" s="2"/>
      <c r="H39" s="2"/>
      <c r="I39" s="35"/>
      <c r="J39" s="2" t="s">
        <v>435</v>
      </c>
      <c r="K39" s="2">
        <v>20.0</v>
      </c>
      <c r="L39" s="3"/>
    </row>
    <row r="40">
      <c r="A40" s="1" t="s">
        <v>63</v>
      </c>
      <c r="B40" s="2" t="s">
        <v>459</v>
      </c>
      <c r="C40" s="105">
        <f t="shared" ref="C40:C41" si="16">$I$1*$I$12/$H$12</f>
        <v>14.85148515</v>
      </c>
      <c r="D40" s="18">
        <f t="shared" si="2"/>
        <v>0.001485148515</v>
      </c>
      <c r="E40" s="106">
        <v>0.007475093947988598</v>
      </c>
      <c r="F40" s="18">
        <f t="shared" si="3"/>
        <v>-0.005989945433</v>
      </c>
      <c r="G40" s="2"/>
      <c r="H40" s="2"/>
      <c r="I40" s="35"/>
      <c r="J40" s="2" t="s">
        <v>435</v>
      </c>
      <c r="K40" s="2">
        <v>20.0</v>
      </c>
      <c r="L40" s="3"/>
    </row>
    <row r="41">
      <c r="A41" s="2" t="s">
        <v>65</v>
      </c>
      <c r="B41" s="2" t="s">
        <v>459</v>
      </c>
      <c r="C41" s="105">
        <f t="shared" si="16"/>
        <v>14.85148515</v>
      </c>
      <c r="D41" s="18">
        <f t="shared" si="2"/>
        <v>0.001485148515</v>
      </c>
      <c r="E41" s="106">
        <v>0.007419830425285593</v>
      </c>
      <c r="F41" s="18">
        <f t="shared" si="3"/>
        <v>-0.00593468191</v>
      </c>
      <c r="G41" s="2"/>
      <c r="H41" s="2"/>
      <c r="I41" s="35"/>
      <c r="J41" s="2" t="s">
        <v>435</v>
      </c>
      <c r="K41" s="2">
        <v>20.0</v>
      </c>
      <c r="L41" s="3"/>
    </row>
    <row r="42">
      <c r="A42" s="2" t="s">
        <v>67</v>
      </c>
      <c r="B42" s="2" t="s">
        <v>426</v>
      </c>
      <c r="C42" s="105">
        <f t="shared" ref="C42:C44" si="17">$I$1*$I$6/$H$6</f>
        <v>153.8461538</v>
      </c>
      <c r="D42" s="18">
        <f t="shared" si="2"/>
        <v>0.01538461538</v>
      </c>
      <c r="E42" s="106">
        <v>0.007398521185599265</v>
      </c>
      <c r="F42" s="18">
        <f t="shared" si="3"/>
        <v>0.007986094199</v>
      </c>
      <c r="G42" s="2"/>
      <c r="H42" s="2"/>
      <c r="I42" s="35"/>
      <c r="J42" s="2" t="s">
        <v>435</v>
      </c>
      <c r="K42" s="2">
        <v>20.0</v>
      </c>
      <c r="L42" s="3"/>
    </row>
    <row r="43">
      <c r="A43" s="2" t="s">
        <v>69</v>
      </c>
      <c r="B43" s="2" t="s">
        <v>426</v>
      </c>
      <c r="C43" s="105">
        <f t="shared" si="17"/>
        <v>153.8461538</v>
      </c>
      <c r="D43" s="18">
        <f t="shared" si="2"/>
        <v>0.01538461538</v>
      </c>
      <c r="E43" s="106">
        <v>0.007326983023795164</v>
      </c>
      <c r="F43" s="18">
        <f t="shared" si="3"/>
        <v>0.008057632361</v>
      </c>
      <c r="G43" s="2"/>
      <c r="H43" s="2"/>
      <c r="I43" s="35"/>
      <c r="J43" s="2" t="s">
        <v>435</v>
      </c>
      <c r="K43" s="2">
        <v>20.0</v>
      </c>
      <c r="L43" s="3"/>
    </row>
    <row r="44">
      <c r="A44" s="2" t="s">
        <v>71</v>
      </c>
      <c r="B44" s="2" t="s">
        <v>426</v>
      </c>
      <c r="C44" s="105">
        <f t="shared" si="17"/>
        <v>153.8461538</v>
      </c>
      <c r="D44" s="18">
        <f t="shared" si="2"/>
        <v>0.01538461538</v>
      </c>
      <c r="E44" s="106">
        <v>0.006748823542635341</v>
      </c>
      <c r="F44" s="18">
        <f t="shared" si="3"/>
        <v>0.008635791842</v>
      </c>
      <c r="G44" s="2"/>
      <c r="H44" s="2"/>
      <c r="I44" s="35"/>
      <c r="J44" s="2" t="s">
        <v>435</v>
      </c>
      <c r="K44" s="2">
        <v>20.0</v>
      </c>
      <c r="L44" s="3"/>
    </row>
    <row r="45">
      <c r="A45" s="2" t="s">
        <v>73</v>
      </c>
      <c r="B45" s="2" t="s">
        <v>447</v>
      </c>
      <c r="C45" s="105">
        <f t="shared" ref="C45:C46" si="18">$I$1*$I$9/$H$9</f>
        <v>74.07407407</v>
      </c>
      <c r="D45" s="18">
        <f t="shared" si="2"/>
        <v>0.007407407407</v>
      </c>
      <c r="E45" s="106">
        <v>0.0064901855730359</v>
      </c>
      <c r="F45" s="18">
        <f t="shared" si="3"/>
        <v>0.0009172218344</v>
      </c>
      <c r="G45" s="2"/>
      <c r="H45" s="2"/>
      <c r="I45" s="35"/>
      <c r="J45" s="2" t="s">
        <v>438</v>
      </c>
      <c r="K45" s="2">
        <v>5.0</v>
      </c>
      <c r="L45" s="3"/>
    </row>
    <row r="46">
      <c r="A46" s="2" t="s">
        <v>74</v>
      </c>
      <c r="B46" s="2" t="s">
        <v>447</v>
      </c>
      <c r="C46" s="105">
        <f t="shared" si="18"/>
        <v>74.07407407</v>
      </c>
      <c r="D46" s="18">
        <f t="shared" si="2"/>
        <v>0.007407407407</v>
      </c>
      <c r="E46" s="106">
        <v>0.006218785476371567</v>
      </c>
      <c r="F46" s="18">
        <f t="shared" si="3"/>
        <v>0.001188621931</v>
      </c>
      <c r="G46" s="2"/>
      <c r="H46" s="2"/>
      <c r="I46" s="35"/>
      <c r="J46" s="2" t="s">
        <v>438</v>
      </c>
      <c r="K46" s="2">
        <v>5.0</v>
      </c>
      <c r="L46" s="3"/>
    </row>
    <row r="47">
      <c r="A47" s="2" t="s">
        <v>75</v>
      </c>
      <c r="B47" s="2" t="s">
        <v>426</v>
      </c>
      <c r="C47" s="105">
        <f>$I$1*$I$6/$H$6</f>
        <v>153.8461538</v>
      </c>
      <c r="D47" s="18">
        <f t="shared" si="2"/>
        <v>0.01538461538</v>
      </c>
      <c r="E47" s="106">
        <v>0.006154857757312584</v>
      </c>
      <c r="F47" s="18">
        <f t="shared" si="3"/>
        <v>0.009229757627</v>
      </c>
      <c r="G47" s="2"/>
      <c r="H47" s="2"/>
      <c r="I47" s="35"/>
      <c r="J47" s="2" t="s">
        <v>438</v>
      </c>
      <c r="K47" s="2">
        <v>5.0</v>
      </c>
      <c r="L47" s="3"/>
    </row>
    <row r="48">
      <c r="A48" s="2" t="s">
        <v>76</v>
      </c>
      <c r="B48" s="2" t="s">
        <v>447</v>
      </c>
      <c r="C48" s="105">
        <f t="shared" ref="C48:C58" si="19">$I$1*$I$9/$H$9</f>
        <v>74.07407407</v>
      </c>
      <c r="D48" s="18">
        <f t="shared" si="2"/>
        <v>0.007407407407</v>
      </c>
      <c r="E48" s="106">
        <v>0.00560245669775162</v>
      </c>
      <c r="F48" s="18">
        <f t="shared" si="3"/>
        <v>0.00180495071</v>
      </c>
      <c r="G48" s="2"/>
      <c r="H48" s="2"/>
      <c r="I48" s="35"/>
      <c r="J48" s="2" t="s">
        <v>438</v>
      </c>
      <c r="K48" s="2">
        <v>5.0</v>
      </c>
      <c r="L48" s="3"/>
    </row>
    <row r="49">
      <c r="A49" s="2" t="s">
        <v>77</v>
      </c>
      <c r="B49" s="2" t="s">
        <v>447</v>
      </c>
      <c r="C49" s="105">
        <f t="shared" si="19"/>
        <v>74.07407407</v>
      </c>
      <c r="D49" s="18">
        <f t="shared" si="2"/>
        <v>0.007407407407</v>
      </c>
      <c r="E49" s="106">
        <v>0.005472610836146467</v>
      </c>
      <c r="F49" s="18">
        <f t="shared" si="3"/>
        <v>0.001934796571</v>
      </c>
      <c r="G49" s="2"/>
      <c r="H49" s="2"/>
      <c r="I49" s="35"/>
      <c r="J49" s="2" t="s">
        <v>438</v>
      </c>
      <c r="K49" s="2">
        <v>5.0</v>
      </c>
      <c r="L49" s="3"/>
    </row>
    <row r="50">
      <c r="A50" s="2" t="s">
        <v>78</v>
      </c>
      <c r="B50" s="2" t="s">
        <v>447</v>
      </c>
      <c r="C50" s="105">
        <f t="shared" si="19"/>
        <v>74.07407407</v>
      </c>
      <c r="D50" s="18">
        <f t="shared" si="2"/>
        <v>0.007407407407</v>
      </c>
      <c r="E50" s="106">
        <v>0.0053374962064870034</v>
      </c>
      <c r="F50" s="18">
        <f t="shared" si="3"/>
        <v>0.002069911201</v>
      </c>
      <c r="G50" s="2"/>
      <c r="H50" s="2"/>
      <c r="I50" s="38">
        <f>SUM(E40:E50)</f>
        <v>0.07164564467</v>
      </c>
      <c r="J50" s="2" t="s">
        <v>438</v>
      </c>
      <c r="K50" s="2">
        <v>5.0</v>
      </c>
      <c r="L50" s="3"/>
    </row>
    <row r="51">
      <c r="A51" s="2" t="s">
        <v>79</v>
      </c>
      <c r="B51" s="2" t="s">
        <v>447</v>
      </c>
      <c r="C51" s="105">
        <f t="shared" si="19"/>
        <v>74.07407407</v>
      </c>
      <c r="D51" s="18">
        <f t="shared" si="2"/>
        <v>0.007407407407</v>
      </c>
      <c r="E51" s="106">
        <v>0.00530529817948843</v>
      </c>
      <c r="F51" s="18">
        <f t="shared" si="3"/>
        <v>0.002102109228</v>
      </c>
      <c r="G51" s="2"/>
      <c r="H51" s="2"/>
      <c r="I51" s="40">
        <f>(50-40)/50</f>
        <v>0.2</v>
      </c>
      <c r="J51" s="2" t="s">
        <v>438</v>
      </c>
      <c r="K51" s="2">
        <v>5.0</v>
      </c>
      <c r="L51" s="3"/>
    </row>
    <row r="52">
      <c r="A52" s="2" t="s">
        <v>80</v>
      </c>
      <c r="B52" s="2" t="s">
        <v>447</v>
      </c>
      <c r="C52" s="105">
        <f t="shared" si="19"/>
        <v>74.07407407</v>
      </c>
      <c r="D52" s="18">
        <f t="shared" si="2"/>
        <v>0.007407407407</v>
      </c>
      <c r="E52" s="106">
        <v>0.005189034031089949</v>
      </c>
      <c r="F52" s="18">
        <f t="shared" si="3"/>
        <v>0.002218373376</v>
      </c>
      <c r="G52" s="2"/>
      <c r="H52" s="2"/>
      <c r="I52" s="35"/>
      <c r="J52" s="2" t="s">
        <v>438</v>
      </c>
      <c r="K52" s="2">
        <v>5.0</v>
      </c>
      <c r="L52" s="3"/>
    </row>
    <row r="53">
      <c r="A53" s="2" t="s">
        <v>81</v>
      </c>
      <c r="B53" s="2" t="s">
        <v>447</v>
      </c>
      <c r="C53" s="105">
        <f t="shared" si="19"/>
        <v>74.07407407</v>
      </c>
      <c r="D53" s="18">
        <f t="shared" si="2"/>
        <v>0.007407407407</v>
      </c>
      <c r="E53" s="106">
        <v>0.0049889379287606376</v>
      </c>
      <c r="F53" s="18">
        <f t="shared" si="3"/>
        <v>0.002418469479</v>
      </c>
      <c r="G53" s="2"/>
      <c r="H53" s="2"/>
      <c r="I53" s="35"/>
      <c r="J53" s="2" t="s">
        <v>438</v>
      </c>
      <c r="K53" s="2">
        <v>5.0</v>
      </c>
      <c r="L53" s="3"/>
    </row>
    <row r="54">
      <c r="A54" s="2" t="s">
        <v>82</v>
      </c>
      <c r="B54" s="2" t="s">
        <v>447</v>
      </c>
      <c r="C54" s="105">
        <f t="shared" si="19"/>
        <v>74.07407407</v>
      </c>
      <c r="D54" s="18">
        <f t="shared" si="2"/>
        <v>0.007407407407</v>
      </c>
      <c r="E54" s="106">
        <v>0.0048812208929835945</v>
      </c>
      <c r="F54" s="18">
        <f t="shared" si="3"/>
        <v>0.002526186514</v>
      </c>
      <c r="G54" s="2"/>
      <c r="H54" s="2"/>
      <c r="I54" s="35"/>
      <c r="J54" s="2" t="s">
        <v>438</v>
      </c>
      <c r="K54" s="2">
        <v>5.0</v>
      </c>
      <c r="L54" s="3"/>
    </row>
    <row r="55">
      <c r="A55" s="2" t="s">
        <v>83</v>
      </c>
      <c r="B55" s="2" t="s">
        <v>447</v>
      </c>
      <c r="C55" s="105">
        <f t="shared" si="19"/>
        <v>74.07407407</v>
      </c>
      <c r="D55" s="18">
        <f t="shared" si="2"/>
        <v>0.007407407407</v>
      </c>
      <c r="E55" s="106">
        <v>0.004832631143149385</v>
      </c>
      <c r="F55" s="18">
        <f t="shared" si="3"/>
        <v>0.002574776264</v>
      </c>
      <c r="G55" s="2"/>
      <c r="H55" s="2"/>
      <c r="I55" s="35"/>
      <c r="J55" s="2" t="s">
        <v>438</v>
      </c>
      <c r="K55" s="2">
        <v>5.0</v>
      </c>
      <c r="L55" s="3"/>
    </row>
    <row r="56">
      <c r="A56" s="2" t="s">
        <v>84</v>
      </c>
      <c r="B56" s="2" t="s">
        <v>447</v>
      </c>
      <c r="C56" s="105">
        <f t="shared" si="19"/>
        <v>74.07407407</v>
      </c>
      <c r="D56" s="18">
        <f t="shared" si="2"/>
        <v>0.007407407407</v>
      </c>
      <c r="E56" s="106">
        <v>0.004666138072633131</v>
      </c>
      <c r="F56" s="18">
        <f t="shared" si="3"/>
        <v>0.002741269335</v>
      </c>
      <c r="G56" s="2"/>
      <c r="H56" s="2"/>
      <c r="I56" s="35"/>
      <c r="J56" s="2" t="s">
        <v>438</v>
      </c>
      <c r="K56" s="2">
        <v>5.0</v>
      </c>
      <c r="L56" s="3"/>
    </row>
    <row r="57">
      <c r="A57" s="2" t="s">
        <v>85</v>
      </c>
      <c r="B57" s="2" t="s">
        <v>447</v>
      </c>
      <c r="C57" s="105">
        <f t="shared" si="19"/>
        <v>74.07407407</v>
      </c>
      <c r="D57" s="18">
        <f t="shared" si="2"/>
        <v>0.007407407407</v>
      </c>
      <c r="E57" s="106">
        <v>0.0046352279667145006</v>
      </c>
      <c r="F57" s="18">
        <f t="shared" si="3"/>
        <v>0.002772179441</v>
      </c>
      <c r="G57" s="2"/>
      <c r="H57" s="2"/>
      <c r="I57" s="35"/>
      <c r="J57" s="2" t="s">
        <v>438</v>
      </c>
      <c r="K57" s="2">
        <v>5.0</v>
      </c>
      <c r="L57" s="3"/>
    </row>
    <row r="58">
      <c r="A58" s="2" t="s">
        <v>86</v>
      </c>
      <c r="B58" s="2" t="s">
        <v>447</v>
      </c>
      <c r="C58" s="105">
        <f t="shared" si="19"/>
        <v>74.07407407</v>
      </c>
      <c r="D58" s="18">
        <f t="shared" si="2"/>
        <v>0.007407407407</v>
      </c>
      <c r="E58" s="106">
        <v>0.00454179514655137</v>
      </c>
      <c r="F58" s="18">
        <f t="shared" si="3"/>
        <v>0.002865612261</v>
      </c>
      <c r="G58" s="2"/>
      <c r="H58" s="2"/>
      <c r="I58" s="35"/>
      <c r="J58" s="2" t="s">
        <v>438</v>
      </c>
      <c r="K58" s="2">
        <v>5.0</v>
      </c>
      <c r="L58" s="3"/>
      <c r="U58" s="1"/>
    </row>
    <row r="59">
      <c r="A59" s="2" t="s">
        <v>87</v>
      </c>
      <c r="B59" s="2" t="s">
        <v>459</v>
      </c>
      <c r="C59" s="105">
        <f>$I$1*$I$12/$H$12</f>
        <v>14.85148515</v>
      </c>
      <c r="D59" s="18">
        <f t="shared" si="2"/>
        <v>0.001485148515</v>
      </c>
      <c r="E59" s="106">
        <v>0.004525637591184814</v>
      </c>
      <c r="F59" s="18">
        <f t="shared" si="3"/>
        <v>-0.003040489076</v>
      </c>
      <c r="G59" s="2"/>
      <c r="H59" s="2"/>
      <c r="I59" s="35"/>
      <c r="J59" s="2" t="s">
        <v>438</v>
      </c>
      <c r="K59" s="2">
        <v>5.0</v>
      </c>
      <c r="L59" s="3"/>
    </row>
    <row r="60">
      <c r="A60" s="2" t="s">
        <v>88</v>
      </c>
      <c r="B60" s="2" t="s">
        <v>447</v>
      </c>
      <c r="C60" s="105">
        <f t="shared" ref="C60:C63" si="20">$I$1*$I$9/$H$9</f>
        <v>74.07407407</v>
      </c>
      <c r="D60" s="18">
        <f t="shared" si="2"/>
        <v>0.007407407407</v>
      </c>
      <c r="E60" s="106">
        <v>0.004426701835498291</v>
      </c>
      <c r="F60" s="18">
        <f t="shared" si="3"/>
        <v>0.002980705572</v>
      </c>
      <c r="G60" s="2"/>
      <c r="H60" s="2"/>
      <c r="I60" s="35"/>
      <c r="J60" s="2" t="s">
        <v>438</v>
      </c>
      <c r="K60" s="2">
        <v>5.0</v>
      </c>
      <c r="L60" s="3"/>
    </row>
    <row r="61">
      <c r="A61" s="2" t="s">
        <v>89</v>
      </c>
      <c r="B61" s="2" t="s">
        <v>447</v>
      </c>
      <c r="C61" s="105">
        <f t="shared" si="20"/>
        <v>74.07407407</v>
      </c>
      <c r="D61" s="18">
        <f t="shared" si="2"/>
        <v>0.007407407407</v>
      </c>
      <c r="E61" s="106">
        <v>0.004413705540964322</v>
      </c>
      <c r="F61" s="18">
        <f t="shared" si="3"/>
        <v>0.002993701866</v>
      </c>
      <c r="G61" s="2"/>
      <c r="H61" s="2"/>
      <c r="I61" s="35"/>
      <c r="J61" s="2" t="s">
        <v>438</v>
      </c>
      <c r="K61" s="2">
        <v>5.0</v>
      </c>
      <c r="L61" s="3"/>
    </row>
    <row r="62">
      <c r="A62" s="2" t="s">
        <v>90</v>
      </c>
      <c r="B62" s="2" t="s">
        <v>447</v>
      </c>
      <c r="C62" s="105">
        <f t="shared" si="20"/>
        <v>74.07407407</v>
      </c>
      <c r="D62" s="18">
        <f t="shared" si="2"/>
        <v>0.007407407407</v>
      </c>
      <c r="E62" s="106">
        <v>0.004354109920083328</v>
      </c>
      <c r="F62" s="18">
        <f t="shared" si="3"/>
        <v>0.003053297487</v>
      </c>
      <c r="G62" s="2"/>
      <c r="H62" s="2"/>
      <c r="I62" s="35"/>
      <c r="J62" s="2" t="s">
        <v>438</v>
      </c>
      <c r="K62" s="2">
        <v>5.0</v>
      </c>
      <c r="L62" s="3"/>
    </row>
    <row r="63">
      <c r="A63" s="1" t="s">
        <v>91</v>
      </c>
      <c r="B63" s="2" t="s">
        <v>447</v>
      </c>
      <c r="C63" s="105">
        <f t="shared" si="20"/>
        <v>74.07407407</v>
      </c>
      <c r="D63" s="18">
        <f t="shared" si="2"/>
        <v>0.007407407407</v>
      </c>
      <c r="E63" s="106">
        <v>0.004204593991075411</v>
      </c>
      <c r="F63" s="18">
        <f t="shared" si="3"/>
        <v>0.003202813416</v>
      </c>
      <c r="G63" s="2"/>
      <c r="H63" s="2"/>
      <c r="I63" s="35"/>
      <c r="J63" s="2" t="s">
        <v>438</v>
      </c>
      <c r="K63" s="2">
        <v>5.0</v>
      </c>
      <c r="L63" s="3"/>
    </row>
    <row r="64">
      <c r="A64" s="2" t="s">
        <v>92</v>
      </c>
      <c r="B64" s="2" t="s">
        <v>459</v>
      </c>
      <c r="C64" s="105">
        <f t="shared" ref="C64:C65" si="21">$I$1*$I$12/$H$12</f>
        <v>14.85148515</v>
      </c>
      <c r="D64" s="18">
        <f t="shared" si="2"/>
        <v>0.001485148515</v>
      </c>
      <c r="E64" s="106">
        <v>0.004128255396155159</v>
      </c>
      <c r="F64" s="18">
        <f t="shared" si="3"/>
        <v>-0.002643106881</v>
      </c>
      <c r="G64" s="2"/>
      <c r="H64" s="2"/>
      <c r="I64" s="35"/>
      <c r="J64" s="2" t="s">
        <v>438</v>
      </c>
      <c r="K64" s="2">
        <v>5.0</v>
      </c>
      <c r="L64" s="3"/>
    </row>
    <row r="65">
      <c r="A65" s="2" t="s">
        <v>93</v>
      </c>
      <c r="B65" s="2" t="s">
        <v>459</v>
      </c>
      <c r="C65" s="105">
        <f t="shared" si="21"/>
        <v>14.85148515</v>
      </c>
      <c r="D65" s="18">
        <f t="shared" si="2"/>
        <v>0.001485148515</v>
      </c>
      <c r="E65" s="106">
        <v>0.00410659490526521</v>
      </c>
      <c r="F65" s="18">
        <f t="shared" si="3"/>
        <v>-0.00262144639</v>
      </c>
      <c r="G65" s="2"/>
      <c r="H65" s="2"/>
      <c r="I65" s="35"/>
      <c r="J65" s="2" t="s">
        <v>438</v>
      </c>
      <c r="K65" s="2">
        <v>5.0</v>
      </c>
      <c r="L65" s="3"/>
    </row>
    <row r="66">
      <c r="A66" s="2" t="s">
        <v>94</v>
      </c>
      <c r="B66" s="2" t="s">
        <v>447</v>
      </c>
      <c r="C66" s="105">
        <f t="shared" ref="C66:C67" si="22">$I$1*$I$9/$H$9</f>
        <v>74.07407407</v>
      </c>
      <c r="D66" s="18">
        <f t="shared" si="2"/>
        <v>0.007407407407</v>
      </c>
      <c r="E66" s="106">
        <v>0.003866221998254049</v>
      </c>
      <c r="F66" s="18">
        <f t="shared" si="3"/>
        <v>0.003541185409</v>
      </c>
      <c r="G66" s="2"/>
      <c r="H66" s="2"/>
      <c r="I66" s="35"/>
      <c r="J66" s="2" t="s">
        <v>438</v>
      </c>
      <c r="K66" s="2">
        <v>5.0</v>
      </c>
      <c r="L66" s="3"/>
    </row>
    <row r="67">
      <c r="A67" s="2" t="s">
        <v>95</v>
      </c>
      <c r="B67" s="2" t="s">
        <v>447</v>
      </c>
      <c r="C67" s="105">
        <f t="shared" si="22"/>
        <v>74.07407407</v>
      </c>
      <c r="D67" s="18">
        <f t="shared" si="2"/>
        <v>0.007407407407</v>
      </c>
      <c r="E67" s="106">
        <v>0.0038591969741816326</v>
      </c>
      <c r="F67" s="18">
        <f t="shared" si="3"/>
        <v>0.003548210433</v>
      </c>
      <c r="G67" s="2"/>
      <c r="H67" s="2"/>
      <c r="I67" s="35"/>
      <c r="J67" s="2" t="s">
        <v>438</v>
      </c>
      <c r="K67" s="2">
        <v>5.0</v>
      </c>
      <c r="L67" s="3"/>
    </row>
    <row r="68">
      <c r="A68" s="2" t="s">
        <v>96</v>
      </c>
      <c r="B68" s="2" t="s">
        <v>459</v>
      </c>
      <c r="C68" s="105">
        <f>$I$1*$I$12/$H$12</f>
        <v>14.85148515</v>
      </c>
      <c r="D68" s="18">
        <f t="shared" si="2"/>
        <v>0.001485148515</v>
      </c>
      <c r="E68" s="106">
        <v>0.003851235280232895</v>
      </c>
      <c r="F68" s="18">
        <f t="shared" si="3"/>
        <v>-0.002366086765</v>
      </c>
      <c r="G68" s="2"/>
      <c r="H68" s="2"/>
      <c r="I68" s="35"/>
      <c r="J68" s="2" t="s">
        <v>438</v>
      </c>
      <c r="K68" s="2">
        <v>5.0</v>
      </c>
      <c r="L68" s="3"/>
    </row>
    <row r="69">
      <c r="A69" s="2" t="s">
        <v>97</v>
      </c>
      <c r="B69" s="2" t="s">
        <v>447</v>
      </c>
      <c r="C69" s="105">
        <f>$I$1*$I$9/$H$9</f>
        <v>74.07407407</v>
      </c>
      <c r="D69" s="18">
        <f t="shared" si="2"/>
        <v>0.007407407407</v>
      </c>
      <c r="E69" s="106">
        <v>0.0038024113629296047</v>
      </c>
      <c r="F69" s="18">
        <f t="shared" si="3"/>
        <v>0.003604996044</v>
      </c>
      <c r="G69" s="2"/>
      <c r="H69" s="2"/>
      <c r="I69" s="35"/>
      <c r="J69" s="2" t="s">
        <v>438</v>
      </c>
      <c r="K69" s="2">
        <v>5.0</v>
      </c>
      <c r="L69" s="3"/>
    </row>
    <row r="70">
      <c r="A70" s="2" t="s">
        <v>98</v>
      </c>
      <c r="B70" s="2" t="s">
        <v>459</v>
      </c>
      <c r="C70" s="105">
        <f>$I$1*$I$12/$H$12</f>
        <v>14.85148515</v>
      </c>
      <c r="D70" s="18">
        <f t="shared" si="2"/>
        <v>0.001485148515</v>
      </c>
      <c r="E70" s="106">
        <v>0.003655120024877953</v>
      </c>
      <c r="F70" s="18">
        <f t="shared" si="3"/>
        <v>-0.00216997151</v>
      </c>
      <c r="G70" s="2"/>
      <c r="H70" s="2"/>
      <c r="I70" s="35"/>
      <c r="J70" s="2" t="s">
        <v>438</v>
      </c>
      <c r="K70" s="2">
        <v>5.0</v>
      </c>
      <c r="L70" s="3"/>
    </row>
    <row r="71">
      <c r="A71" s="2" t="s">
        <v>99</v>
      </c>
      <c r="B71" s="2" t="s">
        <v>447</v>
      </c>
      <c r="C71" s="105">
        <f t="shared" ref="C71:C75" si="23">$I$1*$I$9/$H$9</f>
        <v>74.07407407</v>
      </c>
      <c r="D71" s="18">
        <f t="shared" si="2"/>
        <v>0.007407407407</v>
      </c>
      <c r="E71" s="106">
        <v>0.0035714051546816648</v>
      </c>
      <c r="F71" s="18">
        <f t="shared" si="3"/>
        <v>0.003836002253</v>
      </c>
      <c r="G71" s="2"/>
      <c r="H71" s="2"/>
      <c r="I71" s="35"/>
      <c r="J71" s="2" t="s">
        <v>438</v>
      </c>
      <c r="K71" s="2">
        <v>5.0</v>
      </c>
      <c r="L71" s="3"/>
    </row>
    <row r="72">
      <c r="A72" s="2" t="s">
        <v>100</v>
      </c>
      <c r="B72" s="2" t="s">
        <v>447</v>
      </c>
      <c r="C72" s="105">
        <f t="shared" si="23"/>
        <v>74.07407407</v>
      </c>
      <c r="D72" s="18">
        <f t="shared" si="2"/>
        <v>0.007407407407</v>
      </c>
      <c r="E72" s="106">
        <v>0.0035654338842201114</v>
      </c>
      <c r="F72" s="18">
        <f t="shared" si="3"/>
        <v>0.003841973523</v>
      </c>
      <c r="G72" s="2"/>
      <c r="H72" s="2"/>
      <c r="I72" s="35"/>
      <c r="J72" s="2" t="s">
        <v>438</v>
      </c>
      <c r="K72" s="2">
        <v>5.0</v>
      </c>
      <c r="L72" s="3"/>
    </row>
    <row r="73">
      <c r="A73" s="2" t="s">
        <v>101</v>
      </c>
      <c r="B73" s="2" t="s">
        <v>447</v>
      </c>
      <c r="C73" s="105">
        <f t="shared" si="23"/>
        <v>74.07407407</v>
      </c>
      <c r="D73" s="18">
        <f t="shared" si="2"/>
        <v>0.007407407407</v>
      </c>
      <c r="E73" s="106">
        <v>0.003506774933215439</v>
      </c>
      <c r="F73" s="18">
        <f t="shared" si="3"/>
        <v>0.003900632474</v>
      </c>
      <c r="G73" s="2"/>
      <c r="H73" s="2"/>
      <c r="I73" s="35"/>
      <c r="J73" s="2" t="s">
        <v>438</v>
      </c>
      <c r="K73" s="2">
        <v>5.0</v>
      </c>
      <c r="L73" s="3"/>
    </row>
    <row r="74">
      <c r="A74" s="2" t="s">
        <v>102</v>
      </c>
      <c r="B74" s="2" t="s">
        <v>447</v>
      </c>
      <c r="C74" s="105">
        <f t="shared" si="23"/>
        <v>74.07407407</v>
      </c>
      <c r="D74" s="18">
        <f t="shared" si="2"/>
        <v>0.007407407407</v>
      </c>
      <c r="E74" s="106">
        <v>0.0032121922571121354</v>
      </c>
      <c r="F74" s="18">
        <f t="shared" si="3"/>
        <v>0.00419521515</v>
      </c>
      <c r="G74" s="2"/>
      <c r="H74" s="2"/>
      <c r="I74" s="35"/>
      <c r="J74" s="2" t="s">
        <v>438</v>
      </c>
      <c r="K74" s="2">
        <v>5.0</v>
      </c>
      <c r="L74" s="3"/>
    </row>
    <row r="75">
      <c r="A75" s="2" t="s">
        <v>103</v>
      </c>
      <c r="B75" s="2" t="s">
        <v>447</v>
      </c>
      <c r="C75" s="105">
        <f t="shared" si="23"/>
        <v>74.07407407</v>
      </c>
      <c r="D75" s="18">
        <f t="shared" si="2"/>
        <v>0.007407407407</v>
      </c>
      <c r="E75" s="106">
        <v>0.0031144273387710155</v>
      </c>
      <c r="F75" s="18">
        <f t="shared" si="3"/>
        <v>0.004292980069</v>
      </c>
      <c r="G75" s="2"/>
      <c r="H75" s="2"/>
      <c r="I75" s="35"/>
      <c r="J75" s="2" t="s">
        <v>438</v>
      </c>
      <c r="K75" s="2">
        <v>5.0</v>
      </c>
      <c r="L75" s="3"/>
    </row>
    <row r="76">
      <c r="A76" s="2" t="s">
        <v>104</v>
      </c>
      <c r="B76" s="2" t="s">
        <v>459</v>
      </c>
      <c r="C76" s="105">
        <f t="shared" ref="C76:C85" si="24">$I$1*$I$12/$H$12</f>
        <v>14.85148515</v>
      </c>
      <c r="D76" s="18">
        <f t="shared" si="2"/>
        <v>0.001485148515</v>
      </c>
      <c r="E76" s="106">
        <v>0.0030482750287557665</v>
      </c>
      <c r="F76" s="18">
        <f t="shared" si="3"/>
        <v>-0.001563126514</v>
      </c>
      <c r="G76" s="2"/>
      <c r="H76" s="2"/>
      <c r="I76" s="35"/>
      <c r="J76" s="2" t="s">
        <v>438</v>
      </c>
      <c r="K76" s="2">
        <v>5.0</v>
      </c>
      <c r="L76" s="3"/>
    </row>
    <row r="77">
      <c r="A77" s="2" t="s">
        <v>105</v>
      </c>
      <c r="B77" s="2" t="s">
        <v>459</v>
      </c>
      <c r="C77" s="105">
        <f t="shared" si="24"/>
        <v>14.85148515</v>
      </c>
      <c r="D77" s="18">
        <f t="shared" si="2"/>
        <v>0.001485148515</v>
      </c>
      <c r="E77" s="106">
        <v>0.002892553661817215</v>
      </c>
      <c r="F77" s="18">
        <f t="shared" si="3"/>
        <v>-0.001407405147</v>
      </c>
      <c r="G77" s="2"/>
      <c r="H77" s="2"/>
      <c r="I77" s="35"/>
      <c r="J77" s="2" t="s">
        <v>438</v>
      </c>
      <c r="K77" s="2">
        <v>5.0</v>
      </c>
      <c r="L77" s="3"/>
    </row>
    <row r="78">
      <c r="A78" s="2" t="s">
        <v>106</v>
      </c>
      <c r="B78" s="2" t="s">
        <v>459</v>
      </c>
      <c r="C78" s="105">
        <f t="shared" si="24"/>
        <v>14.85148515</v>
      </c>
      <c r="D78" s="18">
        <f t="shared" si="2"/>
        <v>0.001485148515</v>
      </c>
      <c r="E78" s="106">
        <v>0.002755214441201486</v>
      </c>
      <c r="F78" s="18">
        <f t="shared" si="3"/>
        <v>-0.001270065926</v>
      </c>
      <c r="G78" s="2"/>
      <c r="H78" s="2"/>
      <c r="I78" s="35"/>
      <c r="J78" s="2" t="s">
        <v>438</v>
      </c>
      <c r="K78" s="2">
        <v>5.0</v>
      </c>
      <c r="L78" s="3"/>
    </row>
    <row r="79">
      <c r="A79" s="2" t="s">
        <v>107</v>
      </c>
      <c r="B79" s="2" t="s">
        <v>459</v>
      </c>
      <c r="C79" s="105">
        <f t="shared" si="24"/>
        <v>14.85148515</v>
      </c>
      <c r="D79" s="18">
        <f t="shared" si="2"/>
        <v>0.001485148515</v>
      </c>
      <c r="E79" s="106">
        <v>0.002754980273732406</v>
      </c>
      <c r="F79" s="18">
        <f t="shared" si="3"/>
        <v>-0.001269831759</v>
      </c>
      <c r="G79" s="2"/>
      <c r="H79" s="2"/>
      <c r="I79" s="35"/>
      <c r="J79" s="2" t="s">
        <v>438</v>
      </c>
      <c r="K79" s="2">
        <v>5.0</v>
      </c>
      <c r="L79" s="3"/>
    </row>
    <row r="80">
      <c r="A80" s="2" t="s">
        <v>108</v>
      </c>
      <c r="B80" s="2" t="s">
        <v>459</v>
      </c>
      <c r="C80" s="105">
        <f t="shared" si="24"/>
        <v>14.85148515</v>
      </c>
      <c r="D80" s="18">
        <f t="shared" si="2"/>
        <v>0.001485148515</v>
      </c>
      <c r="E80" s="106">
        <v>0.0026888279637171564</v>
      </c>
      <c r="F80" s="18">
        <f t="shared" si="3"/>
        <v>-0.001203679449</v>
      </c>
      <c r="G80" s="2"/>
      <c r="H80" s="2"/>
      <c r="I80" s="35"/>
      <c r="J80" s="2" t="s">
        <v>438</v>
      </c>
      <c r="K80" s="2">
        <v>5.0</v>
      </c>
      <c r="L80" s="3"/>
    </row>
    <row r="81">
      <c r="A81" s="2" t="s">
        <v>109</v>
      </c>
      <c r="B81" s="2" t="s">
        <v>459</v>
      </c>
      <c r="C81" s="105">
        <f t="shared" si="24"/>
        <v>14.85148515</v>
      </c>
      <c r="D81" s="18">
        <f t="shared" si="2"/>
        <v>0.001485148515</v>
      </c>
      <c r="E81" s="106">
        <v>0.0026507757499915708</v>
      </c>
      <c r="F81" s="18">
        <f t="shared" si="3"/>
        <v>-0.001165627235</v>
      </c>
      <c r="G81" s="2"/>
      <c r="H81" s="2"/>
      <c r="I81" s="35"/>
      <c r="J81" s="2" t="s">
        <v>438</v>
      </c>
      <c r="K81" s="2">
        <v>5.0</v>
      </c>
      <c r="L81" s="3"/>
    </row>
    <row r="82">
      <c r="A82" s="2" t="s">
        <v>110</v>
      </c>
      <c r="B82" s="2" t="s">
        <v>459</v>
      </c>
      <c r="C82" s="105">
        <f t="shared" si="24"/>
        <v>14.85148515</v>
      </c>
      <c r="D82" s="18">
        <f t="shared" si="2"/>
        <v>0.001485148515</v>
      </c>
      <c r="E82" s="106">
        <v>0.002586028444790805</v>
      </c>
      <c r="F82" s="18">
        <f t="shared" si="3"/>
        <v>-0.00110087993</v>
      </c>
      <c r="G82" s="2"/>
      <c r="H82" s="2"/>
      <c r="I82" s="35"/>
      <c r="J82" s="2" t="s">
        <v>438</v>
      </c>
      <c r="K82" s="2">
        <v>5.0</v>
      </c>
      <c r="L82" s="3"/>
    </row>
    <row r="83">
      <c r="A83" s="2" t="s">
        <v>111</v>
      </c>
      <c r="B83" s="2" t="s">
        <v>459</v>
      </c>
      <c r="C83" s="105">
        <f t="shared" si="24"/>
        <v>14.85148515</v>
      </c>
      <c r="D83" s="18">
        <f t="shared" si="2"/>
        <v>0.001485148515</v>
      </c>
      <c r="E83" s="106">
        <v>0.0025774813321693658</v>
      </c>
      <c r="F83" s="18">
        <f t="shared" si="3"/>
        <v>-0.001092332817</v>
      </c>
      <c r="G83" s="2"/>
      <c r="H83" s="2"/>
      <c r="I83" s="35"/>
      <c r="J83" s="2" t="s">
        <v>438</v>
      </c>
      <c r="K83" s="2">
        <v>5.0</v>
      </c>
      <c r="L83" s="3"/>
      <c r="U83" s="1"/>
    </row>
    <row r="84">
      <c r="A84" s="2" t="s">
        <v>112</v>
      </c>
      <c r="B84" s="2" t="s">
        <v>459</v>
      </c>
      <c r="C84" s="105">
        <f t="shared" si="24"/>
        <v>14.85148515</v>
      </c>
      <c r="D84" s="18">
        <f t="shared" si="2"/>
        <v>0.001485148515</v>
      </c>
      <c r="E84" s="106">
        <v>0.0022944899457855487</v>
      </c>
      <c r="F84" s="18">
        <f t="shared" si="3"/>
        <v>-0.0008093414309</v>
      </c>
      <c r="G84" s="2"/>
      <c r="H84" s="2"/>
      <c r="I84" s="35"/>
      <c r="J84" s="2" t="s">
        <v>438</v>
      </c>
      <c r="K84" s="2">
        <v>5.0</v>
      </c>
      <c r="L84" s="3"/>
    </row>
    <row r="85">
      <c r="A85" s="2" t="s">
        <v>113</v>
      </c>
      <c r="B85" s="2" t="s">
        <v>459</v>
      </c>
      <c r="C85" s="105">
        <f t="shared" si="24"/>
        <v>14.85148515</v>
      </c>
      <c r="D85" s="18">
        <f t="shared" si="2"/>
        <v>0.001485148515</v>
      </c>
      <c r="E85" s="106">
        <v>0.002283249907269683</v>
      </c>
      <c r="F85" s="18">
        <f t="shared" si="3"/>
        <v>-0.0007981013924</v>
      </c>
      <c r="G85" s="2"/>
      <c r="H85" s="2"/>
      <c r="I85" s="35"/>
      <c r="J85" s="2" t="s">
        <v>438</v>
      </c>
      <c r="K85" s="2">
        <v>5.0</v>
      </c>
      <c r="L85" s="3"/>
    </row>
    <row r="86">
      <c r="A86" s="2" t="s">
        <v>114</v>
      </c>
      <c r="B86" s="2" t="s">
        <v>447</v>
      </c>
      <c r="C86" s="105">
        <f>$I$1*$I$9/$H$9</f>
        <v>74.07407407</v>
      </c>
      <c r="D86" s="18">
        <f t="shared" si="2"/>
        <v>0.007407407407</v>
      </c>
      <c r="E86" s="106">
        <v>0.002231381812868346</v>
      </c>
      <c r="F86" s="18">
        <f t="shared" si="3"/>
        <v>0.005176025595</v>
      </c>
      <c r="G86" s="2"/>
      <c r="H86" s="2"/>
      <c r="I86" s="35"/>
      <c r="J86" s="2" t="s">
        <v>438</v>
      </c>
      <c r="K86" s="2">
        <v>5.0</v>
      </c>
      <c r="L86" s="3"/>
    </row>
    <row r="87">
      <c r="A87" s="2" t="s">
        <v>115</v>
      </c>
      <c r="B87" s="2" t="s">
        <v>459</v>
      </c>
      <c r="C87" s="105">
        <f t="shared" ref="C87:C91" si="25">$I$1*$I$12/$H$12</f>
        <v>14.85148515</v>
      </c>
      <c r="D87" s="18">
        <f t="shared" si="2"/>
        <v>0.001485148515</v>
      </c>
      <c r="E87" s="106">
        <v>0.0022108921593238</v>
      </c>
      <c r="F87" s="18">
        <f t="shared" si="3"/>
        <v>-0.0007257436445</v>
      </c>
      <c r="G87" s="2"/>
      <c r="H87" s="2"/>
      <c r="I87" s="35"/>
      <c r="J87" s="2" t="s">
        <v>438</v>
      </c>
      <c r="K87" s="2">
        <v>5.0</v>
      </c>
      <c r="L87" s="3"/>
    </row>
    <row r="88">
      <c r="A88" s="2" t="s">
        <v>116</v>
      </c>
      <c r="B88" s="2" t="s">
        <v>459</v>
      </c>
      <c r="C88" s="105">
        <f t="shared" si="25"/>
        <v>14.85148515</v>
      </c>
      <c r="D88" s="18">
        <f t="shared" si="2"/>
        <v>0.001485148515</v>
      </c>
      <c r="E88" s="106">
        <v>0.0021697957685001676</v>
      </c>
      <c r="F88" s="18">
        <f t="shared" si="3"/>
        <v>-0.0006846472536</v>
      </c>
      <c r="G88" s="2"/>
      <c r="H88" s="2"/>
      <c r="I88" s="35"/>
      <c r="J88" s="2" t="s">
        <v>438</v>
      </c>
      <c r="K88" s="2">
        <v>5.0</v>
      </c>
      <c r="L88" s="3"/>
    </row>
    <row r="89">
      <c r="A89" s="2" t="s">
        <v>117</v>
      </c>
      <c r="B89" s="2" t="s">
        <v>459</v>
      </c>
      <c r="C89" s="105">
        <f t="shared" si="25"/>
        <v>14.85148515</v>
      </c>
      <c r="D89" s="18">
        <f t="shared" si="2"/>
        <v>0.001485148515</v>
      </c>
      <c r="E89" s="106">
        <v>0.002094979262128939</v>
      </c>
      <c r="F89" s="18">
        <f t="shared" si="3"/>
        <v>-0.0006098307473</v>
      </c>
      <c r="G89" s="2"/>
      <c r="H89" s="2"/>
      <c r="I89" s="35"/>
      <c r="J89" s="2" t="s">
        <v>438</v>
      </c>
      <c r="K89" s="2">
        <v>5.0</v>
      </c>
      <c r="L89" s="3"/>
    </row>
    <row r="90">
      <c r="A90" s="2" t="s">
        <v>118</v>
      </c>
      <c r="B90" s="2" t="s">
        <v>459</v>
      </c>
      <c r="C90" s="105">
        <f t="shared" si="25"/>
        <v>14.85148515</v>
      </c>
      <c r="D90" s="18">
        <f t="shared" si="2"/>
        <v>0.001485148515</v>
      </c>
      <c r="E90" s="106">
        <v>0.002089710494074627</v>
      </c>
      <c r="F90" s="18">
        <f t="shared" si="3"/>
        <v>-0.0006045619792</v>
      </c>
      <c r="I90" s="48"/>
      <c r="L90" s="3"/>
    </row>
    <row r="91">
      <c r="A91" s="2" t="s">
        <v>119</v>
      </c>
      <c r="B91" s="2" t="s">
        <v>459</v>
      </c>
      <c r="C91" s="105">
        <f t="shared" si="25"/>
        <v>14.85148515</v>
      </c>
      <c r="D91" s="18">
        <f t="shared" si="2"/>
        <v>0.001485148515</v>
      </c>
      <c r="E91" s="106">
        <v>0.002082685470002211</v>
      </c>
      <c r="F91" s="18">
        <f t="shared" si="3"/>
        <v>-0.0005975369552</v>
      </c>
      <c r="I91" s="48"/>
      <c r="L91" s="3"/>
    </row>
    <row r="92">
      <c r="A92" s="2" t="s">
        <v>120</v>
      </c>
      <c r="B92" s="2" t="s">
        <v>447</v>
      </c>
      <c r="C92" s="105">
        <f t="shared" ref="C92:C93" si="26">$I$1*$I$9/$H$9</f>
        <v>74.07407407</v>
      </c>
      <c r="D92" s="18">
        <f t="shared" si="2"/>
        <v>0.007407407407</v>
      </c>
      <c r="E92" s="106">
        <v>0.0019536591945388407</v>
      </c>
      <c r="F92" s="18">
        <f t="shared" si="3"/>
        <v>0.005453748213</v>
      </c>
      <c r="I92" s="48"/>
      <c r="L92" s="3"/>
    </row>
    <row r="93">
      <c r="A93" s="2" t="s">
        <v>121</v>
      </c>
      <c r="B93" s="2" t="s">
        <v>447</v>
      </c>
      <c r="C93" s="105">
        <f t="shared" si="26"/>
        <v>74.07407407</v>
      </c>
      <c r="D93" s="18">
        <f t="shared" si="2"/>
        <v>0.007407407407</v>
      </c>
      <c r="E93" s="106">
        <v>0.0019345745458087776</v>
      </c>
      <c r="F93" s="18">
        <f t="shared" si="3"/>
        <v>0.005472832862</v>
      </c>
      <c r="I93" s="48"/>
      <c r="L93" s="3"/>
    </row>
    <row r="94">
      <c r="A94" s="2" t="s">
        <v>122</v>
      </c>
      <c r="B94" s="2" t="s">
        <v>459</v>
      </c>
      <c r="C94" s="105">
        <f>$I$1*$I$12/$H$12</f>
        <v>14.85148515</v>
      </c>
      <c r="D94" s="18">
        <f t="shared" si="2"/>
        <v>0.001485148515</v>
      </c>
      <c r="E94" s="106">
        <v>0.0019246224283728552</v>
      </c>
      <c r="F94" s="18">
        <f t="shared" si="3"/>
        <v>-0.0004394739135</v>
      </c>
      <c r="I94" s="48"/>
      <c r="L94" s="3"/>
    </row>
    <row r="95">
      <c r="A95" s="2" t="s">
        <v>123</v>
      </c>
      <c r="B95" s="2" t="s">
        <v>447</v>
      </c>
      <c r="C95" s="105">
        <f t="shared" ref="C95:C96" si="27">$I$1*$I$9/$H$9</f>
        <v>74.07407407</v>
      </c>
      <c r="D95" s="18">
        <f t="shared" si="2"/>
        <v>0.007407407407</v>
      </c>
      <c r="E95" s="106">
        <v>0.0019125628037152081</v>
      </c>
      <c r="F95" s="18">
        <f t="shared" si="3"/>
        <v>0.005494844604</v>
      </c>
      <c r="I95" s="48"/>
      <c r="L95" s="3"/>
    </row>
    <row r="96">
      <c r="A96" s="2" t="s">
        <v>124</v>
      </c>
      <c r="B96" s="2" t="s">
        <v>447</v>
      </c>
      <c r="C96" s="105">
        <f t="shared" si="27"/>
        <v>74.07407407</v>
      </c>
      <c r="D96" s="18">
        <f t="shared" si="2"/>
        <v>0.007407407407</v>
      </c>
      <c r="E96" s="106">
        <v>0.0019117432175734261</v>
      </c>
      <c r="F96" s="18">
        <f t="shared" si="3"/>
        <v>0.00549566419</v>
      </c>
      <c r="I96" s="48"/>
      <c r="L96" s="3"/>
    </row>
    <row r="97">
      <c r="A97" s="2" t="s">
        <v>125</v>
      </c>
      <c r="B97" s="2" t="s">
        <v>459</v>
      </c>
      <c r="C97" s="105">
        <f t="shared" ref="C97:C103" si="28">$I$1*$I$12/$H$12</f>
        <v>14.85148515</v>
      </c>
      <c r="D97" s="18">
        <f t="shared" si="2"/>
        <v>0.001485148515</v>
      </c>
      <c r="E97" s="106">
        <v>0.001903664439890148</v>
      </c>
      <c r="F97" s="18">
        <f t="shared" si="3"/>
        <v>-0.000418515925</v>
      </c>
      <c r="I97" s="48"/>
      <c r="L97" s="3"/>
    </row>
    <row r="98">
      <c r="A98" s="2" t="s">
        <v>126</v>
      </c>
      <c r="B98" s="2" t="s">
        <v>459</v>
      </c>
      <c r="C98" s="105">
        <f t="shared" si="28"/>
        <v>14.85148515</v>
      </c>
      <c r="D98" s="18">
        <f t="shared" si="2"/>
        <v>0.001485148515</v>
      </c>
      <c r="E98" s="106">
        <v>0.0018795451905748537</v>
      </c>
      <c r="F98" s="18">
        <f t="shared" si="3"/>
        <v>-0.0003943966757</v>
      </c>
      <c r="I98" s="48"/>
      <c r="L98" s="3"/>
    </row>
    <row r="99">
      <c r="A99" s="2" t="s">
        <v>127</v>
      </c>
      <c r="B99" s="2" t="s">
        <v>459</v>
      </c>
      <c r="C99" s="105">
        <f t="shared" si="28"/>
        <v>14.85148515</v>
      </c>
      <c r="D99" s="18">
        <f t="shared" si="2"/>
        <v>0.001485148515</v>
      </c>
      <c r="E99" s="106">
        <v>0.0018296675196607015</v>
      </c>
      <c r="F99" s="18">
        <f t="shared" si="3"/>
        <v>-0.0003445190048</v>
      </c>
      <c r="I99" s="48"/>
      <c r="L99" s="3"/>
    </row>
    <row r="100">
      <c r="A100" s="2" t="s">
        <v>128</v>
      </c>
      <c r="B100" s="2" t="s">
        <v>459</v>
      </c>
      <c r="C100" s="105">
        <f t="shared" si="28"/>
        <v>14.85148515</v>
      </c>
      <c r="D100" s="18">
        <f t="shared" si="2"/>
        <v>0.001485148515</v>
      </c>
      <c r="E100" s="106">
        <v>0.0017903273848551729</v>
      </c>
      <c r="F100" s="18">
        <f t="shared" si="3"/>
        <v>-0.00030517887</v>
      </c>
      <c r="I100" s="48"/>
      <c r="L100" s="3"/>
    </row>
    <row r="101">
      <c r="A101" s="2" t="s">
        <v>129</v>
      </c>
      <c r="B101" s="2" t="s">
        <v>459</v>
      </c>
      <c r="C101" s="105">
        <f t="shared" si="28"/>
        <v>14.85148515</v>
      </c>
      <c r="D101" s="18">
        <f t="shared" si="2"/>
        <v>0.001485148515</v>
      </c>
      <c r="E101" s="106">
        <v>0.0017645689632563148</v>
      </c>
      <c r="F101" s="18">
        <f t="shared" si="3"/>
        <v>-0.0002794204484</v>
      </c>
      <c r="I101" s="48"/>
      <c r="L101" s="3"/>
    </row>
    <row r="102">
      <c r="A102" s="2" t="s">
        <v>130</v>
      </c>
      <c r="B102" s="2" t="s">
        <v>459</v>
      </c>
      <c r="C102" s="105">
        <f t="shared" si="28"/>
        <v>14.85148515</v>
      </c>
      <c r="D102" s="18">
        <f t="shared" si="2"/>
        <v>0.001485148515</v>
      </c>
      <c r="E102" s="106">
        <v>0.0017477089054825166</v>
      </c>
      <c r="F102" s="18">
        <f t="shared" si="3"/>
        <v>-0.0002625603906</v>
      </c>
      <c r="I102" s="48"/>
      <c r="L102" s="3"/>
    </row>
    <row r="103">
      <c r="A103" s="2" t="s">
        <v>131</v>
      </c>
      <c r="B103" s="2" t="s">
        <v>459</v>
      </c>
      <c r="C103" s="105">
        <f t="shared" si="28"/>
        <v>14.85148515</v>
      </c>
      <c r="D103" s="18">
        <f t="shared" si="2"/>
        <v>0.001485148515</v>
      </c>
      <c r="E103" s="106">
        <v>0.0017368201181702722</v>
      </c>
      <c r="F103" s="18">
        <f t="shared" si="3"/>
        <v>-0.0002516716033</v>
      </c>
      <c r="I103" s="48"/>
      <c r="L103" s="3"/>
    </row>
    <row r="104">
      <c r="A104" s="2" t="s">
        <v>132</v>
      </c>
      <c r="B104" s="2" t="s">
        <v>480</v>
      </c>
      <c r="C104" s="105">
        <f>$I$1*$I$15/$H$15</f>
        <v>2.475247525</v>
      </c>
      <c r="D104" s="18">
        <f t="shared" si="2"/>
        <v>0.0002475247525</v>
      </c>
      <c r="E104" s="106">
        <v>0.0017013437466045723</v>
      </c>
      <c r="F104" s="18">
        <f t="shared" si="3"/>
        <v>-0.001453818994</v>
      </c>
      <c r="I104" s="48"/>
      <c r="L104" s="3"/>
    </row>
    <row r="105">
      <c r="A105" s="2" t="s">
        <v>133</v>
      </c>
      <c r="B105" s="2" t="s">
        <v>459</v>
      </c>
      <c r="C105" s="105">
        <f t="shared" ref="C105:C106" si="29">$I$1*$I$12/$H$12</f>
        <v>14.85148515</v>
      </c>
      <c r="D105" s="18">
        <f t="shared" si="2"/>
        <v>0.001485148515</v>
      </c>
      <c r="E105" s="106">
        <v>0.001688347452070603</v>
      </c>
      <c r="F105" s="18">
        <f t="shared" si="3"/>
        <v>-0.0002031989372</v>
      </c>
      <c r="I105" s="48"/>
      <c r="L105" s="3"/>
    </row>
    <row r="106">
      <c r="A106" s="2" t="s">
        <v>134</v>
      </c>
      <c r="B106" s="2" t="s">
        <v>459</v>
      </c>
      <c r="C106" s="105">
        <f t="shared" si="29"/>
        <v>14.85148515</v>
      </c>
      <c r="D106" s="18">
        <f t="shared" si="2"/>
        <v>0.001485148515</v>
      </c>
      <c r="E106" s="106">
        <v>0.0016706678081550232</v>
      </c>
      <c r="F106" s="18">
        <f t="shared" si="3"/>
        <v>-0.0001855192933</v>
      </c>
      <c r="I106" s="48"/>
      <c r="L106" s="3"/>
    </row>
    <row r="107">
      <c r="A107" s="2" t="s">
        <v>135</v>
      </c>
      <c r="B107" s="2" t="s">
        <v>480</v>
      </c>
      <c r="C107" s="105">
        <f>$I$1*$I$15/$H$15</f>
        <v>2.475247525</v>
      </c>
      <c r="D107" s="18">
        <f t="shared" si="2"/>
        <v>0.0002475247525</v>
      </c>
      <c r="E107" s="106">
        <v>0.0016315618408185753</v>
      </c>
      <c r="F107" s="18">
        <f t="shared" si="3"/>
        <v>-0.001384037088</v>
      </c>
      <c r="I107" s="48"/>
      <c r="L107" s="3"/>
    </row>
    <row r="108">
      <c r="A108" s="2" t="s">
        <v>136</v>
      </c>
      <c r="B108" s="2" t="s">
        <v>447</v>
      </c>
      <c r="C108" s="105">
        <f>$I$1*$I$9/$H$9</f>
        <v>74.07407407</v>
      </c>
      <c r="D108" s="18">
        <f t="shared" si="2"/>
        <v>0.007407407407</v>
      </c>
      <c r="E108" s="106">
        <v>0.0015864846030205736</v>
      </c>
      <c r="F108" s="18">
        <f t="shared" si="3"/>
        <v>0.005820922804</v>
      </c>
      <c r="I108" s="48"/>
      <c r="L108" s="3"/>
    </row>
    <row r="109">
      <c r="A109" s="2" t="s">
        <v>137</v>
      </c>
      <c r="B109" s="2" t="s">
        <v>480</v>
      </c>
      <c r="C109" s="105">
        <f t="shared" ref="C109:C111" si="30">$I$1*$I$15/$H$15</f>
        <v>2.475247525</v>
      </c>
      <c r="D109" s="18">
        <f t="shared" si="2"/>
        <v>0.0002475247525</v>
      </c>
      <c r="E109" s="106">
        <v>0.0015755958157083292</v>
      </c>
      <c r="F109" s="18">
        <f t="shared" si="3"/>
        <v>-0.001328071063</v>
      </c>
      <c r="I109" s="48"/>
      <c r="L109" s="3"/>
    </row>
    <row r="110">
      <c r="A110" s="2" t="s">
        <v>138</v>
      </c>
      <c r="B110" s="2" t="s">
        <v>480</v>
      </c>
      <c r="C110" s="105">
        <f t="shared" si="30"/>
        <v>2.475247525</v>
      </c>
      <c r="D110" s="18">
        <f t="shared" si="2"/>
        <v>0.0002475247525</v>
      </c>
      <c r="E110" s="106">
        <v>0.0015696245452467756</v>
      </c>
      <c r="F110" s="18">
        <f t="shared" si="3"/>
        <v>-0.001322099793</v>
      </c>
      <c r="I110" s="48"/>
      <c r="L110" s="3"/>
    </row>
    <row r="111">
      <c r="A111" s="2" t="s">
        <v>139</v>
      </c>
      <c r="B111" s="2" t="s">
        <v>480</v>
      </c>
      <c r="C111" s="105">
        <f t="shared" si="30"/>
        <v>2.475247525</v>
      </c>
      <c r="D111" s="18">
        <f t="shared" si="2"/>
        <v>0.0002475247525</v>
      </c>
      <c r="E111" s="106">
        <v>0.0015620141025016584</v>
      </c>
      <c r="F111" s="18">
        <f t="shared" si="3"/>
        <v>-0.00131448935</v>
      </c>
      <c r="I111" s="48"/>
      <c r="L111" s="3"/>
    </row>
    <row r="112">
      <c r="A112" s="2" t="s">
        <v>140</v>
      </c>
      <c r="B112" s="2" t="s">
        <v>459</v>
      </c>
      <c r="C112" s="105">
        <f t="shared" ref="C112:C113" si="31">$I$1*$I$12/$H$12</f>
        <v>14.85148515</v>
      </c>
      <c r="D112" s="18">
        <f t="shared" si="2"/>
        <v>0.001485148515</v>
      </c>
      <c r="E112" s="106">
        <v>0.0015616628512980376</v>
      </c>
      <c r="F112" s="18">
        <f t="shared" si="3"/>
        <v>-0.00007651433645</v>
      </c>
      <c r="I112" s="48"/>
      <c r="L112" s="3"/>
    </row>
    <row r="113">
      <c r="A113" s="2" t="s">
        <v>141</v>
      </c>
      <c r="B113" s="2" t="s">
        <v>459</v>
      </c>
      <c r="C113" s="105">
        <f t="shared" si="31"/>
        <v>14.85148515</v>
      </c>
      <c r="D113" s="18">
        <f t="shared" si="2"/>
        <v>0.001485148515</v>
      </c>
      <c r="E113" s="106">
        <v>0.0015019501466825031</v>
      </c>
      <c r="F113" s="18">
        <f t="shared" si="3"/>
        <v>-0.00001680163183</v>
      </c>
      <c r="I113" s="48"/>
      <c r="L113" s="3"/>
    </row>
    <row r="114">
      <c r="A114" s="2" t="s">
        <v>142</v>
      </c>
      <c r="B114" s="2" t="s">
        <v>480</v>
      </c>
      <c r="C114" s="105">
        <f>$I$1*$I$15/$H$15</f>
        <v>2.475247525</v>
      </c>
      <c r="D114" s="18">
        <f t="shared" si="2"/>
        <v>0.0002475247525</v>
      </c>
      <c r="E114" s="106">
        <v>0.001488602600944913</v>
      </c>
      <c r="F114" s="18">
        <f t="shared" si="3"/>
        <v>-0.001241077848</v>
      </c>
      <c r="I114" s="48"/>
      <c r="L114" s="3"/>
    </row>
    <row r="115">
      <c r="A115" s="2" t="s">
        <v>143</v>
      </c>
      <c r="B115" s="2" t="s">
        <v>459</v>
      </c>
      <c r="C115" s="105">
        <f>$I$1*$I$12/$H$12</f>
        <v>14.85148515</v>
      </c>
      <c r="D115" s="18">
        <f t="shared" si="2"/>
        <v>0.001485148515</v>
      </c>
      <c r="E115" s="106">
        <v>0.0014593316673098473</v>
      </c>
      <c r="F115" s="18">
        <f t="shared" si="3"/>
        <v>0.00002581684754</v>
      </c>
      <c r="I115" s="48"/>
      <c r="L115" s="3"/>
    </row>
    <row r="116">
      <c r="A116" s="2" t="s">
        <v>144</v>
      </c>
      <c r="B116" s="2" t="s">
        <v>447</v>
      </c>
      <c r="C116" s="105">
        <f t="shared" ref="C116:C117" si="32">$I$1*$I$9/$H$9</f>
        <v>74.07407407</v>
      </c>
      <c r="D116" s="18">
        <f t="shared" si="2"/>
        <v>0.007407407407</v>
      </c>
      <c r="E116" s="106">
        <v>0.0014054731494213258</v>
      </c>
      <c r="F116" s="18">
        <f t="shared" si="3"/>
        <v>0.006001934258</v>
      </c>
      <c r="I116" s="48"/>
      <c r="L116" s="3"/>
    </row>
    <row r="117">
      <c r="A117" s="2" t="s">
        <v>145</v>
      </c>
      <c r="B117" s="2" t="s">
        <v>447</v>
      </c>
      <c r="C117" s="105">
        <f t="shared" si="32"/>
        <v>74.07407407</v>
      </c>
      <c r="D117" s="18">
        <f t="shared" si="2"/>
        <v>0.007407407407</v>
      </c>
      <c r="E117" s="106">
        <v>0.0013986822928179906</v>
      </c>
      <c r="F117" s="18">
        <f t="shared" si="3"/>
        <v>0.006008725115</v>
      </c>
      <c r="I117" s="48"/>
      <c r="L117" s="3"/>
    </row>
    <row r="118">
      <c r="A118" s="2" t="s">
        <v>146</v>
      </c>
      <c r="B118" s="2" t="s">
        <v>480</v>
      </c>
      <c r="C118" s="105">
        <f t="shared" ref="C118:C119" si="33">$I$1*$I$15/$H$15</f>
        <v>2.475247525</v>
      </c>
      <c r="D118" s="18">
        <f t="shared" si="2"/>
        <v>0.0002475247525</v>
      </c>
      <c r="E118" s="106">
        <v>0.0013884960079129877</v>
      </c>
      <c r="F118" s="18">
        <f t="shared" si="3"/>
        <v>-0.001140971255</v>
      </c>
      <c r="I118" s="48"/>
      <c r="L118" s="3"/>
    </row>
    <row r="119">
      <c r="A119" s="2" t="s">
        <v>147</v>
      </c>
      <c r="B119" s="2" t="s">
        <v>480</v>
      </c>
      <c r="C119" s="105">
        <f t="shared" si="33"/>
        <v>2.475247525</v>
      </c>
      <c r="D119" s="18">
        <f t="shared" si="2"/>
        <v>0.0002475247525</v>
      </c>
      <c r="E119" s="106">
        <v>0.0013753826296444781</v>
      </c>
      <c r="F119" s="18">
        <f t="shared" si="3"/>
        <v>-0.001127857877</v>
      </c>
      <c r="I119" s="48"/>
      <c r="L119" s="3"/>
    </row>
    <row r="120">
      <c r="A120" s="2" t="s">
        <v>148</v>
      </c>
      <c r="B120" s="2" t="s">
        <v>447</v>
      </c>
      <c r="C120" s="105">
        <f>$I$1*$I$9/$H$9</f>
        <v>74.07407407</v>
      </c>
      <c r="D120" s="18">
        <f t="shared" si="2"/>
        <v>0.007407407407</v>
      </c>
      <c r="E120" s="106">
        <v>0.0013304224755810168</v>
      </c>
      <c r="F120" s="18">
        <f t="shared" si="3"/>
        <v>0.006076984932</v>
      </c>
      <c r="I120" s="48"/>
      <c r="L120" s="3"/>
    </row>
    <row r="121">
      <c r="A121" s="2" t="s">
        <v>149</v>
      </c>
      <c r="B121" s="2" t="s">
        <v>459</v>
      </c>
      <c r="C121" s="105">
        <f t="shared" ref="C121:C134" si="34">$I$1*$I$12/$H$12</f>
        <v>14.85148515</v>
      </c>
      <c r="D121" s="18">
        <f t="shared" si="2"/>
        <v>0.001485148515</v>
      </c>
      <c r="E121" s="106">
        <v>0.0013232803677740606</v>
      </c>
      <c r="F121" s="18">
        <f t="shared" si="3"/>
        <v>0.0001618681471</v>
      </c>
      <c r="I121" s="48"/>
      <c r="L121" s="3"/>
    </row>
    <row r="122">
      <c r="A122" s="2" t="s">
        <v>150</v>
      </c>
      <c r="B122" s="2" t="s">
        <v>459</v>
      </c>
      <c r="C122" s="105">
        <f t="shared" si="34"/>
        <v>14.85148515</v>
      </c>
      <c r="D122" s="18">
        <f t="shared" si="2"/>
        <v>0.001485148515</v>
      </c>
      <c r="E122" s="106">
        <v>0.0013074740636111251</v>
      </c>
      <c r="F122" s="18">
        <f t="shared" si="3"/>
        <v>0.0001776744512</v>
      </c>
      <c r="I122" s="48"/>
      <c r="L122" s="3"/>
    </row>
    <row r="123">
      <c r="A123" s="2" t="s">
        <v>151</v>
      </c>
      <c r="B123" s="2" t="s">
        <v>459</v>
      </c>
      <c r="C123" s="105">
        <f t="shared" si="34"/>
        <v>14.85148515</v>
      </c>
      <c r="D123" s="18">
        <f t="shared" si="2"/>
        <v>0.001485148515</v>
      </c>
      <c r="E123" s="106">
        <v>0.0012921360943863505</v>
      </c>
      <c r="F123" s="18">
        <f t="shared" si="3"/>
        <v>0.0001930124205</v>
      </c>
      <c r="I123" s="48"/>
      <c r="L123" s="3"/>
    </row>
    <row r="124">
      <c r="A124" s="2" t="s">
        <v>152</v>
      </c>
      <c r="B124" s="2" t="s">
        <v>459</v>
      </c>
      <c r="C124" s="105">
        <f t="shared" si="34"/>
        <v>14.85148515</v>
      </c>
      <c r="D124" s="18">
        <f t="shared" si="2"/>
        <v>0.001485148515</v>
      </c>
      <c r="E124" s="106">
        <v>0.0012860477401902568</v>
      </c>
      <c r="F124" s="18">
        <f t="shared" si="3"/>
        <v>0.0001991007747</v>
      </c>
      <c r="I124" s="48"/>
      <c r="L124" s="3"/>
    </row>
    <row r="125">
      <c r="A125" s="2" t="s">
        <v>153</v>
      </c>
      <c r="B125" s="2" t="s">
        <v>459</v>
      </c>
      <c r="C125" s="105">
        <f t="shared" si="34"/>
        <v>14.85148515</v>
      </c>
      <c r="D125" s="18">
        <f t="shared" si="2"/>
        <v>0.001485148515</v>
      </c>
      <c r="E125" s="106">
        <v>0.0012387459114359903</v>
      </c>
      <c r="F125" s="18">
        <f t="shared" si="3"/>
        <v>0.0002464026034</v>
      </c>
      <c r="I125" s="48"/>
      <c r="L125" s="3"/>
    </row>
    <row r="126">
      <c r="A126" s="2" t="s">
        <v>154</v>
      </c>
      <c r="B126" s="2" t="s">
        <v>459</v>
      </c>
      <c r="C126" s="105">
        <f t="shared" si="34"/>
        <v>14.85148515</v>
      </c>
      <c r="D126" s="18">
        <f t="shared" si="2"/>
        <v>0.001485148515</v>
      </c>
      <c r="E126" s="106">
        <v>0.0012294962964073093</v>
      </c>
      <c r="F126" s="18">
        <f t="shared" si="3"/>
        <v>0.0002556522184</v>
      </c>
      <c r="I126" s="48"/>
      <c r="L126" s="3"/>
    </row>
    <row r="127">
      <c r="A127" s="2" t="s">
        <v>155</v>
      </c>
      <c r="B127" s="2" t="s">
        <v>459</v>
      </c>
      <c r="C127" s="105">
        <f t="shared" si="34"/>
        <v>14.85148515</v>
      </c>
      <c r="D127" s="18">
        <f t="shared" si="2"/>
        <v>0.001485148515</v>
      </c>
      <c r="E127" s="106">
        <v>0.0012264521193092626</v>
      </c>
      <c r="F127" s="18">
        <f t="shared" si="3"/>
        <v>0.0002586963955</v>
      </c>
      <c r="I127" s="48"/>
      <c r="L127" s="3"/>
    </row>
    <row r="128">
      <c r="A128" s="2" t="s">
        <v>156</v>
      </c>
      <c r="B128" s="2" t="s">
        <v>459</v>
      </c>
      <c r="C128" s="105">
        <f t="shared" si="34"/>
        <v>14.85148515</v>
      </c>
      <c r="D128" s="18">
        <f t="shared" si="2"/>
        <v>0.001485148515</v>
      </c>
      <c r="E128" s="106">
        <v>0.0011812577977767208</v>
      </c>
      <c r="F128" s="18">
        <f t="shared" si="3"/>
        <v>0.0003038907171</v>
      </c>
      <c r="I128" s="48"/>
      <c r="L128" s="3"/>
    </row>
    <row r="129">
      <c r="A129" s="2" t="s">
        <v>157</v>
      </c>
      <c r="B129" s="2" t="s">
        <v>459</v>
      </c>
      <c r="C129" s="105">
        <f t="shared" si="34"/>
        <v>14.85148515</v>
      </c>
      <c r="D129" s="18">
        <f t="shared" si="2"/>
        <v>0.001485148515</v>
      </c>
      <c r="E129" s="106">
        <v>0.001167090665897349</v>
      </c>
      <c r="F129" s="18">
        <f t="shared" si="3"/>
        <v>0.000318057849</v>
      </c>
      <c r="I129" s="48"/>
      <c r="L129" s="3"/>
    </row>
    <row r="130">
      <c r="A130" s="2" t="s">
        <v>158</v>
      </c>
      <c r="B130" s="2" t="s">
        <v>459</v>
      </c>
      <c r="C130" s="105">
        <f t="shared" si="34"/>
        <v>14.85148515</v>
      </c>
      <c r="D130" s="18">
        <f t="shared" si="2"/>
        <v>0.001485148515</v>
      </c>
      <c r="E130" s="106">
        <v>0.0011398101557494674</v>
      </c>
      <c r="F130" s="18">
        <f t="shared" si="3"/>
        <v>0.0003453383591</v>
      </c>
      <c r="I130" s="48"/>
      <c r="L130" s="3"/>
    </row>
    <row r="131">
      <c r="A131" s="2" t="s">
        <v>159</v>
      </c>
      <c r="B131" s="2" t="s">
        <v>459</v>
      </c>
      <c r="C131" s="105">
        <f t="shared" si="34"/>
        <v>14.85148515</v>
      </c>
      <c r="D131" s="18">
        <f t="shared" si="2"/>
        <v>0.001485148515</v>
      </c>
      <c r="E131" s="106">
        <v>0.0011285701172336021</v>
      </c>
      <c r="F131" s="18">
        <f t="shared" si="3"/>
        <v>0.0003565783976</v>
      </c>
      <c r="I131" s="48"/>
      <c r="L131" s="3"/>
    </row>
    <row r="132">
      <c r="A132" s="2" t="s">
        <v>160</v>
      </c>
      <c r="B132" s="2" t="s">
        <v>459</v>
      </c>
      <c r="C132" s="105">
        <f t="shared" si="34"/>
        <v>14.85148515</v>
      </c>
      <c r="D132" s="18">
        <f t="shared" si="2"/>
        <v>0.001485148515</v>
      </c>
      <c r="E132" s="106">
        <v>0.00105656362049134</v>
      </c>
      <c r="F132" s="18">
        <f t="shared" si="3"/>
        <v>0.0004285848944</v>
      </c>
      <c r="I132" s="48"/>
      <c r="L132" s="3"/>
    </row>
    <row r="133">
      <c r="A133" s="2" t="s">
        <v>161</v>
      </c>
      <c r="B133" s="2" t="s">
        <v>459</v>
      </c>
      <c r="C133" s="105">
        <f t="shared" si="34"/>
        <v>14.85148515</v>
      </c>
      <c r="D133" s="18">
        <f t="shared" si="2"/>
        <v>0.001485148515</v>
      </c>
      <c r="E133" s="106">
        <v>0.0010381814741685187</v>
      </c>
      <c r="F133" s="18">
        <f t="shared" si="3"/>
        <v>0.0004469670407</v>
      </c>
      <c r="I133" s="48"/>
      <c r="L133" s="3"/>
    </row>
    <row r="134">
      <c r="A134" s="2" t="s">
        <v>162</v>
      </c>
      <c r="B134" s="2" t="s">
        <v>459</v>
      </c>
      <c r="C134" s="105">
        <f t="shared" si="34"/>
        <v>14.85148515</v>
      </c>
      <c r="D134" s="18">
        <f t="shared" si="2"/>
        <v>0.001485148515</v>
      </c>
      <c r="E134" s="106">
        <v>0.00101663806701311</v>
      </c>
      <c r="F134" s="18">
        <f t="shared" si="3"/>
        <v>0.0004685104478</v>
      </c>
      <c r="I134" s="48"/>
      <c r="L134" s="3"/>
    </row>
    <row r="135">
      <c r="A135" s="2" t="s">
        <v>163</v>
      </c>
      <c r="B135" s="2" t="s">
        <v>447</v>
      </c>
      <c r="C135" s="105">
        <f>$I$1*$I$9/$H$9</f>
        <v>74.07407407</v>
      </c>
      <c r="D135" s="18">
        <f t="shared" si="2"/>
        <v>0.007407407407</v>
      </c>
      <c r="E135" s="106">
        <v>0.001015701397136788</v>
      </c>
      <c r="F135" s="18">
        <f t="shared" si="3"/>
        <v>0.00639170601</v>
      </c>
      <c r="I135" s="48"/>
      <c r="L135" s="3"/>
    </row>
    <row r="136">
      <c r="A136" s="2" t="s">
        <v>164</v>
      </c>
      <c r="B136" s="2" t="s">
        <v>459</v>
      </c>
      <c r="C136" s="105">
        <f t="shared" ref="C136:C140" si="35">$I$1*$I$12/$H$12</f>
        <v>14.85148515</v>
      </c>
      <c r="D136" s="18">
        <f t="shared" si="2"/>
        <v>0.001485148515</v>
      </c>
      <c r="E136" s="106">
        <v>9.927529851668962E-4</v>
      </c>
      <c r="F136" s="18">
        <f t="shared" si="3"/>
        <v>0.0004923955297</v>
      </c>
      <c r="I136" s="48"/>
      <c r="L136" s="3"/>
    </row>
    <row r="137">
      <c r="A137" s="2" t="s">
        <v>165</v>
      </c>
      <c r="B137" s="2" t="s">
        <v>459</v>
      </c>
      <c r="C137" s="105">
        <f t="shared" si="35"/>
        <v>14.85148515</v>
      </c>
      <c r="D137" s="18">
        <f t="shared" si="2"/>
        <v>0.001485148515</v>
      </c>
      <c r="E137" s="106">
        <v>9.692191545243032E-4</v>
      </c>
      <c r="F137" s="18">
        <f t="shared" si="3"/>
        <v>0.0005159293603</v>
      </c>
      <c r="I137" s="48"/>
      <c r="L137" s="3"/>
    </row>
    <row r="138">
      <c r="A138" s="2" t="s">
        <v>166</v>
      </c>
      <c r="B138" s="2" t="s">
        <v>459</v>
      </c>
      <c r="C138" s="105">
        <f t="shared" si="35"/>
        <v>14.85148515</v>
      </c>
      <c r="D138" s="18">
        <f t="shared" si="2"/>
        <v>0.001485148515</v>
      </c>
      <c r="E138" s="106">
        <v>9.585645346811391E-4</v>
      </c>
      <c r="F138" s="18">
        <f t="shared" si="3"/>
        <v>0.0005265839802</v>
      </c>
      <c r="I138" s="48"/>
      <c r="L138" s="3"/>
    </row>
    <row r="139">
      <c r="A139" s="2" t="s">
        <v>167</v>
      </c>
      <c r="B139" s="2" t="s">
        <v>459</v>
      </c>
      <c r="C139" s="105">
        <f t="shared" si="35"/>
        <v>14.85148515</v>
      </c>
      <c r="D139" s="18">
        <f t="shared" si="2"/>
        <v>0.001485148515</v>
      </c>
      <c r="E139" s="106">
        <v>9.503686732633208E-4</v>
      </c>
      <c r="F139" s="18">
        <f t="shared" si="3"/>
        <v>0.0005347798416</v>
      </c>
      <c r="I139" s="48"/>
      <c r="L139" s="3"/>
    </row>
    <row r="140">
      <c r="A140" s="2" t="s">
        <v>168</v>
      </c>
      <c r="B140" s="2" t="s">
        <v>459</v>
      </c>
      <c r="C140" s="105">
        <f t="shared" si="35"/>
        <v>14.85148515</v>
      </c>
      <c r="D140" s="18">
        <f t="shared" si="2"/>
        <v>0.001485148515</v>
      </c>
      <c r="E140" s="106">
        <v>9.065793565452621E-4</v>
      </c>
      <c r="F140" s="18">
        <f t="shared" si="3"/>
        <v>0.0005785691583</v>
      </c>
      <c r="I140" s="48"/>
      <c r="L140" s="3"/>
    </row>
    <row r="141">
      <c r="A141" s="2" t="s">
        <v>169</v>
      </c>
      <c r="B141" s="2" t="s">
        <v>447</v>
      </c>
      <c r="C141" s="105">
        <f>$I$1*$I$9/$H$9</f>
        <v>74.07407407</v>
      </c>
      <c r="D141" s="18">
        <f t="shared" si="2"/>
        <v>0.007407407407</v>
      </c>
      <c r="E141" s="106">
        <v>9.059939378725608E-4</v>
      </c>
      <c r="F141" s="18">
        <f t="shared" si="3"/>
        <v>0.00650141347</v>
      </c>
      <c r="I141" s="48"/>
      <c r="L141" s="3"/>
    </row>
    <row r="142">
      <c r="A142" s="2" t="s">
        <v>170</v>
      </c>
      <c r="B142" s="2" t="s">
        <v>459</v>
      </c>
      <c r="C142" s="105">
        <f t="shared" ref="C142:C154" si="36">$I$1*$I$12/$H$12</f>
        <v>14.85148515</v>
      </c>
      <c r="D142" s="18">
        <f t="shared" si="2"/>
        <v>0.001485148515</v>
      </c>
      <c r="E142" s="106">
        <v>8.7461549701577E-4</v>
      </c>
      <c r="F142" s="18">
        <f t="shared" si="3"/>
        <v>0.0006105330178</v>
      </c>
      <c r="I142" s="48"/>
      <c r="L142" s="3"/>
    </row>
    <row r="143">
      <c r="A143" s="2" t="s">
        <v>171</v>
      </c>
      <c r="B143" s="2" t="s">
        <v>459</v>
      </c>
      <c r="C143" s="105">
        <f t="shared" si="36"/>
        <v>14.85148515</v>
      </c>
      <c r="D143" s="18">
        <f t="shared" si="2"/>
        <v>0.001485148515</v>
      </c>
      <c r="E143" s="106">
        <v>8.658342169252502E-4</v>
      </c>
      <c r="F143" s="18">
        <f t="shared" si="3"/>
        <v>0.0006193142979</v>
      </c>
      <c r="I143" s="48"/>
      <c r="L143" s="3"/>
    </row>
    <row r="144">
      <c r="A144" s="2" t="s">
        <v>172</v>
      </c>
      <c r="B144" s="2" t="s">
        <v>459</v>
      </c>
      <c r="C144" s="105">
        <f t="shared" si="36"/>
        <v>14.85148515</v>
      </c>
      <c r="D144" s="18">
        <f t="shared" si="2"/>
        <v>0.001485148515</v>
      </c>
      <c r="E144" s="106">
        <v>8.623217048890424E-4</v>
      </c>
      <c r="F144" s="18">
        <f t="shared" si="3"/>
        <v>0.00062282681</v>
      </c>
      <c r="I144" s="48"/>
      <c r="L144" s="3"/>
    </row>
    <row r="145">
      <c r="A145" s="2" t="s">
        <v>173</v>
      </c>
      <c r="B145" s="2" t="s">
        <v>459</v>
      </c>
      <c r="C145" s="105">
        <f t="shared" si="36"/>
        <v>14.85148515</v>
      </c>
      <c r="D145" s="18">
        <f t="shared" si="2"/>
        <v>0.001485148515</v>
      </c>
      <c r="E145" s="106">
        <v>8.287186730759868E-4</v>
      </c>
      <c r="F145" s="18">
        <f t="shared" si="3"/>
        <v>0.0006564298418</v>
      </c>
      <c r="I145" s="48"/>
      <c r="L145" s="3"/>
    </row>
    <row r="146">
      <c r="A146" s="2" t="s">
        <v>174</v>
      </c>
      <c r="B146" s="2" t="s">
        <v>459</v>
      </c>
      <c r="C146" s="105">
        <f t="shared" si="36"/>
        <v>14.85148515</v>
      </c>
      <c r="D146" s="18">
        <f t="shared" si="2"/>
        <v>0.001485148515</v>
      </c>
      <c r="E146" s="106">
        <v>8.267282495888022E-4</v>
      </c>
      <c r="F146" s="18">
        <f t="shared" si="3"/>
        <v>0.0006584202653</v>
      </c>
      <c r="I146" s="48"/>
      <c r="L146" s="3"/>
    </row>
    <row r="147">
      <c r="A147" s="2" t="s">
        <v>175</v>
      </c>
      <c r="B147" s="2" t="s">
        <v>459</v>
      </c>
      <c r="C147" s="105">
        <f t="shared" si="36"/>
        <v>14.85148515</v>
      </c>
      <c r="D147" s="18">
        <f t="shared" si="2"/>
        <v>0.001485148515</v>
      </c>
      <c r="E147" s="106">
        <v>8.055360936370145E-4</v>
      </c>
      <c r="F147" s="18">
        <f t="shared" si="3"/>
        <v>0.0006796124212</v>
      </c>
      <c r="I147" s="48"/>
      <c r="L147" s="3"/>
    </row>
    <row r="148">
      <c r="A148" s="2" t="s">
        <v>176</v>
      </c>
      <c r="B148" s="2" t="s">
        <v>459</v>
      </c>
      <c r="C148" s="105">
        <f t="shared" si="36"/>
        <v>14.85148515</v>
      </c>
      <c r="D148" s="18">
        <f t="shared" si="2"/>
        <v>0.001485148515</v>
      </c>
      <c r="E148" s="106">
        <v>8.041310888225314E-4</v>
      </c>
      <c r="F148" s="18">
        <f t="shared" si="3"/>
        <v>0.000681017426</v>
      </c>
      <c r="I148" s="48"/>
      <c r="L148" s="3"/>
    </row>
    <row r="149">
      <c r="A149" s="2" t="s">
        <v>177</v>
      </c>
      <c r="B149" s="2" t="s">
        <v>459</v>
      </c>
      <c r="C149" s="105">
        <f t="shared" si="36"/>
        <v>14.85148515</v>
      </c>
      <c r="D149" s="18">
        <f t="shared" si="2"/>
        <v>0.001485148515</v>
      </c>
      <c r="E149" s="106">
        <v>7.856318587651696E-4</v>
      </c>
      <c r="F149" s="18">
        <f t="shared" si="3"/>
        <v>0.0006995166561</v>
      </c>
      <c r="I149" s="48"/>
      <c r="L149" s="3"/>
    </row>
    <row r="150">
      <c r="A150" s="2" t="s">
        <v>178</v>
      </c>
      <c r="B150" s="2" t="s">
        <v>459</v>
      </c>
      <c r="C150" s="105">
        <f t="shared" si="36"/>
        <v>14.85148515</v>
      </c>
      <c r="D150" s="18">
        <f t="shared" si="2"/>
        <v>0.001485148515</v>
      </c>
      <c r="E150" s="106">
        <v>7.802460069763175E-4</v>
      </c>
      <c r="F150" s="18">
        <f t="shared" si="3"/>
        <v>0.0007049025079</v>
      </c>
      <c r="I150" s="48"/>
      <c r="L150" s="3"/>
    </row>
    <row r="151">
      <c r="A151" s="2" t="s">
        <v>179</v>
      </c>
      <c r="B151" s="2" t="s">
        <v>459</v>
      </c>
      <c r="C151" s="105">
        <f t="shared" si="36"/>
        <v>14.85148515</v>
      </c>
      <c r="D151" s="18">
        <f t="shared" si="2"/>
        <v>0.001485148515</v>
      </c>
      <c r="E151" s="106">
        <v>7.331783456911314E-4</v>
      </c>
      <c r="F151" s="18">
        <f t="shared" si="3"/>
        <v>0.0007519701692</v>
      </c>
      <c r="I151" s="48"/>
      <c r="L151" s="3"/>
    </row>
    <row r="152">
      <c r="A152" s="2" t="s">
        <v>180</v>
      </c>
      <c r="B152" s="2" t="s">
        <v>459</v>
      </c>
      <c r="C152" s="105">
        <f t="shared" si="36"/>
        <v>14.85148515</v>
      </c>
      <c r="D152" s="18">
        <f t="shared" si="2"/>
        <v>0.001485148515</v>
      </c>
      <c r="E152" s="106">
        <v>7.212358047680247E-4</v>
      </c>
      <c r="F152" s="18">
        <f t="shared" si="3"/>
        <v>0.0007639127101</v>
      </c>
      <c r="I152" s="48"/>
      <c r="L152" s="3"/>
    </row>
    <row r="153">
      <c r="A153" s="2" t="s">
        <v>181</v>
      </c>
      <c r="B153" s="2" t="s">
        <v>459</v>
      </c>
      <c r="C153" s="105">
        <f t="shared" si="36"/>
        <v>14.85148515</v>
      </c>
      <c r="D153" s="18">
        <f t="shared" si="2"/>
        <v>0.001485148515</v>
      </c>
      <c r="E153" s="106">
        <v>6.866961030786468E-4</v>
      </c>
      <c r="F153" s="18">
        <f t="shared" si="3"/>
        <v>0.0007984524118</v>
      </c>
      <c r="I153" s="48"/>
      <c r="L153" s="3"/>
    </row>
    <row r="154">
      <c r="A154" s="2" t="s">
        <v>182</v>
      </c>
      <c r="B154" s="2" t="s">
        <v>459</v>
      </c>
      <c r="C154" s="105">
        <f t="shared" si="36"/>
        <v>14.85148515</v>
      </c>
      <c r="D154" s="18">
        <f t="shared" si="2"/>
        <v>0.001485148515</v>
      </c>
      <c r="E154" s="106">
        <v>6.726460549338151E-4</v>
      </c>
      <c r="F154" s="18">
        <f t="shared" si="3"/>
        <v>0.0008125024599</v>
      </c>
      <c r="I154" s="48"/>
      <c r="L154" s="3"/>
    </row>
    <row r="155">
      <c r="A155" s="2" t="s">
        <v>183</v>
      </c>
      <c r="B155" s="2" t="s">
        <v>480</v>
      </c>
      <c r="C155" s="105">
        <f t="shared" ref="C155:C156" si="37">$I$1*$I$15/$H$15</f>
        <v>2.475247525</v>
      </c>
      <c r="D155" s="18">
        <f t="shared" si="2"/>
        <v>0.0002475247525</v>
      </c>
      <c r="E155" s="106">
        <v>6.642160260469162E-4</v>
      </c>
      <c r="F155" s="18">
        <f t="shared" si="3"/>
        <v>-0.0004166912736</v>
      </c>
      <c r="I155" s="48"/>
      <c r="L155" s="3"/>
    </row>
    <row r="156">
      <c r="A156" s="2" t="s">
        <v>184</v>
      </c>
      <c r="B156" s="2" t="s">
        <v>480</v>
      </c>
      <c r="C156" s="105">
        <f t="shared" si="37"/>
        <v>2.475247525</v>
      </c>
      <c r="D156" s="18">
        <f t="shared" si="2"/>
        <v>0.0002475247525</v>
      </c>
      <c r="E156" s="106">
        <v>6.458338797240947E-4</v>
      </c>
      <c r="F156" s="18">
        <f t="shared" si="3"/>
        <v>-0.0003983091272</v>
      </c>
      <c r="I156" s="48"/>
      <c r="L156" s="3"/>
    </row>
    <row r="157">
      <c r="A157" s="2" t="s">
        <v>185</v>
      </c>
      <c r="B157" s="2" t="s">
        <v>459</v>
      </c>
      <c r="C157" s="105">
        <f t="shared" ref="C157:C162" si="38">$I$1*$I$12/$H$12</f>
        <v>14.85148515</v>
      </c>
      <c r="D157" s="18">
        <f t="shared" si="2"/>
        <v>0.001485148515</v>
      </c>
      <c r="E157" s="106">
        <v>6.381063532444373E-4</v>
      </c>
      <c r="F157" s="18">
        <f t="shared" si="3"/>
        <v>0.0008470421616</v>
      </c>
      <c r="I157" s="48"/>
      <c r="L157" s="3"/>
    </row>
    <row r="158">
      <c r="A158" s="2" t="s">
        <v>186</v>
      </c>
      <c r="B158" s="2" t="s">
        <v>459</v>
      </c>
      <c r="C158" s="105">
        <f t="shared" si="38"/>
        <v>14.85148515</v>
      </c>
      <c r="D158" s="18">
        <f t="shared" si="2"/>
        <v>0.001485148515</v>
      </c>
      <c r="E158" s="106">
        <v>6.33540087597367E-4</v>
      </c>
      <c r="F158" s="18">
        <f t="shared" si="3"/>
        <v>0.0008516084273</v>
      </c>
      <c r="I158" s="48"/>
      <c r="L158" s="3"/>
    </row>
    <row r="159">
      <c r="A159" s="2" t="s">
        <v>187</v>
      </c>
      <c r="B159" s="2" t="s">
        <v>459</v>
      </c>
      <c r="C159" s="105">
        <f t="shared" si="38"/>
        <v>14.85148515</v>
      </c>
      <c r="D159" s="18">
        <f t="shared" si="2"/>
        <v>0.001485148515</v>
      </c>
      <c r="E159" s="106">
        <v>6.253442261795486E-4</v>
      </c>
      <c r="F159" s="18">
        <f t="shared" si="3"/>
        <v>0.0008598042887</v>
      </c>
      <c r="I159" s="48"/>
      <c r="L159" s="3"/>
    </row>
    <row r="160">
      <c r="A160" s="2" t="s">
        <v>188</v>
      </c>
      <c r="B160" s="2" t="s">
        <v>459</v>
      </c>
      <c r="C160" s="105">
        <f t="shared" si="38"/>
        <v>14.85148515</v>
      </c>
      <c r="D160" s="18">
        <f t="shared" si="2"/>
        <v>0.001485148515</v>
      </c>
      <c r="E160" s="106">
        <v>6.171483647617301E-4</v>
      </c>
      <c r="F160" s="18">
        <f t="shared" si="3"/>
        <v>0.0008680001501</v>
      </c>
      <c r="I160" s="48"/>
      <c r="L160" s="3"/>
    </row>
    <row r="161">
      <c r="A161" s="2" t="s">
        <v>189</v>
      </c>
      <c r="B161" s="2" t="s">
        <v>459</v>
      </c>
      <c r="C161" s="105">
        <f t="shared" si="38"/>
        <v>14.85148515</v>
      </c>
      <c r="D161" s="18">
        <f t="shared" si="2"/>
        <v>0.001485148515</v>
      </c>
      <c r="E161" s="106">
        <v>6.042691539623011E-4</v>
      </c>
      <c r="F161" s="18">
        <f t="shared" si="3"/>
        <v>0.0008808793609</v>
      </c>
      <c r="I161" s="48"/>
      <c r="L161" s="3"/>
    </row>
    <row r="162">
      <c r="A162" s="2" t="s">
        <v>190</v>
      </c>
      <c r="B162" s="2" t="s">
        <v>459</v>
      </c>
      <c r="C162" s="105">
        <f t="shared" si="38"/>
        <v>14.85148515</v>
      </c>
      <c r="D162" s="18">
        <f t="shared" si="2"/>
        <v>0.001485148515</v>
      </c>
      <c r="E162" s="106">
        <v>5.932632829155163E-4</v>
      </c>
      <c r="F162" s="18">
        <f t="shared" si="3"/>
        <v>0.0008918852319</v>
      </c>
      <c r="I162" s="48"/>
      <c r="L162" s="3"/>
    </row>
    <row r="163">
      <c r="A163" s="2" t="s">
        <v>191</v>
      </c>
      <c r="B163" s="2" t="s">
        <v>447</v>
      </c>
      <c r="C163" s="105">
        <f t="shared" ref="C163:C164" si="39">$I$1*$I$9/$H$9</f>
        <v>74.07407407</v>
      </c>
      <c r="D163" s="18">
        <f t="shared" si="2"/>
        <v>0.007407407407</v>
      </c>
      <c r="E163" s="106">
        <v>5.821403281341913E-4</v>
      </c>
      <c r="F163" s="18">
        <f t="shared" si="3"/>
        <v>0.006825267079</v>
      </c>
      <c r="I163" s="48"/>
      <c r="L163" s="3"/>
    </row>
    <row r="164">
      <c r="A164" s="2" t="s">
        <v>192</v>
      </c>
      <c r="B164" s="2" t="s">
        <v>447</v>
      </c>
      <c r="C164" s="105">
        <f t="shared" si="39"/>
        <v>74.07407407</v>
      </c>
      <c r="D164" s="18">
        <f t="shared" si="2"/>
        <v>0.007407407407</v>
      </c>
      <c r="E164" s="106">
        <v>5.760519739380975E-4</v>
      </c>
      <c r="F164" s="18">
        <f t="shared" si="3"/>
        <v>0.006831355433</v>
      </c>
      <c r="I164" s="48"/>
      <c r="L164" s="3"/>
    </row>
    <row r="165">
      <c r="A165" s="2" t="s">
        <v>193</v>
      </c>
      <c r="B165" s="2" t="s">
        <v>459</v>
      </c>
      <c r="C165" s="105">
        <f t="shared" ref="C165:C168" si="40">$I$1*$I$12/$H$12</f>
        <v>14.85148515</v>
      </c>
      <c r="D165" s="18">
        <f t="shared" si="2"/>
        <v>0.001485148515</v>
      </c>
      <c r="E165" s="106">
        <v>5.586064974915983E-4</v>
      </c>
      <c r="F165" s="18">
        <f t="shared" si="3"/>
        <v>0.0009265420174</v>
      </c>
      <c r="I165" s="48"/>
      <c r="L165" s="3"/>
    </row>
    <row r="166">
      <c r="A166" s="2" t="s">
        <v>194</v>
      </c>
      <c r="B166" s="2" t="s">
        <v>459</v>
      </c>
      <c r="C166" s="105">
        <f t="shared" si="40"/>
        <v>14.85148515</v>
      </c>
      <c r="D166" s="18">
        <f t="shared" si="2"/>
        <v>0.001485148515</v>
      </c>
      <c r="E166" s="106">
        <v>5.566160740044137E-4</v>
      </c>
      <c r="F166" s="18">
        <f t="shared" si="3"/>
        <v>0.0009285324408</v>
      </c>
      <c r="I166" s="48"/>
      <c r="L166" s="3"/>
    </row>
    <row r="167">
      <c r="A167" s="2" t="s">
        <v>195</v>
      </c>
      <c r="B167" s="2" t="s">
        <v>459</v>
      </c>
      <c r="C167" s="105">
        <f t="shared" si="40"/>
        <v>14.85148515</v>
      </c>
      <c r="D167" s="18">
        <f t="shared" si="2"/>
        <v>0.001485148515</v>
      </c>
      <c r="E167" s="106">
        <v>5.494739661974576E-4</v>
      </c>
      <c r="F167" s="18">
        <f t="shared" si="3"/>
        <v>0.0009356745487</v>
      </c>
      <c r="I167" s="48"/>
      <c r="L167" s="3"/>
    </row>
    <row r="168">
      <c r="A168" s="2" t="s">
        <v>196</v>
      </c>
      <c r="B168" s="2" t="s">
        <v>459</v>
      </c>
      <c r="C168" s="105">
        <f t="shared" si="40"/>
        <v>14.85148515</v>
      </c>
      <c r="D168" s="18">
        <f t="shared" si="2"/>
        <v>0.001485148515</v>
      </c>
      <c r="E168" s="106">
        <v>5.346043319108442E-4</v>
      </c>
      <c r="F168" s="18">
        <f t="shared" si="3"/>
        <v>0.0009505441829</v>
      </c>
      <c r="I168" s="48"/>
      <c r="L168" s="3"/>
    </row>
    <row r="169">
      <c r="A169" s="2" t="s">
        <v>197</v>
      </c>
      <c r="B169" s="2" t="s">
        <v>480</v>
      </c>
      <c r="C169" s="105">
        <f>$I$1*$I$15/$H$15</f>
        <v>2.475247525</v>
      </c>
      <c r="D169" s="18">
        <f t="shared" si="2"/>
        <v>0.0002475247525</v>
      </c>
      <c r="E169" s="106">
        <v>5.309747361400961E-4</v>
      </c>
      <c r="F169" s="18">
        <f t="shared" si="3"/>
        <v>-0.0002834499837</v>
      </c>
      <c r="I169" s="48"/>
      <c r="L169" s="3"/>
    </row>
    <row r="170">
      <c r="A170" s="2" t="s">
        <v>198</v>
      </c>
      <c r="B170" s="2" t="s">
        <v>459</v>
      </c>
      <c r="C170" s="105">
        <f>$I$1*$I$12/$H$12</f>
        <v>14.85148515</v>
      </c>
      <c r="D170" s="18">
        <f t="shared" si="2"/>
        <v>0.001485148515</v>
      </c>
      <c r="E170" s="106">
        <v>5.150513482426202E-4</v>
      </c>
      <c r="F170" s="18">
        <f t="shared" si="3"/>
        <v>0.0009700971666</v>
      </c>
      <c r="I170" s="48"/>
      <c r="L170" s="3"/>
    </row>
    <row r="171">
      <c r="A171" s="2" t="s">
        <v>199</v>
      </c>
      <c r="B171" s="2" t="s">
        <v>480</v>
      </c>
      <c r="C171" s="105">
        <f t="shared" ref="C171:C174" si="41">$I$1*$I$15/$H$15</f>
        <v>2.475247525</v>
      </c>
      <c r="D171" s="18">
        <f t="shared" si="2"/>
        <v>0.0002475247525</v>
      </c>
      <c r="E171" s="106">
        <v>5.069725705593419E-4</v>
      </c>
      <c r="F171" s="18">
        <f t="shared" si="3"/>
        <v>-0.0002594478181</v>
      </c>
      <c r="I171" s="48"/>
      <c r="L171" s="3"/>
    </row>
    <row r="172">
      <c r="A172" s="2" t="s">
        <v>200</v>
      </c>
      <c r="B172" s="2" t="s">
        <v>480</v>
      </c>
      <c r="C172" s="105">
        <f t="shared" si="41"/>
        <v>2.475247525</v>
      </c>
      <c r="D172" s="18">
        <f t="shared" si="2"/>
        <v>0.0002475247525</v>
      </c>
      <c r="E172" s="106">
        <v>5.055675657448588E-4</v>
      </c>
      <c r="F172" s="18">
        <f t="shared" si="3"/>
        <v>-0.0002580428133</v>
      </c>
      <c r="I172" s="48"/>
      <c r="L172" s="3"/>
    </row>
    <row r="173">
      <c r="A173" s="2" t="s">
        <v>201</v>
      </c>
      <c r="B173" s="2" t="s">
        <v>480</v>
      </c>
      <c r="C173" s="105">
        <f t="shared" si="41"/>
        <v>2.475247525</v>
      </c>
      <c r="D173" s="18">
        <f t="shared" si="2"/>
        <v>0.0002475247525</v>
      </c>
      <c r="E173" s="106">
        <v>4.991279603451443E-4</v>
      </c>
      <c r="F173" s="18">
        <f t="shared" si="3"/>
        <v>-0.0002516032079</v>
      </c>
      <c r="I173" s="48"/>
      <c r="L173" s="3"/>
    </row>
    <row r="174">
      <c r="A174" s="2" t="s">
        <v>202</v>
      </c>
      <c r="B174" s="2" t="s">
        <v>480</v>
      </c>
      <c r="C174" s="105">
        <f t="shared" si="41"/>
        <v>2.475247525</v>
      </c>
      <c r="D174" s="18">
        <f t="shared" si="2"/>
        <v>0.0002475247525</v>
      </c>
      <c r="E174" s="106">
        <v>4.933908573526714E-4</v>
      </c>
      <c r="F174" s="18">
        <f t="shared" si="3"/>
        <v>-0.0002458661049</v>
      </c>
      <c r="I174" s="48"/>
      <c r="L174" s="3"/>
    </row>
    <row r="175">
      <c r="A175" s="2" t="s">
        <v>203</v>
      </c>
      <c r="B175" s="2" t="s">
        <v>459</v>
      </c>
      <c r="C175" s="105">
        <f>$I$1*$I$12/$H$12</f>
        <v>14.85148515</v>
      </c>
      <c r="D175" s="18">
        <f t="shared" si="2"/>
        <v>0.001485148515</v>
      </c>
      <c r="E175" s="106">
        <v>4.9280543867997E-4</v>
      </c>
      <c r="F175" s="18">
        <f t="shared" si="3"/>
        <v>0.0009923430762</v>
      </c>
      <c r="I175" s="48"/>
      <c r="L175" s="3"/>
    </row>
    <row r="176">
      <c r="A176" s="2" t="s">
        <v>204</v>
      </c>
      <c r="B176" s="2" t="s">
        <v>480</v>
      </c>
      <c r="C176" s="105">
        <f t="shared" ref="C176:C180" si="42">$I$1*$I$15/$H$15</f>
        <v>2.475247525</v>
      </c>
      <c r="D176" s="18">
        <f t="shared" si="2"/>
        <v>0.0002475247525</v>
      </c>
      <c r="E176" s="106">
        <v>4.760624646407123E-4</v>
      </c>
      <c r="F176" s="18">
        <f t="shared" si="3"/>
        <v>-0.0002285377122</v>
      </c>
      <c r="I176" s="48"/>
      <c r="L176" s="3"/>
    </row>
    <row r="177">
      <c r="A177" s="2" t="s">
        <v>205</v>
      </c>
      <c r="B177" s="2" t="s">
        <v>480</v>
      </c>
      <c r="C177" s="105">
        <f t="shared" si="42"/>
        <v>2.475247525</v>
      </c>
      <c r="D177" s="18">
        <f t="shared" si="2"/>
        <v>0.0002475247525</v>
      </c>
      <c r="E177" s="106">
        <v>4.671641008156523E-4</v>
      </c>
      <c r="F177" s="18">
        <f t="shared" si="3"/>
        <v>-0.0002196393483</v>
      </c>
      <c r="I177" s="48"/>
      <c r="L177" s="3"/>
    </row>
    <row r="178">
      <c r="A178" s="2" t="s">
        <v>206</v>
      </c>
      <c r="B178" s="2" t="s">
        <v>480</v>
      </c>
      <c r="C178" s="105">
        <f t="shared" si="42"/>
        <v>2.475247525</v>
      </c>
      <c r="D178" s="18">
        <f t="shared" si="2"/>
        <v>0.0002475247525</v>
      </c>
      <c r="E178" s="106">
        <v>4.6435409118668596E-4</v>
      </c>
      <c r="F178" s="18">
        <f t="shared" si="3"/>
        <v>-0.0002168293387</v>
      </c>
      <c r="I178" s="48"/>
      <c r="L178" s="3"/>
    </row>
    <row r="179">
      <c r="A179" s="2" t="s">
        <v>207</v>
      </c>
      <c r="B179" s="2" t="s">
        <v>480</v>
      </c>
      <c r="C179" s="105">
        <f t="shared" si="42"/>
        <v>2.475247525</v>
      </c>
      <c r="D179" s="18">
        <f t="shared" si="2"/>
        <v>0.0002475247525</v>
      </c>
      <c r="E179" s="106">
        <v>4.5896823939783383E-4</v>
      </c>
      <c r="F179" s="18">
        <f t="shared" si="3"/>
        <v>-0.0002114434869</v>
      </c>
      <c r="I179" s="48"/>
      <c r="L179" s="3"/>
    </row>
    <row r="180">
      <c r="A180" s="2" t="s">
        <v>208</v>
      </c>
      <c r="B180" s="2" t="s">
        <v>480</v>
      </c>
      <c r="C180" s="105">
        <f t="shared" si="42"/>
        <v>2.475247525</v>
      </c>
      <c r="D180" s="18">
        <f t="shared" si="2"/>
        <v>0.0002475247525</v>
      </c>
      <c r="E180" s="106">
        <v>4.5475322495438435E-4</v>
      </c>
      <c r="F180" s="18">
        <f t="shared" si="3"/>
        <v>-0.0002072284725</v>
      </c>
      <c r="I180" s="48"/>
      <c r="L180" s="3"/>
    </row>
    <row r="181">
      <c r="A181" s="2" t="s">
        <v>209</v>
      </c>
      <c r="B181" s="2" t="s">
        <v>459</v>
      </c>
      <c r="C181" s="105">
        <f>$I$1*$I$12/$H$12</f>
        <v>14.85148515</v>
      </c>
      <c r="D181" s="18">
        <f t="shared" si="2"/>
        <v>0.001485148515</v>
      </c>
      <c r="E181" s="106">
        <v>4.4854778702375036E-4</v>
      </c>
      <c r="F181" s="18">
        <f t="shared" si="3"/>
        <v>0.001036600728</v>
      </c>
      <c r="I181" s="48"/>
      <c r="L181" s="3"/>
    </row>
    <row r="182">
      <c r="A182" s="2" t="s">
        <v>210</v>
      </c>
      <c r="B182" s="2" t="s">
        <v>480</v>
      </c>
      <c r="C182" s="105">
        <f t="shared" ref="C182:C196" si="43">$I$1*$I$15/$H$15</f>
        <v>2.475247525</v>
      </c>
      <c r="D182" s="18">
        <f t="shared" si="2"/>
        <v>0.0002475247525</v>
      </c>
      <c r="E182" s="106">
        <v>4.415227629513345E-4</v>
      </c>
      <c r="F182" s="18">
        <f t="shared" si="3"/>
        <v>-0.0001939980105</v>
      </c>
      <c r="I182" s="48"/>
      <c r="L182" s="3"/>
    </row>
    <row r="183">
      <c r="A183" s="2" t="s">
        <v>211</v>
      </c>
      <c r="B183" s="2" t="s">
        <v>480</v>
      </c>
      <c r="C183" s="105">
        <f t="shared" si="43"/>
        <v>2.475247525</v>
      </c>
      <c r="D183" s="18">
        <f t="shared" si="2"/>
        <v>0.0002475247525</v>
      </c>
      <c r="E183" s="106">
        <v>4.378931671805864E-4</v>
      </c>
      <c r="F183" s="18">
        <f t="shared" si="3"/>
        <v>-0.0001903684147</v>
      </c>
      <c r="I183" s="48"/>
      <c r="L183" s="3"/>
    </row>
    <row r="184">
      <c r="A184" s="2" t="s">
        <v>212</v>
      </c>
      <c r="B184" s="2" t="s">
        <v>480</v>
      </c>
      <c r="C184" s="105">
        <f t="shared" si="43"/>
        <v>2.475247525</v>
      </c>
      <c r="D184" s="18">
        <f t="shared" si="2"/>
        <v>0.0002475247525</v>
      </c>
      <c r="E184" s="106">
        <v>4.251310401156976E-4</v>
      </c>
      <c r="F184" s="18">
        <f t="shared" si="3"/>
        <v>-0.0001776062876</v>
      </c>
      <c r="I184" s="48"/>
      <c r="L184" s="3"/>
    </row>
    <row r="185">
      <c r="A185" s="2" t="s">
        <v>213</v>
      </c>
      <c r="B185" s="2" t="s">
        <v>480</v>
      </c>
      <c r="C185" s="105">
        <f t="shared" si="43"/>
        <v>2.475247525</v>
      </c>
      <c r="D185" s="18">
        <f t="shared" si="2"/>
        <v>0.0002475247525</v>
      </c>
      <c r="E185" s="106">
        <v>4.200964395304663E-4</v>
      </c>
      <c r="F185" s="18">
        <f t="shared" si="3"/>
        <v>-0.0001725716871</v>
      </c>
      <c r="I185" s="48"/>
      <c r="L185" s="3"/>
    </row>
    <row r="186">
      <c r="A186" s="2" t="s">
        <v>214</v>
      </c>
      <c r="B186" s="2" t="s">
        <v>480</v>
      </c>
      <c r="C186" s="105">
        <f t="shared" si="43"/>
        <v>2.475247525</v>
      </c>
      <c r="D186" s="18">
        <f t="shared" si="2"/>
        <v>0.0002475247525</v>
      </c>
      <c r="E186" s="106">
        <v>4.196281045923052E-4</v>
      </c>
      <c r="F186" s="18">
        <f t="shared" si="3"/>
        <v>-0.0001721033521</v>
      </c>
      <c r="I186" s="48"/>
      <c r="L186" s="3"/>
    </row>
    <row r="187">
      <c r="A187" s="2" t="s">
        <v>215</v>
      </c>
      <c r="B187" s="2" t="s">
        <v>480</v>
      </c>
      <c r="C187" s="105">
        <f t="shared" si="43"/>
        <v>2.475247525</v>
      </c>
      <c r="D187" s="18">
        <f t="shared" si="2"/>
        <v>0.0002475247525</v>
      </c>
      <c r="E187" s="106">
        <v>4.096759871563828E-4</v>
      </c>
      <c r="F187" s="18">
        <f t="shared" si="3"/>
        <v>-0.0001621512347</v>
      </c>
      <c r="I187" s="48"/>
      <c r="L187" s="3"/>
    </row>
    <row r="188">
      <c r="A188" s="2" t="s">
        <v>216</v>
      </c>
      <c r="B188" s="2" t="s">
        <v>480</v>
      </c>
      <c r="C188" s="105">
        <f t="shared" si="43"/>
        <v>2.475247525</v>
      </c>
      <c r="D188" s="18">
        <f t="shared" si="2"/>
        <v>0.0002475247525</v>
      </c>
      <c r="E188" s="106">
        <v>4.051097215093125E-4</v>
      </c>
      <c r="F188" s="18">
        <f t="shared" si="3"/>
        <v>-0.000157584969</v>
      </c>
      <c r="I188" s="48"/>
      <c r="L188" s="3"/>
    </row>
    <row r="189">
      <c r="A189" s="2" t="s">
        <v>217</v>
      </c>
      <c r="B189" s="2" t="s">
        <v>480</v>
      </c>
      <c r="C189" s="105">
        <f t="shared" si="43"/>
        <v>2.475247525</v>
      </c>
      <c r="D189" s="18">
        <f t="shared" si="2"/>
        <v>0.0002475247525</v>
      </c>
      <c r="E189" s="106">
        <v>4.039388841639099E-4</v>
      </c>
      <c r="F189" s="18">
        <f t="shared" si="3"/>
        <v>-0.0001564141317</v>
      </c>
      <c r="I189" s="48"/>
      <c r="L189" s="3"/>
    </row>
    <row r="190">
      <c r="A190" s="2" t="s">
        <v>218</v>
      </c>
      <c r="B190" s="2" t="s">
        <v>480</v>
      </c>
      <c r="C190" s="105">
        <f t="shared" si="43"/>
        <v>2.475247525</v>
      </c>
      <c r="D190" s="18">
        <f t="shared" si="2"/>
        <v>0.0002475247525</v>
      </c>
      <c r="E190" s="106">
        <v>3.9773344623327586E-4</v>
      </c>
      <c r="F190" s="18">
        <f t="shared" si="3"/>
        <v>-0.0001502086938</v>
      </c>
      <c r="I190" s="48"/>
      <c r="L190" s="3"/>
    </row>
    <row r="191">
      <c r="A191" s="2" t="s">
        <v>219</v>
      </c>
      <c r="B191" s="2" t="s">
        <v>480</v>
      </c>
      <c r="C191" s="105">
        <f t="shared" si="43"/>
        <v>2.475247525</v>
      </c>
      <c r="D191" s="18">
        <f t="shared" si="2"/>
        <v>0.0002475247525</v>
      </c>
      <c r="E191" s="106">
        <v>3.914109245681017E-4</v>
      </c>
      <c r="F191" s="18">
        <f t="shared" si="3"/>
        <v>-0.0001438861721</v>
      </c>
      <c r="I191" s="48"/>
      <c r="L191" s="3"/>
    </row>
    <row r="192">
      <c r="A192" s="2" t="s">
        <v>220</v>
      </c>
      <c r="B192" s="2" t="s">
        <v>480</v>
      </c>
      <c r="C192" s="105">
        <f t="shared" si="43"/>
        <v>2.475247525</v>
      </c>
      <c r="D192" s="18">
        <f t="shared" si="2"/>
        <v>0.0002475247525</v>
      </c>
      <c r="E192" s="106">
        <v>3.87547161328273E-4</v>
      </c>
      <c r="F192" s="18">
        <f t="shared" si="3"/>
        <v>-0.0001400224089</v>
      </c>
      <c r="I192" s="54">
        <f>SUM(E109:E192)</f>
        <v>0.07042832508</v>
      </c>
      <c r="J192" s="40">
        <f>(192-109)/192</f>
        <v>0.4322916667</v>
      </c>
      <c r="K192" s="2" t="s">
        <v>496</v>
      </c>
      <c r="L192" s="3"/>
    </row>
    <row r="193">
      <c r="A193" s="2" t="s">
        <v>221</v>
      </c>
      <c r="B193" s="2" t="s">
        <v>480</v>
      </c>
      <c r="C193" s="105">
        <f t="shared" si="43"/>
        <v>2.475247525</v>
      </c>
      <c r="D193" s="18">
        <f t="shared" si="2"/>
        <v>0.0002475247525</v>
      </c>
      <c r="E193" s="106">
        <v>3.8684465892103136E-4</v>
      </c>
      <c r="F193" s="18">
        <f t="shared" si="3"/>
        <v>-0.0001393199064</v>
      </c>
      <c r="I193" s="48"/>
      <c r="L193" s="3"/>
    </row>
    <row r="194">
      <c r="A194" s="2" t="s">
        <v>222</v>
      </c>
      <c r="B194" s="2" t="s">
        <v>480</v>
      </c>
      <c r="C194" s="105">
        <f t="shared" si="43"/>
        <v>2.475247525</v>
      </c>
      <c r="D194" s="18">
        <f t="shared" si="2"/>
        <v>0.0002475247525</v>
      </c>
      <c r="E194" s="106">
        <v>3.8508840290292745E-4</v>
      </c>
      <c r="F194" s="18">
        <f t="shared" si="3"/>
        <v>-0.0001375636504</v>
      </c>
      <c r="I194" s="48"/>
      <c r="L194" s="3"/>
    </row>
    <row r="195">
      <c r="A195" s="2" t="s">
        <v>223</v>
      </c>
      <c r="B195" s="2" t="s">
        <v>480</v>
      </c>
      <c r="C195" s="105">
        <f t="shared" si="43"/>
        <v>2.475247525</v>
      </c>
      <c r="D195" s="18">
        <f t="shared" si="2"/>
        <v>0.0002475247525</v>
      </c>
      <c r="E195" s="106">
        <v>3.752533692015453E-4</v>
      </c>
      <c r="F195" s="18">
        <f t="shared" si="3"/>
        <v>-0.0001277286167</v>
      </c>
      <c r="I195" s="48"/>
      <c r="L195" s="3"/>
    </row>
    <row r="196">
      <c r="A196" s="2" t="s">
        <v>224</v>
      </c>
      <c r="B196" s="2" t="s">
        <v>480</v>
      </c>
      <c r="C196" s="105">
        <f t="shared" si="43"/>
        <v>2.475247525</v>
      </c>
      <c r="D196" s="18">
        <f t="shared" si="2"/>
        <v>0.0002475247525</v>
      </c>
      <c r="E196" s="106">
        <v>3.7466795052884397E-4</v>
      </c>
      <c r="F196" s="18">
        <f t="shared" si="3"/>
        <v>-0.0001271431981</v>
      </c>
      <c r="I196" s="48"/>
      <c r="L196" s="3"/>
    </row>
    <row r="197">
      <c r="A197" s="2" t="s">
        <v>225</v>
      </c>
      <c r="B197" s="2" t="s">
        <v>459</v>
      </c>
      <c r="C197" s="105">
        <f>$I$1*$I$12/$H$12</f>
        <v>14.85148515</v>
      </c>
      <c r="D197" s="18">
        <f t="shared" si="2"/>
        <v>0.001485148515</v>
      </c>
      <c r="E197" s="106">
        <v>3.7466795052884397E-4</v>
      </c>
      <c r="F197" s="18">
        <f t="shared" si="3"/>
        <v>0.001110480564</v>
      </c>
      <c r="I197" s="48"/>
      <c r="L197" s="3"/>
    </row>
    <row r="198">
      <c r="A198" s="2" t="s">
        <v>226</v>
      </c>
      <c r="B198" s="2" t="s">
        <v>480</v>
      </c>
      <c r="C198" s="105">
        <f t="shared" ref="C198:C201" si="44">$I$1*$I$15/$H$15</f>
        <v>2.475247525</v>
      </c>
      <c r="D198" s="18">
        <f t="shared" si="2"/>
        <v>0.0002475247525</v>
      </c>
      <c r="E198" s="106">
        <v>3.7466795052884397E-4</v>
      </c>
      <c r="F198" s="18">
        <f t="shared" si="3"/>
        <v>-0.0001271431981</v>
      </c>
      <c r="I198" s="48"/>
      <c r="L198" s="3"/>
    </row>
    <row r="199">
      <c r="A199" s="2" t="s">
        <v>227</v>
      </c>
      <c r="B199" s="2" t="s">
        <v>480</v>
      </c>
      <c r="C199" s="105">
        <f t="shared" si="44"/>
        <v>2.475247525</v>
      </c>
      <c r="D199" s="18">
        <f t="shared" si="2"/>
        <v>0.0002475247525</v>
      </c>
      <c r="E199" s="106">
        <v>3.6729167525280734E-4</v>
      </c>
      <c r="F199" s="18">
        <f t="shared" si="3"/>
        <v>-0.0001197669228</v>
      </c>
      <c r="I199" s="48"/>
      <c r="L199" s="3"/>
    </row>
    <row r="200">
      <c r="A200" s="2" t="s">
        <v>228</v>
      </c>
      <c r="B200" s="2" t="s">
        <v>480</v>
      </c>
      <c r="C200" s="105">
        <f t="shared" si="44"/>
        <v>2.475247525</v>
      </c>
      <c r="D200" s="18">
        <f t="shared" si="2"/>
        <v>0.0002475247525</v>
      </c>
      <c r="E200" s="106">
        <v>3.6588667043832416E-4</v>
      </c>
      <c r="F200" s="18">
        <f t="shared" si="3"/>
        <v>-0.000118361918</v>
      </c>
      <c r="I200" s="48"/>
      <c r="L200" s="3"/>
    </row>
    <row r="201">
      <c r="A201" s="2" t="s">
        <v>229</v>
      </c>
      <c r="B201" s="2" t="s">
        <v>480</v>
      </c>
      <c r="C201" s="105">
        <f t="shared" si="44"/>
        <v>2.475247525</v>
      </c>
      <c r="D201" s="18">
        <f t="shared" si="2"/>
        <v>0.0002475247525</v>
      </c>
      <c r="E201" s="106">
        <v>3.650670842965423E-4</v>
      </c>
      <c r="F201" s="18">
        <f t="shared" si="3"/>
        <v>-0.0001175423318</v>
      </c>
      <c r="I201" s="48"/>
      <c r="L201" s="3"/>
    </row>
    <row r="202">
      <c r="A202" s="2" t="s">
        <v>230</v>
      </c>
      <c r="B202" s="2" t="s">
        <v>459</v>
      </c>
      <c r="C202" s="105">
        <f t="shared" ref="C202:C203" si="45">$I$1*$I$12/$H$12</f>
        <v>14.85148515</v>
      </c>
      <c r="D202" s="18">
        <f t="shared" si="2"/>
        <v>0.001485148515</v>
      </c>
      <c r="E202" s="106">
        <v>3.545295481879186E-4</v>
      </c>
      <c r="F202" s="18">
        <f t="shared" si="3"/>
        <v>0.001130618967</v>
      </c>
      <c r="I202" s="48"/>
      <c r="L202" s="3"/>
    </row>
    <row r="203">
      <c r="A203" s="2" t="s">
        <v>231</v>
      </c>
      <c r="B203" s="2" t="s">
        <v>459</v>
      </c>
      <c r="C203" s="105">
        <f t="shared" si="45"/>
        <v>14.85148515</v>
      </c>
      <c r="D203" s="18">
        <f t="shared" si="2"/>
        <v>0.001485148515</v>
      </c>
      <c r="E203" s="106">
        <v>3.545295481879186E-4</v>
      </c>
      <c r="F203" s="18">
        <f t="shared" si="3"/>
        <v>0.001130618967</v>
      </c>
      <c r="I203" s="48"/>
      <c r="L203" s="3"/>
    </row>
    <row r="204">
      <c r="A204" s="2" t="s">
        <v>232</v>
      </c>
      <c r="B204" s="2" t="s">
        <v>480</v>
      </c>
      <c r="C204" s="105">
        <f>$I$1*$I$15/$H$15</f>
        <v>2.475247525</v>
      </c>
      <c r="D204" s="18">
        <f t="shared" si="2"/>
        <v>0.0002475247525</v>
      </c>
      <c r="E204" s="106">
        <v>3.470361891773417E-4</v>
      </c>
      <c r="F204" s="18">
        <f t="shared" si="3"/>
        <v>-0.0000995114367</v>
      </c>
      <c r="I204" s="48"/>
      <c r="L204" s="3"/>
    </row>
    <row r="205">
      <c r="A205" s="2" t="s">
        <v>233</v>
      </c>
      <c r="B205" s="2" t="s">
        <v>459</v>
      </c>
      <c r="C205" s="105">
        <f t="shared" ref="C205:C209" si="46">$I$1*$I$12/$H$12</f>
        <v>14.85148515</v>
      </c>
      <c r="D205" s="18">
        <f t="shared" si="2"/>
        <v>0.001485148515</v>
      </c>
      <c r="E205" s="106">
        <v>3.4141616991940904E-4</v>
      </c>
      <c r="F205" s="18">
        <f t="shared" si="3"/>
        <v>0.001143732345</v>
      </c>
      <c r="I205" s="48"/>
      <c r="L205" s="3"/>
    </row>
    <row r="206">
      <c r="A206" s="2" t="s">
        <v>234</v>
      </c>
      <c r="B206" s="2" t="s">
        <v>459</v>
      </c>
      <c r="C206" s="105">
        <f t="shared" si="46"/>
        <v>14.85148515</v>
      </c>
      <c r="D206" s="18">
        <f t="shared" si="2"/>
        <v>0.001485148515</v>
      </c>
      <c r="E206" s="106">
        <v>3.3755240667958033E-4</v>
      </c>
      <c r="F206" s="18">
        <f t="shared" si="3"/>
        <v>0.001147596108</v>
      </c>
      <c r="I206" s="48"/>
      <c r="L206" s="3"/>
    </row>
    <row r="207">
      <c r="A207" s="2" t="s">
        <v>235</v>
      </c>
      <c r="B207" s="2" t="s">
        <v>459</v>
      </c>
      <c r="C207" s="105">
        <f t="shared" si="46"/>
        <v>14.85148515</v>
      </c>
      <c r="D207" s="18">
        <f t="shared" si="2"/>
        <v>0.001485148515</v>
      </c>
      <c r="E207" s="106">
        <v>3.3638156933417775E-4</v>
      </c>
      <c r="F207" s="18">
        <f t="shared" si="3"/>
        <v>0.001148766946</v>
      </c>
      <c r="I207" s="48"/>
      <c r="L207" s="3"/>
    </row>
    <row r="208">
      <c r="A208" s="2" t="s">
        <v>236</v>
      </c>
      <c r="B208" s="2" t="s">
        <v>459</v>
      </c>
      <c r="C208" s="105">
        <f t="shared" si="46"/>
        <v>14.85148515</v>
      </c>
      <c r="D208" s="18">
        <f t="shared" si="2"/>
        <v>0.001485148515</v>
      </c>
      <c r="E208" s="106">
        <v>3.360303181305569E-4</v>
      </c>
      <c r="F208" s="18">
        <f t="shared" si="3"/>
        <v>0.001149118197</v>
      </c>
      <c r="I208" s="48"/>
      <c r="L208" s="3"/>
    </row>
    <row r="209">
      <c r="A209" s="2" t="s">
        <v>237</v>
      </c>
      <c r="B209" s="2" t="s">
        <v>459</v>
      </c>
      <c r="C209" s="105">
        <f t="shared" si="46"/>
        <v>14.85148515</v>
      </c>
      <c r="D209" s="18">
        <f t="shared" si="2"/>
        <v>0.001485148515</v>
      </c>
      <c r="E209" s="106">
        <v>3.3368864343975163E-4</v>
      </c>
      <c r="F209" s="18">
        <f t="shared" si="3"/>
        <v>0.001151459871</v>
      </c>
      <c r="I209" s="48"/>
      <c r="L209" s="3"/>
    </row>
    <row r="210">
      <c r="A210" s="2" t="s">
        <v>238</v>
      </c>
      <c r="B210" s="2" t="s">
        <v>480</v>
      </c>
      <c r="C210" s="105">
        <f t="shared" ref="C210:C215" si="47">$I$1*$I$15/$H$15</f>
        <v>2.475247525</v>
      </c>
      <c r="D210" s="18">
        <f t="shared" si="2"/>
        <v>0.0002475247525</v>
      </c>
      <c r="E210" s="106">
        <v>3.2045818143670184E-4</v>
      </c>
      <c r="F210" s="18">
        <f t="shared" si="3"/>
        <v>-0.00007293342896</v>
      </c>
      <c r="I210" s="48"/>
      <c r="L210" s="3"/>
    </row>
    <row r="211">
      <c r="A211" s="2" t="s">
        <v>239</v>
      </c>
      <c r="B211" s="2" t="s">
        <v>480</v>
      </c>
      <c r="C211" s="105">
        <f t="shared" si="47"/>
        <v>2.475247525</v>
      </c>
      <c r="D211" s="18">
        <f t="shared" si="2"/>
        <v>0.0002475247525</v>
      </c>
      <c r="E211" s="106">
        <v>3.189360928876784E-4</v>
      </c>
      <c r="F211" s="18">
        <f t="shared" si="3"/>
        <v>-0.00007141134041</v>
      </c>
      <c r="I211" s="48"/>
      <c r="L211" s="3"/>
    </row>
    <row r="212">
      <c r="A212" s="2" t="s">
        <v>240</v>
      </c>
      <c r="B212" s="2" t="s">
        <v>480</v>
      </c>
      <c r="C212" s="105">
        <f t="shared" si="47"/>
        <v>2.475247525</v>
      </c>
      <c r="D212" s="18">
        <f t="shared" si="2"/>
        <v>0.0002475247525</v>
      </c>
      <c r="E212" s="106">
        <v>3.177652555422758E-4</v>
      </c>
      <c r="F212" s="18">
        <f t="shared" si="3"/>
        <v>-0.00007024050307</v>
      </c>
      <c r="I212" s="48"/>
      <c r="L212" s="3"/>
    </row>
    <row r="213">
      <c r="A213" s="2" t="s">
        <v>241</v>
      </c>
      <c r="B213" s="2" t="s">
        <v>480</v>
      </c>
      <c r="C213" s="105">
        <f t="shared" si="47"/>
        <v>2.475247525</v>
      </c>
      <c r="D213" s="18">
        <f t="shared" si="2"/>
        <v>0.0002475247525</v>
      </c>
      <c r="E213" s="106">
        <v>2.9985144415761543E-4</v>
      </c>
      <c r="F213" s="18">
        <f t="shared" si="3"/>
        <v>-0.00005232669168</v>
      </c>
      <c r="I213" s="48"/>
      <c r="L213" s="3"/>
    </row>
    <row r="214">
      <c r="A214" s="2" t="s">
        <v>242</v>
      </c>
      <c r="B214" s="2" t="s">
        <v>480</v>
      </c>
      <c r="C214" s="105">
        <f t="shared" si="47"/>
        <v>2.475247525</v>
      </c>
      <c r="D214" s="18">
        <f t="shared" si="2"/>
        <v>0.0002475247525</v>
      </c>
      <c r="E214" s="106">
        <v>2.9985144415761543E-4</v>
      </c>
      <c r="F214" s="18">
        <f t="shared" si="3"/>
        <v>-0.00005232669168</v>
      </c>
      <c r="I214" s="48"/>
      <c r="L214" s="3"/>
    </row>
    <row r="215">
      <c r="A215" s="2" t="s">
        <v>243</v>
      </c>
      <c r="B215" s="2" t="s">
        <v>480</v>
      </c>
      <c r="C215" s="105">
        <f t="shared" si="47"/>
        <v>2.475247525</v>
      </c>
      <c r="D215" s="18">
        <f t="shared" si="2"/>
        <v>0.0002475247525</v>
      </c>
      <c r="E215" s="106">
        <v>2.9750976946681015E-4</v>
      </c>
      <c r="F215" s="18">
        <f t="shared" si="3"/>
        <v>-0.00004998501699</v>
      </c>
      <c r="I215" s="48"/>
      <c r="L215" s="3"/>
    </row>
    <row r="216">
      <c r="A216" s="2" t="s">
        <v>244</v>
      </c>
      <c r="B216" s="2" t="s">
        <v>447</v>
      </c>
      <c r="C216" s="105">
        <f>$I$1*$I$9/$H$9</f>
        <v>74.07407407</v>
      </c>
      <c r="D216" s="18">
        <f t="shared" si="2"/>
        <v>0.007407407407</v>
      </c>
      <c r="E216" s="106">
        <v>2.914214152707164E-4</v>
      </c>
      <c r="F216" s="18">
        <f t="shared" si="3"/>
        <v>0.007115985992</v>
      </c>
      <c r="I216" s="48"/>
      <c r="L216" s="3"/>
    </row>
    <row r="217">
      <c r="A217" s="2" t="s">
        <v>245</v>
      </c>
      <c r="B217" s="2" t="s">
        <v>480</v>
      </c>
      <c r="C217" s="105">
        <f t="shared" ref="C217:C221" si="48">$I$1*$I$15/$H$15</f>
        <v>2.475247525</v>
      </c>
      <c r="D217" s="18">
        <f t="shared" si="2"/>
        <v>0.0002475247525</v>
      </c>
      <c r="E217" s="106">
        <v>2.9013349419077357E-4</v>
      </c>
      <c r="F217" s="18">
        <f t="shared" si="3"/>
        <v>-0.00004260874172</v>
      </c>
      <c r="I217" s="48"/>
      <c r="L217" s="3"/>
    </row>
    <row r="218">
      <c r="A218" s="2" t="s">
        <v>246</v>
      </c>
      <c r="B218" s="2" t="s">
        <v>480</v>
      </c>
      <c r="C218" s="105">
        <f t="shared" si="48"/>
        <v>2.475247525</v>
      </c>
      <c r="D218" s="18">
        <f t="shared" si="2"/>
        <v>0.0002475247525</v>
      </c>
      <c r="E218" s="106">
        <v>2.8345972132197845E-4</v>
      </c>
      <c r="F218" s="18">
        <f t="shared" si="3"/>
        <v>-0.00003593496885</v>
      </c>
      <c r="I218" s="48"/>
      <c r="L218" s="3"/>
    </row>
    <row r="219">
      <c r="A219" s="2" t="s">
        <v>247</v>
      </c>
      <c r="B219" s="2" t="s">
        <v>480</v>
      </c>
      <c r="C219" s="105">
        <f t="shared" si="48"/>
        <v>2.475247525</v>
      </c>
      <c r="D219" s="18">
        <f t="shared" si="2"/>
        <v>0.0002475247525</v>
      </c>
      <c r="E219" s="106">
        <v>2.819376327729551E-4</v>
      </c>
      <c r="F219" s="18">
        <f t="shared" si="3"/>
        <v>-0.0000344128803</v>
      </c>
      <c r="I219" s="48"/>
      <c r="L219" s="3"/>
    </row>
    <row r="220">
      <c r="A220" s="2" t="s">
        <v>248</v>
      </c>
      <c r="B220" s="2" t="s">
        <v>480</v>
      </c>
      <c r="C220" s="105">
        <f t="shared" si="48"/>
        <v>2.475247525</v>
      </c>
      <c r="D220" s="18">
        <f t="shared" si="2"/>
        <v>0.0002475247525</v>
      </c>
      <c r="E220" s="106">
        <v>2.8018137675485106E-4</v>
      </c>
      <c r="F220" s="18">
        <f t="shared" si="3"/>
        <v>-0.00003265662428</v>
      </c>
      <c r="I220" s="48"/>
      <c r="L220" s="3"/>
    </row>
    <row r="221">
      <c r="A221" s="2" t="s">
        <v>249</v>
      </c>
      <c r="B221" s="2" t="s">
        <v>480</v>
      </c>
      <c r="C221" s="105">
        <f t="shared" si="48"/>
        <v>2.475247525</v>
      </c>
      <c r="D221" s="18">
        <f t="shared" si="2"/>
        <v>0.0002475247525</v>
      </c>
      <c r="E221" s="106">
        <v>2.7889345567490823E-4</v>
      </c>
      <c r="F221" s="18">
        <f t="shared" si="3"/>
        <v>-0.0000313687032</v>
      </c>
      <c r="I221" s="48"/>
      <c r="L221" s="3"/>
    </row>
    <row r="222">
      <c r="A222" s="2" t="s">
        <v>250</v>
      </c>
      <c r="B222" s="2" t="s">
        <v>459</v>
      </c>
      <c r="C222" s="105">
        <f>$I$1*$I$12/$H$12</f>
        <v>14.85148515</v>
      </c>
      <c r="D222" s="18">
        <f t="shared" si="2"/>
        <v>0.001485148515</v>
      </c>
      <c r="E222" s="106">
        <v>2.7690303218772373E-4</v>
      </c>
      <c r="F222" s="18">
        <f t="shared" si="3"/>
        <v>0.001208245483</v>
      </c>
      <c r="I222" s="48"/>
      <c r="L222" s="3"/>
    </row>
    <row r="223">
      <c r="A223" s="2" t="s">
        <v>251</v>
      </c>
      <c r="B223" s="2" t="s">
        <v>480</v>
      </c>
      <c r="C223" s="105">
        <f t="shared" ref="C223:C232" si="49">$I$1*$I$15/$H$15</f>
        <v>2.475247525</v>
      </c>
      <c r="D223" s="18">
        <f t="shared" si="2"/>
        <v>0.0002475247525</v>
      </c>
      <c r="E223" s="106">
        <v>2.760834460459419E-4</v>
      </c>
      <c r="F223" s="18">
        <f t="shared" si="3"/>
        <v>-0.00002855869357</v>
      </c>
      <c r="I223" s="48"/>
      <c r="L223" s="3"/>
    </row>
    <row r="224">
      <c r="A224" s="2" t="s">
        <v>252</v>
      </c>
      <c r="B224" s="2" t="s">
        <v>480</v>
      </c>
      <c r="C224" s="105">
        <f t="shared" si="49"/>
        <v>2.475247525</v>
      </c>
      <c r="D224" s="18">
        <f t="shared" si="2"/>
        <v>0.0002475247525</v>
      </c>
      <c r="E224" s="106">
        <v>2.74795524965999E-4</v>
      </c>
      <c r="F224" s="18">
        <f t="shared" si="3"/>
        <v>-0.00002727077249</v>
      </c>
      <c r="I224" s="48"/>
      <c r="L224" s="3"/>
    </row>
    <row r="225">
      <c r="A225" s="2" t="s">
        <v>253</v>
      </c>
      <c r="B225" s="2" t="s">
        <v>480</v>
      </c>
      <c r="C225" s="105">
        <f t="shared" si="49"/>
        <v>2.475247525</v>
      </c>
      <c r="D225" s="18">
        <f t="shared" si="2"/>
        <v>0.0002475247525</v>
      </c>
      <c r="E225" s="106">
        <v>2.74795524965999E-4</v>
      </c>
      <c r="F225" s="18">
        <f t="shared" si="3"/>
        <v>-0.00002727077249</v>
      </c>
      <c r="I225" s="48"/>
      <c r="L225" s="3"/>
    </row>
    <row r="226">
      <c r="A226" s="2" t="s">
        <v>254</v>
      </c>
      <c r="B226" s="2" t="s">
        <v>480</v>
      </c>
      <c r="C226" s="105">
        <f t="shared" si="49"/>
        <v>2.475247525</v>
      </c>
      <c r="D226" s="18">
        <f t="shared" si="2"/>
        <v>0.0002475247525</v>
      </c>
      <c r="E226" s="106">
        <v>2.682388358317442E-4</v>
      </c>
      <c r="F226" s="18">
        <f t="shared" si="3"/>
        <v>-0.00002071408336</v>
      </c>
      <c r="I226" s="48"/>
      <c r="L226" s="3"/>
    </row>
    <row r="227">
      <c r="A227" s="2" t="s">
        <v>255</v>
      </c>
      <c r="B227" s="2" t="s">
        <v>480</v>
      </c>
      <c r="C227" s="105">
        <f t="shared" si="49"/>
        <v>2.475247525</v>
      </c>
      <c r="D227" s="18">
        <f t="shared" si="2"/>
        <v>0.0002475247525</v>
      </c>
      <c r="E227" s="106">
        <v>2.6297006777743233E-4</v>
      </c>
      <c r="F227" s="18">
        <f t="shared" si="3"/>
        <v>-0.0000154453153</v>
      </c>
      <c r="I227" s="48"/>
      <c r="L227" s="3"/>
    </row>
    <row r="228">
      <c r="A228" s="2" t="s">
        <v>256</v>
      </c>
      <c r="B228" s="2" t="s">
        <v>480</v>
      </c>
      <c r="C228" s="105">
        <f t="shared" si="49"/>
        <v>2.475247525</v>
      </c>
      <c r="D228" s="18">
        <f t="shared" si="2"/>
        <v>0.0002475247525</v>
      </c>
      <c r="E228" s="106">
        <v>2.574671322540399E-4</v>
      </c>
      <c r="F228" s="18">
        <f t="shared" si="3"/>
        <v>-0.000009942379779</v>
      </c>
      <c r="I228" s="48"/>
      <c r="L228" s="3"/>
    </row>
    <row r="229">
      <c r="A229" s="2" t="s">
        <v>257</v>
      </c>
      <c r="B229" s="2" t="s">
        <v>480</v>
      </c>
      <c r="C229" s="105">
        <f t="shared" si="49"/>
        <v>2.475247525</v>
      </c>
      <c r="D229" s="18">
        <f t="shared" si="2"/>
        <v>0.0002475247525</v>
      </c>
      <c r="E229" s="106">
        <v>2.4130957688748355E-4</v>
      </c>
      <c r="F229" s="18">
        <f t="shared" si="3"/>
        <v>0.000006215175588</v>
      </c>
      <c r="I229" s="48"/>
      <c r="L229" s="3"/>
    </row>
    <row r="230">
      <c r="A230" s="2" t="s">
        <v>258</v>
      </c>
      <c r="B230" s="2" t="s">
        <v>480</v>
      </c>
      <c r="C230" s="105">
        <f t="shared" si="49"/>
        <v>2.475247525</v>
      </c>
      <c r="D230" s="18">
        <f t="shared" si="2"/>
        <v>0.0002475247525</v>
      </c>
      <c r="E230" s="106">
        <v>2.4107540941840303E-4</v>
      </c>
      <c r="F230" s="18">
        <f t="shared" si="3"/>
        <v>0.000006449343057</v>
      </c>
      <c r="I230" s="48"/>
      <c r="L230" s="3"/>
    </row>
    <row r="231">
      <c r="A231" s="2" t="s">
        <v>259</v>
      </c>
      <c r="B231" s="2" t="s">
        <v>480</v>
      </c>
      <c r="C231" s="105">
        <f t="shared" si="49"/>
        <v>2.475247525</v>
      </c>
      <c r="D231" s="18">
        <f t="shared" si="2"/>
        <v>0.0002475247525</v>
      </c>
      <c r="E231" s="106">
        <v>2.4107540941840303E-4</v>
      </c>
      <c r="F231" s="18">
        <f t="shared" si="3"/>
        <v>0.000006449343057</v>
      </c>
      <c r="I231" s="48"/>
      <c r="L231" s="3"/>
    </row>
    <row r="232">
      <c r="A232" s="2" t="s">
        <v>260</v>
      </c>
      <c r="B232" s="2" t="s">
        <v>480</v>
      </c>
      <c r="C232" s="105">
        <f t="shared" si="49"/>
        <v>2.475247525</v>
      </c>
      <c r="D232" s="18">
        <f t="shared" si="2"/>
        <v>0.0002475247525</v>
      </c>
      <c r="E232" s="106">
        <v>2.3744581364765484E-4</v>
      </c>
      <c r="F232" s="18">
        <f t="shared" si="3"/>
        <v>0.00001007893883</v>
      </c>
      <c r="I232" s="48"/>
      <c r="L232" s="3"/>
    </row>
    <row r="233">
      <c r="A233" s="2" t="s">
        <v>261</v>
      </c>
      <c r="B233" s="2" t="s">
        <v>459</v>
      </c>
      <c r="C233" s="105">
        <f t="shared" ref="C233:C237" si="50">$I$1*$I$12/$H$12</f>
        <v>14.85148515</v>
      </c>
      <c r="D233" s="18">
        <f t="shared" si="2"/>
        <v>0.001485148515</v>
      </c>
      <c r="E233" s="106">
        <v>2.3686039497495355E-4</v>
      </c>
      <c r="F233" s="18">
        <f t="shared" si="3"/>
        <v>0.00124828812</v>
      </c>
      <c r="I233" s="48"/>
      <c r="L233" s="3"/>
    </row>
    <row r="234">
      <c r="A234" s="2" t="s">
        <v>262</v>
      </c>
      <c r="B234" s="2" t="s">
        <v>459</v>
      </c>
      <c r="C234" s="105">
        <f t="shared" si="50"/>
        <v>14.85148515</v>
      </c>
      <c r="D234" s="18">
        <f t="shared" si="2"/>
        <v>0.001485148515</v>
      </c>
      <c r="E234" s="106">
        <v>2.3065495704431956E-4</v>
      </c>
      <c r="F234" s="18">
        <f t="shared" si="3"/>
        <v>0.001254493558</v>
      </c>
      <c r="I234" s="48"/>
      <c r="L234" s="3"/>
    </row>
    <row r="235">
      <c r="A235" s="2" t="s">
        <v>263</v>
      </c>
      <c r="B235" s="2" t="s">
        <v>459</v>
      </c>
      <c r="C235" s="105">
        <f t="shared" si="50"/>
        <v>14.85148515</v>
      </c>
      <c r="D235" s="18">
        <f t="shared" si="2"/>
        <v>0.001485148515</v>
      </c>
      <c r="E235" s="106">
        <v>2.1847824865213215E-4</v>
      </c>
      <c r="F235" s="18">
        <f t="shared" si="3"/>
        <v>0.001266670266</v>
      </c>
      <c r="I235" s="48"/>
      <c r="L235" s="3"/>
    </row>
    <row r="236">
      <c r="A236" s="2" t="s">
        <v>264</v>
      </c>
      <c r="B236" s="2" t="s">
        <v>459</v>
      </c>
      <c r="C236" s="105">
        <f t="shared" si="50"/>
        <v>14.85148515</v>
      </c>
      <c r="D236" s="18">
        <f t="shared" si="2"/>
        <v>0.001485148515</v>
      </c>
      <c r="E236" s="106">
        <v>2.178928299794308E-4</v>
      </c>
      <c r="F236" s="18">
        <f t="shared" si="3"/>
        <v>0.001267255685</v>
      </c>
      <c r="I236" s="48"/>
      <c r="L236" s="3"/>
    </row>
    <row r="237">
      <c r="A237" s="2" t="s">
        <v>265</v>
      </c>
      <c r="B237" s="2" t="s">
        <v>459</v>
      </c>
      <c r="C237" s="105">
        <f t="shared" si="50"/>
        <v>14.85148515</v>
      </c>
      <c r="D237" s="18">
        <f t="shared" si="2"/>
        <v>0.001485148515</v>
      </c>
      <c r="E237" s="106">
        <v>2.1297531312873972E-4</v>
      </c>
      <c r="F237" s="18">
        <f t="shared" si="3"/>
        <v>0.001272173202</v>
      </c>
      <c r="I237" s="48"/>
      <c r="L237" s="3"/>
    </row>
    <row r="238">
      <c r="A238" s="2" t="s">
        <v>266</v>
      </c>
      <c r="B238" s="2" t="s">
        <v>480</v>
      </c>
      <c r="C238" s="105">
        <f t="shared" ref="C238:C261" si="51">$I$1*$I$15/$H$15</f>
        <v>2.475247525</v>
      </c>
      <c r="D238" s="18">
        <f t="shared" si="2"/>
        <v>0.0002475247525</v>
      </c>
      <c r="E238" s="106">
        <v>2.1192155951787735E-4</v>
      </c>
      <c r="F238" s="18">
        <f t="shared" si="3"/>
        <v>0.00003560319296</v>
      </c>
      <c r="I238" s="48"/>
      <c r="L238" s="3"/>
    </row>
    <row r="239">
      <c r="A239" s="2" t="s">
        <v>267</v>
      </c>
      <c r="B239" s="2" t="s">
        <v>480</v>
      </c>
      <c r="C239" s="105">
        <f t="shared" si="51"/>
        <v>2.475247525</v>
      </c>
      <c r="D239" s="18">
        <f t="shared" si="2"/>
        <v>0.0002475247525</v>
      </c>
      <c r="E239" s="106">
        <v>2.0559903785270312E-4</v>
      </c>
      <c r="F239" s="18">
        <f t="shared" si="3"/>
        <v>0.00004192571462</v>
      </c>
      <c r="I239" s="48"/>
      <c r="L239" s="3"/>
    </row>
    <row r="240">
      <c r="A240" s="2" t="s">
        <v>268</v>
      </c>
      <c r="B240" s="2" t="s">
        <v>480</v>
      </c>
      <c r="C240" s="105">
        <f t="shared" si="51"/>
        <v>2.475247525</v>
      </c>
      <c r="D240" s="18">
        <f t="shared" si="2"/>
        <v>0.0002475247525</v>
      </c>
      <c r="E240" s="106">
        <v>2.0325736316189783E-4</v>
      </c>
      <c r="F240" s="18">
        <f t="shared" si="3"/>
        <v>0.00004426738931</v>
      </c>
      <c r="I240" s="48"/>
      <c r="L240" s="3"/>
    </row>
    <row r="241">
      <c r="A241" s="2" t="s">
        <v>269</v>
      </c>
      <c r="B241" s="2" t="s">
        <v>480</v>
      </c>
      <c r="C241" s="105">
        <f t="shared" si="51"/>
        <v>2.475247525</v>
      </c>
      <c r="D241" s="18">
        <f t="shared" si="2"/>
        <v>0.0002475247525</v>
      </c>
      <c r="E241" s="106">
        <v>2.0068152100201204E-4</v>
      </c>
      <c r="F241" s="18">
        <f t="shared" si="3"/>
        <v>0.00004684323147</v>
      </c>
      <c r="I241" s="48"/>
      <c r="L241" s="3"/>
    </row>
    <row r="242">
      <c r="A242" s="2" t="s">
        <v>270</v>
      </c>
      <c r="B242" s="2" t="s">
        <v>480</v>
      </c>
      <c r="C242" s="105">
        <f t="shared" si="51"/>
        <v>2.475247525</v>
      </c>
      <c r="D242" s="18">
        <f t="shared" si="2"/>
        <v>0.0002475247525</v>
      </c>
      <c r="E242" s="106">
        <v>2.0056443726747177E-4</v>
      </c>
      <c r="F242" s="18">
        <f t="shared" si="3"/>
        <v>0.00004696031521</v>
      </c>
      <c r="I242" s="48"/>
      <c r="L242" s="3"/>
    </row>
    <row r="243">
      <c r="A243" s="2" t="s">
        <v>271</v>
      </c>
      <c r="B243" s="2" t="s">
        <v>480</v>
      </c>
      <c r="C243" s="105">
        <f t="shared" si="51"/>
        <v>2.475247525</v>
      </c>
      <c r="D243" s="18">
        <f t="shared" si="2"/>
        <v>0.0002475247525</v>
      </c>
      <c r="E243" s="106">
        <v>1.956469204167807E-4</v>
      </c>
      <c r="F243" s="18">
        <f t="shared" si="3"/>
        <v>0.00005187783206</v>
      </c>
      <c r="I243" s="48"/>
      <c r="L243" s="3"/>
    </row>
    <row r="244">
      <c r="A244" s="2" t="s">
        <v>272</v>
      </c>
      <c r="B244" s="2" t="s">
        <v>480</v>
      </c>
      <c r="C244" s="105">
        <f t="shared" si="51"/>
        <v>2.475247525</v>
      </c>
      <c r="D244" s="18">
        <f t="shared" si="2"/>
        <v>0.0002475247525</v>
      </c>
      <c r="E244" s="106">
        <v>1.9342232946051568E-4</v>
      </c>
      <c r="F244" s="18">
        <f t="shared" si="3"/>
        <v>0.00005410242301</v>
      </c>
      <c r="I244" s="48"/>
      <c r="L244" s="3"/>
    </row>
    <row r="245">
      <c r="A245" s="2" t="s">
        <v>273</v>
      </c>
      <c r="B245" s="2" t="s">
        <v>480</v>
      </c>
      <c r="C245" s="105">
        <f t="shared" si="51"/>
        <v>2.475247525</v>
      </c>
      <c r="D245" s="18">
        <f t="shared" si="2"/>
        <v>0.0002475247525</v>
      </c>
      <c r="E245" s="106">
        <v>1.9342232946051568E-4</v>
      </c>
      <c r="F245" s="18">
        <f t="shared" si="3"/>
        <v>0.00005410242301</v>
      </c>
      <c r="I245" s="48"/>
      <c r="L245" s="3"/>
    </row>
    <row r="246">
      <c r="A246" s="2" t="s">
        <v>274</v>
      </c>
      <c r="B246" s="2" t="s">
        <v>480</v>
      </c>
      <c r="C246" s="105">
        <f t="shared" si="51"/>
        <v>2.475247525</v>
      </c>
      <c r="D246" s="18">
        <f t="shared" si="2"/>
        <v>0.0002475247525</v>
      </c>
      <c r="E246" s="106">
        <v>1.9342232946051568E-4</v>
      </c>
      <c r="F246" s="18">
        <f t="shared" si="3"/>
        <v>0.00005410242301</v>
      </c>
      <c r="I246" s="48"/>
      <c r="L246" s="3"/>
    </row>
    <row r="247">
      <c r="A247" s="2" t="s">
        <v>275</v>
      </c>
      <c r="B247" s="2" t="s">
        <v>480</v>
      </c>
      <c r="C247" s="105">
        <f t="shared" si="51"/>
        <v>2.475247525</v>
      </c>
      <c r="D247" s="18">
        <f t="shared" si="2"/>
        <v>0.0002475247525</v>
      </c>
      <c r="E247" s="106">
        <v>1.9342232946051568E-4</v>
      </c>
      <c r="F247" s="18">
        <f t="shared" si="3"/>
        <v>0.00005410242301</v>
      </c>
      <c r="I247" s="48"/>
      <c r="L247" s="3"/>
    </row>
    <row r="248">
      <c r="A248" s="2" t="s">
        <v>276</v>
      </c>
      <c r="B248" s="2" t="s">
        <v>480</v>
      </c>
      <c r="C248" s="105">
        <f t="shared" si="51"/>
        <v>2.475247525</v>
      </c>
      <c r="D248" s="18">
        <f t="shared" si="2"/>
        <v>0.0002475247525</v>
      </c>
      <c r="E248" s="106">
        <v>1.9330524572597544E-4</v>
      </c>
      <c r="F248" s="18">
        <f t="shared" si="3"/>
        <v>0.00005421950675</v>
      </c>
      <c r="I248" s="48"/>
      <c r="L248" s="3"/>
    </row>
    <row r="249">
      <c r="A249" s="2" t="s">
        <v>277</v>
      </c>
      <c r="B249" s="2" t="s">
        <v>480</v>
      </c>
      <c r="C249" s="105">
        <f t="shared" si="51"/>
        <v>2.475247525</v>
      </c>
      <c r="D249" s="18">
        <f t="shared" si="2"/>
        <v>0.0002475247525</v>
      </c>
      <c r="E249" s="106">
        <v>1.9166607344241174E-4</v>
      </c>
      <c r="F249" s="18">
        <f t="shared" si="3"/>
        <v>0.00005585867903</v>
      </c>
      <c r="I249" s="48"/>
      <c r="L249" s="3"/>
    </row>
    <row r="250">
      <c r="A250" s="2" t="s">
        <v>278</v>
      </c>
      <c r="B250" s="2" t="s">
        <v>480</v>
      </c>
      <c r="C250" s="105">
        <f t="shared" si="51"/>
        <v>2.475247525</v>
      </c>
      <c r="D250" s="18">
        <f t="shared" si="2"/>
        <v>0.0002475247525</v>
      </c>
      <c r="E250" s="106">
        <v>1.9002690115884805E-4</v>
      </c>
      <c r="F250" s="18">
        <f t="shared" si="3"/>
        <v>0.00005749785132</v>
      </c>
      <c r="I250" s="48"/>
      <c r="L250" s="3"/>
    </row>
    <row r="251">
      <c r="A251" s="2" t="s">
        <v>279</v>
      </c>
      <c r="B251" s="2" t="s">
        <v>480</v>
      </c>
      <c r="C251" s="105">
        <f t="shared" si="51"/>
        <v>2.475247525</v>
      </c>
      <c r="D251" s="18">
        <f t="shared" si="2"/>
        <v>0.0002475247525</v>
      </c>
      <c r="E251" s="106">
        <v>1.888560638134454E-4</v>
      </c>
      <c r="F251" s="18">
        <f t="shared" si="3"/>
        <v>0.00005866868866</v>
      </c>
      <c r="I251" s="48"/>
      <c r="L251" s="3"/>
    </row>
    <row r="252">
      <c r="A252" s="2" t="s">
        <v>280</v>
      </c>
      <c r="B252" s="2" t="s">
        <v>480</v>
      </c>
      <c r="C252" s="105">
        <f t="shared" si="51"/>
        <v>2.475247525</v>
      </c>
      <c r="D252" s="18">
        <f t="shared" si="2"/>
        <v>0.0002475247525</v>
      </c>
      <c r="E252" s="106">
        <v>1.8873898007890514E-4</v>
      </c>
      <c r="F252" s="18">
        <f t="shared" si="3"/>
        <v>0.0000587857724</v>
      </c>
      <c r="I252" s="48"/>
      <c r="L252" s="3"/>
    </row>
    <row r="253">
      <c r="A253" s="2" t="s">
        <v>281</v>
      </c>
      <c r="B253" s="2" t="s">
        <v>480</v>
      </c>
      <c r="C253" s="105">
        <f t="shared" si="51"/>
        <v>2.475247525</v>
      </c>
      <c r="D253" s="18">
        <f t="shared" si="2"/>
        <v>0.0002475247525</v>
      </c>
      <c r="E253" s="106">
        <v>1.8838772887528433E-4</v>
      </c>
      <c r="F253" s="18">
        <f t="shared" si="3"/>
        <v>0.0000591370236</v>
      </c>
      <c r="I253" s="48"/>
      <c r="L253" s="3"/>
    </row>
    <row r="254">
      <c r="A254" s="2" t="s">
        <v>282</v>
      </c>
      <c r="B254" s="2" t="s">
        <v>480</v>
      </c>
      <c r="C254" s="105">
        <f t="shared" si="51"/>
        <v>2.475247525</v>
      </c>
      <c r="D254" s="18">
        <f t="shared" si="2"/>
        <v>0.0002475247525</v>
      </c>
      <c r="E254" s="106">
        <v>1.8581188671539854E-4</v>
      </c>
      <c r="F254" s="18">
        <f t="shared" si="3"/>
        <v>0.00006171286576</v>
      </c>
      <c r="I254" s="48"/>
      <c r="L254" s="3"/>
    </row>
    <row r="255">
      <c r="A255" s="2" t="s">
        <v>283</v>
      </c>
      <c r="B255" s="2" t="s">
        <v>480</v>
      </c>
      <c r="C255" s="105">
        <f t="shared" si="51"/>
        <v>2.475247525</v>
      </c>
      <c r="D255" s="18">
        <f t="shared" si="2"/>
        <v>0.0002475247525</v>
      </c>
      <c r="E255" s="106">
        <v>1.849923005736167E-4</v>
      </c>
      <c r="F255" s="18">
        <f t="shared" si="3"/>
        <v>0.0000625324519</v>
      </c>
      <c r="I255" s="48"/>
      <c r="L255" s="3"/>
    </row>
    <row r="256">
      <c r="A256" s="2" t="s">
        <v>284</v>
      </c>
      <c r="B256" s="2" t="s">
        <v>480</v>
      </c>
      <c r="C256" s="105">
        <f t="shared" si="51"/>
        <v>2.475247525</v>
      </c>
      <c r="D256" s="18">
        <f t="shared" si="2"/>
        <v>0.0002475247525</v>
      </c>
      <c r="E256" s="106">
        <v>1.8440688190091538E-4</v>
      </c>
      <c r="F256" s="18">
        <f t="shared" si="3"/>
        <v>0.00006311787057</v>
      </c>
      <c r="I256" s="48"/>
      <c r="L256" s="3"/>
    </row>
    <row r="257">
      <c r="A257" s="2" t="s">
        <v>285</v>
      </c>
      <c r="B257" s="2" t="s">
        <v>480</v>
      </c>
      <c r="C257" s="105">
        <f t="shared" si="51"/>
        <v>2.475247525</v>
      </c>
      <c r="D257" s="18">
        <f t="shared" si="2"/>
        <v>0.0002475247525</v>
      </c>
      <c r="E257" s="106">
        <v>1.8089436986470746E-4</v>
      </c>
      <c r="F257" s="18">
        <f t="shared" si="3"/>
        <v>0.00006663038261</v>
      </c>
      <c r="I257" s="48"/>
      <c r="L257" s="3"/>
    </row>
    <row r="258">
      <c r="A258" s="2" t="s">
        <v>286</v>
      </c>
      <c r="B258" s="2" t="s">
        <v>480</v>
      </c>
      <c r="C258" s="105">
        <f t="shared" si="51"/>
        <v>2.475247525</v>
      </c>
      <c r="D258" s="18">
        <f t="shared" si="2"/>
        <v>0.0002475247525</v>
      </c>
      <c r="E258" s="106">
        <v>1.7843561143936193E-4</v>
      </c>
      <c r="F258" s="18">
        <f t="shared" si="3"/>
        <v>0.00006908914104</v>
      </c>
      <c r="I258" s="48"/>
      <c r="L258" s="3"/>
    </row>
    <row r="259">
      <c r="A259" s="2" t="s">
        <v>287</v>
      </c>
      <c r="B259" s="2" t="s">
        <v>480</v>
      </c>
      <c r="C259" s="105">
        <f t="shared" si="51"/>
        <v>2.475247525</v>
      </c>
      <c r="D259" s="18">
        <f t="shared" si="2"/>
        <v>0.0002475247525</v>
      </c>
      <c r="E259" s="106">
        <v>1.7843561143936193E-4</v>
      </c>
      <c r="F259" s="18">
        <f t="shared" si="3"/>
        <v>0.00006908914104</v>
      </c>
      <c r="I259" s="48"/>
      <c r="L259" s="3"/>
    </row>
    <row r="260">
      <c r="A260" s="2" t="s">
        <v>288</v>
      </c>
      <c r="B260" s="2" t="s">
        <v>480</v>
      </c>
      <c r="C260" s="105">
        <f t="shared" si="51"/>
        <v>2.475247525</v>
      </c>
      <c r="D260" s="18">
        <f t="shared" si="2"/>
        <v>0.0002475247525</v>
      </c>
      <c r="E260" s="106">
        <v>1.7843561143936193E-4</v>
      </c>
      <c r="F260" s="18">
        <f t="shared" si="3"/>
        <v>0.00006908914104</v>
      </c>
      <c r="I260" s="48"/>
      <c r="L260" s="3"/>
    </row>
    <row r="261">
      <c r="A261" s="2" t="s">
        <v>289</v>
      </c>
      <c r="B261" s="2" t="s">
        <v>480</v>
      </c>
      <c r="C261" s="105">
        <f t="shared" si="51"/>
        <v>2.475247525</v>
      </c>
      <c r="D261" s="18">
        <f t="shared" si="2"/>
        <v>0.0002475247525</v>
      </c>
      <c r="E261" s="106">
        <v>1.7386934579229166E-4</v>
      </c>
      <c r="F261" s="18">
        <f t="shared" si="3"/>
        <v>0.00007365540668</v>
      </c>
      <c r="I261" s="48"/>
      <c r="L261" s="3"/>
    </row>
    <row r="262">
      <c r="A262" s="2" t="s">
        <v>290</v>
      </c>
      <c r="B262" s="2" t="s">
        <v>459</v>
      </c>
      <c r="C262" s="105">
        <f t="shared" ref="C262:C263" si="52">$I$1*$I$12/$H$12</f>
        <v>14.85148515</v>
      </c>
      <c r="D262" s="18">
        <f t="shared" si="2"/>
        <v>0.001485148515</v>
      </c>
      <c r="E262" s="106">
        <v>1.734010108541306E-4</v>
      </c>
      <c r="F262" s="18">
        <f t="shared" si="3"/>
        <v>0.001311747504</v>
      </c>
      <c r="I262" s="48"/>
      <c r="L262" s="3"/>
    </row>
    <row r="263">
      <c r="A263" s="2" t="s">
        <v>291</v>
      </c>
      <c r="B263" s="2" t="s">
        <v>459</v>
      </c>
      <c r="C263" s="105">
        <f t="shared" si="52"/>
        <v>14.85148515</v>
      </c>
      <c r="D263" s="18">
        <f t="shared" si="2"/>
        <v>0.001485148515</v>
      </c>
      <c r="E263" s="106">
        <v>1.7070808495970452E-4</v>
      </c>
      <c r="F263" s="18">
        <f t="shared" si="3"/>
        <v>0.00131444043</v>
      </c>
      <c r="I263" s="48"/>
      <c r="L263" s="3"/>
    </row>
    <row r="264">
      <c r="A264" s="2" t="s">
        <v>292</v>
      </c>
      <c r="B264" s="2" t="s">
        <v>480</v>
      </c>
      <c r="C264" s="105">
        <f t="shared" ref="C264:C265" si="53">$I$1*$I$15/$H$15</f>
        <v>2.475247525</v>
      </c>
      <c r="D264" s="18">
        <f t="shared" si="2"/>
        <v>0.0002475247525</v>
      </c>
      <c r="E264" s="106">
        <v>1.646197307636108E-4</v>
      </c>
      <c r="F264" s="18">
        <f t="shared" si="3"/>
        <v>0.00008290502171</v>
      </c>
      <c r="I264" s="48"/>
      <c r="L264" s="3"/>
    </row>
    <row r="265">
      <c r="A265" s="2" t="s">
        <v>293</v>
      </c>
      <c r="B265" s="2" t="s">
        <v>480</v>
      </c>
      <c r="C265" s="105">
        <f t="shared" si="53"/>
        <v>2.475247525</v>
      </c>
      <c r="D265" s="18">
        <f t="shared" si="2"/>
        <v>0.0002475247525</v>
      </c>
      <c r="E265" s="106">
        <v>1.62043888603725E-4</v>
      </c>
      <c r="F265" s="18">
        <f t="shared" si="3"/>
        <v>0.00008548086387</v>
      </c>
      <c r="I265" s="48"/>
      <c r="L265" s="3"/>
    </row>
    <row r="266">
      <c r="A266" s="2" t="s">
        <v>294</v>
      </c>
      <c r="B266" s="2" t="s">
        <v>459</v>
      </c>
      <c r="C266" s="105">
        <f>$I$1*$I$12/$H$12</f>
        <v>14.85148515</v>
      </c>
      <c r="D266" s="18">
        <f t="shared" si="2"/>
        <v>0.001485148515</v>
      </c>
      <c r="E266" s="106">
        <v>1.6134138619648342E-4</v>
      </c>
      <c r="F266" s="18">
        <f t="shared" si="3"/>
        <v>0.001323807129</v>
      </c>
      <c r="I266" s="48"/>
      <c r="L266" s="3"/>
    </row>
    <row r="267">
      <c r="A267" s="2" t="s">
        <v>295</v>
      </c>
      <c r="B267" s="2" t="s">
        <v>480</v>
      </c>
      <c r="C267" s="105">
        <f t="shared" ref="C267:C300" si="54">$I$1*$I$15/$H$15</f>
        <v>2.475247525</v>
      </c>
      <c r="D267" s="18">
        <f t="shared" si="2"/>
        <v>0.0002475247525</v>
      </c>
      <c r="E267" s="106">
        <v>1.592338789747587E-4</v>
      </c>
      <c r="F267" s="18">
        <f t="shared" si="3"/>
        <v>0.0000882908735</v>
      </c>
      <c r="I267" s="48"/>
      <c r="L267" s="3"/>
    </row>
    <row r="268">
      <c r="A268" s="2" t="s">
        <v>296</v>
      </c>
      <c r="B268" s="2" t="s">
        <v>480</v>
      </c>
      <c r="C268" s="105">
        <f t="shared" si="54"/>
        <v>2.475247525</v>
      </c>
      <c r="D268" s="18">
        <f t="shared" si="2"/>
        <v>0.0002475247525</v>
      </c>
      <c r="E268" s="106">
        <v>1.5384802718590654E-4</v>
      </c>
      <c r="F268" s="18">
        <f t="shared" si="3"/>
        <v>0.00009367672529</v>
      </c>
      <c r="I268" s="48"/>
      <c r="L268" s="3"/>
    </row>
    <row r="269">
      <c r="A269" s="2" t="s">
        <v>297</v>
      </c>
      <c r="B269" s="2" t="s">
        <v>480</v>
      </c>
      <c r="C269" s="105">
        <f t="shared" si="54"/>
        <v>2.475247525</v>
      </c>
      <c r="D269" s="18">
        <f t="shared" si="2"/>
        <v>0.0002475247525</v>
      </c>
      <c r="E269" s="106">
        <v>1.526771898405039E-4</v>
      </c>
      <c r="F269" s="18">
        <f t="shared" si="3"/>
        <v>0.00009484756263</v>
      </c>
      <c r="I269" s="48"/>
      <c r="L269" s="3"/>
    </row>
    <row r="270">
      <c r="A270" s="2" t="s">
        <v>298</v>
      </c>
      <c r="B270" s="2" t="s">
        <v>480</v>
      </c>
      <c r="C270" s="105">
        <f t="shared" si="54"/>
        <v>2.475247525</v>
      </c>
      <c r="D270" s="18">
        <f t="shared" si="2"/>
        <v>0.0002475247525</v>
      </c>
      <c r="E270" s="106">
        <v>1.515063524951013E-4</v>
      </c>
      <c r="F270" s="18">
        <f t="shared" si="3"/>
        <v>0.00009601839998</v>
      </c>
      <c r="I270" s="48"/>
      <c r="L270" s="3"/>
    </row>
    <row r="271">
      <c r="A271" s="2" t="s">
        <v>299</v>
      </c>
      <c r="B271" s="2" t="s">
        <v>480</v>
      </c>
      <c r="C271" s="105">
        <f t="shared" si="54"/>
        <v>2.475247525</v>
      </c>
      <c r="D271" s="18">
        <f t="shared" si="2"/>
        <v>0.0002475247525</v>
      </c>
      <c r="E271" s="106">
        <v>1.510380175569402E-4</v>
      </c>
      <c r="F271" s="18">
        <f t="shared" si="3"/>
        <v>0.00009648673492</v>
      </c>
      <c r="I271" s="48"/>
      <c r="L271" s="3"/>
    </row>
    <row r="272">
      <c r="A272" s="2" t="s">
        <v>300</v>
      </c>
      <c r="B272" s="2" t="s">
        <v>480</v>
      </c>
      <c r="C272" s="105">
        <f t="shared" si="54"/>
        <v>2.475247525</v>
      </c>
      <c r="D272" s="18">
        <f t="shared" si="2"/>
        <v>0.0002475247525</v>
      </c>
      <c r="E272" s="106">
        <v>1.4834509166251414E-4</v>
      </c>
      <c r="F272" s="18">
        <f t="shared" si="3"/>
        <v>0.00009917966081</v>
      </c>
      <c r="I272" s="48"/>
      <c r="L272" s="3"/>
    </row>
    <row r="273">
      <c r="A273" s="2" t="s">
        <v>301</v>
      </c>
      <c r="B273" s="2" t="s">
        <v>480</v>
      </c>
      <c r="C273" s="105">
        <f t="shared" si="54"/>
        <v>2.475247525</v>
      </c>
      <c r="D273" s="18">
        <f t="shared" si="2"/>
        <v>0.0002475247525</v>
      </c>
      <c r="E273" s="106">
        <v>1.464717519098699E-4</v>
      </c>
      <c r="F273" s="18">
        <f t="shared" si="3"/>
        <v>0.0001010530006</v>
      </c>
      <c r="I273" s="48"/>
      <c r="L273" s="3"/>
    </row>
    <row r="274">
      <c r="A274" s="2" t="s">
        <v>302</v>
      </c>
      <c r="B274" s="2" t="s">
        <v>480</v>
      </c>
      <c r="C274" s="105">
        <f t="shared" si="54"/>
        <v>2.475247525</v>
      </c>
      <c r="D274" s="18">
        <f t="shared" si="2"/>
        <v>0.0002475247525</v>
      </c>
      <c r="E274" s="106">
        <v>1.449496633608465E-4</v>
      </c>
      <c r="F274" s="18">
        <f t="shared" si="3"/>
        <v>0.0001025750891</v>
      </c>
      <c r="I274" s="48"/>
      <c r="L274" s="3"/>
    </row>
    <row r="275">
      <c r="A275" s="2" t="s">
        <v>303</v>
      </c>
      <c r="B275" s="2" t="s">
        <v>480</v>
      </c>
      <c r="C275" s="105">
        <f t="shared" si="54"/>
        <v>2.475247525</v>
      </c>
      <c r="D275" s="18">
        <f t="shared" si="2"/>
        <v>0.0002475247525</v>
      </c>
      <c r="E275" s="106">
        <v>1.449496633608465E-4</v>
      </c>
      <c r="F275" s="18">
        <f t="shared" si="3"/>
        <v>0.0001025750891</v>
      </c>
      <c r="I275" s="48"/>
      <c r="L275" s="3"/>
    </row>
    <row r="276">
      <c r="A276" s="2" t="s">
        <v>304</v>
      </c>
      <c r="B276" s="2" t="s">
        <v>480</v>
      </c>
      <c r="C276" s="105">
        <f t="shared" si="54"/>
        <v>2.475247525</v>
      </c>
      <c r="D276" s="18">
        <f t="shared" si="2"/>
        <v>0.0002475247525</v>
      </c>
      <c r="E276" s="106">
        <v>1.449496633608465E-4</v>
      </c>
      <c r="F276" s="18">
        <f t="shared" si="3"/>
        <v>0.0001025750891</v>
      </c>
      <c r="I276" s="48"/>
      <c r="L276" s="3"/>
    </row>
    <row r="277">
      <c r="A277" s="2" t="s">
        <v>305</v>
      </c>
      <c r="B277" s="2" t="s">
        <v>480</v>
      </c>
      <c r="C277" s="105">
        <f t="shared" si="54"/>
        <v>2.475247525</v>
      </c>
      <c r="D277" s="18">
        <f t="shared" si="2"/>
        <v>0.0002475247525</v>
      </c>
      <c r="E277" s="106">
        <v>1.4377882601544385E-4</v>
      </c>
      <c r="F277" s="18">
        <f t="shared" si="3"/>
        <v>0.0001037459265</v>
      </c>
      <c r="I277" s="48"/>
      <c r="L277" s="3"/>
    </row>
    <row r="278">
      <c r="A278" s="2" t="s">
        <v>306</v>
      </c>
      <c r="B278" s="2" t="s">
        <v>480</v>
      </c>
      <c r="C278" s="105">
        <f t="shared" si="54"/>
        <v>2.475247525</v>
      </c>
      <c r="D278" s="18">
        <f t="shared" si="2"/>
        <v>0.0002475247525</v>
      </c>
      <c r="E278" s="106">
        <v>1.4377882601544385E-4</v>
      </c>
      <c r="F278" s="18">
        <f t="shared" si="3"/>
        <v>0.0001037459265</v>
      </c>
      <c r="I278" s="48"/>
      <c r="L278" s="3"/>
    </row>
    <row r="279">
      <c r="A279" s="2" t="s">
        <v>307</v>
      </c>
      <c r="B279" s="2" t="s">
        <v>480</v>
      </c>
      <c r="C279" s="105">
        <f t="shared" si="54"/>
        <v>2.475247525</v>
      </c>
      <c r="D279" s="18">
        <f t="shared" si="2"/>
        <v>0.0002475247525</v>
      </c>
      <c r="E279" s="106">
        <v>1.4377882601544385E-4</v>
      </c>
      <c r="F279" s="18">
        <f t="shared" si="3"/>
        <v>0.0001037459265</v>
      </c>
      <c r="I279" s="48"/>
      <c r="L279" s="3"/>
    </row>
    <row r="280">
      <c r="A280" s="2" t="s">
        <v>308</v>
      </c>
      <c r="B280" s="2" t="s">
        <v>480</v>
      </c>
      <c r="C280" s="105">
        <f t="shared" si="54"/>
        <v>2.475247525</v>
      </c>
      <c r="D280" s="18">
        <f t="shared" si="2"/>
        <v>0.0002475247525</v>
      </c>
      <c r="E280" s="106">
        <v>1.4377882601544385E-4</v>
      </c>
      <c r="F280" s="18">
        <f t="shared" si="3"/>
        <v>0.0001037459265</v>
      </c>
      <c r="I280" s="48"/>
      <c r="L280" s="3"/>
    </row>
    <row r="281">
      <c r="A281" s="2" t="s">
        <v>309</v>
      </c>
      <c r="B281" s="2" t="s">
        <v>480</v>
      </c>
      <c r="C281" s="105">
        <f t="shared" si="54"/>
        <v>2.475247525</v>
      </c>
      <c r="D281" s="18">
        <f t="shared" si="2"/>
        <v>0.0002475247525</v>
      </c>
      <c r="E281" s="106">
        <v>1.423738212009607E-4</v>
      </c>
      <c r="F281" s="18">
        <f t="shared" si="3"/>
        <v>0.0001051509313</v>
      </c>
      <c r="I281" s="48"/>
      <c r="L281" s="3"/>
    </row>
    <row r="282">
      <c r="A282" s="2" t="s">
        <v>310</v>
      </c>
      <c r="B282" s="2" t="s">
        <v>480</v>
      </c>
      <c r="C282" s="105">
        <f t="shared" si="54"/>
        <v>2.475247525</v>
      </c>
      <c r="D282" s="18">
        <f t="shared" si="2"/>
        <v>0.0002475247525</v>
      </c>
      <c r="E282" s="106">
        <v>1.333583736413604E-4</v>
      </c>
      <c r="F282" s="18">
        <f t="shared" si="3"/>
        <v>0.0001141663788</v>
      </c>
      <c r="I282" s="48"/>
      <c r="L282" s="3"/>
    </row>
    <row r="283">
      <c r="A283" s="2" t="s">
        <v>311</v>
      </c>
      <c r="B283" s="2" t="s">
        <v>480</v>
      </c>
      <c r="C283" s="105">
        <f t="shared" si="54"/>
        <v>2.475247525</v>
      </c>
      <c r="D283" s="18">
        <f t="shared" si="2"/>
        <v>0.0002475247525</v>
      </c>
      <c r="E283" s="106">
        <v>1.3312420617227986E-4</v>
      </c>
      <c r="F283" s="18">
        <f t="shared" si="3"/>
        <v>0.0001144005463</v>
      </c>
      <c r="I283" s="48"/>
      <c r="L283" s="3"/>
    </row>
    <row r="284">
      <c r="A284" s="2" t="s">
        <v>312</v>
      </c>
      <c r="B284" s="2" t="s">
        <v>480</v>
      </c>
      <c r="C284" s="105">
        <f t="shared" si="54"/>
        <v>2.475247525</v>
      </c>
      <c r="D284" s="18">
        <f t="shared" si="2"/>
        <v>0.0002475247525</v>
      </c>
      <c r="E284" s="106">
        <v>1.3289003870319935E-4</v>
      </c>
      <c r="F284" s="18">
        <f t="shared" si="3"/>
        <v>0.0001146347138</v>
      </c>
      <c r="I284" s="48"/>
      <c r="L284" s="3"/>
    </row>
    <row r="285">
      <c r="A285" s="2" t="s">
        <v>313</v>
      </c>
      <c r="B285" s="2" t="s">
        <v>480</v>
      </c>
      <c r="C285" s="105">
        <f t="shared" si="54"/>
        <v>2.475247525</v>
      </c>
      <c r="D285" s="18">
        <f t="shared" si="2"/>
        <v>0.0002475247525</v>
      </c>
      <c r="E285" s="106">
        <v>1.3289003870319935E-4</v>
      </c>
      <c r="F285" s="18">
        <f t="shared" si="3"/>
        <v>0.0001146347138</v>
      </c>
      <c r="I285" s="48"/>
      <c r="L285" s="3"/>
    </row>
    <row r="286">
      <c r="A286" s="2" t="s">
        <v>314</v>
      </c>
      <c r="B286" s="2" t="s">
        <v>480</v>
      </c>
      <c r="C286" s="105">
        <f t="shared" si="54"/>
        <v>2.475247525</v>
      </c>
      <c r="D286" s="18">
        <f t="shared" si="2"/>
        <v>0.0002475247525</v>
      </c>
      <c r="E286" s="106">
        <v>1.2844085679066932E-4</v>
      </c>
      <c r="F286" s="18">
        <f t="shared" si="3"/>
        <v>0.0001190838957</v>
      </c>
      <c r="I286" s="48"/>
      <c r="L286" s="3"/>
    </row>
    <row r="287">
      <c r="A287" s="2" t="s">
        <v>315</v>
      </c>
      <c r="B287" s="2" t="s">
        <v>480</v>
      </c>
      <c r="C287" s="105">
        <f t="shared" si="54"/>
        <v>2.475247525</v>
      </c>
      <c r="D287" s="18">
        <f t="shared" si="2"/>
        <v>0.0002475247525</v>
      </c>
      <c r="E287" s="106">
        <v>1.258650146307835E-4</v>
      </c>
      <c r="F287" s="18">
        <f t="shared" si="3"/>
        <v>0.0001216597378</v>
      </c>
      <c r="I287" s="48"/>
      <c r="L287" s="3"/>
    </row>
    <row r="288">
      <c r="A288" s="2" t="s">
        <v>316</v>
      </c>
      <c r="B288" s="2" t="s">
        <v>480</v>
      </c>
      <c r="C288" s="105">
        <f t="shared" si="54"/>
        <v>2.475247525</v>
      </c>
      <c r="D288" s="18">
        <f t="shared" si="2"/>
        <v>0.0002475247525</v>
      </c>
      <c r="E288" s="106">
        <v>1.243429260817601E-4</v>
      </c>
      <c r="F288" s="18">
        <f t="shared" si="3"/>
        <v>0.0001231818264</v>
      </c>
      <c r="I288" s="48"/>
      <c r="L288" s="3"/>
    </row>
    <row r="289">
      <c r="A289" s="2" t="s">
        <v>317</v>
      </c>
      <c r="B289" s="2" t="s">
        <v>480</v>
      </c>
      <c r="C289" s="105">
        <f t="shared" si="54"/>
        <v>2.475247525</v>
      </c>
      <c r="D289" s="18">
        <f t="shared" si="2"/>
        <v>0.0002475247525</v>
      </c>
      <c r="E289" s="106">
        <v>1.2317208873635746E-4</v>
      </c>
      <c r="F289" s="18">
        <f t="shared" si="3"/>
        <v>0.0001243526637</v>
      </c>
      <c r="I289" s="48"/>
      <c r="L289" s="3"/>
    </row>
    <row r="290">
      <c r="A290" s="2" t="s">
        <v>318</v>
      </c>
      <c r="B290" s="2" t="s">
        <v>480</v>
      </c>
      <c r="C290" s="105">
        <f t="shared" si="54"/>
        <v>2.475247525</v>
      </c>
      <c r="D290" s="18">
        <f t="shared" si="2"/>
        <v>0.0002475247525</v>
      </c>
      <c r="E290" s="106">
        <v>1.2129874898371323E-4</v>
      </c>
      <c r="F290" s="18">
        <f t="shared" si="3"/>
        <v>0.0001262260035</v>
      </c>
      <c r="I290" s="48"/>
      <c r="L290" s="3"/>
    </row>
    <row r="291">
      <c r="A291" s="2" t="s">
        <v>319</v>
      </c>
      <c r="B291" s="2" t="s">
        <v>480</v>
      </c>
      <c r="C291" s="105">
        <f t="shared" si="54"/>
        <v>2.475247525</v>
      </c>
      <c r="D291" s="18">
        <f t="shared" si="2"/>
        <v>0.0002475247525</v>
      </c>
      <c r="E291" s="106">
        <v>1.2129874898371323E-4</v>
      </c>
      <c r="F291" s="18">
        <f t="shared" si="3"/>
        <v>0.0001262260035</v>
      </c>
      <c r="I291" s="48"/>
      <c r="L291" s="3"/>
    </row>
    <row r="292">
      <c r="A292" s="2" t="s">
        <v>320</v>
      </c>
      <c r="B292" s="2" t="s">
        <v>480</v>
      </c>
      <c r="C292" s="105">
        <f t="shared" si="54"/>
        <v>2.475247525</v>
      </c>
      <c r="D292" s="18">
        <f t="shared" si="2"/>
        <v>0.0002475247525</v>
      </c>
      <c r="E292" s="106">
        <v>1.2129874898371323E-4</v>
      </c>
      <c r="F292" s="18">
        <f t="shared" si="3"/>
        <v>0.0001262260035</v>
      </c>
      <c r="I292" s="48"/>
      <c r="L292" s="3"/>
    </row>
    <row r="293">
      <c r="A293" s="2" t="s">
        <v>321</v>
      </c>
      <c r="B293" s="2" t="s">
        <v>480</v>
      </c>
      <c r="C293" s="105">
        <f t="shared" si="54"/>
        <v>2.475247525</v>
      </c>
      <c r="D293" s="18">
        <f t="shared" si="2"/>
        <v>0.0002475247525</v>
      </c>
      <c r="E293" s="106">
        <v>1.155616459912403E-4</v>
      </c>
      <c r="F293" s="18">
        <f t="shared" si="3"/>
        <v>0.0001319631065</v>
      </c>
      <c r="I293" s="48"/>
      <c r="L293" s="3"/>
    </row>
    <row r="294">
      <c r="A294" s="2" t="s">
        <v>322</v>
      </c>
      <c r="B294" s="2" t="s">
        <v>480</v>
      </c>
      <c r="C294" s="105">
        <f t="shared" si="54"/>
        <v>2.475247525</v>
      </c>
      <c r="D294" s="18">
        <f t="shared" si="2"/>
        <v>0.0002475247525</v>
      </c>
      <c r="E294" s="106">
        <v>1.0935620806060633E-4</v>
      </c>
      <c r="F294" s="18">
        <f t="shared" si="3"/>
        <v>0.0001381685444</v>
      </c>
      <c r="I294" s="48"/>
      <c r="L294" s="3"/>
    </row>
    <row r="295">
      <c r="A295" s="2" t="s">
        <v>323</v>
      </c>
      <c r="B295" s="2" t="s">
        <v>480</v>
      </c>
      <c r="C295" s="105">
        <f t="shared" si="54"/>
        <v>2.475247525</v>
      </c>
      <c r="D295" s="18">
        <f t="shared" si="2"/>
        <v>0.0002475247525</v>
      </c>
      <c r="E295" s="106">
        <v>1.0900495685698553E-4</v>
      </c>
      <c r="F295" s="18">
        <f t="shared" si="3"/>
        <v>0.0001385197956</v>
      </c>
      <c r="I295" s="48"/>
      <c r="L295" s="3"/>
    </row>
    <row r="296">
      <c r="A296" s="2" t="s">
        <v>324</v>
      </c>
      <c r="B296" s="2" t="s">
        <v>480</v>
      </c>
      <c r="C296" s="105">
        <f t="shared" si="54"/>
        <v>2.475247525</v>
      </c>
      <c r="D296" s="18">
        <f t="shared" si="2"/>
        <v>0.0002475247525</v>
      </c>
      <c r="E296" s="106">
        <v>1.0642911469709974E-4</v>
      </c>
      <c r="F296" s="18">
        <f t="shared" si="3"/>
        <v>0.0001410956378</v>
      </c>
      <c r="I296" s="48"/>
      <c r="L296" s="3"/>
    </row>
    <row r="297">
      <c r="A297" s="2" t="s">
        <v>325</v>
      </c>
      <c r="B297" s="2" t="s">
        <v>480</v>
      </c>
      <c r="C297" s="105">
        <f t="shared" si="54"/>
        <v>2.475247525</v>
      </c>
      <c r="D297" s="18">
        <f t="shared" si="2"/>
        <v>0.0002475247525</v>
      </c>
      <c r="E297" s="106">
        <v>1.0631203096255947E-4</v>
      </c>
      <c r="F297" s="18">
        <f t="shared" si="3"/>
        <v>0.0001412127215</v>
      </c>
      <c r="I297" s="48"/>
      <c r="L297" s="3"/>
    </row>
    <row r="298">
      <c r="A298" s="2" t="s">
        <v>326</v>
      </c>
      <c r="B298" s="2" t="s">
        <v>480</v>
      </c>
      <c r="C298" s="105">
        <f t="shared" si="54"/>
        <v>2.475247525</v>
      </c>
      <c r="D298" s="18">
        <f t="shared" si="2"/>
        <v>0.0002475247525</v>
      </c>
      <c r="E298" s="106">
        <v>1.0584369602439842E-4</v>
      </c>
      <c r="F298" s="18">
        <f t="shared" si="3"/>
        <v>0.0001416810565</v>
      </c>
      <c r="I298" s="48"/>
      <c r="L298" s="3"/>
    </row>
    <row r="299">
      <c r="A299" s="2" t="s">
        <v>327</v>
      </c>
      <c r="B299" s="2" t="s">
        <v>480</v>
      </c>
      <c r="C299" s="105">
        <f t="shared" si="54"/>
        <v>2.475247525</v>
      </c>
      <c r="D299" s="18">
        <f t="shared" si="2"/>
        <v>0.0002475247525</v>
      </c>
      <c r="E299" s="106">
        <v>1.0162868158094892E-4</v>
      </c>
      <c r="F299" s="18">
        <f t="shared" si="3"/>
        <v>0.0001458960709</v>
      </c>
      <c r="I299" s="48"/>
      <c r="L299" s="3"/>
    </row>
    <row r="300">
      <c r="A300" s="2" t="s">
        <v>328</v>
      </c>
      <c r="B300" s="2" t="s">
        <v>480</v>
      </c>
      <c r="C300" s="105">
        <f t="shared" si="54"/>
        <v>2.475247525</v>
      </c>
      <c r="D300" s="18">
        <f t="shared" si="2"/>
        <v>0.0002475247525</v>
      </c>
      <c r="E300" s="106">
        <v>1.0162868158094892E-4</v>
      </c>
      <c r="F300" s="18">
        <f t="shared" si="3"/>
        <v>0.0001458960709</v>
      </c>
      <c r="I300" s="48"/>
      <c r="L300" s="3"/>
    </row>
    <row r="301">
      <c r="A301" s="2" t="s">
        <v>329</v>
      </c>
      <c r="B301" s="2" t="s">
        <v>459</v>
      </c>
      <c r="C301" s="105">
        <f>$I$1*$I$12/$H$12</f>
        <v>14.85148515</v>
      </c>
      <c r="D301" s="18">
        <f t="shared" si="2"/>
        <v>0.001485148515</v>
      </c>
      <c r="E301" s="106">
        <v>1.0162868158094892E-4</v>
      </c>
      <c r="F301" s="18">
        <f t="shared" si="3"/>
        <v>0.001383519833</v>
      </c>
      <c r="I301" s="48"/>
      <c r="L301" s="3"/>
    </row>
    <row r="302">
      <c r="A302" s="2" t="s">
        <v>330</v>
      </c>
      <c r="B302" s="2" t="s">
        <v>480</v>
      </c>
      <c r="C302" s="105">
        <f t="shared" ref="C302:C366" si="55">$I$1*$I$15/$H$15</f>
        <v>2.475247525</v>
      </c>
      <c r="D302" s="18">
        <f t="shared" si="2"/>
        <v>0.0002475247525</v>
      </c>
      <c r="E302" s="106">
        <v>1.0162868158094892E-4</v>
      </c>
      <c r="F302" s="18">
        <f t="shared" si="3"/>
        <v>0.0001458960709</v>
      </c>
      <c r="I302" s="48"/>
      <c r="L302" s="3"/>
    </row>
    <row r="303">
      <c r="A303" s="2" t="s">
        <v>331</v>
      </c>
      <c r="B303" s="2" t="s">
        <v>480</v>
      </c>
      <c r="C303" s="105">
        <f t="shared" si="55"/>
        <v>2.475247525</v>
      </c>
      <c r="D303" s="18">
        <f t="shared" si="2"/>
        <v>0.0002475247525</v>
      </c>
      <c r="E303" s="106">
        <v>1.0162868158094892E-4</v>
      </c>
      <c r="F303" s="18">
        <f t="shared" si="3"/>
        <v>0.0001458960709</v>
      </c>
      <c r="I303" s="48"/>
      <c r="L303" s="3"/>
    </row>
    <row r="304">
      <c r="A304" s="2" t="s">
        <v>332</v>
      </c>
      <c r="B304" s="2" t="s">
        <v>480</v>
      </c>
      <c r="C304" s="105">
        <f t="shared" si="55"/>
        <v>2.475247525</v>
      </c>
      <c r="D304" s="18">
        <f t="shared" si="2"/>
        <v>0.0002475247525</v>
      </c>
      <c r="E304" s="106">
        <v>1.0162868158094892E-4</v>
      </c>
      <c r="F304" s="18">
        <f t="shared" si="3"/>
        <v>0.0001458960709</v>
      </c>
      <c r="I304" s="48"/>
      <c r="L304" s="3"/>
    </row>
    <row r="305">
      <c r="A305" s="2" t="s">
        <v>333</v>
      </c>
      <c r="B305" s="2" t="s">
        <v>480</v>
      </c>
      <c r="C305" s="105">
        <f t="shared" si="55"/>
        <v>2.475247525</v>
      </c>
      <c r="D305" s="18">
        <f t="shared" si="2"/>
        <v>0.0002475247525</v>
      </c>
      <c r="E305" s="106">
        <v>1.0162868158094892E-4</v>
      </c>
      <c r="F305" s="18">
        <f t="shared" si="3"/>
        <v>0.0001458960709</v>
      </c>
      <c r="I305" s="48"/>
      <c r="L305" s="3"/>
    </row>
    <row r="306">
      <c r="A306" s="2" t="s">
        <v>334</v>
      </c>
      <c r="B306" s="2" t="s">
        <v>480</v>
      </c>
      <c r="C306" s="105">
        <f t="shared" si="55"/>
        <v>2.475247525</v>
      </c>
      <c r="D306" s="18">
        <f t="shared" si="2"/>
        <v>0.0002475247525</v>
      </c>
      <c r="E306" s="106">
        <v>9.835033701382153E-5</v>
      </c>
      <c r="F306" s="18">
        <f t="shared" si="3"/>
        <v>0.0001491744155</v>
      </c>
      <c r="I306" s="48"/>
      <c r="L306" s="3"/>
    </row>
    <row r="307">
      <c r="A307" s="2" t="s">
        <v>335</v>
      </c>
      <c r="B307" s="2" t="s">
        <v>480</v>
      </c>
      <c r="C307" s="105">
        <f t="shared" si="55"/>
        <v>2.475247525</v>
      </c>
      <c r="D307" s="18">
        <f t="shared" si="2"/>
        <v>0.0002475247525</v>
      </c>
      <c r="E307" s="106">
        <v>9.835033701382153E-5</v>
      </c>
      <c r="F307" s="18">
        <f t="shared" si="3"/>
        <v>0.0001491744155</v>
      </c>
      <c r="I307" s="48"/>
      <c r="L307" s="3"/>
    </row>
    <row r="308">
      <c r="A308" s="2" t="s">
        <v>336</v>
      </c>
      <c r="B308" s="2" t="s">
        <v>480</v>
      </c>
      <c r="C308" s="105">
        <f t="shared" si="55"/>
        <v>2.475247525</v>
      </c>
      <c r="D308" s="18">
        <f t="shared" si="2"/>
        <v>0.0002475247525</v>
      </c>
      <c r="E308" s="106">
        <v>9.717949966841889E-5</v>
      </c>
      <c r="F308" s="18">
        <f t="shared" si="3"/>
        <v>0.0001503452528</v>
      </c>
      <c r="I308" s="48"/>
      <c r="L308" s="3"/>
    </row>
    <row r="309">
      <c r="A309" s="2" t="s">
        <v>337</v>
      </c>
      <c r="B309" s="2" t="s">
        <v>480</v>
      </c>
      <c r="C309" s="105">
        <f t="shared" si="55"/>
        <v>2.475247525</v>
      </c>
      <c r="D309" s="18">
        <f t="shared" si="2"/>
        <v>0.0002475247525</v>
      </c>
      <c r="E309" s="106">
        <v>9.717949966841889E-5</v>
      </c>
      <c r="F309" s="18">
        <f t="shared" si="3"/>
        <v>0.0001503452528</v>
      </c>
      <c r="I309" s="48"/>
      <c r="L309" s="3"/>
    </row>
    <row r="310">
      <c r="A310" s="2" t="s">
        <v>338</v>
      </c>
      <c r="B310" s="2" t="s">
        <v>480</v>
      </c>
      <c r="C310" s="105">
        <f t="shared" si="55"/>
        <v>2.475247525</v>
      </c>
      <c r="D310" s="18">
        <f t="shared" si="2"/>
        <v>0.0002475247525</v>
      </c>
      <c r="E310" s="106">
        <v>9.671116473025784E-5</v>
      </c>
      <c r="F310" s="18">
        <f t="shared" si="3"/>
        <v>0.0001508135877</v>
      </c>
      <c r="I310" s="48"/>
      <c r="L310" s="3"/>
    </row>
    <row r="311">
      <c r="A311" s="2" t="s">
        <v>339</v>
      </c>
      <c r="B311" s="2" t="s">
        <v>480</v>
      </c>
      <c r="C311" s="105">
        <f t="shared" si="55"/>
        <v>2.475247525</v>
      </c>
      <c r="D311" s="18">
        <f t="shared" si="2"/>
        <v>0.0002475247525</v>
      </c>
      <c r="E311" s="106">
        <v>9.624282979209679E-5</v>
      </c>
      <c r="F311" s="18">
        <f t="shared" si="3"/>
        <v>0.0001512819227</v>
      </c>
      <c r="I311" s="48"/>
      <c r="L311" s="3"/>
    </row>
    <row r="312">
      <c r="A312" s="2" t="s">
        <v>340</v>
      </c>
      <c r="B312" s="2" t="s">
        <v>480</v>
      </c>
      <c r="C312" s="105">
        <f t="shared" si="55"/>
        <v>2.475247525</v>
      </c>
      <c r="D312" s="18">
        <f t="shared" si="2"/>
        <v>0.0002475247525</v>
      </c>
      <c r="E312" s="106">
        <v>9.565741111939547E-5</v>
      </c>
      <c r="F312" s="18">
        <f t="shared" si="3"/>
        <v>0.0001518673414</v>
      </c>
      <c r="I312" s="48"/>
      <c r="L312" s="3"/>
    </row>
    <row r="313">
      <c r="A313" s="2" t="s">
        <v>341</v>
      </c>
      <c r="B313" s="2" t="s">
        <v>480</v>
      </c>
      <c r="C313" s="105">
        <f t="shared" si="55"/>
        <v>2.475247525</v>
      </c>
      <c r="D313" s="18">
        <f t="shared" si="2"/>
        <v>0.0002475247525</v>
      </c>
      <c r="E313" s="106">
        <v>9.436949003945257E-5</v>
      </c>
      <c r="F313" s="18">
        <f t="shared" si="3"/>
        <v>0.0001531552624</v>
      </c>
      <c r="I313" s="48"/>
      <c r="L313" s="3"/>
    </row>
    <row r="314">
      <c r="A314" s="2" t="s">
        <v>342</v>
      </c>
      <c r="B314" s="2" t="s">
        <v>480</v>
      </c>
      <c r="C314" s="105">
        <f t="shared" si="55"/>
        <v>2.475247525</v>
      </c>
      <c r="D314" s="18">
        <f t="shared" si="2"/>
        <v>0.0002475247525</v>
      </c>
      <c r="E314" s="106">
        <v>9.33157364285902E-5</v>
      </c>
      <c r="F314" s="18">
        <f t="shared" si="3"/>
        <v>0.000154209016</v>
      </c>
      <c r="I314" s="48"/>
      <c r="L314" s="3"/>
    </row>
    <row r="315">
      <c r="A315" s="2" t="s">
        <v>343</v>
      </c>
      <c r="B315" s="2" t="s">
        <v>480</v>
      </c>
      <c r="C315" s="105">
        <f t="shared" si="55"/>
        <v>2.475247525</v>
      </c>
      <c r="D315" s="18">
        <f t="shared" si="2"/>
        <v>0.0002475247525</v>
      </c>
      <c r="E315" s="106">
        <v>9.261323402134862E-5</v>
      </c>
      <c r="F315" s="18">
        <f t="shared" si="3"/>
        <v>0.0001549115185</v>
      </c>
      <c r="I315" s="48"/>
      <c r="L315" s="3"/>
    </row>
    <row r="316">
      <c r="A316" s="2" t="s">
        <v>344</v>
      </c>
      <c r="B316" s="2" t="s">
        <v>480</v>
      </c>
      <c r="C316" s="105">
        <f t="shared" si="55"/>
        <v>2.475247525</v>
      </c>
      <c r="D316" s="18">
        <f t="shared" si="2"/>
        <v>0.0002475247525</v>
      </c>
      <c r="E316" s="106">
        <v>9.261323402134862E-5</v>
      </c>
      <c r="F316" s="18">
        <f t="shared" si="3"/>
        <v>0.0001549115185</v>
      </c>
      <c r="I316" s="48"/>
      <c r="L316" s="3"/>
    </row>
    <row r="317">
      <c r="A317" s="2" t="s">
        <v>345</v>
      </c>
      <c r="B317" s="2" t="s">
        <v>480</v>
      </c>
      <c r="C317" s="105">
        <f t="shared" si="55"/>
        <v>2.475247525</v>
      </c>
      <c r="D317" s="18">
        <f t="shared" si="2"/>
        <v>0.0002475247525</v>
      </c>
      <c r="E317" s="106">
        <v>9.214489908318756E-5</v>
      </c>
      <c r="F317" s="18">
        <f t="shared" si="3"/>
        <v>0.0001553798534</v>
      </c>
      <c r="I317" s="48"/>
      <c r="L317" s="3"/>
    </row>
    <row r="318">
      <c r="A318" s="2" t="s">
        <v>346</v>
      </c>
      <c r="B318" s="2" t="s">
        <v>480</v>
      </c>
      <c r="C318" s="105">
        <f t="shared" si="55"/>
        <v>2.475247525</v>
      </c>
      <c r="D318" s="18">
        <f t="shared" si="2"/>
        <v>0.0002475247525</v>
      </c>
      <c r="E318" s="106">
        <v>8.956905692330176E-5</v>
      </c>
      <c r="F318" s="18">
        <f t="shared" si="3"/>
        <v>0.0001579556956</v>
      </c>
      <c r="I318" s="48"/>
      <c r="L318" s="3"/>
    </row>
    <row r="319">
      <c r="A319" s="2" t="s">
        <v>347</v>
      </c>
      <c r="B319" s="2" t="s">
        <v>480</v>
      </c>
      <c r="C319" s="105">
        <f t="shared" si="55"/>
        <v>2.475247525</v>
      </c>
      <c r="D319" s="18">
        <f t="shared" si="2"/>
        <v>0.0002475247525</v>
      </c>
      <c r="E319" s="106">
        <v>8.78128009051978E-5</v>
      </c>
      <c r="F319" s="18">
        <f t="shared" si="3"/>
        <v>0.0001597119516</v>
      </c>
      <c r="I319" s="48"/>
      <c r="L319" s="3"/>
    </row>
    <row r="320">
      <c r="A320" s="2" t="s">
        <v>348</v>
      </c>
      <c r="B320" s="2" t="s">
        <v>480</v>
      </c>
      <c r="C320" s="105">
        <f t="shared" si="55"/>
        <v>2.475247525</v>
      </c>
      <c r="D320" s="18">
        <f t="shared" si="2"/>
        <v>0.0002475247525</v>
      </c>
      <c r="E320" s="106">
        <v>8.769571717065753E-5</v>
      </c>
      <c r="F320" s="18">
        <f t="shared" si="3"/>
        <v>0.0001598290353</v>
      </c>
      <c r="I320" s="48"/>
      <c r="L320" s="3"/>
    </row>
    <row r="321">
      <c r="A321" s="2" t="s">
        <v>349</v>
      </c>
      <c r="B321" s="2" t="s">
        <v>480</v>
      </c>
      <c r="C321" s="105">
        <f t="shared" si="55"/>
        <v>2.475247525</v>
      </c>
      <c r="D321" s="18">
        <f t="shared" si="2"/>
        <v>0.0002475247525</v>
      </c>
      <c r="E321" s="106">
        <v>8.769571717065753E-5</v>
      </c>
      <c r="F321" s="18">
        <f t="shared" si="3"/>
        <v>0.0001598290353</v>
      </c>
      <c r="I321" s="48"/>
      <c r="L321" s="3"/>
    </row>
    <row r="322">
      <c r="A322" s="2" t="s">
        <v>350</v>
      </c>
      <c r="B322" s="2" t="s">
        <v>480</v>
      </c>
      <c r="C322" s="105">
        <f t="shared" si="55"/>
        <v>2.475247525</v>
      </c>
      <c r="D322" s="18">
        <f t="shared" si="2"/>
        <v>0.0002475247525</v>
      </c>
      <c r="E322" s="106">
        <v>8.769571717065753E-5</v>
      </c>
      <c r="F322" s="18">
        <f t="shared" si="3"/>
        <v>0.0001598290353</v>
      </c>
      <c r="I322" s="48"/>
      <c r="L322" s="3"/>
    </row>
    <row r="323">
      <c r="A323" s="2" t="s">
        <v>351</v>
      </c>
      <c r="B323" s="2" t="s">
        <v>480</v>
      </c>
      <c r="C323" s="105">
        <f t="shared" si="55"/>
        <v>2.475247525</v>
      </c>
      <c r="D323" s="18">
        <f t="shared" si="2"/>
        <v>0.0002475247525</v>
      </c>
      <c r="E323" s="106">
        <v>8.65248798252549E-5</v>
      </c>
      <c r="F323" s="18">
        <f t="shared" si="3"/>
        <v>0.0001609998726</v>
      </c>
      <c r="I323" s="48"/>
      <c r="L323" s="3"/>
    </row>
    <row r="324">
      <c r="A324" s="2" t="s">
        <v>352</v>
      </c>
      <c r="B324" s="2" t="s">
        <v>480</v>
      </c>
      <c r="C324" s="105">
        <f t="shared" si="55"/>
        <v>2.475247525</v>
      </c>
      <c r="D324" s="18">
        <f t="shared" si="2"/>
        <v>0.0002475247525</v>
      </c>
      <c r="E324" s="106">
        <v>8.61736286216341E-5</v>
      </c>
      <c r="F324" s="18">
        <f t="shared" si="3"/>
        <v>0.0001613511239</v>
      </c>
      <c r="I324" s="48"/>
      <c r="L324" s="3"/>
    </row>
    <row r="325">
      <c r="A325" s="2" t="s">
        <v>353</v>
      </c>
      <c r="B325" s="2" t="s">
        <v>480</v>
      </c>
      <c r="C325" s="105">
        <f t="shared" si="55"/>
        <v>2.475247525</v>
      </c>
      <c r="D325" s="18">
        <f t="shared" si="2"/>
        <v>0.0002475247525</v>
      </c>
      <c r="E325" s="106">
        <v>7.926568828375855E-5</v>
      </c>
      <c r="F325" s="18">
        <f t="shared" si="3"/>
        <v>0.0001682590642</v>
      </c>
      <c r="I325" s="48"/>
      <c r="L325" s="3"/>
    </row>
    <row r="326">
      <c r="A326" s="2" t="s">
        <v>354</v>
      </c>
      <c r="B326" s="2" t="s">
        <v>480</v>
      </c>
      <c r="C326" s="105">
        <f t="shared" si="55"/>
        <v>2.475247525</v>
      </c>
      <c r="D326" s="18">
        <f t="shared" si="2"/>
        <v>0.0002475247525</v>
      </c>
      <c r="E326" s="106">
        <v>7.926568828375855E-5</v>
      </c>
      <c r="F326" s="18">
        <f t="shared" si="3"/>
        <v>0.0001682590642</v>
      </c>
      <c r="I326" s="48"/>
      <c r="L326" s="3"/>
    </row>
    <row r="327">
      <c r="A327" s="2" t="s">
        <v>355</v>
      </c>
      <c r="B327" s="2" t="s">
        <v>480</v>
      </c>
      <c r="C327" s="105">
        <f t="shared" si="55"/>
        <v>2.475247525</v>
      </c>
      <c r="D327" s="18">
        <f t="shared" si="2"/>
        <v>0.0002475247525</v>
      </c>
      <c r="E327" s="106">
        <v>7.926568828375855E-5</v>
      </c>
      <c r="F327" s="18">
        <f t="shared" si="3"/>
        <v>0.0001682590642</v>
      </c>
      <c r="I327" s="48"/>
      <c r="L327" s="3"/>
    </row>
    <row r="328">
      <c r="A328" s="2" t="s">
        <v>356</v>
      </c>
      <c r="B328" s="2" t="s">
        <v>480</v>
      </c>
      <c r="C328" s="105">
        <f t="shared" si="55"/>
        <v>2.475247525</v>
      </c>
      <c r="D328" s="18">
        <f t="shared" si="2"/>
        <v>0.0002475247525</v>
      </c>
      <c r="E328" s="106">
        <v>7.926568828375855E-5</v>
      </c>
      <c r="F328" s="18">
        <f t="shared" si="3"/>
        <v>0.0001682590642</v>
      </c>
      <c r="I328" s="48"/>
      <c r="L328" s="3"/>
    </row>
    <row r="329">
      <c r="A329" s="2" t="s">
        <v>357</v>
      </c>
      <c r="B329" s="2" t="s">
        <v>480</v>
      </c>
      <c r="C329" s="105">
        <f t="shared" si="55"/>
        <v>2.475247525</v>
      </c>
      <c r="D329" s="18">
        <f t="shared" si="2"/>
        <v>0.0002475247525</v>
      </c>
      <c r="E329" s="106">
        <v>7.926568828375855E-5</v>
      </c>
      <c r="F329" s="18">
        <f t="shared" si="3"/>
        <v>0.0001682590642</v>
      </c>
      <c r="I329" s="48"/>
      <c r="L329" s="3"/>
    </row>
    <row r="330">
      <c r="A330" s="2" t="s">
        <v>358</v>
      </c>
      <c r="B330" s="2" t="s">
        <v>480</v>
      </c>
      <c r="C330" s="105">
        <f t="shared" si="55"/>
        <v>2.475247525</v>
      </c>
      <c r="D330" s="18">
        <f t="shared" si="2"/>
        <v>0.0002475247525</v>
      </c>
      <c r="E330" s="106">
        <v>7.926568828375855E-5</v>
      </c>
      <c r="F330" s="18">
        <f t="shared" si="3"/>
        <v>0.0001682590642</v>
      </c>
      <c r="I330" s="48"/>
      <c r="L330" s="3"/>
    </row>
    <row r="331">
      <c r="A331" s="2" t="s">
        <v>359</v>
      </c>
      <c r="B331" s="2" t="s">
        <v>480</v>
      </c>
      <c r="C331" s="105">
        <f t="shared" si="55"/>
        <v>2.475247525</v>
      </c>
      <c r="D331" s="18">
        <f t="shared" si="2"/>
        <v>0.0002475247525</v>
      </c>
      <c r="E331" s="106">
        <v>7.926568828375855E-5</v>
      </c>
      <c r="F331" s="18">
        <f t="shared" si="3"/>
        <v>0.0001682590642</v>
      </c>
      <c r="I331" s="48"/>
      <c r="L331" s="3"/>
    </row>
    <row r="332">
      <c r="A332" s="2" t="s">
        <v>360</v>
      </c>
      <c r="B332" s="2" t="s">
        <v>480</v>
      </c>
      <c r="C332" s="105">
        <f t="shared" si="55"/>
        <v>2.475247525</v>
      </c>
      <c r="D332" s="18">
        <f t="shared" si="2"/>
        <v>0.0002475247525</v>
      </c>
      <c r="E332" s="106">
        <v>7.926568828375855E-5</v>
      </c>
      <c r="F332" s="18">
        <f t="shared" si="3"/>
        <v>0.0001682590642</v>
      </c>
      <c r="I332" s="48"/>
      <c r="L332" s="3"/>
    </row>
    <row r="333">
      <c r="A333" s="2" t="s">
        <v>361</v>
      </c>
      <c r="B333" s="2" t="s">
        <v>480</v>
      </c>
      <c r="C333" s="105">
        <f t="shared" si="55"/>
        <v>2.475247525</v>
      </c>
      <c r="D333" s="18">
        <f t="shared" si="2"/>
        <v>0.0002475247525</v>
      </c>
      <c r="E333" s="106">
        <v>7.926568828375855E-5</v>
      </c>
      <c r="F333" s="18">
        <f t="shared" si="3"/>
        <v>0.0001682590642</v>
      </c>
      <c r="I333" s="48"/>
      <c r="L333" s="3"/>
    </row>
    <row r="334">
      <c r="A334" s="2" t="s">
        <v>362</v>
      </c>
      <c r="B334" s="2" t="s">
        <v>480</v>
      </c>
      <c r="C334" s="105">
        <f t="shared" si="55"/>
        <v>2.475247525</v>
      </c>
      <c r="D334" s="18">
        <f t="shared" si="2"/>
        <v>0.0002475247525</v>
      </c>
      <c r="E334" s="106">
        <v>7.739234853111434E-5</v>
      </c>
      <c r="F334" s="18">
        <f t="shared" si="3"/>
        <v>0.0001701324039</v>
      </c>
      <c r="I334" s="48"/>
      <c r="L334" s="3"/>
    </row>
    <row r="335">
      <c r="A335" s="2" t="s">
        <v>363</v>
      </c>
      <c r="B335" s="2" t="s">
        <v>480</v>
      </c>
      <c r="C335" s="105">
        <f t="shared" si="55"/>
        <v>2.475247525</v>
      </c>
      <c r="D335" s="18">
        <f t="shared" si="2"/>
        <v>0.0002475247525</v>
      </c>
      <c r="E335" s="106">
        <v>7.739234853111434E-5</v>
      </c>
      <c r="F335" s="18">
        <f t="shared" si="3"/>
        <v>0.0001701324039</v>
      </c>
      <c r="I335" s="48"/>
      <c r="L335" s="3"/>
    </row>
    <row r="336">
      <c r="A336" s="2" t="s">
        <v>364</v>
      </c>
      <c r="B336" s="2" t="s">
        <v>480</v>
      </c>
      <c r="C336" s="105">
        <f t="shared" si="55"/>
        <v>2.475247525</v>
      </c>
      <c r="D336" s="18">
        <f t="shared" si="2"/>
        <v>0.0002475247525</v>
      </c>
      <c r="E336" s="106">
        <v>7.739234853111434E-5</v>
      </c>
      <c r="F336" s="18">
        <f t="shared" si="3"/>
        <v>0.0001701324039</v>
      </c>
      <c r="I336" s="48"/>
      <c r="L336" s="3"/>
    </row>
    <row r="337">
      <c r="A337" s="2" t="s">
        <v>365</v>
      </c>
      <c r="B337" s="2" t="s">
        <v>480</v>
      </c>
      <c r="C337" s="105">
        <f t="shared" si="55"/>
        <v>2.475247525</v>
      </c>
      <c r="D337" s="18">
        <f t="shared" si="2"/>
        <v>0.0002475247525</v>
      </c>
      <c r="E337" s="106">
        <v>7.739234853111434E-5</v>
      </c>
      <c r="F337" s="18">
        <f t="shared" si="3"/>
        <v>0.0001701324039</v>
      </c>
      <c r="I337" s="48"/>
      <c r="L337" s="3"/>
    </row>
    <row r="338">
      <c r="A338" s="2" t="s">
        <v>366</v>
      </c>
      <c r="B338" s="2" t="s">
        <v>480</v>
      </c>
      <c r="C338" s="105">
        <f t="shared" si="55"/>
        <v>2.475247525</v>
      </c>
      <c r="D338" s="18">
        <f t="shared" si="2"/>
        <v>0.0002475247525</v>
      </c>
      <c r="E338" s="106">
        <v>7.739234853111434E-5</v>
      </c>
      <c r="F338" s="18">
        <f t="shared" si="3"/>
        <v>0.0001701324039</v>
      </c>
      <c r="I338" s="48"/>
      <c r="L338" s="3"/>
    </row>
    <row r="339">
      <c r="A339" s="2" t="s">
        <v>367</v>
      </c>
      <c r="B339" s="2" t="s">
        <v>480</v>
      </c>
      <c r="C339" s="105">
        <f t="shared" si="55"/>
        <v>2.475247525</v>
      </c>
      <c r="D339" s="18">
        <f t="shared" si="2"/>
        <v>0.0002475247525</v>
      </c>
      <c r="E339" s="106">
        <v>7.598734371663117E-5</v>
      </c>
      <c r="F339" s="18">
        <f t="shared" si="3"/>
        <v>0.0001715374088</v>
      </c>
      <c r="I339" s="48"/>
      <c r="L339" s="3"/>
    </row>
    <row r="340">
      <c r="A340" s="2" t="s">
        <v>368</v>
      </c>
      <c r="B340" s="2" t="s">
        <v>480</v>
      </c>
      <c r="C340" s="105">
        <f t="shared" si="55"/>
        <v>2.475247525</v>
      </c>
      <c r="D340" s="18">
        <f t="shared" si="2"/>
        <v>0.0002475247525</v>
      </c>
      <c r="E340" s="106">
        <v>7.224066421134272E-5</v>
      </c>
      <c r="F340" s="18">
        <f t="shared" si="3"/>
        <v>0.0001752840883</v>
      </c>
      <c r="I340" s="48"/>
      <c r="L340" s="3"/>
    </row>
    <row r="341">
      <c r="A341" s="2" t="s">
        <v>369</v>
      </c>
      <c r="B341" s="2" t="s">
        <v>480</v>
      </c>
      <c r="C341" s="105">
        <f t="shared" si="55"/>
        <v>2.475247525</v>
      </c>
      <c r="D341" s="18">
        <f t="shared" si="2"/>
        <v>0.0002475247525</v>
      </c>
      <c r="E341" s="106">
        <v>7.224066421134272E-5</v>
      </c>
      <c r="F341" s="18">
        <f t="shared" si="3"/>
        <v>0.0001752840883</v>
      </c>
      <c r="I341" s="48"/>
      <c r="L341" s="3"/>
    </row>
    <row r="342">
      <c r="A342" s="2" t="s">
        <v>370</v>
      </c>
      <c r="B342" s="2" t="s">
        <v>480</v>
      </c>
      <c r="C342" s="105">
        <f t="shared" si="55"/>
        <v>2.475247525</v>
      </c>
      <c r="D342" s="18">
        <f t="shared" si="2"/>
        <v>0.0002475247525</v>
      </c>
      <c r="E342" s="106">
        <v>7.224066421134272E-5</v>
      </c>
      <c r="F342" s="18">
        <f t="shared" si="3"/>
        <v>0.0001752840883</v>
      </c>
      <c r="I342" s="48"/>
      <c r="L342" s="3"/>
    </row>
    <row r="343">
      <c r="A343" s="2" t="s">
        <v>371</v>
      </c>
      <c r="B343" s="2" t="s">
        <v>480</v>
      </c>
      <c r="C343" s="105">
        <f t="shared" si="55"/>
        <v>2.475247525</v>
      </c>
      <c r="D343" s="18">
        <f t="shared" si="2"/>
        <v>0.0002475247525</v>
      </c>
      <c r="E343" s="106">
        <v>7.224066421134272E-5</v>
      </c>
      <c r="F343" s="18">
        <f t="shared" si="3"/>
        <v>0.0001752840883</v>
      </c>
      <c r="I343" s="48"/>
      <c r="L343" s="3"/>
    </row>
    <row r="344">
      <c r="A344" s="2" t="s">
        <v>372</v>
      </c>
      <c r="B344" s="2" t="s">
        <v>480</v>
      </c>
      <c r="C344" s="105">
        <f t="shared" si="55"/>
        <v>2.475247525</v>
      </c>
      <c r="D344" s="18">
        <f t="shared" si="2"/>
        <v>0.0002475247525</v>
      </c>
      <c r="E344" s="106">
        <v>7.224066421134272E-5</v>
      </c>
      <c r="F344" s="18">
        <f t="shared" si="3"/>
        <v>0.0001752840883</v>
      </c>
      <c r="I344" s="48"/>
      <c r="L344" s="3"/>
    </row>
    <row r="345">
      <c r="A345" s="2" t="s">
        <v>373</v>
      </c>
      <c r="B345" s="2" t="s">
        <v>480</v>
      </c>
      <c r="C345" s="105">
        <f t="shared" si="55"/>
        <v>2.475247525</v>
      </c>
      <c r="D345" s="18">
        <f t="shared" si="2"/>
        <v>0.0002475247525</v>
      </c>
      <c r="E345" s="106">
        <v>7.224066421134272E-5</v>
      </c>
      <c r="F345" s="18">
        <f t="shared" si="3"/>
        <v>0.0001752840883</v>
      </c>
      <c r="I345" s="48"/>
      <c r="L345" s="3"/>
    </row>
    <row r="346">
      <c r="A346" s="2" t="s">
        <v>374</v>
      </c>
      <c r="B346" s="2" t="s">
        <v>480</v>
      </c>
      <c r="C346" s="105">
        <f t="shared" si="55"/>
        <v>2.475247525</v>
      </c>
      <c r="D346" s="18">
        <f t="shared" si="2"/>
        <v>0.0002475247525</v>
      </c>
      <c r="E346" s="106">
        <v>7.224066421134272E-5</v>
      </c>
      <c r="F346" s="18">
        <f t="shared" si="3"/>
        <v>0.0001752840883</v>
      </c>
      <c r="I346" s="48"/>
      <c r="L346" s="3"/>
    </row>
    <row r="347">
      <c r="A347" s="2" t="s">
        <v>375</v>
      </c>
      <c r="B347" s="2" t="s">
        <v>480</v>
      </c>
      <c r="C347" s="105">
        <f t="shared" si="55"/>
        <v>2.475247525</v>
      </c>
      <c r="D347" s="18">
        <f t="shared" si="2"/>
        <v>0.0002475247525</v>
      </c>
      <c r="E347" s="106">
        <v>7.224066421134272E-5</v>
      </c>
      <c r="F347" s="18">
        <f t="shared" si="3"/>
        <v>0.0001752840883</v>
      </c>
      <c r="I347" s="48"/>
      <c r="L347" s="3"/>
    </row>
    <row r="348">
      <c r="A348" s="2" t="s">
        <v>376</v>
      </c>
      <c r="B348" s="2" t="s">
        <v>480</v>
      </c>
      <c r="C348" s="105">
        <f t="shared" si="55"/>
        <v>2.475247525</v>
      </c>
      <c r="D348" s="18">
        <f t="shared" si="2"/>
        <v>0.0002475247525</v>
      </c>
      <c r="E348" s="106">
        <v>6.802564976789322E-5</v>
      </c>
      <c r="F348" s="18">
        <f t="shared" si="3"/>
        <v>0.0001794991027</v>
      </c>
      <c r="I348" s="48"/>
      <c r="L348" s="3"/>
    </row>
    <row r="349">
      <c r="A349" s="2" t="s">
        <v>377</v>
      </c>
      <c r="B349" s="2" t="s">
        <v>480</v>
      </c>
      <c r="C349" s="105">
        <f t="shared" si="55"/>
        <v>2.475247525</v>
      </c>
      <c r="D349" s="18">
        <f t="shared" si="2"/>
        <v>0.0002475247525</v>
      </c>
      <c r="E349" s="106">
        <v>6.802564976789322E-5</v>
      </c>
      <c r="F349" s="18">
        <f t="shared" si="3"/>
        <v>0.0001794991027</v>
      </c>
      <c r="I349" s="48"/>
      <c r="L349" s="3"/>
    </row>
    <row r="350">
      <c r="A350" s="2" t="s">
        <v>378</v>
      </c>
      <c r="B350" s="2" t="s">
        <v>480</v>
      </c>
      <c r="C350" s="105">
        <f t="shared" si="55"/>
        <v>2.475247525</v>
      </c>
      <c r="D350" s="18">
        <f t="shared" si="2"/>
        <v>0.0002475247525</v>
      </c>
      <c r="E350" s="106">
        <v>6.802564976789322E-5</v>
      </c>
      <c r="F350" s="18">
        <f t="shared" si="3"/>
        <v>0.0001794991027</v>
      </c>
      <c r="I350" s="48"/>
      <c r="L350" s="3"/>
    </row>
    <row r="351">
      <c r="A351" s="2" t="s">
        <v>379</v>
      </c>
      <c r="B351" s="2" t="s">
        <v>480</v>
      </c>
      <c r="C351" s="105">
        <f t="shared" si="55"/>
        <v>2.475247525</v>
      </c>
      <c r="D351" s="18">
        <f t="shared" si="2"/>
        <v>0.0002475247525</v>
      </c>
      <c r="E351" s="106">
        <v>6.802564976789322E-5</v>
      </c>
      <c r="F351" s="18">
        <f t="shared" si="3"/>
        <v>0.0001794991027</v>
      </c>
      <c r="I351" s="48"/>
      <c r="L351" s="3"/>
    </row>
    <row r="352">
      <c r="A352" s="2" t="s">
        <v>380</v>
      </c>
      <c r="B352" s="2" t="s">
        <v>480</v>
      </c>
      <c r="C352" s="105">
        <f t="shared" si="55"/>
        <v>2.475247525</v>
      </c>
      <c r="D352" s="18">
        <f t="shared" si="2"/>
        <v>0.0002475247525</v>
      </c>
      <c r="E352" s="106">
        <v>6.802564976789322E-5</v>
      </c>
      <c r="F352" s="18">
        <f t="shared" si="3"/>
        <v>0.0001794991027</v>
      </c>
      <c r="I352" s="48"/>
      <c r="L352" s="3"/>
    </row>
    <row r="353">
      <c r="A353" s="2" t="s">
        <v>381</v>
      </c>
      <c r="B353" s="2" t="s">
        <v>480</v>
      </c>
      <c r="C353" s="105">
        <f t="shared" si="55"/>
        <v>2.475247525</v>
      </c>
      <c r="D353" s="18">
        <f t="shared" si="2"/>
        <v>0.0002475247525</v>
      </c>
      <c r="E353" s="106">
        <v>6.802564976789322E-5</v>
      </c>
      <c r="F353" s="18">
        <f t="shared" si="3"/>
        <v>0.0001794991027</v>
      </c>
      <c r="I353" s="48"/>
      <c r="L353" s="3"/>
    </row>
    <row r="354">
      <c r="A354" s="2" t="s">
        <v>382</v>
      </c>
      <c r="B354" s="2" t="s">
        <v>480</v>
      </c>
      <c r="C354" s="105">
        <f t="shared" si="55"/>
        <v>2.475247525</v>
      </c>
      <c r="D354" s="18">
        <f t="shared" si="2"/>
        <v>0.0002475247525</v>
      </c>
      <c r="E354" s="106">
        <v>6.802564976789322E-5</v>
      </c>
      <c r="F354" s="18">
        <f t="shared" si="3"/>
        <v>0.0001794991027</v>
      </c>
      <c r="I354" s="48"/>
      <c r="L354" s="3"/>
    </row>
    <row r="355">
      <c r="A355" s="2" t="s">
        <v>383</v>
      </c>
      <c r="B355" s="2" t="s">
        <v>480</v>
      </c>
      <c r="C355" s="105">
        <f t="shared" si="55"/>
        <v>2.475247525</v>
      </c>
      <c r="D355" s="18">
        <f t="shared" si="2"/>
        <v>0.0002475247525</v>
      </c>
      <c r="E355" s="106">
        <v>6.662064495341006E-5</v>
      </c>
      <c r="F355" s="18">
        <f t="shared" si="3"/>
        <v>0.0001809041075</v>
      </c>
      <c r="I355" s="48"/>
      <c r="L355" s="3"/>
    </row>
    <row r="356">
      <c r="A356" s="2" t="s">
        <v>384</v>
      </c>
      <c r="B356" s="2" t="s">
        <v>480</v>
      </c>
      <c r="C356" s="105">
        <f t="shared" si="55"/>
        <v>2.475247525</v>
      </c>
      <c r="D356" s="18">
        <f t="shared" si="2"/>
        <v>0.0002475247525</v>
      </c>
      <c r="E356" s="106">
        <v>6.0649374491856614E-5</v>
      </c>
      <c r="F356" s="18">
        <f t="shared" si="3"/>
        <v>0.000186875378</v>
      </c>
      <c r="I356" s="48"/>
      <c r="L356" s="3"/>
    </row>
    <row r="357">
      <c r="A357" s="2" t="s">
        <v>385</v>
      </c>
      <c r="B357" s="2" t="s">
        <v>480</v>
      </c>
      <c r="C357" s="105">
        <f t="shared" si="55"/>
        <v>2.475247525</v>
      </c>
      <c r="D357" s="18">
        <f t="shared" si="2"/>
        <v>0.0002475247525</v>
      </c>
      <c r="E357" s="106">
        <v>6.0649374491856614E-5</v>
      </c>
      <c r="F357" s="18">
        <f t="shared" si="3"/>
        <v>0.000186875378</v>
      </c>
      <c r="I357" s="48"/>
      <c r="L357" s="3"/>
    </row>
    <row r="358">
      <c r="A358" s="2" t="s">
        <v>386</v>
      </c>
      <c r="B358" s="2" t="s">
        <v>480</v>
      </c>
      <c r="C358" s="105">
        <f t="shared" si="55"/>
        <v>2.475247525</v>
      </c>
      <c r="D358" s="18">
        <f t="shared" si="2"/>
        <v>0.0002475247525</v>
      </c>
      <c r="E358" s="106">
        <v>6.0649374491856614E-5</v>
      </c>
      <c r="F358" s="18">
        <f t="shared" si="3"/>
        <v>0.000186875378</v>
      </c>
      <c r="I358" s="48"/>
      <c r="L358" s="3"/>
    </row>
    <row r="359">
      <c r="A359" s="2" t="s">
        <v>387</v>
      </c>
      <c r="B359" s="2" t="s">
        <v>480</v>
      </c>
      <c r="C359" s="105">
        <f t="shared" si="55"/>
        <v>2.475247525</v>
      </c>
      <c r="D359" s="18">
        <f t="shared" si="2"/>
        <v>0.0002475247525</v>
      </c>
      <c r="E359" s="106">
        <v>6.0649374491856614E-5</v>
      </c>
      <c r="F359" s="18">
        <f t="shared" si="3"/>
        <v>0.000186875378</v>
      </c>
      <c r="I359" s="48"/>
      <c r="L359" s="3"/>
    </row>
    <row r="360">
      <c r="A360" s="2" t="s">
        <v>388</v>
      </c>
      <c r="B360" s="2" t="s">
        <v>480</v>
      </c>
      <c r="C360" s="105">
        <f t="shared" si="55"/>
        <v>2.475247525</v>
      </c>
      <c r="D360" s="18">
        <f t="shared" si="2"/>
        <v>0.0002475247525</v>
      </c>
      <c r="E360" s="106">
        <v>6.0649374491856614E-5</v>
      </c>
      <c r="F360" s="18">
        <f t="shared" si="3"/>
        <v>0.000186875378</v>
      </c>
      <c r="I360" s="48"/>
      <c r="L360" s="3"/>
    </row>
    <row r="361">
      <c r="A361" s="2" t="s">
        <v>389</v>
      </c>
      <c r="B361" s="2" t="s">
        <v>480</v>
      </c>
      <c r="C361" s="105">
        <f t="shared" si="55"/>
        <v>2.475247525</v>
      </c>
      <c r="D361" s="18">
        <f t="shared" si="2"/>
        <v>0.0002475247525</v>
      </c>
      <c r="E361" s="106">
        <v>6.0063955819155294E-5</v>
      </c>
      <c r="F361" s="18">
        <f t="shared" si="3"/>
        <v>0.0001874607967</v>
      </c>
      <c r="I361" s="48"/>
      <c r="L361" s="3"/>
    </row>
    <row r="362">
      <c r="A362" s="2" t="s">
        <v>390</v>
      </c>
      <c r="B362" s="2" t="s">
        <v>480</v>
      </c>
      <c r="C362" s="105">
        <f t="shared" si="55"/>
        <v>2.475247525</v>
      </c>
      <c r="D362" s="18">
        <f t="shared" si="2"/>
        <v>0.0002475247525</v>
      </c>
      <c r="E362" s="106">
        <v>5.947853714645398E-5</v>
      </c>
      <c r="F362" s="18">
        <f t="shared" si="3"/>
        <v>0.0001880462153</v>
      </c>
      <c r="I362" s="48"/>
      <c r="L362" s="3"/>
    </row>
    <row r="363">
      <c r="A363" s="2" t="s">
        <v>391</v>
      </c>
      <c r="B363" s="2" t="s">
        <v>480</v>
      </c>
      <c r="C363" s="105">
        <f t="shared" si="55"/>
        <v>2.475247525</v>
      </c>
      <c r="D363" s="18">
        <f t="shared" si="2"/>
        <v>0.0002475247525</v>
      </c>
      <c r="E363" s="106">
        <v>5.3156015481279735E-5</v>
      </c>
      <c r="F363" s="18">
        <f t="shared" si="3"/>
        <v>0.000194368737</v>
      </c>
      <c r="I363" s="48"/>
      <c r="L363" s="3"/>
    </row>
    <row r="364">
      <c r="A364" s="2" t="s">
        <v>392</v>
      </c>
      <c r="B364" s="2" t="s">
        <v>480</v>
      </c>
      <c r="C364" s="105">
        <f t="shared" si="55"/>
        <v>2.475247525</v>
      </c>
      <c r="D364" s="18">
        <f t="shared" si="2"/>
        <v>0.0002475247525</v>
      </c>
      <c r="E364" s="106">
        <v>5.058017332139393E-5</v>
      </c>
      <c r="F364" s="18">
        <f t="shared" si="3"/>
        <v>0.0001969445792</v>
      </c>
      <c r="I364" s="48"/>
      <c r="L364" s="3"/>
    </row>
    <row r="365">
      <c r="A365" s="2" t="s">
        <v>393</v>
      </c>
      <c r="B365" s="2" t="s">
        <v>480</v>
      </c>
      <c r="C365" s="105">
        <f t="shared" si="55"/>
        <v>2.475247525</v>
      </c>
      <c r="D365" s="18">
        <f t="shared" si="2"/>
        <v>0.0002475247525</v>
      </c>
      <c r="E365" s="106">
        <v>4.343806551443784E-5</v>
      </c>
      <c r="F365" s="18">
        <f t="shared" si="3"/>
        <v>0.000204086687</v>
      </c>
      <c r="I365" s="48"/>
      <c r="L365" s="3"/>
    </row>
    <row r="366">
      <c r="A366" s="2" t="s">
        <v>394</v>
      </c>
      <c r="B366" s="2" t="s">
        <v>480</v>
      </c>
      <c r="C366" s="105">
        <f t="shared" si="55"/>
        <v>2.475247525</v>
      </c>
      <c r="D366" s="18">
        <f t="shared" si="2"/>
        <v>0.0002475247525</v>
      </c>
      <c r="E366" s="106">
        <v>4.343806551443784E-5</v>
      </c>
      <c r="F366" s="18">
        <f t="shared" si="3"/>
        <v>0.000204086687</v>
      </c>
      <c r="I366" s="48"/>
      <c r="L366" s="3"/>
    </row>
    <row r="367">
      <c r="A367" s="2" t="s">
        <v>395</v>
      </c>
      <c r="B367" s="2" t="s">
        <v>459</v>
      </c>
      <c r="C367" s="105">
        <f>$I$1*$I$12/$H$12</f>
        <v>14.85148515</v>
      </c>
      <c r="D367" s="18">
        <f t="shared" si="2"/>
        <v>0.001485148515</v>
      </c>
      <c r="E367" s="106">
        <v>4.074513962001178E-5</v>
      </c>
      <c r="F367" s="18">
        <f t="shared" si="3"/>
        <v>0.001444403375</v>
      </c>
      <c r="I367" s="48"/>
      <c r="L367" s="3"/>
    </row>
    <row r="368">
      <c r="A368" s="2" t="s">
        <v>396</v>
      </c>
      <c r="B368" s="2" t="s">
        <v>480</v>
      </c>
      <c r="C368" s="105">
        <f t="shared" ref="C368:C372" si="56">$I$1*$I$15/$H$15</f>
        <v>2.475247525</v>
      </c>
      <c r="D368" s="18">
        <f t="shared" si="2"/>
        <v>0.0002475247525</v>
      </c>
      <c r="E368" s="106">
        <v>3.383719928213622E-5</v>
      </c>
      <c r="F368" s="18">
        <f t="shared" si="3"/>
        <v>0.0002136875532</v>
      </c>
      <c r="I368" s="48"/>
      <c r="L368" s="3"/>
    </row>
    <row r="369">
      <c r="A369" s="2" t="s">
        <v>397</v>
      </c>
      <c r="B369" s="2" t="s">
        <v>480</v>
      </c>
      <c r="C369" s="105">
        <f t="shared" si="56"/>
        <v>2.475247525</v>
      </c>
      <c r="D369" s="18">
        <f t="shared" si="2"/>
        <v>0.0002475247525</v>
      </c>
      <c r="E369" s="106">
        <v>3.161260832587121E-5</v>
      </c>
      <c r="F369" s="18">
        <f t="shared" si="3"/>
        <v>0.0002159121441</v>
      </c>
      <c r="I369" s="48"/>
      <c r="L369" s="3"/>
    </row>
    <row r="370">
      <c r="A370" s="2" t="s">
        <v>398</v>
      </c>
      <c r="B370" s="2" t="s">
        <v>480</v>
      </c>
      <c r="C370" s="105">
        <f t="shared" si="56"/>
        <v>2.475247525</v>
      </c>
      <c r="D370" s="18">
        <f t="shared" si="2"/>
        <v>0.0002475247525</v>
      </c>
      <c r="E370" s="106">
        <v>2.4353416784374854E-5</v>
      </c>
      <c r="F370" s="18">
        <f t="shared" si="3"/>
        <v>0.0002231713357</v>
      </c>
      <c r="I370" s="48"/>
      <c r="L370" s="3"/>
    </row>
    <row r="371">
      <c r="A371" s="2" t="s">
        <v>399</v>
      </c>
      <c r="B371" s="2" t="s">
        <v>480</v>
      </c>
      <c r="C371" s="105">
        <f t="shared" si="56"/>
        <v>2.475247525</v>
      </c>
      <c r="D371" s="18">
        <f t="shared" si="2"/>
        <v>0.0002475247525</v>
      </c>
      <c r="E371" s="106">
        <v>1.4401299348452439E-5</v>
      </c>
      <c r="F371" s="18">
        <f t="shared" si="3"/>
        <v>0.0002331234531</v>
      </c>
      <c r="I371" s="48"/>
      <c r="L371" s="3"/>
    </row>
    <row r="372">
      <c r="A372" s="2" t="s">
        <v>400</v>
      </c>
      <c r="B372" s="2" t="s">
        <v>480</v>
      </c>
      <c r="C372" s="105">
        <f t="shared" si="56"/>
        <v>2.475247525</v>
      </c>
      <c r="D372" s="18">
        <f t="shared" si="2"/>
        <v>0.0002475247525</v>
      </c>
      <c r="E372" s="106">
        <v>1.4401299348452439E-5</v>
      </c>
      <c r="F372" s="18">
        <f t="shared" si="3"/>
        <v>0.0002331234531</v>
      </c>
      <c r="I372" s="48"/>
      <c r="L372" s="3"/>
    </row>
    <row r="373">
      <c r="A373" s="2" t="s">
        <v>401</v>
      </c>
      <c r="B373" s="2" t="s">
        <v>459</v>
      </c>
      <c r="C373" s="105">
        <f>$I$1*$I$12/$H$12</f>
        <v>14.85148515</v>
      </c>
      <c r="D373" s="18">
        <f t="shared" si="2"/>
        <v>0.001485148515</v>
      </c>
      <c r="E373" s="106">
        <v>1.4401299348452439E-5</v>
      </c>
      <c r="F373" s="18">
        <f t="shared" si="3"/>
        <v>0.001470747216</v>
      </c>
      <c r="I373" s="48"/>
      <c r="L373" s="3"/>
    </row>
    <row r="374">
      <c r="A374" s="2" t="s">
        <v>402</v>
      </c>
      <c r="B374" s="2" t="s">
        <v>480</v>
      </c>
      <c r="C374" s="105">
        <f t="shared" ref="C374:C385" si="57">$I$1*$I$15/$H$15</f>
        <v>2.475247525</v>
      </c>
      <c r="D374" s="18">
        <f t="shared" si="2"/>
        <v>0.0002475247525</v>
      </c>
      <c r="E374" s="106">
        <v>1.3347545737590067E-5</v>
      </c>
      <c r="F374" s="18">
        <f t="shared" si="3"/>
        <v>0.0002341772067</v>
      </c>
      <c r="I374" s="48"/>
      <c r="L374" s="3"/>
    </row>
    <row r="375">
      <c r="A375" s="2" t="s">
        <v>403</v>
      </c>
      <c r="B375" s="2" t="s">
        <v>480</v>
      </c>
      <c r="C375" s="105">
        <f t="shared" si="57"/>
        <v>2.475247525</v>
      </c>
      <c r="D375" s="18">
        <f t="shared" si="2"/>
        <v>0.0002475247525</v>
      </c>
      <c r="E375" s="106">
        <v>1.3347545737590067E-5</v>
      </c>
      <c r="F375" s="18">
        <f t="shared" si="3"/>
        <v>0.0002341772067</v>
      </c>
      <c r="I375" s="48"/>
      <c r="L375" s="3"/>
    </row>
    <row r="376">
      <c r="A376" s="2" t="s">
        <v>404</v>
      </c>
      <c r="B376" s="2" t="s">
        <v>480</v>
      </c>
      <c r="C376" s="105">
        <f t="shared" si="57"/>
        <v>2.475247525</v>
      </c>
      <c r="D376" s="18">
        <f t="shared" si="2"/>
        <v>0.0002475247525</v>
      </c>
      <c r="E376" s="106">
        <v>1.3113378268509538E-5</v>
      </c>
      <c r="F376" s="18">
        <f t="shared" si="3"/>
        <v>0.0002344113742</v>
      </c>
      <c r="I376" s="48"/>
      <c r="L376" s="3"/>
    </row>
    <row r="377">
      <c r="A377" s="2" t="s">
        <v>405</v>
      </c>
      <c r="B377" s="2" t="s">
        <v>480</v>
      </c>
      <c r="C377" s="105">
        <f t="shared" si="57"/>
        <v>2.475247525</v>
      </c>
      <c r="D377" s="18">
        <f t="shared" si="2"/>
        <v>0.0002475247525</v>
      </c>
      <c r="E377" s="106">
        <v>1.0420452374083472E-5</v>
      </c>
      <c r="F377" s="18">
        <f t="shared" si="3"/>
        <v>0.0002371043001</v>
      </c>
      <c r="I377" s="48"/>
      <c r="L377" s="3"/>
    </row>
    <row r="378">
      <c r="A378" s="2" t="s">
        <v>406</v>
      </c>
      <c r="B378" s="2" t="s">
        <v>480</v>
      </c>
      <c r="C378" s="105">
        <f t="shared" si="57"/>
        <v>2.475247525</v>
      </c>
      <c r="D378" s="18">
        <f t="shared" si="2"/>
        <v>0.0002475247525</v>
      </c>
      <c r="E378" s="106">
        <v>8.547112621439252E-6</v>
      </c>
      <c r="F378" s="18">
        <f t="shared" si="3"/>
        <v>0.0002389776399</v>
      </c>
      <c r="I378" s="48"/>
      <c r="L378" s="3"/>
    </row>
    <row r="379">
      <c r="A379" s="2" t="s">
        <v>407</v>
      </c>
      <c r="B379" s="2" t="s">
        <v>480</v>
      </c>
      <c r="C379" s="105">
        <f t="shared" si="57"/>
        <v>2.475247525</v>
      </c>
      <c r="D379" s="18">
        <f t="shared" si="2"/>
        <v>0.0002475247525</v>
      </c>
      <c r="E379" s="106">
        <v>8.547112621439252E-6</v>
      </c>
      <c r="F379" s="18">
        <f t="shared" si="3"/>
        <v>0.0002389776399</v>
      </c>
      <c r="I379" s="48"/>
      <c r="L379" s="3"/>
    </row>
    <row r="380">
      <c r="A380" s="2" t="s">
        <v>408</v>
      </c>
      <c r="B380" s="2" t="s">
        <v>480</v>
      </c>
      <c r="C380" s="105">
        <f t="shared" si="57"/>
        <v>2.475247525</v>
      </c>
      <c r="D380" s="18">
        <f t="shared" si="2"/>
        <v>0.0002475247525</v>
      </c>
      <c r="E380" s="106">
        <v>8.547112621439252E-6</v>
      </c>
      <c r="F380" s="18">
        <f t="shared" si="3"/>
        <v>0.0002389776399</v>
      </c>
      <c r="I380" s="48"/>
      <c r="L380" s="3"/>
    </row>
    <row r="381">
      <c r="A381" s="2" t="s">
        <v>409</v>
      </c>
      <c r="B381" s="2" t="s">
        <v>480</v>
      </c>
      <c r="C381" s="105">
        <f t="shared" si="57"/>
        <v>2.475247525</v>
      </c>
      <c r="D381" s="18">
        <f t="shared" si="2"/>
        <v>0.0002475247525</v>
      </c>
      <c r="E381" s="106">
        <v>5.620019257932659E-6</v>
      </c>
      <c r="F381" s="18">
        <f t="shared" si="3"/>
        <v>0.0002419047332</v>
      </c>
      <c r="I381" s="48"/>
      <c r="L381" s="3"/>
    </row>
    <row r="382">
      <c r="A382" s="2" t="s">
        <v>410</v>
      </c>
      <c r="B382" s="2" t="s">
        <v>480</v>
      </c>
      <c r="C382" s="105">
        <f t="shared" si="57"/>
        <v>2.475247525</v>
      </c>
      <c r="D382" s="18">
        <f t="shared" si="2"/>
        <v>0.0002475247525</v>
      </c>
      <c r="E382" s="106">
        <v>4.449181912530022E-6</v>
      </c>
      <c r="F382" s="18">
        <f t="shared" si="3"/>
        <v>0.0002430755706</v>
      </c>
      <c r="I382" s="48"/>
      <c r="L382" s="3"/>
    </row>
    <row r="383">
      <c r="A383" s="2" t="s">
        <v>411</v>
      </c>
      <c r="B383" s="2" t="s">
        <v>480</v>
      </c>
      <c r="C383" s="105">
        <f t="shared" si="57"/>
        <v>2.475247525</v>
      </c>
      <c r="D383" s="18">
        <f t="shared" si="2"/>
        <v>0.0002475247525</v>
      </c>
      <c r="E383" s="106">
        <v>3.2783445671273844E-6</v>
      </c>
      <c r="F383" s="18">
        <f t="shared" si="3"/>
        <v>0.0002442464079</v>
      </c>
      <c r="I383" s="48"/>
      <c r="L383" s="3"/>
    </row>
    <row r="384">
      <c r="A384" s="2" t="s">
        <v>412</v>
      </c>
      <c r="B384" s="2" t="s">
        <v>480</v>
      </c>
      <c r="C384" s="105">
        <f t="shared" si="57"/>
        <v>2.475247525</v>
      </c>
      <c r="D384" s="18">
        <f t="shared" si="2"/>
        <v>0.0002475247525</v>
      </c>
      <c r="E384" s="106">
        <v>2.9270933635065935E-6</v>
      </c>
      <c r="F384" s="18">
        <f t="shared" si="3"/>
        <v>0.0002445976591</v>
      </c>
      <c r="I384" s="48"/>
      <c r="L384" s="3"/>
    </row>
    <row r="385">
      <c r="A385" s="2" t="s">
        <v>413</v>
      </c>
      <c r="B385" s="2" t="s">
        <v>480</v>
      </c>
      <c r="C385" s="105">
        <f t="shared" si="57"/>
        <v>2.475247525</v>
      </c>
      <c r="D385" s="18">
        <f t="shared" si="2"/>
        <v>0.0002475247525</v>
      </c>
      <c r="E385" s="106">
        <v>2.9270933635065935E-6</v>
      </c>
      <c r="F385" s="18">
        <f t="shared" si="3"/>
        <v>0.0002445976591</v>
      </c>
      <c r="I385" s="54">
        <f>SUM(E130:E385)</f>
        <v>0.07052339708</v>
      </c>
      <c r="J385" s="3">
        <f>(384-130)/384</f>
        <v>0.6614583333</v>
      </c>
      <c r="K385" s="2" t="s">
        <v>496</v>
      </c>
    </row>
    <row r="386">
      <c r="C386" s="109"/>
      <c r="D386" s="3"/>
      <c r="E386" s="106"/>
      <c r="I386" s="54">
        <f>SUM(E263:E385)</f>
        <v>0.01057324665</v>
      </c>
      <c r="J386" s="3">
        <f>(384-263)/384</f>
        <v>0.3151041667</v>
      </c>
      <c r="L386" s="3"/>
    </row>
    <row r="387">
      <c r="C387" s="109"/>
      <c r="D387" s="3">
        <f>SUM(D2:D385)</f>
        <v>1.000247525</v>
      </c>
      <c r="E387" s="106"/>
      <c r="I387" s="48">
        <f>384/2</f>
        <v>192</v>
      </c>
      <c r="L387" s="3"/>
    </row>
    <row r="388">
      <c r="C388" s="105"/>
      <c r="D388" s="18"/>
      <c r="E388" s="106"/>
      <c r="F388" s="2"/>
      <c r="I388" s="35"/>
      <c r="L388" s="3"/>
    </row>
    <row r="389">
      <c r="C389" s="110"/>
      <c r="D389" s="58"/>
      <c r="E389" s="111"/>
      <c r="F389" s="60"/>
      <c r="G389" s="60"/>
      <c r="H389" s="60"/>
      <c r="I389" s="48"/>
      <c r="L389" s="3"/>
    </row>
    <row r="390">
      <c r="C390" s="110"/>
      <c r="D390" s="58"/>
      <c r="E390" s="111"/>
      <c r="F390" s="60"/>
      <c r="G390" s="60"/>
      <c r="H390" s="60"/>
      <c r="I390" s="48"/>
      <c r="L390" s="3"/>
    </row>
    <row r="391">
      <c r="C391" s="110"/>
      <c r="D391" s="58"/>
      <c r="E391" s="111"/>
      <c r="F391" s="60"/>
      <c r="G391" s="60"/>
      <c r="H391" s="60"/>
      <c r="I391" s="48"/>
      <c r="L391" s="3"/>
    </row>
    <row r="392">
      <c r="C392" s="110"/>
      <c r="D392" s="58"/>
      <c r="E392" s="111"/>
      <c r="F392" s="60"/>
      <c r="G392" s="60"/>
      <c r="H392" s="60"/>
      <c r="I392" s="48"/>
      <c r="L392" s="3"/>
    </row>
    <row r="393">
      <c r="C393" s="110"/>
      <c r="D393" s="58"/>
      <c r="E393" s="111"/>
      <c r="F393" s="60"/>
      <c r="G393" s="60"/>
      <c r="H393" s="60"/>
      <c r="I393" s="48"/>
      <c r="L393" s="3"/>
    </row>
    <row r="394">
      <c r="C394" s="110"/>
      <c r="D394" s="58"/>
      <c r="E394" s="111"/>
      <c r="F394" s="60"/>
      <c r="G394" s="60"/>
      <c r="H394" s="60"/>
      <c r="I394" s="48"/>
      <c r="L394" s="3"/>
    </row>
    <row r="395">
      <c r="C395" s="110"/>
      <c r="D395" s="58"/>
      <c r="E395" s="111"/>
      <c r="F395" s="60"/>
      <c r="G395" s="60"/>
      <c r="H395" s="60"/>
      <c r="I395" s="48"/>
      <c r="L395" s="3"/>
    </row>
    <row r="396">
      <c r="C396" s="109"/>
      <c r="D396" s="3"/>
      <c r="E396" s="106"/>
      <c r="I396" s="48"/>
      <c r="L396" s="3"/>
    </row>
    <row r="397">
      <c r="C397" s="109"/>
      <c r="D397" s="3"/>
      <c r="E397" s="106"/>
      <c r="I397" s="48"/>
      <c r="L397" s="3"/>
    </row>
    <row r="398">
      <c r="C398" s="109"/>
      <c r="D398" s="3"/>
      <c r="E398" s="106"/>
      <c r="I398" s="48"/>
      <c r="L398" s="3"/>
    </row>
    <row r="399">
      <c r="C399" s="109"/>
      <c r="D399" s="3"/>
      <c r="E399" s="106"/>
      <c r="I399" s="48"/>
      <c r="L399" s="3"/>
    </row>
    <row r="400">
      <c r="C400" s="105"/>
      <c r="D400" s="18"/>
      <c r="E400" s="106"/>
      <c r="F400" s="2"/>
      <c r="I400" s="35"/>
      <c r="L400" s="3"/>
    </row>
    <row r="401">
      <c r="C401" s="110"/>
      <c r="D401" s="58"/>
      <c r="E401" s="111"/>
      <c r="F401" s="60"/>
      <c r="G401" s="60"/>
      <c r="H401" s="60"/>
      <c r="I401" s="48"/>
    </row>
    <row r="402">
      <c r="C402" s="110"/>
      <c r="D402" s="58"/>
      <c r="E402" s="111"/>
      <c r="F402" s="60"/>
      <c r="G402" s="60"/>
      <c r="H402" s="60"/>
      <c r="I402" s="48"/>
      <c r="L402" s="3"/>
    </row>
    <row r="403">
      <c r="C403" s="110"/>
      <c r="D403" s="58"/>
      <c r="E403" s="111"/>
      <c r="F403" s="60"/>
      <c r="G403" s="60"/>
      <c r="H403" s="60"/>
      <c r="I403" s="48"/>
      <c r="L403" s="3"/>
    </row>
    <row r="404">
      <c r="C404" s="110"/>
      <c r="D404" s="58"/>
      <c r="E404" s="111"/>
      <c r="F404" s="60"/>
      <c r="G404" s="60"/>
      <c r="H404" s="60"/>
      <c r="I404" s="48"/>
      <c r="L404" s="3"/>
    </row>
    <row r="405">
      <c r="C405" s="110"/>
      <c r="D405" s="58"/>
      <c r="E405" s="111"/>
      <c r="F405" s="60"/>
      <c r="G405" s="60"/>
      <c r="H405" s="60"/>
      <c r="I405" s="48"/>
      <c r="L405" s="3"/>
    </row>
    <row r="406">
      <c r="C406" s="110"/>
      <c r="D406" s="58"/>
      <c r="E406" s="111"/>
      <c r="F406" s="60"/>
      <c r="G406" s="60"/>
      <c r="H406" s="60"/>
      <c r="I406" s="48"/>
      <c r="L406" s="3"/>
    </row>
    <row r="407">
      <c r="C407" s="110"/>
      <c r="D407" s="58"/>
      <c r="E407" s="111"/>
      <c r="F407" s="60"/>
      <c r="G407" s="60"/>
      <c r="H407" s="60"/>
      <c r="I407" s="48"/>
      <c r="L407" s="3"/>
    </row>
    <row r="408">
      <c r="C408" s="110"/>
      <c r="D408" s="58"/>
      <c r="E408" s="111"/>
      <c r="F408" s="60"/>
      <c r="G408" s="60"/>
      <c r="H408" s="60"/>
      <c r="I408" s="48"/>
    </row>
    <row r="409">
      <c r="C409" s="110"/>
      <c r="D409" s="58"/>
      <c r="E409" s="111"/>
      <c r="F409" s="60"/>
      <c r="G409" s="60"/>
      <c r="H409" s="60"/>
      <c r="I409" s="48"/>
    </row>
    <row r="410">
      <c r="C410" s="110"/>
      <c r="D410" s="58"/>
      <c r="E410" s="111"/>
      <c r="F410" s="60"/>
      <c r="G410" s="60"/>
      <c r="H410" s="60"/>
      <c r="I410" s="48"/>
    </row>
    <row r="411">
      <c r="C411" s="110"/>
      <c r="D411" s="58"/>
      <c r="E411" s="111"/>
      <c r="F411" s="60"/>
      <c r="G411" s="60"/>
      <c r="H411" s="60"/>
      <c r="I411" s="48"/>
    </row>
    <row r="412">
      <c r="C412" s="110"/>
      <c r="D412" s="58"/>
      <c r="E412" s="111"/>
      <c r="F412" s="60"/>
      <c r="G412" s="60"/>
      <c r="H412" s="60"/>
      <c r="I412" s="48"/>
    </row>
    <row r="413">
      <c r="C413" s="109"/>
      <c r="D413" s="3"/>
      <c r="E413" s="106"/>
      <c r="I413" s="48"/>
    </row>
    <row r="414">
      <c r="C414" s="105"/>
      <c r="D414" s="18"/>
      <c r="E414" s="106"/>
      <c r="F414" s="2"/>
      <c r="I414" s="35"/>
    </row>
    <row r="415">
      <c r="C415" s="110"/>
      <c r="D415" s="58"/>
      <c r="E415" s="111"/>
      <c r="F415" s="60"/>
      <c r="G415" s="60"/>
      <c r="H415" s="60"/>
      <c r="I415" s="48"/>
    </row>
    <row r="416">
      <c r="C416" s="110"/>
      <c r="D416" s="58"/>
      <c r="E416" s="111"/>
      <c r="F416" s="60"/>
      <c r="G416" s="60"/>
      <c r="H416" s="60"/>
      <c r="I416" s="48"/>
    </row>
    <row r="417">
      <c r="C417" s="110"/>
      <c r="D417" s="58"/>
      <c r="E417" s="111"/>
      <c r="F417" s="60"/>
      <c r="G417" s="60"/>
      <c r="H417" s="60"/>
      <c r="I417" s="48"/>
    </row>
    <row r="418">
      <c r="C418" s="110"/>
      <c r="D418" s="58"/>
      <c r="E418" s="111"/>
      <c r="F418" s="60"/>
      <c r="G418" s="60"/>
      <c r="H418" s="60"/>
      <c r="I418" s="48"/>
    </row>
    <row r="419">
      <c r="C419" s="110"/>
      <c r="D419" s="58"/>
      <c r="E419" s="111"/>
      <c r="F419" s="60"/>
      <c r="G419" s="60"/>
      <c r="H419" s="60"/>
      <c r="I419" s="48"/>
    </row>
    <row r="420">
      <c r="C420" s="110"/>
      <c r="D420" s="58"/>
      <c r="E420" s="111"/>
      <c r="F420" s="60"/>
      <c r="G420" s="60"/>
      <c r="H420" s="60"/>
      <c r="I420" s="48"/>
    </row>
    <row r="421">
      <c r="C421" s="110"/>
      <c r="D421" s="58"/>
      <c r="E421" s="111"/>
      <c r="F421" s="60"/>
      <c r="G421" s="60"/>
      <c r="H421" s="60"/>
      <c r="I421" s="48"/>
    </row>
    <row r="422">
      <c r="C422" s="110"/>
      <c r="D422" s="58"/>
      <c r="E422" s="111"/>
      <c r="F422" s="60"/>
      <c r="G422" s="60"/>
      <c r="H422" s="60"/>
      <c r="I422" s="48"/>
    </row>
    <row r="423">
      <c r="C423" s="110"/>
      <c r="D423" s="58"/>
      <c r="E423" s="111"/>
      <c r="F423" s="60"/>
      <c r="G423" s="60"/>
      <c r="H423" s="60"/>
      <c r="I423" s="48"/>
    </row>
    <row r="424">
      <c r="C424" s="110"/>
      <c r="D424" s="58"/>
      <c r="E424" s="111"/>
      <c r="F424" s="60"/>
      <c r="G424" s="60"/>
      <c r="H424" s="60"/>
      <c r="I424" s="48"/>
    </row>
    <row r="425">
      <c r="C425" s="110"/>
      <c r="D425" s="58"/>
      <c r="E425" s="111"/>
      <c r="F425" s="60"/>
      <c r="G425" s="60"/>
      <c r="H425" s="60"/>
      <c r="I425" s="48"/>
    </row>
    <row r="426">
      <c r="C426" s="110"/>
      <c r="D426" s="58"/>
      <c r="E426" s="111"/>
      <c r="F426" s="60"/>
      <c r="G426" s="60"/>
      <c r="H426" s="60"/>
      <c r="I426" s="48"/>
    </row>
    <row r="427">
      <c r="C427" s="110"/>
      <c r="D427" s="58"/>
      <c r="E427" s="111"/>
      <c r="F427" s="60"/>
      <c r="G427" s="60"/>
      <c r="H427" s="60"/>
      <c r="I427" s="48"/>
    </row>
    <row r="428">
      <c r="C428" s="110"/>
      <c r="D428" s="58"/>
      <c r="E428" s="111"/>
      <c r="F428" s="60"/>
      <c r="G428" s="60"/>
      <c r="H428" s="60"/>
      <c r="I428" s="48"/>
    </row>
    <row r="429">
      <c r="C429" s="112"/>
      <c r="D429" s="62"/>
      <c r="E429" s="113"/>
      <c r="F429" s="64"/>
      <c r="G429" s="64"/>
      <c r="H429" s="64"/>
      <c r="I429" s="66"/>
      <c r="J429" s="67"/>
    </row>
    <row r="430">
      <c r="C430" s="112"/>
      <c r="D430" s="62"/>
      <c r="E430" s="113"/>
      <c r="F430" s="64"/>
      <c r="G430" s="64"/>
      <c r="H430" s="64"/>
      <c r="I430" s="48"/>
    </row>
    <row r="431">
      <c r="C431" s="112"/>
      <c r="D431" s="62"/>
      <c r="E431" s="113"/>
      <c r="F431" s="64"/>
      <c r="G431" s="64"/>
      <c r="H431" s="64"/>
      <c r="I431" s="48"/>
    </row>
    <row r="432">
      <c r="C432" s="112"/>
      <c r="D432" s="62"/>
      <c r="E432" s="113"/>
      <c r="F432" s="64"/>
      <c r="G432" s="64"/>
      <c r="H432" s="64"/>
      <c r="I432" s="48"/>
    </row>
    <row r="433">
      <c r="C433" s="112"/>
      <c r="D433" s="62"/>
      <c r="E433" s="113"/>
      <c r="F433" s="64"/>
      <c r="G433" s="64"/>
      <c r="H433" s="64"/>
      <c r="I433" s="48"/>
    </row>
    <row r="434">
      <c r="C434" s="112"/>
      <c r="D434" s="62"/>
      <c r="E434" s="113"/>
      <c r="F434" s="64"/>
      <c r="G434" s="64"/>
      <c r="H434" s="64"/>
      <c r="I434" s="48"/>
    </row>
    <row r="435">
      <c r="C435" s="112"/>
      <c r="D435" s="62"/>
      <c r="E435" s="113"/>
      <c r="F435" s="64"/>
      <c r="G435" s="64"/>
      <c r="H435" s="68"/>
      <c r="I435" s="48"/>
    </row>
    <row r="436">
      <c r="C436" s="109"/>
      <c r="D436" s="3"/>
      <c r="E436" s="106"/>
      <c r="I436" s="48"/>
    </row>
    <row r="437">
      <c r="C437" s="109"/>
      <c r="D437" s="3"/>
      <c r="E437" s="106"/>
      <c r="I437" s="48"/>
    </row>
    <row r="438">
      <c r="C438" s="109"/>
      <c r="D438" s="3"/>
      <c r="E438" s="106"/>
      <c r="I438" s="48"/>
    </row>
    <row r="439">
      <c r="C439" s="109"/>
      <c r="D439" s="3"/>
      <c r="E439" s="106"/>
      <c r="I439" s="48"/>
    </row>
    <row r="440">
      <c r="C440" s="109"/>
      <c r="D440" s="3"/>
      <c r="E440" s="106"/>
      <c r="I440" s="48"/>
    </row>
    <row r="441">
      <c r="C441" s="109"/>
      <c r="D441" s="3"/>
      <c r="E441" s="106"/>
      <c r="I441" s="48"/>
    </row>
    <row r="442">
      <c r="C442" s="109"/>
      <c r="D442" s="3"/>
      <c r="E442" s="106"/>
      <c r="I442" s="48"/>
    </row>
    <row r="443">
      <c r="C443" s="109"/>
      <c r="D443" s="3"/>
      <c r="E443" s="106"/>
      <c r="I443" s="48"/>
    </row>
    <row r="444">
      <c r="C444" s="109"/>
      <c r="D444" s="3"/>
      <c r="E444" s="106"/>
      <c r="I444" s="48"/>
    </row>
    <row r="445">
      <c r="C445" s="109"/>
      <c r="D445" s="3"/>
      <c r="E445" s="106"/>
      <c r="I445" s="48"/>
    </row>
    <row r="446">
      <c r="C446" s="109"/>
      <c r="D446" s="3"/>
      <c r="E446" s="106"/>
      <c r="I446" s="48"/>
    </row>
    <row r="447">
      <c r="C447" s="109"/>
      <c r="D447" s="3"/>
      <c r="E447" s="106"/>
      <c r="I447" s="48"/>
    </row>
    <row r="448">
      <c r="C448" s="109"/>
      <c r="D448" s="3"/>
      <c r="E448" s="106"/>
      <c r="I448" s="48"/>
    </row>
    <row r="449">
      <c r="C449" s="109"/>
      <c r="D449" s="3"/>
      <c r="E449" s="106"/>
      <c r="I449" s="48"/>
    </row>
    <row r="450">
      <c r="C450" s="109"/>
      <c r="D450" s="3"/>
      <c r="E450" s="106"/>
      <c r="I450" s="48"/>
    </row>
    <row r="451">
      <c r="C451" s="109"/>
      <c r="D451" s="3"/>
      <c r="E451" s="106"/>
      <c r="I451" s="48"/>
    </row>
    <row r="452">
      <c r="C452" s="109"/>
      <c r="D452" s="3"/>
      <c r="E452" s="106"/>
      <c r="I452" s="48"/>
    </row>
    <row r="453">
      <c r="C453" s="109"/>
      <c r="D453" s="3"/>
      <c r="E453" s="106"/>
      <c r="I453" s="48"/>
    </row>
    <row r="454">
      <c r="C454" s="109"/>
      <c r="D454" s="3"/>
      <c r="E454" s="106"/>
      <c r="I454" s="48"/>
    </row>
    <row r="455">
      <c r="C455" s="109"/>
      <c r="D455" s="3"/>
      <c r="E455" s="106"/>
      <c r="I455" s="48"/>
    </row>
    <row r="456">
      <c r="C456" s="109"/>
      <c r="D456" s="3"/>
      <c r="E456" s="106"/>
      <c r="I456" s="48"/>
    </row>
    <row r="457">
      <c r="C457" s="109"/>
      <c r="D457" s="3"/>
      <c r="E457" s="106"/>
      <c r="I457" s="48"/>
    </row>
    <row r="458">
      <c r="C458" s="109"/>
      <c r="D458" s="3"/>
      <c r="E458" s="106"/>
      <c r="I458" s="48"/>
    </row>
    <row r="459">
      <c r="C459" s="109"/>
      <c r="D459" s="3"/>
      <c r="E459" s="106"/>
      <c r="I459" s="48"/>
    </row>
    <row r="460">
      <c r="C460" s="109"/>
      <c r="D460" s="3"/>
      <c r="E460" s="106"/>
      <c r="I460" s="48"/>
    </row>
    <row r="461">
      <c r="C461" s="109"/>
      <c r="D461" s="3"/>
      <c r="E461" s="106"/>
      <c r="I461" s="48"/>
    </row>
    <row r="462">
      <c r="C462" s="109"/>
      <c r="D462" s="3"/>
      <c r="E462" s="106"/>
      <c r="I462" s="48"/>
    </row>
    <row r="463">
      <c r="C463" s="109"/>
      <c r="D463" s="3"/>
      <c r="E463" s="106"/>
      <c r="I463" s="48"/>
    </row>
    <row r="464">
      <c r="C464" s="109"/>
      <c r="D464" s="3"/>
      <c r="E464" s="106"/>
      <c r="I464" s="48"/>
    </row>
    <row r="465">
      <c r="C465" s="109"/>
      <c r="D465" s="3"/>
      <c r="E465" s="106"/>
      <c r="I465" s="48"/>
    </row>
    <row r="466">
      <c r="C466" s="109"/>
      <c r="D466" s="3"/>
      <c r="E466" s="106"/>
      <c r="I466" s="48"/>
    </row>
    <row r="467">
      <c r="C467" s="109"/>
      <c r="D467" s="3"/>
      <c r="E467" s="106"/>
      <c r="I467" s="48"/>
    </row>
    <row r="468">
      <c r="C468" s="109"/>
      <c r="D468" s="3"/>
      <c r="E468" s="106"/>
      <c r="I468" s="48"/>
    </row>
    <row r="469">
      <c r="C469" s="109"/>
      <c r="D469" s="3"/>
      <c r="E469" s="106"/>
      <c r="I469" s="48"/>
    </row>
    <row r="470">
      <c r="C470" s="109"/>
      <c r="D470" s="3"/>
      <c r="E470" s="106"/>
      <c r="I470" s="48"/>
    </row>
    <row r="471">
      <c r="C471" s="109"/>
      <c r="D471" s="3"/>
      <c r="E471" s="106"/>
      <c r="I471" s="48"/>
    </row>
    <row r="472">
      <c r="C472" s="109"/>
      <c r="D472" s="3"/>
      <c r="E472" s="106"/>
      <c r="I472" s="48"/>
    </row>
    <row r="473">
      <c r="C473" s="109"/>
      <c r="D473" s="3"/>
      <c r="E473" s="106"/>
      <c r="I473" s="48"/>
    </row>
    <row r="474">
      <c r="C474" s="109"/>
      <c r="D474" s="3"/>
      <c r="E474" s="106"/>
      <c r="I474" s="48"/>
    </row>
    <row r="475">
      <c r="C475" s="109"/>
      <c r="D475" s="3"/>
      <c r="E475" s="106"/>
      <c r="I475" s="48"/>
    </row>
    <row r="476">
      <c r="C476" s="109"/>
      <c r="D476" s="3"/>
      <c r="E476" s="106"/>
      <c r="I476" s="48"/>
    </row>
    <row r="477">
      <c r="C477" s="109"/>
      <c r="D477" s="3"/>
      <c r="E477" s="106"/>
      <c r="I477" s="48"/>
    </row>
    <row r="478">
      <c r="C478" s="109"/>
      <c r="D478" s="3"/>
      <c r="E478" s="106"/>
      <c r="I478" s="48"/>
    </row>
    <row r="479">
      <c r="C479" s="109"/>
      <c r="D479" s="3"/>
      <c r="E479" s="106"/>
      <c r="I479" s="48"/>
    </row>
    <row r="480">
      <c r="C480" s="109"/>
      <c r="D480" s="3"/>
      <c r="E480" s="106"/>
      <c r="I480" s="48"/>
    </row>
    <row r="481">
      <c r="C481" s="109"/>
      <c r="D481" s="3"/>
      <c r="E481" s="106"/>
      <c r="I481" s="48"/>
    </row>
    <row r="482">
      <c r="C482" s="109"/>
      <c r="D482" s="3"/>
      <c r="E482" s="106"/>
      <c r="I482" s="48"/>
    </row>
    <row r="483">
      <c r="C483" s="109"/>
      <c r="D483" s="3"/>
      <c r="E483" s="106"/>
      <c r="I483" s="48"/>
    </row>
    <row r="484">
      <c r="C484" s="109"/>
      <c r="D484" s="3"/>
      <c r="E484" s="106"/>
      <c r="I484" s="48"/>
    </row>
    <row r="485">
      <c r="C485" s="109"/>
      <c r="D485" s="3"/>
      <c r="E485" s="106"/>
      <c r="I485" s="48"/>
    </row>
    <row r="486">
      <c r="C486" s="109"/>
      <c r="D486" s="3"/>
      <c r="E486" s="106"/>
      <c r="I486" s="48"/>
    </row>
    <row r="487">
      <c r="C487" s="109"/>
      <c r="D487" s="3"/>
      <c r="E487" s="106"/>
      <c r="I487" s="48"/>
    </row>
    <row r="488">
      <c r="C488" s="109"/>
      <c r="D488" s="3"/>
      <c r="E488" s="106"/>
      <c r="I488" s="48"/>
    </row>
    <row r="489">
      <c r="C489" s="109"/>
      <c r="D489" s="3"/>
      <c r="E489" s="106"/>
      <c r="I489" s="48"/>
    </row>
    <row r="490">
      <c r="C490" s="109"/>
      <c r="D490" s="3"/>
      <c r="E490" s="106"/>
      <c r="I490" s="48"/>
    </row>
    <row r="491">
      <c r="C491" s="109"/>
      <c r="D491" s="3"/>
      <c r="E491" s="106"/>
      <c r="I491" s="48"/>
    </row>
    <row r="492">
      <c r="C492" s="109"/>
      <c r="D492" s="3"/>
      <c r="E492" s="106"/>
      <c r="I492" s="48"/>
    </row>
    <row r="493">
      <c r="C493" s="109"/>
      <c r="D493" s="3"/>
      <c r="E493" s="106"/>
      <c r="I493" s="48"/>
    </row>
    <row r="494">
      <c r="C494" s="109"/>
      <c r="D494" s="3"/>
      <c r="E494" s="106"/>
      <c r="I494" s="48"/>
    </row>
    <row r="495">
      <c r="C495" s="109"/>
      <c r="D495" s="3"/>
      <c r="E495" s="106"/>
      <c r="I495" s="48"/>
    </row>
    <row r="496">
      <c r="C496" s="109"/>
      <c r="D496" s="3"/>
      <c r="E496" s="106"/>
      <c r="I496" s="48"/>
    </row>
    <row r="497">
      <c r="C497" s="109"/>
      <c r="D497" s="3"/>
      <c r="E497" s="106"/>
      <c r="I497" s="48"/>
    </row>
    <row r="498">
      <c r="C498" s="109"/>
      <c r="D498" s="3"/>
      <c r="E498" s="106"/>
      <c r="I498" s="48"/>
    </row>
    <row r="499">
      <c r="C499" s="109"/>
      <c r="D499" s="3"/>
      <c r="E499" s="106"/>
      <c r="I499" s="48"/>
    </row>
    <row r="500">
      <c r="C500" s="109"/>
      <c r="D500" s="3"/>
      <c r="E500" s="106"/>
      <c r="I500" s="48"/>
    </row>
    <row r="501">
      <c r="C501" s="109"/>
      <c r="D501" s="3"/>
      <c r="E501" s="106"/>
      <c r="I501" s="48"/>
    </row>
    <row r="502">
      <c r="C502" s="109"/>
      <c r="D502" s="3"/>
      <c r="E502" s="106"/>
      <c r="I502" s="48"/>
    </row>
    <row r="503">
      <c r="C503" s="109"/>
      <c r="D503" s="3"/>
      <c r="E503" s="106"/>
      <c r="I503" s="48"/>
    </row>
    <row r="504">
      <c r="C504" s="109"/>
      <c r="D504" s="3"/>
      <c r="E504" s="106"/>
      <c r="I504" s="48"/>
    </row>
    <row r="505">
      <c r="C505" s="109"/>
      <c r="D505" s="3"/>
      <c r="E505" s="106"/>
      <c r="I505" s="48"/>
    </row>
    <row r="506">
      <c r="C506" s="109"/>
      <c r="D506" s="3"/>
      <c r="E506" s="106"/>
      <c r="I506" s="48"/>
    </row>
    <row r="507">
      <c r="C507" s="109"/>
      <c r="D507" s="3"/>
      <c r="E507" s="106"/>
      <c r="I507" s="48"/>
    </row>
    <row r="508">
      <c r="C508" s="109"/>
      <c r="D508" s="3"/>
      <c r="E508" s="106"/>
      <c r="I508" s="48"/>
    </row>
    <row r="509">
      <c r="C509" s="109"/>
      <c r="D509" s="3"/>
      <c r="E509" s="106"/>
      <c r="I509" s="48"/>
    </row>
    <row r="510">
      <c r="C510" s="109"/>
      <c r="D510" s="3"/>
      <c r="E510" s="106"/>
      <c r="I510" s="48"/>
    </row>
    <row r="511">
      <c r="C511" s="109"/>
      <c r="D511" s="3"/>
      <c r="E511" s="106"/>
      <c r="I511" s="48"/>
    </row>
    <row r="512">
      <c r="C512" s="109"/>
      <c r="D512" s="3"/>
      <c r="E512" s="106"/>
      <c r="I512" s="48"/>
    </row>
    <row r="513">
      <c r="C513" s="109"/>
      <c r="D513" s="3"/>
      <c r="E513" s="106"/>
      <c r="I513" s="48"/>
    </row>
    <row r="514">
      <c r="C514" s="109"/>
      <c r="D514" s="3"/>
      <c r="E514" s="106"/>
      <c r="I514" s="48"/>
    </row>
    <row r="515">
      <c r="C515" s="109"/>
      <c r="D515" s="3"/>
      <c r="E515" s="106"/>
      <c r="I515" s="48"/>
    </row>
    <row r="516">
      <c r="C516" s="109"/>
      <c r="D516" s="3"/>
      <c r="E516" s="106"/>
      <c r="I516" s="48"/>
    </row>
    <row r="517">
      <c r="C517" s="109"/>
      <c r="D517" s="3"/>
      <c r="E517" s="106"/>
      <c r="I517" s="48"/>
    </row>
    <row r="518">
      <c r="C518" s="109"/>
      <c r="D518" s="3"/>
      <c r="E518" s="106"/>
      <c r="I518" s="48"/>
    </row>
    <row r="519">
      <c r="C519" s="109"/>
      <c r="D519" s="3"/>
      <c r="E519" s="106"/>
      <c r="I519" s="48"/>
    </row>
    <row r="520">
      <c r="C520" s="109"/>
      <c r="D520" s="3"/>
      <c r="E520" s="106"/>
      <c r="I520" s="48"/>
    </row>
    <row r="521">
      <c r="C521" s="109"/>
      <c r="D521" s="3"/>
      <c r="E521" s="106"/>
      <c r="I521" s="48"/>
    </row>
    <row r="522">
      <c r="C522" s="109"/>
      <c r="D522" s="3"/>
      <c r="E522" s="106"/>
      <c r="I522" s="48"/>
    </row>
    <row r="523">
      <c r="C523" s="109"/>
      <c r="D523" s="3"/>
      <c r="E523" s="106"/>
      <c r="I523" s="48"/>
    </row>
    <row r="524">
      <c r="C524" s="109"/>
      <c r="D524" s="3"/>
      <c r="E524" s="106"/>
      <c r="I524" s="48"/>
    </row>
    <row r="525">
      <c r="C525" s="109"/>
      <c r="D525" s="3"/>
      <c r="E525" s="106"/>
      <c r="I525" s="48"/>
    </row>
    <row r="526">
      <c r="C526" s="109"/>
      <c r="D526" s="3"/>
      <c r="E526" s="106"/>
      <c r="I526" s="48"/>
    </row>
    <row r="527">
      <c r="C527" s="109"/>
      <c r="D527" s="3"/>
      <c r="E527" s="106"/>
      <c r="I527" s="48"/>
    </row>
    <row r="528">
      <c r="C528" s="109"/>
      <c r="D528" s="3"/>
      <c r="E528" s="106"/>
      <c r="I528" s="48"/>
    </row>
    <row r="529">
      <c r="C529" s="109"/>
      <c r="D529" s="3"/>
      <c r="E529" s="106"/>
      <c r="I529" s="48"/>
    </row>
    <row r="530">
      <c r="C530" s="109"/>
      <c r="D530" s="3"/>
      <c r="E530" s="106"/>
      <c r="I530" s="48"/>
    </row>
    <row r="531">
      <c r="C531" s="109"/>
      <c r="D531" s="3"/>
      <c r="E531" s="106"/>
      <c r="I531" s="48"/>
    </row>
    <row r="532">
      <c r="C532" s="109"/>
      <c r="D532" s="3"/>
      <c r="E532" s="106"/>
      <c r="I532" s="48"/>
    </row>
    <row r="533">
      <c r="C533" s="109"/>
      <c r="D533" s="3"/>
      <c r="E533" s="106"/>
      <c r="I533" s="48"/>
    </row>
    <row r="534">
      <c r="C534" s="109"/>
      <c r="D534" s="3"/>
      <c r="E534" s="106"/>
      <c r="I534" s="48"/>
    </row>
    <row r="535">
      <c r="C535" s="109"/>
      <c r="D535" s="3"/>
      <c r="E535" s="106"/>
      <c r="I535" s="48"/>
    </row>
    <row r="536">
      <c r="C536" s="109"/>
      <c r="D536" s="3"/>
      <c r="E536" s="106"/>
      <c r="I536" s="48"/>
    </row>
    <row r="537">
      <c r="C537" s="109"/>
      <c r="D537" s="3"/>
      <c r="E537" s="106"/>
      <c r="I537" s="48"/>
    </row>
    <row r="538">
      <c r="C538" s="109"/>
      <c r="D538" s="3"/>
      <c r="E538" s="106"/>
      <c r="I538" s="48"/>
    </row>
    <row r="539">
      <c r="C539" s="109"/>
      <c r="D539" s="3"/>
      <c r="E539" s="106"/>
      <c r="I539" s="48"/>
    </row>
    <row r="540">
      <c r="C540" s="109"/>
      <c r="D540" s="3"/>
      <c r="E540" s="106"/>
      <c r="I540" s="48"/>
    </row>
    <row r="541">
      <c r="C541" s="109"/>
      <c r="D541" s="3"/>
      <c r="E541" s="106"/>
      <c r="I541" s="48"/>
    </row>
    <row r="542">
      <c r="C542" s="109"/>
      <c r="D542" s="3"/>
      <c r="E542" s="106"/>
      <c r="I542" s="48"/>
    </row>
    <row r="543">
      <c r="C543" s="109"/>
      <c r="D543" s="3"/>
      <c r="E543" s="106"/>
      <c r="I543" s="48"/>
    </row>
    <row r="544">
      <c r="C544" s="109"/>
      <c r="D544" s="3"/>
      <c r="E544" s="106"/>
      <c r="I544" s="48"/>
    </row>
    <row r="545">
      <c r="C545" s="109"/>
      <c r="D545" s="3"/>
      <c r="E545" s="106"/>
      <c r="I545" s="48"/>
    </row>
    <row r="546">
      <c r="C546" s="109"/>
      <c r="D546" s="3"/>
      <c r="E546" s="106"/>
      <c r="I546" s="48"/>
    </row>
    <row r="547">
      <c r="C547" s="109"/>
      <c r="D547" s="3"/>
      <c r="E547" s="106"/>
      <c r="I547" s="48"/>
    </row>
    <row r="548">
      <c r="C548" s="109"/>
      <c r="D548" s="3"/>
      <c r="E548" s="106"/>
      <c r="I548" s="48"/>
    </row>
    <row r="549">
      <c r="C549" s="109"/>
      <c r="D549" s="3"/>
      <c r="E549" s="106"/>
      <c r="I549" s="48"/>
    </row>
    <row r="550">
      <c r="C550" s="109"/>
      <c r="D550" s="3"/>
      <c r="E550" s="106"/>
      <c r="I550" s="48"/>
    </row>
    <row r="551">
      <c r="C551" s="109"/>
      <c r="D551" s="3"/>
      <c r="E551" s="106"/>
      <c r="I551" s="48"/>
    </row>
    <row r="552">
      <c r="C552" s="109"/>
      <c r="D552" s="3"/>
      <c r="E552" s="106"/>
      <c r="I552" s="48"/>
    </row>
    <row r="553">
      <c r="C553" s="109"/>
      <c r="D553" s="3"/>
      <c r="E553" s="106"/>
      <c r="I553" s="48"/>
    </row>
    <row r="554">
      <c r="C554" s="109"/>
      <c r="D554" s="3"/>
      <c r="E554" s="106"/>
      <c r="I554" s="48"/>
    </row>
    <row r="555">
      <c r="C555" s="109"/>
      <c r="D555" s="3"/>
      <c r="E555" s="106"/>
      <c r="I555" s="48"/>
    </row>
    <row r="556">
      <c r="C556" s="109"/>
      <c r="D556" s="3"/>
      <c r="E556" s="106"/>
      <c r="I556" s="48"/>
    </row>
    <row r="557">
      <c r="C557" s="109"/>
      <c r="D557" s="3"/>
      <c r="E557" s="106"/>
      <c r="I557" s="48"/>
    </row>
    <row r="558">
      <c r="C558" s="109"/>
      <c r="D558" s="3"/>
      <c r="E558" s="106"/>
      <c r="I558" s="48"/>
    </row>
    <row r="559">
      <c r="C559" s="109"/>
      <c r="D559" s="3"/>
      <c r="E559" s="106"/>
      <c r="I559" s="48"/>
    </row>
    <row r="560">
      <c r="C560" s="109"/>
      <c r="D560" s="3"/>
      <c r="E560" s="106"/>
      <c r="I560" s="48"/>
    </row>
    <row r="561">
      <c r="C561" s="109"/>
      <c r="D561" s="3"/>
      <c r="E561" s="106"/>
      <c r="I561" s="48"/>
    </row>
    <row r="562">
      <c r="C562" s="109"/>
      <c r="D562" s="3"/>
      <c r="E562" s="106"/>
      <c r="I562" s="48"/>
    </row>
    <row r="563">
      <c r="C563" s="109"/>
      <c r="D563" s="3"/>
      <c r="E563" s="106"/>
      <c r="I563" s="48"/>
    </row>
    <row r="564">
      <c r="C564" s="109"/>
      <c r="D564" s="3"/>
      <c r="E564" s="106"/>
      <c r="I564" s="48"/>
    </row>
    <row r="565">
      <c r="C565" s="109"/>
      <c r="D565" s="3"/>
      <c r="E565" s="106"/>
      <c r="I565" s="48"/>
    </row>
    <row r="566">
      <c r="C566" s="109"/>
      <c r="D566" s="3"/>
      <c r="E566" s="106"/>
      <c r="I566" s="48"/>
    </row>
    <row r="567">
      <c r="C567" s="109"/>
      <c r="D567" s="3"/>
      <c r="E567" s="106"/>
      <c r="I567" s="48"/>
    </row>
    <row r="568">
      <c r="C568" s="109"/>
      <c r="D568" s="3"/>
      <c r="E568" s="106"/>
      <c r="I568" s="48"/>
    </row>
    <row r="569">
      <c r="C569" s="109"/>
      <c r="D569" s="3"/>
      <c r="E569" s="106"/>
      <c r="I569" s="48"/>
    </row>
    <row r="570">
      <c r="C570" s="109"/>
      <c r="D570" s="3"/>
      <c r="E570" s="106"/>
      <c r="I570" s="48"/>
    </row>
    <row r="571">
      <c r="C571" s="109"/>
      <c r="D571" s="3"/>
      <c r="E571" s="106"/>
      <c r="I571" s="48"/>
    </row>
    <row r="572">
      <c r="C572" s="109"/>
      <c r="D572" s="3"/>
      <c r="E572" s="106"/>
      <c r="I572" s="48"/>
    </row>
    <row r="573">
      <c r="C573" s="109"/>
      <c r="D573" s="3"/>
      <c r="E573" s="106"/>
      <c r="I573" s="48"/>
    </row>
    <row r="574">
      <c r="C574" s="109"/>
      <c r="D574" s="3"/>
      <c r="E574" s="106"/>
      <c r="I574" s="48"/>
    </row>
    <row r="575">
      <c r="C575" s="109"/>
      <c r="D575" s="3"/>
      <c r="E575" s="106"/>
      <c r="I575" s="48"/>
    </row>
    <row r="576">
      <c r="C576" s="109"/>
      <c r="D576" s="3"/>
      <c r="E576" s="106"/>
      <c r="I576" s="48"/>
    </row>
    <row r="577">
      <c r="C577" s="109"/>
      <c r="D577" s="3"/>
      <c r="E577" s="106"/>
      <c r="I577" s="48"/>
    </row>
    <row r="578">
      <c r="C578" s="109"/>
      <c r="D578" s="3"/>
      <c r="E578" s="106"/>
      <c r="I578" s="48"/>
    </row>
    <row r="579">
      <c r="C579" s="109"/>
      <c r="D579" s="3"/>
      <c r="E579" s="106"/>
      <c r="I579" s="48"/>
    </row>
    <row r="580">
      <c r="C580" s="109"/>
      <c r="D580" s="3"/>
      <c r="E580" s="106"/>
      <c r="I580" s="48"/>
    </row>
    <row r="581">
      <c r="C581" s="109"/>
      <c r="D581" s="3"/>
      <c r="E581" s="106"/>
      <c r="I581" s="48"/>
    </row>
    <row r="582">
      <c r="C582" s="109"/>
      <c r="D582" s="3"/>
      <c r="E582" s="106"/>
      <c r="I582" s="48"/>
    </row>
    <row r="583">
      <c r="C583" s="109"/>
      <c r="D583" s="3"/>
      <c r="E583" s="106"/>
      <c r="I583" s="48"/>
    </row>
    <row r="584">
      <c r="C584" s="109"/>
      <c r="D584" s="3"/>
      <c r="E584" s="106"/>
      <c r="I584" s="48"/>
    </row>
    <row r="585">
      <c r="C585" s="109"/>
      <c r="D585" s="3"/>
      <c r="E585" s="106"/>
      <c r="I585" s="48"/>
    </row>
    <row r="586">
      <c r="C586" s="109"/>
      <c r="D586" s="3"/>
      <c r="E586" s="106"/>
      <c r="I586" s="48"/>
    </row>
    <row r="587">
      <c r="C587" s="109"/>
      <c r="D587" s="3"/>
      <c r="E587" s="106"/>
      <c r="I587" s="48"/>
    </row>
    <row r="588">
      <c r="C588" s="109"/>
      <c r="D588" s="3"/>
      <c r="E588" s="106"/>
      <c r="I588" s="48"/>
    </row>
    <row r="589">
      <c r="C589" s="109"/>
      <c r="D589" s="3"/>
      <c r="E589" s="106"/>
      <c r="I589" s="48"/>
    </row>
    <row r="590">
      <c r="C590" s="109"/>
      <c r="D590" s="3"/>
      <c r="E590" s="106"/>
      <c r="I590" s="48"/>
    </row>
    <row r="591">
      <c r="C591" s="109"/>
      <c r="D591" s="3"/>
      <c r="E591" s="106"/>
      <c r="I591" s="48"/>
    </row>
    <row r="592">
      <c r="C592" s="109"/>
      <c r="D592" s="3"/>
      <c r="E592" s="106"/>
      <c r="I592" s="48"/>
    </row>
    <row r="593">
      <c r="C593" s="109"/>
      <c r="D593" s="3"/>
      <c r="E593" s="106"/>
      <c r="I593" s="48"/>
    </row>
    <row r="594">
      <c r="C594" s="109"/>
      <c r="D594" s="3"/>
      <c r="E594" s="106"/>
      <c r="I594" s="48"/>
    </row>
    <row r="595">
      <c r="C595" s="109"/>
      <c r="D595" s="3"/>
      <c r="E595" s="106"/>
      <c r="I595" s="48"/>
    </row>
    <row r="596">
      <c r="C596" s="109"/>
      <c r="D596" s="3"/>
      <c r="E596" s="106"/>
      <c r="I596" s="48"/>
    </row>
    <row r="597">
      <c r="C597" s="109"/>
      <c r="D597" s="3"/>
      <c r="E597" s="106"/>
      <c r="I597" s="48"/>
    </row>
    <row r="598">
      <c r="C598" s="109"/>
      <c r="D598" s="3"/>
      <c r="E598" s="106"/>
      <c r="I598" s="48"/>
    </row>
    <row r="599">
      <c r="C599" s="109"/>
      <c r="D599" s="3"/>
      <c r="E599" s="106"/>
      <c r="I599" s="48"/>
    </row>
    <row r="600">
      <c r="C600" s="109"/>
      <c r="D600" s="3"/>
      <c r="E600" s="106"/>
      <c r="I600" s="48"/>
    </row>
    <row r="601">
      <c r="C601" s="109"/>
      <c r="D601" s="3"/>
      <c r="E601" s="106"/>
      <c r="I601" s="48"/>
    </row>
    <row r="602">
      <c r="C602" s="109"/>
      <c r="D602" s="3"/>
      <c r="E602" s="106"/>
      <c r="I602" s="48"/>
    </row>
    <row r="603">
      <c r="C603" s="109"/>
      <c r="D603" s="3"/>
      <c r="E603" s="106"/>
      <c r="I603" s="48"/>
    </row>
    <row r="604">
      <c r="C604" s="109"/>
      <c r="D604" s="3"/>
      <c r="E604" s="106"/>
      <c r="I604" s="48"/>
    </row>
    <row r="605">
      <c r="C605" s="109"/>
      <c r="D605" s="3"/>
      <c r="E605" s="106"/>
      <c r="I605" s="48"/>
    </row>
    <row r="606">
      <c r="C606" s="109"/>
      <c r="D606" s="3"/>
      <c r="E606" s="106"/>
      <c r="I606" s="48"/>
    </row>
    <row r="607">
      <c r="C607" s="109"/>
      <c r="D607" s="3"/>
      <c r="E607" s="106"/>
      <c r="I607" s="48"/>
    </row>
    <row r="608">
      <c r="C608" s="109"/>
      <c r="D608" s="3"/>
      <c r="E608" s="106"/>
      <c r="I608" s="48"/>
    </row>
    <row r="609">
      <c r="C609" s="109"/>
      <c r="D609" s="3"/>
      <c r="E609" s="106"/>
      <c r="I609" s="48"/>
    </row>
    <row r="610">
      <c r="C610" s="109"/>
      <c r="D610" s="3"/>
      <c r="E610" s="106"/>
      <c r="I610" s="48"/>
    </row>
    <row r="611">
      <c r="C611" s="109"/>
      <c r="D611" s="3"/>
      <c r="E611" s="106"/>
      <c r="I611" s="48"/>
    </row>
    <row r="612">
      <c r="C612" s="109"/>
      <c r="D612" s="3"/>
      <c r="E612" s="106"/>
      <c r="I612" s="48"/>
    </row>
    <row r="613">
      <c r="C613" s="109"/>
      <c r="D613" s="3"/>
      <c r="E613" s="106"/>
      <c r="I613" s="48"/>
    </row>
    <row r="614">
      <c r="C614" s="109"/>
      <c r="D614" s="3"/>
      <c r="E614" s="106"/>
      <c r="I614" s="48"/>
    </row>
    <row r="615">
      <c r="C615" s="109"/>
      <c r="D615" s="3"/>
      <c r="E615" s="106"/>
      <c r="I615" s="48"/>
    </row>
    <row r="616">
      <c r="C616" s="109"/>
      <c r="D616" s="3"/>
      <c r="E616" s="106"/>
      <c r="I616" s="48"/>
    </row>
    <row r="617">
      <c r="C617" s="109"/>
      <c r="D617" s="3"/>
      <c r="E617" s="106"/>
      <c r="I617" s="48"/>
    </row>
    <row r="618">
      <c r="C618" s="109"/>
      <c r="D618" s="3"/>
      <c r="E618" s="106"/>
      <c r="I618" s="48"/>
    </row>
    <row r="619">
      <c r="C619" s="109"/>
      <c r="D619" s="3"/>
      <c r="E619" s="106"/>
      <c r="I619" s="48"/>
    </row>
    <row r="620">
      <c r="C620" s="109"/>
      <c r="D620" s="3"/>
      <c r="E620" s="106"/>
      <c r="I620" s="48"/>
    </row>
    <row r="621">
      <c r="C621" s="109"/>
      <c r="D621" s="3"/>
      <c r="E621" s="106"/>
      <c r="I621" s="48"/>
    </row>
    <row r="622">
      <c r="C622" s="109"/>
      <c r="D622" s="3"/>
      <c r="E622" s="106"/>
      <c r="I622" s="48"/>
    </row>
    <row r="623">
      <c r="C623" s="109"/>
      <c r="D623" s="3"/>
      <c r="E623" s="106"/>
      <c r="I623" s="48"/>
    </row>
    <row r="624">
      <c r="C624" s="109"/>
      <c r="D624" s="3"/>
      <c r="E624" s="106"/>
      <c r="I624" s="48"/>
    </row>
    <row r="625">
      <c r="C625" s="109"/>
      <c r="D625" s="3"/>
      <c r="E625" s="106"/>
      <c r="I625" s="48"/>
    </row>
    <row r="626">
      <c r="C626" s="109"/>
      <c r="D626" s="3"/>
      <c r="E626" s="106"/>
      <c r="I626" s="48"/>
    </row>
    <row r="627">
      <c r="C627" s="109"/>
      <c r="D627" s="3"/>
      <c r="E627" s="106"/>
      <c r="I627" s="48"/>
    </row>
    <row r="628">
      <c r="C628" s="109"/>
      <c r="D628" s="3"/>
      <c r="E628" s="106"/>
      <c r="I628" s="48"/>
    </row>
    <row r="629">
      <c r="C629" s="109"/>
      <c r="D629" s="3"/>
      <c r="E629" s="106"/>
      <c r="I629" s="48"/>
    </row>
    <row r="630">
      <c r="C630" s="109"/>
      <c r="D630" s="3"/>
      <c r="E630" s="106"/>
      <c r="I630" s="48"/>
    </row>
    <row r="631">
      <c r="C631" s="109"/>
      <c r="D631" s="3"/>
      <c r="E631" s="106"/>
      <c r="I631" s="48"/>
    </row>
    <row r="632">
      <c r="C632" s="109"/>
      <c r="D632" s="3"/>
      <c r="E632" s="106"/>
      <c r="I632" s="48"/>
    </row>
    <row r="633">
      <c r="C633" s="109"/>
      <c r="D633" s="3"/>
      <c r="E633" s="106"/>
      <c r="I633" s="48"/>
    </row>
    <row r="634">
      <c r="C634" s="109"/>
      <c r="D634" s="3"/>
      <c r="E634" s="106"/>
      <c r="I634" s="48"/>
    </row>
    <row r="635">
      <c r="C635" s="109"/>
      <c r="D635" s="3"/>
      <c r="E635" s="106"/>
      <c r="I635" s="48"/>
    </row>
    <row r="636">
      <c r="C636" s="109"/>
      <c r="D636" s="3"/>
      <c r="E636" s="106"/>
      <c r="I636" s="48"/>
    </row>
    <row r="637">
      <c r="C637" s="109"/>
      <c r="D637" s="3"/>
      <c r="E637" s="106"/>
      <c r="I637" s="48"/>
    </row>
    <row r="638">
      <c r="C638" s="109"/>
      <c r="D638" s="3"/>
      <c r="E638" s="106"/>
      <c r="I638" s="48"/>
    </row>
    <row r="639">
      <c r="C639" s="109"/>
      <c r="D639" s="3"/>
      <c r="E639" s="106"/>
      <c r="I639" s="48"/>
    </row>
    <row r="640">
      <c r="C640" s="109"/>
      <c r="D640" s="3"/>
      <c r="E640" s="106"/>
      <c r="I640" s="48"/>
    </row>
    <row r="641">
      <c r="C641" s="109"/>
      <c r="D641" s="3"/>
      <c r="E641" s="106"/>
      <c r="I641" s="48"/>
    </row>
    <row r="642">
      <c r="C642" s="109"/>
      <c r="D642" s="3"/>
      <c r="E642" s="106"/>
      <c r="I642" s="48"/>
    </row>
    <row r="643">
      <c r="C643" s="109"/>
      <c r="D643" s="3"/>
      <c r="E643" s="106"/>
      <c r="I643" s="48"/>
    </row>
    <row r="644">
      <c r="C644" s="109"/>
      <c r="D644" s="3"/>
      <c r="E644" s="106"/>
      <c r="I644" s="48"/>
    </row>
    <row r="645">
      <c r="C645" s="109"/>
      <c r="D645" s="3"/>
      <c r="E645" s="106"/>
      <c r="I645" s="48"/>
    </row>
    <row r="646">
      <c r="C646" s="109"/>
      <c r="D646" s="3"/>
      <c r="E646" s="106"/>
      <c r="I646" s="48"/>
    </row>
    <row r="647">
      <c r="C647" s="109"/>
      <c r="D647" s="3"/>
      <c r="E647" s="106"/>
      <c r="I647" s="48"/>
    </row>
    <row r="648">
      <c r="C648" s="109"/>
      <c r="D648" s="3"/>
      <c r="E648" s="106"/>
      <c r="I648" s="48"/>
    </row>
    <row r="649">
      <c r="C649" s="109"/>
      <c r="D649" s="3"/>
      <c r="E649" s="106"/>
      <c r="I649" s="48"/>
    </row>
    <row r="650">
      <c r="C650" s="109"/>
      <c r="D650" s="3"/>
      <c r="E650" s="106"/>
      <c r="I650" s="48"/>
    </row>
    <row r="651">
      <c r="C651" s="109"/>
      <c r="D651" s="3"/>
      <c r="E651" s="106"/>
      <c r="I651" s="48"/>
    </row>
    <row r="652">
      <c r="C652" s="109"/>
      <c r="D652" s="3"/>
      <c r="E652" s="106"/>
      <c r="I652" s="48"/>
    </row>
    <row r="653">
      <c r="C653" s="109"/>
      <c r="D653" s="3"/>
      <c r="E653" s="106"/>
      <c r="I653" s="48"/>
    </row>
    <row r="654">
      <c r="C654" s="109"/>
      <c r="D654" s="3"/>
      <c r="E654" s="106"/>
      <c r="I654" s="48"/>
    </row>
    <row r="655">
      <c r="C655" s="109"/>
      <c r="D655" s="3"/>
      <c r="E655" s="106"/>
      <c r="I655" s="48"/>
    </row>
    <row r="656">
      <c r="C656" s="109"/>
      <c r="D656" s="3"/>
      <c r="E656" s="106"/>
      <c r="I656" s="48"/>
    </row>
    <row r="657">
      <c r="C657" s="109"/>
      <c r="D657" s="3"/>
      <c r="E657" s="106"/>
      <c r="I657" s="48"/>
    </row>
    <row r="658">
      <c r="C658" s="109"/>
      <c r="D658" s="3"/>
      <c r="E658" s="106"/>
      <c r="I658" s="48"/>
    </row>
    <row r="659">
      <c r="C659" s="109"/>
      <c r="D659" s="3"/>
      <c r="E659" s="106"/>
      <c r="I659" s="48"/>
    </row>
    <row r="660">
      <c r="C660" s="109"/>
      <c r="D660" s="3"/>
      <c r="E660" s="106"/>
      <c r="I660" s="48"/>
    </row>
    <row r="661">
      <c r="C661" s="109"/>
      <c r="D661" s="3"/>
      <c r="E661" s="106"/>
      <c r="I661" s="48"/>
    </row>
    <row r="662">
      <c r="C662" s="109"/>
      <c r="D662" s="3"/>
      <c r="E662" s="106"/>
      <c r="I662" s="48"/>
    </row>
    <row r="663">
      <c r="C663" s="109"/>
      <c r="D663" s="3"/>
      <c r="E663" s="106"/>
      <c r="I663" s="48"/>
    </row>
    <row r="664">
      <c r="C664" s="109"/>
      <c r="D664" s="3"/>
      <c r="E664" s="106"/>
      <c r="I664" s="48"/>
    </row>
    <row r="665">
      <c r="C665" s="109"/>
      <c r="D665" s="3"/>
      <c r="E665" s="106"/>
      <c r="I665" s="48"/>
    </row>
    <row r="666">
      <c r="C666" s="109"/>
      <c r="D666" s="3"/>
      <c r="E666" s="106"/>
      <c r="I666" s="48"/>
    </row>
    <row r="667">
      <c r="C667" s="109"/>
      <c r="D667" s="3"/>
      <c r="E667" s="106"/>
      <c r="I667" s="48"/>
    </row>
    <row r="668">
      <c r="C668" s="109"/>
      <c r="D668" s="3"/>
      <c r="E668" s="106"/>
      <c r="I668" s="48"/>
    </row>
    <row r="669">
      <c r="C669" s="109"/>
      <c r="D669" s="3"/>
      <c r="E669" s="106"/>
      <c r="I669" s="48"/>
    </row>
    <row r="670">
      <c r="C670" s="109"/>
      <c r="D670" s="3"/>
      <c r="E670" s="106"/>
      <c r="I670" s="48"/>
    </row>
    <row r="671">
      <c r="C671" s="109"/>
      <c r="D671" s="3"/>
      <c r="E671" s="106"/>
      <c r="I671" s="48"/>
    </row>
    <row r="672">
      <c r="C672" s="109"/>
      <c r="D672" s="3"/>
      <c r="E672" s="106"/>
      <c r="I672" s="48"/>
    </row>
    <row r="673">
      <c r="C673" s="109"/>
      <c r="D673" s="3"/>
      <c r="E673" s="106"/>
      <c r="I673" s="48"/>
    </row>
    <row r="674">
      <c r="C674" s="109"/>
      <c r="D674" s="3"/>
      <c r="E674" s="106"/>
      <c r="I674" s="48"/>
    </row>
    <row r="675">
      <c r="C675" s="109"/>
      <c r="D675" s="3"/>
      <c r="E675" s="106"/>
      <c r="I675" s="48"/>
    </row>
    <row r="676">
      <c r="C676" s="109"/>
      <c r="D676" s="3"/>
      <c r="E676" s="106"/>
      <c r="I676" s="48"/>
    </row>
    <row r="677">
      <c r="C677" s="109"/>
      <c r="D677" s="3"/>
      <c r="E677" s="106"/>
      <c r="I677" s="48"/>
    </row>
    <row r="678">
      <c r="C678" s="109"/>
      <c r="D678" s="3"/>
      <c r="E678" s="106"/>
      <c r="I678" s="48"/>
    </row>
    <row r="679">
      <c r="C679" s="109"/>
      <c r="D679" s="3"/>
      <c r="E679" s="106"/>
      <c r="I679" s="48"/>
    </row>
    <row r="680">
      <c r="C680" s="109"/>
      <c r="D680" s="3"/>
      <c r="E680" s="106"/>
      <c r="I680" s="48"/>
    </row>
    <row r="681">
      <c r="C681" s="109"/>
      <c r="D681" s="3"/>
      <c r="E681" s="106"/>
      <c r="I681" s="48"/>
    </row>
    <row r="682">
      <c r="C682" s="109"/>
      <c r="D682" s="3"/>
      <c r="E682" s="106"/>
      <c r="I682" s="48"/>
    </row>
    <row r="683">
      <c r="C683" s="109"/>
      <c r="D683" s="3"/>
      <c r="E683" s="106"/>
      <c r="I683" s="48"/>
    </row>
    <row r="684">
      <c r="C684" s="109"/>
      <c r="D684" s="3"/>
      <c r="E684" s="106"/>
      <c r="I684" s="48"/>
    </row>
    <row r="685">
      <c r="C685" s="109"/>
      <c r="D685" s="3"/>
      <c r="E685" s="106"/>
      <c r="I685" s="48"/>
    </row>
    <row r="686">
      <c r="C686" s="109"/>
      <c r="D686" s="3"/>
      <c r="E686" s="106"/>
      <c r="I686" s="48"/>
    </row>
    <row r="687">
      <c r="C687" s="109"/>
      <c r="D687" s="3"/>
      <c r="E687" s="106"/>
      <c r="I687" s="48"/>
    </row>
    <row r="688">
      <c r="C688" s="109"/>
      <c r="D688" s="3"/>
      <c r="E688" s="106"/>
      <c r="I688" s="48"/>
    </row>
    <row r="689">
      <c r="C689" s="109"/>
      <c r="D689" s="3"/>
      <c r="E689" s="106"/>
      <c r="I689" s="48"/>
    </row>
    <row r="690">
      <c r="C690" s="109"/>
      <c r="D690" s="3"/>
      <c r="E690" s="106"/>
      <c r="I690" s="48"/>
    </row>
    <row r="691">
      <c r="C691" s="109"/>
      <c r="D691" s="3"/>
      <c r="E691" s="106"/>
      <c r="I691" s="48"/>
    </row>
    <row r="692">
      <c r="C692" s="109"/>
      <c r="D692" s="3"/>
      <c r="E692" s="106"/>
      <c r="I692" s="48"/>
    </row>
    <row r="693">
      <c r="C693" s="109"/>
      <c r="D693" s="3"/>
      <c r="E693" s="106"/>
      <c r="I693" s="48"/>
    </row>
    <row r="694">
      <c r="C694" s="109"/>
      <c r="D694" s="3"/>
      <c r="E694" s="106"/>
      <c r="I694" s="48"/>
    </row>
    <row r="695">
      <c r="C695" s="109"/>
      <c r="D695" s="3"/>
      <c r="E695" s="106"/>
      <c r="I695" s="48"/>
    </row>
    <row r="696">
      <c r="C696" s="109"/>
      <c r="D696" s="3"/>
      <c r="E696" s="106"/>
      <c r="I696" s="48"/>
    </row>
    <row r="697">
      <c r="C697" s="109"/>
      <c r="D697" s="3"/>
      <c r="E697" s="106"/>
      <c r="I697" s="48"/>
    </row>
    <row r="698">
      <c r="C698" s="109"/>
      <c r="D698" s="3"/>
      <c r="E698" s="106"/>
      <c r="I698" s="48"/>
    </row>
    <row r="699">
      <c r="C699" s="109"/>
      <c r="D699" s="3"/>
      <c r="E699" s="106"/>
      <c r="I699" s="48"/>
    </row>
    <row r="700">
      <c r="C700" s="109"/>
      <c r="D700" s="3"/>
      <c r="E700" s="106"/>
      <c r="I700" s="48"/>
    </row>
    <row r="701">
      <c r="C701" s="109"/>
      <c r="D701" s="3"/>
      <c r="E701" s="106"/>
      <c r="I701" s="48"/>
    </row>
    <row r="702">
      <c r="C702" s="109"/>
      <c r="D702" s="3"/>
      <c r="E702" s="106"/>
      <c r="I702" s="48"/>
    </row>
    <row r="703">
      <c r="C703" s="109"/>
      <c r="D703" s="3"/>
      <c r="E703" s="106"/>
      <c r="I703" s="48"/>
    </row>
    <row r="704">
      <c r="C704" s="109"/>
      <c r="D704" s="3"/>
      <c r="E704" s="106"/>
      <c r="I704" s="48"/>
    </row>
    <row r="705">
      <c r="C705" s="109"/>
      <c r="D705" s="3"/>
      <c r="E705" s="106"/>
      <c r="I705" s="48"/>
    </row>
    <row r="706">
      <c r="C706" s="109"/>
      <c r="D706" s="3"/>
      <c r="E706" s="106"/>
      <c r="I706" s="48"/>
    </row>
    <row r="707">
      <c r="C707" s="109"/>
      <c r="D707" s="3"/>
      <c r="E707" s="106"/>
      <c r="I707" s="48"/>
    </row>
    <row r="708">
      <c r="C708" s="109"/>
      <c r="D708" s="3"/>
      <c r="E708" s="106"/>
      <c r="I708" s="48"/>
    </row>
    <row r="709">
      <c r="C709" s="109"/>
      <c r="D709" s="3"/>
      <c r="E709" s="106"/>
      <c r="I709" s="48"/>
    </row>
    <row r="710">
      <c r="C710" s="109"/>
      <c r="D710" s="3"/>
      <c r="E710" s="106"/>
      <c r="I710" s="48"/>
    </row>
    <row r="711">
      <c r="C711" s="109"/>
      <c r="D711" s="3"/>
      <c r="E711" s="106"/>
      <c r="I711" s="48"/>
    </row>
    <row r="712">
      <c r="C712" s="109"/>
      <c r="D712" s="3"/>
      <c r="E712" s="106"/>
      <c r="I712" s="48"/>
    </row>
    <row r="713">
      <c r="C713" s="109"/>
      <c r="D713" s="3"/>
      <c r="E713" s="106"/>
      <c r="I713" s="48"/>
    </row>
    <row r="714">
      <c r="C714" s="109"/>
      <c r="D714" s="3"/>
      <c r="E714" s="106"/>
      <c r="I714" s="48"/>
    </row>
    <row r="715">
      <c r="C715" s="109"/>
      <c r="D715" s="3"/>
      <c r="E715" s="106"/>
      <c r="I715" s="48"/>
    </row>
    <row r="716">
      <c r="C716" s="109"/>
      <c r="D716" s="3"/>
      <c r="E716" s="106"/>
      <c r="I716" s="48"/>
    </row>
    <row r="717">
      <c r="C717" s="109"/>
      <c r="D717" s="3"/>
      <c r="E717" s="106"/>
      <c r="I717" s="48"/>
    </row>
    <row r="718">
      <c r="C718" s="109"/>
      <c r="D718" s="3"/>
      <c r="E718" s="106"/>
      <c r="I718" s="48"/>
    </row>
    <row r="719">
      <c r="C719" s="109"/>
      <c r="D719" s="3"/>
      <c r="E719" s="106"/>
      <c r="I719" s="48"/>
    </row>
    <row r="720">
      <c r="C720" s="109"/>
      <c r="D720" s="3"/>
      <c r="E720" s="106"/>
      <c r="I720" s="48"/>
    </row>
    <row r="721">
      <c r="C721" s="109"/>
      <c r="D721" s="3"/>
      <c r="E721" s="106"/>
      <c r="I721" s="48"/>
    </row>
    <row r="722">
      <c r="C722" s="109"/>
      <c r="D722" s="3"/>
      <c r="E722" s="106"/>
      <c r="I722" s="48"/>
    </row>
    <row r="723">
      <c r="C723" s="109"/>
      <c r="D723" s="3"/>
      <c r="E723" s="106"/>
      <c r="I723" s="48"/>
    </row>
    <row r="724">
      <c r="C724" s="109"/>
      <c r="D724" s="3"/>
      <c r="E724" s="106"/>
      <c r="I724" s="48"/>
    </row>
    <row r="725">
      <c r="C725" s="109"/>
      <c r="D725" s="3"/>
      <c r="E725" s="106"/>
      <c r="I725" s="48"/>
    </row>
    <row r="726">
      <c r="C726" s="109"/>
      <c r="D726" s="3"/>
      <c r="E726" s="106"/>
      <c r="I726" s="48"/>
    </row>
    <row r="727">
      <c r="C727" s="109"/>
      <c r="D727" s="3"/>
      <c r="E727" s="106"/>
      <c r="I727" s="48"/>
    </row>
    <row r="728">
      <c r="C728" s="109"/>
      <c r="D728" s="3"/>
      <c r="E728" s="106"/>
      <c r="I728" s="48"/>
    </row>
    <row r="729">
      <c r="C729" s="109"/>
      <c r="D729" s="3"/>
      <c r="E729" s="106"/>
      <c r="I729" s="48"/>
    </row>
    <row r="730">
      <c r="C730" s="109"/>
      <c r="D730" s="3"/>
      <c r="E730" s="106"/>
      <c r="I730" s="48"/>
    </row>
    <row r="731">
      <c r="C731" s="109"/>
      <c r="D731" s="3"/>
      <c r="E731" s="106"/>
      <c r="I731" s="48"/>
    </row>
    <row r="732">
      <c r="C732" s="109"/>
      <c r="D732" s="3"/>
      <c r="E732" s="106"/>
      <c r="I732" s="48"/>
    </row>
    <row r="733">
      <c r="C733" s="109"/>
      <c r="D733" s="3"/>
      <c r="E733" s="106"/>
      <c r="I733" s="48"/>
    </row>
    <row r="734">
      <c r="C734" s="109"/>
      <c r="D734" s="3"/>
      <c r="E734" s="106"/>
      <c r="I734" s="48"/>
    </row>
    <row r="735">
      <c r="C735" s="109"/>
      <c r="D735" s="3"/>
      <c r="E735" s="106"/>
      <c r="I735" s="48"/>
    </row>
    <row r="736">
      <c r="C736" s="109"/>
      <c r="D736" s="3"/>
      <c r="E736" s="106"/>
      <c r="I736" s="48"/>
    </row>
    <row r="737">
      <c r="C737" s="109"/>
      <c r="D737" s="3"/>
      <c r="E737" s="106"/>
      <c r="I737" s="48"/>
    </row>
    <row r="738">
      <c r="C738" s="109"/>
      <c r="D738" s="3"/>
      <c r="E738" s="106"/>
      <c r="I738" s="48"/>
    </row>
    <row r="739">
      <c r="C739" s="109"/>
      <c r="D739" s="3"/>
      <c r="E739" s="106"/>
      <c r="I739" s="48"/>
    </row>
    <row r="740">
      <c r="C740" s="109"/>
      <c r="D740" s="3"/>
      <c r="E740" s="106"/>
      <c r="I740" s="48"/>
    </row>
    <row r="741">
      <c r="C741" s="109"/>
      <c r="D741" s="3"/>
      <c r="E741" s="106"/>
      <c r="I741" s="48"/>
    </row>
    <row r="742">
      <c r="C742" s="109"/>
      <c r="D742" s="3"/>
      <c r="E742" s="106"/>
      <c r="I742" s="48"/>
    </row>
    <row r="743">
      <c r="C743" s="109"/>
      <c r="D743" s="3"/>
      <c r="E743" s="106"/>
      <c r="I743" s="48"/>
    </row>
    <row r="744">
      <c r="C744" s="109"/>
      <c r="D744" s="3"/>
      <c r="E744" s="106"/>
      <c r="I744" s="48"/>
    </row>
    <row r="745">
      <c r="C745" s="109"/>
      <c r="D745" s="3"/>
      <c r="E745" s="106"/>
      <c r="I745" s="48"/>
    </row>
    <row r="746">
      <c r="C746" s="109"/>
      <c r="D746" s="3"/>
      <c r="E746" s="106"/>
      <c r="I746" s="48"/>
    </row>
    <row r="747">
      <c r="C747" s="109"/>
      <c r="D747" s="3"/>
      <c r="E747" s="106"/>
      <c r="I747" s="48"/>
    </row>
    <row r="748">
      <c r="C748" s="109"/>
      <c r="D748" s="3"/>
      <c r="E748" s="106"/>
      <c r="I748" s="48"/>
    </row>
    <row r="749">
      <c r="C749" s="109"/>
      <c r="D749" s="3"/>
      <c r="E749" s="106"/>
      <c r="I749" s="48"/>
    </row>
    <row r="750">
      <c r="C750" s="109"/>
      <c r="D750" s="3"/>
      <c r="E750" s="106"/>
      <c r="I750" s="48"/>
    </row>
    <row r="751">
      <c r="C751" s="109"/>
      <c r="D751" s="3"/>
      <c r="E751" s="106"/>
      <c r="I751" s="48"/>
    </row>
    <row r="752">
      <c r="C752" s="109"/>
      <c r="D752" s="3"/>
      <c r="E752" s="106"/>
      <c r="I752" s="48"/>
    </row>
    <row r="753">
      <c r="C753" s="109"/>
      <c r="D753" s="3"/>
      <c r="E753" s="106"/>
      <c r="I753" s="48"/>
    </row>
    <row r="754">
      <c r="C754" s="109"/>
      <c r="D754" s="3"/>
      <c r="E754" s="106"/>
      <c r="I754" s="48"/>
    </row>
    <row r="755">
      <c r="C755" s="109"/>
      <c r="D755" s="3"/>
      <c r="E755" s="106"/>
      <c r="I755" s="48"/>
    </row>
    <row r="756">
      <c r="C756" s="109"/>
      <c r="D756" s="3"/>
      <c r="E756" s="106"/>
      <c r="I756" s="48"/>
    </row>
    <row r="757">
      <c r="C757" s="109"/>
      <c r="D757" s="3"/>
      <c r="E757" s="106"/>
      <c r="I757" s="48"/>
    </row>
    <row r="758">
      <c r="C758" s="109"/>
      <c r="D758" s="3"/>
      <c r="E758" s="106"/>
      <c r="I758" s="48"/>
    </row>
    <row r="759">
      <c r="C759" s="109"/>
      <c r="D759" s="3"/>
      <c r="E759" s="106"/>
      <c r="I759" s="48"/>
    </row>
    <row r="760">
      <c r="C760" s="109"/>
      <c r="D760" s="3"/>
      <c r="E760" s="106"/>
      <c r="I760" s="48"/>
    </row>
    <row r="761">
      <c r="C761" s="109"/>
      <c r="D761" s="3"/>
      <c r="E761" s="106"/>
      <c r="I761" s="48"/>
    </row>
    <row r="762">
      <c r="C762" s="109"/>
      <c r="D762" s="3"/>
      <c r="E762" s="106"/>
      <c r="I762" s="48"/>
    </row>
    <row r="763">
      <c r="C763" s="109"/>
      <c r="D763" s="3"/>
      <c r="E763" s="106"/>
      <c r="I763" s="48"/>
    </row>
    <row r="764">
      <c r="C764" s="109"/>
      <c r="D764" s="3"/>
      <c r="E764" s="106"/>
      <c r="I764" s="48"/>
    </row>
    <row r="765">
      <c r="C765" s="109"/>
      <c r="D765" s="3"/>
      <c r="E765" s="106"/>
      <c r="I765" s="48"/>
    </row>
    <row r="766">
      <c r="C766" s="109"/>
      <c r="D766" s="3"/>
      <c r="E766" s="106"/>
      <c r="I766" s="48"/>
    </row>
    <row r="767">
      <c r="C767" s="109"/>
      <c r="D767" s="3"/>
      <c r="E767" s="106"/>
      <c r="I767" s="48"/>
    </row>
    <row r="768">
      <c r="C768" s="109"/>
      <c r="D768" s="3"/>
      <c r="E768" s="106"/>
      <c r="I768" s="48"/>
    </row>
    <row r="769">
      <c r="C769" s="109"/>
      <c r="D769" s="3"/>
      <c r="E769" s="106"/>
      <c r="I769" s="48"/>
    </row>
    <row r="770">
      <c r="C770" s="109"/>
      <c r="D770" s="3"/>
      <c r="E770" s="106"/>
      <c r="I770" s="48"/>
    </row>
    <row r="771">
      <c r="C771" s="109"/>
      <c r="D771" s="3"/>
      <c r="E771" s="106"/>
      <c r="I771" s="48"/>
    </row>
    <row r="772">
      <c r="C772" s="109"/>
      <c r="D772" s="3"/>
      <c r="E772" s="106"/>
      <c r="I772" s="48"/>
    </row>
    <row r="773">
      <c r="C773" s="109"/>
      <c r="D773" s="3"/>
      <c r="E773" s="106"/>
      <c r="I773" s="48"/>
    </row>
    <row r="774">
      <c r="C774" s="109"/>
      <c r="D774" s="3"/>
      <c r="E774" s="106"/>
      <c r="I774" s="48"/>
    </row>
    <row r="775">
      <c r="C775" s="109"/>
      <c r="D775" s="3"/>
      <c r="E775" s="106"/>
      <c r="I775" s="48"/>
    </row>
    <row r="776">
      <c r="C776" s="109"/>
      <c r="D776" s="3"/>
      <c r="E776" s="106"/>
      <c r="I776" s="48"/>
    </row>
    <row r="777">
      <c r="C777" s="109"/>
      <c r="D777" s="3"/>
      <c r="E777" s="106"/>
      <c r="I777" s="48"/>
    </row>
    <row r="778">
      <c r="C778" s="109"/>
      <c r="D778" s="3"/>
      <c r="E778" s="106"/>
      <c r="I778" s="48"/>
    </row>
    <row r="779">
      <c r="C779" s="109"/>
      <c r="D779" s="3"/>
      <c r="E779" s="106"/>
      <c r="I779" s="48"/>
    </row>
    <row r="780">
      <c r="C780" s="109"/>
      <c r="D780" s="3"/>
      <c r="E780" s="106"/>
      <c r="I780" s="48"/>
    </row>
    <row r="781">
      <c r="C781" s="109"/>
      <c r="D781" s="3"/>
      <c r="E781" s="106"/>
      <c r="I781" s="48"/>
    </row>
    <row r="782">
      <c r="C782" s="109"/>
      <c r="D782" s="3"/>
      <c r="E782" s="106"/>
      <c r="I782" s="48"/>
    </row>
    <row r="783">
      <c r="C783" s="109"/>
      <c r="D783" s="3"/>
      <c r="E783" s="106"/>
      <c r="I783" s="48"/>
    </row>
    <row r="784">
      <c r="C784" s="109"/>
      <c r="D784" s="3"/>
      <c r="E784" s="106"/>
      <c r="I784" s="48"/>
    </row>
    <row r="785">
      <c r="C785" s="109"/>
      <c r="D785" s="3"/>
      <c r="E785" s="106"/>
      <c r="I785" s="48"/>
    </row>
    <row r="786">
      <c r="C786" s="109"/>
      <c r="D786" s="3"/>
      <c r="E786" s="106"/>
      <c r="I786" s="48"/>
    </row>
    <row r="787">
      <c r="C787" s="109"/>
      <c r="D787" s="3"/>
      <c r="E787" s="106"/>
      <c r="I787" s="48"/>
    </row>
    <row r="788">
      <c r="C788" s="109"/>
      <c r="D788" s="3"/>
      <c r="E788" s="106"/>
      <c r="I788" s="48"/>
    </row>
    <row r="789">
      <c r="C789" s="109"/>
      <c r="D789" s="3"/>
      <c r="E789" s="106"/>
      <c r="I789" s="48"/>
    </row>
    <row r="790">
      <c r="C790" s="109"/>
      <c r="D790" s="3"/>
      <c r="E790" s="106"/>
      <c r="I790" s="48"/>
    </row>
    <row r="791">
      <c r="C791" s="109"/>
      <c r="D791" s="3"/>
      <c r="E791" s="106"/>
      <c r="I791" s="48"/>
    </row>
    <row r="792">
      <c r="C792" s="109"/>
      <c r="D792" s="3"/>
      <c r="E792" s="106"/>
      <c r="I792" s="48"/>
    </row>
    <row r="793">
      <c r="C793" s="109"/>
      <c r="D793" s="3"/>
      <c r="E793" s="106"/>
      <c r="I793" s="48"/>
    </row>
    <row r="794">
      <c r="C794" s="109"/>
      <c r="D794" s="3"/>
      <c r="E794" s="106"/>
      <c r="I794" s="48"/>
    </row>
    <row r="795">
      <c r="C795" s="109"/>
      <c r="D795" s="3"/>
      <c r="E795" s="106"/>
      <c r="I795" s="48"/>
    </row>
    <row r="796">
      <c r="C796" s="109"/>
      <c r="D796" s="3"/>
      <c r="E796" s="106"/>
      <c r="I796" s="48"/>
    </row>
    <row r="797">
      <c r="C797" s="109"/>
      <c r="D797" s="3"/>
      <c r="E797" s="106"/>
      <c r="I797" s="48"/>
    </row>
    <row r="798">
      <c r="C798" s="109"/>
      <c r="D798" s="3"/>
      <c r="E798" s="106"/>
      <c r="I798" s="48"/>
    </row>
    <row r="799">
      <c r="C799" s="109"/>
      <c r="D799" s="3"/>
      <c r="E799" s="106"/>
      <c r="I799" s="48"/>
    </row>
    <row r="800">
      <c r="C800" s="109"/>
      <c r="D800" s="3"/>
      <c r="E800" s="106"/>
      <c r="I800" s="48"/>
    </row>
    <row r="801">
      <c r="C801" s="109"/>
      <c r="D801" s="3"/>
      <c r="E801" s="106"/>
      <c r="I801" s="48"/>
    </row>
    <row r="802">
      <c r="C802" s="109"/>
      <c r="D802" s="3"/>
      <c r="E802" s="106"/>
      <c r="I802" s="48"/>
    </row>
    <row r="803">
      <c r="C803" s="109"/>
      <c r="D803" s="3"/>
      <c r="E803" s="106"/>
      <c r="I803" s="48"/>
    </row>
    <row r="804">
      <c r="C804" s="109"/>
      <c r="D804" s="3"/>
      <c r="E804" s="106"/>
      <c r="I804" s="48"/>
    </row>
    <row r="805">
      <c r="C805" s="109"/>
      <c r="D805" s="3"/>
      <c r="E805" s="106"/>
      <c r="I805" s="48"/>
    </row>
    <row r="806">
      <c r="C806" s="109"/>
      <c r="D806" s="3"/>
      <c r="E806" s="106"/>
      <c r="I806" s="48"/>
    </row>
    <row r="807">
      <c r="C807" s="109"/>
      <c r="D807" s="3"/>
      <c r="E807" s="106"/>
      <c r="I807" s="48"/>
    </row>
    <row r="808">
      <c r="C808" s="109"/>
      <c r="D808" s="3"/>
      <c r="E808" s="106"/>
      <c r="I808" s="48"/>
    </row>
    <row r="809">
      <c r="C809" s="109"/>
      <c r="D809" s="3"/>
      <c r="E809" s="106"/>
      <c r="I809" s="48"/>
    </row>
    <row r="810">
      <c r="C810" s="109"/>
      <c r="D810" s="3"/>
      <c r="E810" s="106"/>
      <c r="I810" s="48"/>
    </row>
    <row r="811">
      <c r="C811" s="109"/>
      <c r="D811" s="3"/>
      <c r="E811" s="106"/>
      <c r="I811" s="48"/>
    </row>
    <row r="812">
      <c r="C812" s="109"/>
      <c r="D812" s="3"/>
      <c r="E812" s="106"/>
      <c r="I812" s="48"/>
    </row>
    <row r="813">
      <c r="C813" s="109"/>
      <c r="D813" s="3"/>
      <c r="E813" s="106"/>
      <c r="I813" s="48"/>
    </row>
    <row r="814">
      <c r="C814" s="109"/>
      <c r="D814" s="3"/>
      <c r="E814" s="106"/>
      <c r="I814" s="48"/>
    </row>
    <row r="815">
      <c r="C815" s="109"/>
      <c r="D815" s="3"/>
      <c r="E815" s="106"/>
      <c r="I815" s="48"/>
    </row>
    <row r="816">
      <c r="C816" s="109"/>
      <c r="D816" s="3"/>
      <c r="E816" s="106"/>
      <c r="I816" s="48"/>
    </row>
    <row r="817">
      <c r="C817" s="109"/>
      <c r="D817" s="3"/>
      <c r="E817" s="106"/>
      <c r="I817" s="48"/>
    </row>
    <row r="818">
      <c r="C818" s="109"/>
      <c r="D818" s="3"/>
      <c r="E818" s="106"/>
      <c r="I818" s="48"/>
    </row>
    <row r="819">
      <c r="C819" s="109"/>
      <c r="D819" s="3"/>
      <c r="E819" s="106"/>
      <c r="I819" s="48"/>
    </row>
    <row r="820">
      <c r="C820" s="109"/>
      <c r="D820" s="3"/>
      <c r="E820" s="106"/>
      <c r="I820" s="48"/>
    </row>
    <row r="821">
      <c r="C821" s="109"/>
      <c r="D821" s="3"/>
      <c r="E821" s="106"/>
      <c r="I821" s="48"/>
    </row>
    <row r="822">
      <c r="C822" s="109"/>
      <c r="D822" s="3"/>
      <c r="E822" s="106"/>
      <c r="I822" s="48"/>
    </row>
    <row r="823">
      <c r="C823" s="109"/>
      <c r="D823" s="3"/>
      <c r="E823" s="106"/>
      <c r="I823" s="48"/>
    </row>
    <row r="824">
      <c r="C824" s="109"/>
      <c r="D824" s="3"/>
      <c r="E824" s="106"/>
      <c r="I824" s="48"/>
    </row>
    <row r="825">
      <c r="C825" s="109"/>
      <c r="D825" s="3"/>
      <c r="E825" s="106"/>
      <c r="I825" s="48"/>
    </row>
    <row r="826">
      <c r="C826" s="109"/>
      <c r="D826" s="3"/>
      <c r="E826" s="106"/>
      <c r="I826" s="48"/>
    </row>
    <row r="827">
      <c r="C827" s="109"/>
      <c r="D827" s="3"/>
      <c r="E827" s="106"/>
      <c r="I827" s="48"/>
    </row>
    <row r="828">
      <c r="C828" s="109"/>
      <c r="D828" s="3"/>
      <c r="E828" s="106"/>
      <c r="I828" s="48"/>
    </row>
    <row r="829">
      <c r="C829" s="109"/>
      <c r="D829" s="3"/>
      <c r="E829" s="106"/>
      <c r="I829" s="48"/>
    </row>
    <row r="830">
      <c r="C830" s="109"/>
      <c r="D830" s="3"/>
      <c r="E830" s="106"/>
      <c r="I830" s="48"/>
    </row>
    <row r="831">
      <c r="C831" s="109"/>
      <c r="D831" s="3"/>
      <c r="E831" s="106"/>
      <c r="I831" s="48"/>
    </row>
    <row r="832">
      <c r="C832" s="109"/>
      <c r="D832" s="3"/>
      <c r="E832" s="106"/>
      <c r="I832" s="48"/>
    </row>
    <row r="833">
      <c r="C833" s="109"/>
      <c r="D833" s="3"/>
      <c r="E833" s="106"/>
      <c r="I833" s="48"/>
    </row>
    <row r="834">
      <c r="C834" s="109"/>
      <c r="D834" s="3"/>
      <c r="E834" s="106"/>
      <c r="I834" s="48"/>
    </row>
    <row r="835">
      <c r="C835" s="109"/>
      <c r="D835" s="3"/>
      <c r="E835" s="106"/>
      <c r="I835" s="48"/>
    </row>
    <row r="836">
      <c r="C836" s="109"/>
      <c r="D836" s="3"/>
      <c r="E836" s="106"/>
      <c r="I836" s="48"/>
    </row>
    <row r="837">
      <c r="C837" s="109"/>
      <c r="D837" s="3"/>
      <c r="E837" s="106"/>
      <c r="I837" s="48"/>
    </row>
    <row r="838">
      <c r="C838" s="109"/>
      <c r="D838" s="3"/>
      <c r="E838" s="106"/>
      <c r="I838" s="48"/>
    </row>
    <row r="839">
      <c r="C839" s="109"/>
      <c r="D839" s="3"/>
      <c r="E839" s="106"/>
      <c r="I839" s="48"/>
    </row>
    <row r="840">
      <c r="C840" s="109"/>
      <c r="D840" s="3"/>
      <c r="E840" s="106"/>
      <c r="I840" s="48"/>
    </row>
    <row r="841">
      <c r="C841" s="109"/>
      <c r="D841" s="3"/>
      <c r="E841" s="106"/>
      <c r="I841" s="48"/>
    </row>
    <row r="842">
      <c r="C842" s="109"/>
      <c r="D842" s="3"/>
      <c r="E842" s="106"/>
      <c r="I842" s="48"/>
    </row>
    <row r="843">
      <c r="C843" s="109"/>
      <c r="D843" s="3"/>
      <c r="E843" s="106"/>
      <c r="I843" s="48"/>
    </row>
    <row r="844">
      <c r="C844" s="109"/>
      <c r="D844" s="3"/>
      <c r="E844" s="106"/>
      <c r="I844" s="48"/>
    </row>
    <row r="845">
      <c r="C845" s="109"/>
      <c r="D845" s="3"/>
      <c r="E845" s="106"/>
      <c r="I845" s="48"/>
    </row>
    <row r="846">
      <c r="C846" s="109"/>
      <c r="D846" s="3"/>
      <c r="E846" s="106"/>
      <c r="I846" s="48"/>
    </row>
    <row r="847">
      <c r="C847" s="109"/>
      <c r="D847" s="3"/>
      <c r="E847" s="106"/>
      <c r="I847" s="48"/>
    </row>
    <row r="848">
      <c r="C848" s="109"/>
      <c r="D848" s="3"/>
      <c r="E848" s="106"/>
      <c r="I848" s="48"/>
    </row>
    <row r="849">
      <c r="C849" s="109"/>
      <c r="D849" s="3"/>
      <c r="E849" s="106"/>
      <c r="I849" s="48"/>
    </row>
    <row r="850">
      <c r="C850" s="109"/>
      <c r="D850" s="3"/>
      <c r="E850" s="106"/>
      <c r="I850" s="48"/>
    </row>
    <row r="851">
      <c r="C851" s="109"/>
      <c r="D851" s="3"/>
      <c r="E851" s="106"/>
      <c r="I851" s="48"/>
    </row>
    <row r="852">
      <c r="C852" s="109"/>
      <c r="D852" s="3"/>
      <c r="E852" s="106"/>
      <c r="I852" s="48"/>
    </row>
    <row r="853">
      <c r="C853" s="109"/>
      <c r="D853" s="3"/>
      <c r="E853" s="106"/>
      <c r="I853" s="48"/>
    </row>
    <row r="854">
      <c r="C854" s="109"/>
      <c r="D854" s="3"/>
      <c r="E854" s="106"/>
      <c r="I854" s="48"/>
    </row>
    <row r="855">
      <c r="C855" s="109"/>
      <c r="D855" s="3"/>
      <c r="E855" s="106"/>
      <c r="I855" s="48"/>
    </row>
    <row r="856">
      <c r="C856" s="109"/>
      <c r="D856" s="3"/>
      <c r="E856" s="106"/>
      <c r="I856" s="48"/>
    </row>
    <row r="857">
      <c r="C857" s="109"/>
      <c r="D857" s="3"/>
      <c r="E857" s="106"/>
      <c r="I857" s="48"/>
    </row>
    <row r="858">
      <c r="C858" s="109"/>
      <c r="D858" s="3"/>
      <c r="E858" s="106"/>
      <c r="I858" s="48"/>
    </row>
    <row r="859">
      <c r="C859" s="109"/>
      <c r="D859" s="3"/>
      <c r="E859" s="106"/>
      <c r="I859" s="48"/>
    </row>
    <row r="860">
      <c r="C860" s="109"/>
      <c r="D860" s="3"/>
      <c r="E860" s="106"/>
      <c r="I860" s="48"/>
    </row>
    <row r="861">
      <c r="C861" s="109"/>
      <c r="D861" s="3"/>
      <c r="E861" s="106"/>
      <c r="I861" s="48"/>
    </row>
    <row r="862">
      <c r="C862" s="109"/>
      <c r="D862" s="3"/>
      <c r="E862" s="106"/>
      <c r="I862" s="48"/>
    </row>
    <row r="863">
      <c r="C863" s="109"/>
      <c r="D863" s="3"/>
      <c r="E863" s="106"/>
      <c r="I863" s="48"/>
    </row>
    <row r="864">
      <c r="C864" s="109"/>
      <c r="D864" s="3"/>
      <c r="E864" s="106"/>
      <c r="I864" s="48"/>
    </row>
    <row r="865">
      <c r="C865" s="109"/>
      <c r="D865" s="3"/>
      <c r="E865" s="106"/>
      <c r="I865" s="48"/>
    </row>
    <row r="866">
      <c r="C866" s="109"/>
      <c r="D866" s="3"/>
      <c r="E866" s="106"/>
      <c r="I866" s="48"/>
    </row>
    <row r="867">
      <c r="C867" s="109"/>
      <c r="D867" s="3"/>
      <c r="E867" s="106"/>
      <c r="I867" s="48"/>
    </row>
    <row r="868">
      <c r="C868" s="109"/>
      <c r="D868" s="3"/>
      <c r="E868" s="106"/>
      <c r="I868" s="48"/>
    </row>
    <row r="869">
      <c r="C869" s="109"/>
      <c r="D869" s="3"/>
      <c r="E869" s="106"/>
      <c r="I869" s="48"/>
    </row>
    <row r="870">
      <c r="C870" s="109"/>
      <c r="D870" s="3"/>
      <c r="E870" s="106"/>
      <c r="I870" s="48"/>
    </row>
    <row r="871">
      <c r="C871" s="109"/>
      <c r="D871" s="3"/>
      <c r="E871" s="106"/>
      <c r="I871" s="48"/>
    </row>
    <row r="872">
      <c r="C872" s="109"/>
      <c r="D872" s="3"/>
      <c r="E872" s="106"/>
      <c r="I872" s="48"/>
    </row>
    <row r="873">
      <c r="C873" s="109"/>
      <c r="D873" s="3"/>
      <c r="E873" s="106"/>
      <c r="I873" s="48"/>
    </row>
    <row r="874">
      <c r="C874" s="109"/>
      <c r="D874" s="3"/>
      <c r="E874" s="106"/>
      <c r="I874" s="48"/>
    </row>
    <row r="875">
      <c r="C875" s="109"/>
      <c r="D875" s="3"/>
      <c r="E875" s="106"/>
      <c r="I875" s="48"/>
    </row>
    <row r="876">
      <c r="C876" s="109"/>
      <c r="D876" s="3"/>
      <c r="E876" s="106"/>
      <c r="I876" s="48"/>
    </row>
    <row r="877">
      <c r="C877" s="109"/>
      <c r="D877" s="3"/>
      <c r="E877" s="106"/>
      <c r="I877" s="48"/>
    </row>
    <row r="878">
      <c r="C878" s="109"/>
      <c r="D878" s="3"/>
      <c r="E878" s="106"/>
      <c r="I878" s="48"/>
    </row>
    <row r="879">
      <c r="C879" s="109"/>
      <c r="D879" s="3"/>
      <c r="E879" s="106"/>
      <c r="I879" s="48"/>
    </row>
    <row r="880">
      <c r="C880" s="109"/>
      <c r="D880" s="3"/>
      <c r="E880" s="106"/>
      <c r="I880" s="48"/>
    </row>
    <row r="881">
      <c r="C881" s="109"/>
      <c r="D881" s="3"/>
      <c r="E881" s="106"/>
      <c r="I881" s="48"/>
    </row>
    <row r="882">
      <c r="C882" s="109"/>
      <c r="D882" s="3"/>
      <c r="E882" s="106"/>
      <c r="I882" s="48"/>
    </row>
    <row r="883">
      <c r="C883" s="109"/>
      <c r="D883" s="3"/>
      <c r="E883" s="106"/>
      <c r="I883" s="48"/>
    </row>
    <row r="884">
      <c r="C884" s="109"/>
      <c r="D884" s="3"/>
      <c r="E884" s="106"/>
      <c r="I884" s="48"/>
    </row>
    <row r="885">
      <c r="C885" s="109"/>
      <c r="D885" s="3"/>
      <c r="E885" s="106"/>
      <c r="I885" s="48"/>
    </row>
    <row r="886">
      <c r="C886" s="109"/>
      <c r="D886" s="3"/>
      <c r="E886" s="106"/>
      <c r="I886" s="48"/>
    </row>
    <row r="887">
      <c r="C887" s="109"/>
      <c r="D887" s="3"/>
      <c r="E887" s="106"/>
      <c r="I887" s="48"/>
    </row>
    <row r="888">
      <c r="C888" s="109"/>
      <c r="D888" s="3"/>
      <c r="E888" s="106"/>
      <c r="I888" s="48"/>
    </row>
    <row r="889">
      <c r="C889" s="109"/>
      <c r="D889" s="3"/>
      <c r="E889" s="106"/>
      <c r="I889" s="48"/>
    </row>
    <row r="890">
      <c r="C890" s="109"/>
      <c r="D890" s="3"/>
      <c r="E890" s="106"/>
      <c r="I890" s="48"/>
    </row>
    <row r="891">
      <c r="C891" s="109"/>
      <c r="D891" s="3"/>
      <c r="E891" s="106"/>
      <c r="I891" s="48"/>
    </row>
    <row r="892">
      <c r="C892" s="109"/>
      <c r="D892" s="3"/>
      <c r="E892" s="106"/>
      <c r="I892" s="48"/>
    </row>
    <row r="893">
      <c r="C893" s="109"/>
      <c r="D893" s="3"/>
      <c r="E893" s="106"/>
      <c r="I893" s="48"/>
    </row>
    <row r="894">
      <c r="C894" s="109"/>
      <c r="D894" s="3"/>
      <c r="E894" s="106"/>
      <c r="I894" s="48"/>
    </row>
    <row r="895">
      <c r="C895" s="109"/>
      <c r="D895" s="3"/>
      <c r="E895" s="106"/>
      <c r="I895" s="48"/>
    </row>
    <row r="896">
      <c r="C896" s="109"/>
      <c r="D896" s="3"/>
      <c r="E896" s="106"/>
      <c r="I896" s="48"/>
    </row>
    <row r="897">
      <c r="C897" s="109"/>
      <c r="D897" s="3"/>
      <c r="E897" s="106"/>
      <c r="I897" s="48"/>
    </row>
    <row r="898">
      <c r="C898" s="109"/>
      <c r="D898" s="3"/>
      <c r="E898" s="106"/>
      <c r="I898" s="48"/>
    </row>
    <row r="899">
      <c r="C899" s="109"/>
      <c r="D899" s="3"/>
      <c r="E899" s="106"/>
      <c r="I899" s="48"/>
    </row>
    <row r="900">
      <c r="C900" s="109"/>
      <c r="D900" s="3"/>
      <c r="E900" s="106"/>
      <c r="I900" s="48"/>
    </row>
    <row r="901">
      <c r="C901" s="109"/>
      <c r="D901" s="3"/>
      <c r="E901" s="106"/>
      <c r="I901" s="48"/>
    </row>
    <row r="902">
      <c r="C902" s="109"/>
      <c r="D902" s="3"/>
      <c r="E902" s="106"/>
      <c r="I902" s="48"/>
    </row>
    <row r="903">
      <c r="C903" s="109"/>
      <c r="D903" s="3"/>
      <c r="E903" s="106"/>
      <c r="I903" s="48"/>
    </row>
    <row r="904">
      <c r="C904" s="109"/>
      <c r="D904" s="3"/>
      <c r="E904" s="106"/>
      <c r="I904" s="48"/>
    </row>
    <row r="905">
      <c r="C905" s="109"/>
      <c r="D905" s="3"/>
      <c r="E905" s="106"/>
      <c r="I905" s="48"/>
    </row>
    <row r="906">
      <c r="C906" s="109"/>
      <c r="D906" s="3"/>
      <c r="E906" s="106"/>
      <c r="I906" s="48"/>
    </row>
    <row r="907">
      <c r="C907" s="109"/>
      <c r="D907" s="3"/>
      <c r="E907" s="106"/>
      <c r="I907" s="48"/>
    </row>
    <row r="908">
      <c r="C908" s="109"/>
      <c r="D908" s="3"/>
      <c r="E908" s="106"/>
      <c r="I908" s="48"/>
    </row>
    <row r="909">
      <c r="C909" s="109"/>
      <c r="D909" s="3"/>
      <c r="E909" s="106"/>
      <c r="I909" s="48"/>
    </row>
    <row r="910">
      <c r="C910" s="109"/>
      <c r="D910" s="3"/>
      <c r="E910" s="106"/>
      <c r="I910" s="48"/>
    </row>
    <row r="911">
      <c r="C911" s="109"/>
      <c r="D911" s="3"/>
      <c r="E911" s="106"/>
      <c r="I911" s="48"/>
    </row>
    <row r="912">
      <c r="C912" s="109"/>
      <c r="D912" s="3"/>
      <c r="E912" s="106"/>
      <c r="I912" s="48"/>
    </row>
    <row r="913">
      <c r="C913" s="109"/>
      <c r="D913" s="3"/>
      <c r="E913" s="106"/>
      <c r="I913" s="48"/>
    </row>
    <row r="914">
      <c r="C914" s="109"/>
      <c r="D914" s="3"/>
      <c r="E914" s="106"/>
      <c r="I914" s="48"/>
    </row>
    <row r="915">
      <c r="C915" s="109"/>
      <c r="D915" s="3"/>
      <c r="E915" s="106"/>
      <c r="I915" s="48"/>
    </row>
    <row r="916">
      <c r="C916" s="109"/>
      <c r="D916" s="3"/>
      <c r="E916" s="106"/>
      <c r="I916" s="48"/>
    </row>
    <row r="917">
      <c r="C917" s="109"/>
      <c r="D917" s="3"/>
      <c r="E917" s="106"/>
      <c r="I917" s="48"/>
    </row>
    <row r="918">
      <c r="C918" s="109"/>
      <c r="D918" s="3"/>
      <c r="E918" s="106"/>
      <c r="I918" s="48"/>
    </row>
    <row r="919">
      <c r="C919" s="109"/>
      <c r="D919" s="3"/>
      <c r="E919" s="106"/>
      <c r="I919" s="48"/>
    </row>
    <row r="920">
      <c r="C920" s="109"/>
      <c r="D920" s="3"/>
      <c r="E920" s="106"/>
      <c r="I920" s="48"/>
    </row>
    <row r="921">
      <c r="C921" s="109"/>
      <c r="D921" s="3"/>
      <c r="E921" s="106"/>
      <c r="I921" s="48"/>
    </row>
    <row r="922">
      <c r="C922" s="109"/>
      <c r="D922" s="3"/>
      <c r="E922" s="106"/>
      <c r="I922" s="48"/>
    </row>
    <row r="923">
      <c r="C923" s="109"/>
      <c r="D923" s="3"/>
      <c r="E923" s="106"/>
      <c r="I923" s="48"/>
    </row>
    <row r="924">
      <c r="C924" s="109"/>
      <c r="D924" s="3"/>
      <c r="E924" s="106"/>
      <c r="I924" s="48"/>
    </row>
    <row r="925">
      <c r="C925" s="109"/>
      <c r="D925" s="3"/>
      <c r="E925" s="106"/>
      <c r="I925" s="48"/>
    </row>
    <row r="926">
      <c r="C926" s="109"/>
      <c r="D926" s="3"/>
      <c r="E926" s="106"/>
      <c r="I926" s="48"/>
    </row>
    <row r="927">
      <c r="C927" s="109"/>
      <c r="D927" s="3"/>
      <c r="E927" s="106"/>
      <c r="I927" s="48"/>
    </row>
    <row r="928">
      <c r="C928" s="109"/>
      <c r="D928" s="3"/>
      <c r="E928" s="106"/>
      <c r="I928" s="48"/>
    </row>
    <row r="929">
      <c r="C929" s="109"/>
      <c r="D929" s="3"/>
      <c r="E929" s="106"/>
      <c r="I929" s="48"/>
    </row>
    <row r="930">
      <c r="C930" s="109"/>
      <c r="D930" s="3"/>
      <c r="E930" s="106"/>
      <c r="I930" s="48"/>
    </row>
    <row r="931">
      <c r="C931" s="109"/>
      <c r="D931" s="3"/>
      <c r="E931" s="106"/>
      <c r="I931" s="48"/>
    </row>
    <row r="932">
      <c r="C932" s="109"/>
      <c r="D932" s="3"/>
      <c r="E932" s="106"/>
      <c r="I932" s="48"/>
    </row>
    <row r="933">
      <c r="C933" s="109"/>
      <c r="D933" s="3"/>
      <c r="E933" s="106"/>
      <c r="I933" s="48"/>
    </row>
    <row r="934">
      <c r="C934" s="109"/>
      <c r="D934" s="3"/>
      <c r="E934" s="106"/>
      <c r="I934" s="48"/>
    </row>
    <row r="935">
      <c r="C935" s="109"/>
      <c r="D935" s="3"/>
      <c r="E935" s="106"/>
      <c r="I935" s="48"/>
    </row>
    <row r="936">
      <c r="C936" s="109"/>
      <c r="D936" s="3"/>
      <c r="E936" s="106"/>
      <c r="I936" s="48"/>
    </row>
    <row r="937">
      <c r="C937" s="109"/>
      <c r="D937" s="3"/>
      <c r="E937" s="106"/>
      <c r="I937" s="48"/>
    </row>
    <row r="938">
      <c r="C938" s="109"/>
      <c r="D938" s="3"/>
      <c r="E938" s="106"/>
      <c r="I938" s="48"/>
    </row>
    <row r="939">
      <c r="C939" s="109"/>
      <c r="D939" s="3"/>
      <c r="E939" s="106"/>
      <c r="I939" s="48"/>
    </row>
    <row r="940">
      <c r="C940" s="109"/>
      <c r="D940" s="3"/>
      <c r="E940" s="106"/>
      <c r="I940" s="48"/>
    </row>
    <row r="941">
      <c r="C941" s="109"/>
      <c r="D941" s="3"/>
      <c r="E941" s="106"/>
      <c r="I941" s="48"/>
    </row>
    <row r="942">
      <c r="C942" s="109"/>
      <c r="D942" s="3"/>
      <c r="E942" s="106"/>
      <c r="I942" s="48"/>
    </row>
    <row r="943">
      <c r="C943" s="109"/>
      <c r="D943" s="3"/>
      <c r="E943" s="106"/>
      <c r="I943" s="48"/>
    </row>
    <row r="944">
      <c r="C944" s="109"/>
      <c r="D944" s="3"/>
      <c r="E944" s="106"/>
      <c r="I944" s="48"/>
    </row>
    <row r="945">
      <c r="C945" s="109"/>
      <c r="D945" s="3"/>
      <c r="E945" s="106"/>
      <c r="I945" s="48"/>
    </row>
    <row r="946">
      <c r="C946" s="109"/>
      <c r="D946" s="3"/>
      <c r="E946" s="106"/>
      <c r="I946" s="48"/>
    </row>
    <row r="947">
      <c r="C947" s="109"/>
      <c r="D947" s="3"/>
      <c r="E947" s="106"/>
      <c r="I947" s="48"/>
    </row>
    <row r="948">
      <c r="C948" s="109"/>
      <c r="D948" s="3"/>
      <c r="E948" s="106"/>
      <c r="I948" s="48"/>
    </row>
    <row r="949">
      <c r="C949" s="109"/>
      <c r="D949" s="3"/>
      <c r="E949" s="106"/>
      <c r="I949" s="48"/>
    </row>
    <row r="950">
      <c r="C950" s="109"/>
      <c r="D950" s="3"/>
      <c r="E950" s="106"/>
      <c r="I950" s="48"/>
    </row>
    <row r="951">
      <c r="C951" s="109"/>
      <c r="D951" s="3"/>
      <c r="E951" s="106"/>
      <c r="I951" s="48"/>
    </row>
    <row r="952">
      <c r="C952" s="109"/>
      <c r="D952" s="3"/>
      <c r="E952" s="106"/>
      <c r="I952" s="48"/>
    </row>
    <row r="953">
      <c r="C953" s="109"/>
      <c r="D953" s="3"/>
      <c r="E953" s="106"/>
      <c r="I953" s="48"/>
    </row>
    <row r="954">
      <c r="C954" s="109"/>
      <c r="D954" s="3"/>
      <c r="E954" s="106"/>
      <c r="I954" s="48"/>
    </row>
    <row r="955">
      <c r="C955" s="109"/>
      <c r="D955" s="3"/>
      <c r="E955" s="106"/>
      <c r="I955" s="48"/>
    </row>
    <row r="956">
      <c r="C956" s="109"/>
      <c r="D956" s="3"/>
      <c r="E956" s="106"/>
      <c r="I956" s="48"/>
    </row>
    <row r="957">
      <c r="C957" s="109"/>
      <c r="D957" s="3"/>
      <c r="E957" s="106"/>
      <c r="I957" s="48"/>
    </row>
    <row r="958">
      <c r="C958" s="109"/>
      <c r="D958" s="3"/>
      <c r="E958" s="106"/>
      <c r="I958" s="48"/>
    </row>
    <row r="959">
      <c r="C959" s="109"/>
      <c r="D959" s="3"/>
      <c r="E959" s="106"/>
      <c r="I959" s="48"/>
    </row>
    <row r="960">
      <c r="C960" s="109"/>
      <c r="D960" s="3"/>
      <c r="E960" s="106"/>
      <c r="I960" s="48"/>
    </row>
    <row r="961">
      <c r="C961" s="109"/>
      <c r="D961" s="3"/>
      <c r="E961" s="106"/>
      <c r="I961" s="48"/>
    </row>
    <row r="962">
      <c r="C962" s="109"/>
      <c r="D962" s="3"/>
      <c r="E962" s="106"/>
      <c r="I962" s="48"/>
    </row>
    <row r="963">
      <c r="C963" s="109"/>
      <c r="D963" s="3"/>
      <c r="E963" s="106"/>
      <c r="I963" s="48"/>
    </row>
    <row r="964">
      <c r="C964" s="109"/>
      <c r="D964" s="3"/>
      <c r="E964" s="106"/>
      <c r="I964" s="48"/>
    </row>
    <row r="965">
      <c r="C965" s="109"/>
      <c r="D965" s="3"/>
      <c r="E965" s="106"/>
      <c r="I965" s="48"/>
    </row>
    <row r="966">
      <c r="C966" s="109"/>
      <c r="D966" s="3"/>
      <c r="E966" s="106"/>
      <c r="I966" s="48"/>
    </row>
    <row r="967">
      <c r="C967" s="109"/>
      <c r="D967" s="3"/>
      <c r="E967" s="106"/>
      <c r="I967" s="48"/>
    </row>
    <row r="968">
      <c r="C968" s="109"/>
      <c r="D968" s="3"/>
      <c r="E968" s="106"/>
      <c r="I968" s="48"/>
    </row>
    <row r="969">
      <c r="C969" s="109"/>
      <c r="D969" s="3"/>
      <c r="E969" s="106"/>
      <c r="I969" s="48"/>
    </row>
    <row r="970">
      <c r="C970" s="109"/>
      <c r="D970" s="3"/>
      <c r="E970" s="106"/>
      <c r="I970" s="48"/>
    </row>
    <row r="971">
      <c r="C971" s="109"/>
      <c r="D971" s="3"/>
      <c r="E971" s="106"/>
      <c r="I971" s="48"/>
    </row>
    <row r="972">
      <c r="C972" s="109"/>
      <c r="D972" s="3"/>
      <c r="E972" s="106"/>
      <c r="I972" s="48"/>
    </row>
    <row r="973">
      <c r="C973" s="109"/>
      <c r="D973" s="3"/>
      <c r="E973" s="106"/>
      <c r="I973" s="48"/>
    </row>
    <row r="974">
      <c r="C974" s="109"/>
      <c r="D974" s="3"/>
      <c r="E974" s="106"/>
      <c r="I974" s="48"/>
    </row>
    <row r="975">
      <c r="C975" s="109"/>
      <c r="D975" s="3"/>
      <c r="E975" s="106"/>
      <c r="I975" s="48"/>
    </row>
    <row r="976">
      <c r="C976" s="109"/>
      <c r="D976" s="3"/>
      <c r="E976" s="106"/>
      <c r="I976" s="48"/>
    </row>
    <row r="977">
      <c r="C977" s="109"/>
      <c r="D977" s="3"/>
      <c r="E977" s="106"/>
      <c r="I977" s="48"/>
    </row>
    <row r="978">
      <c r="C978" s="109"/>
      <c r="D978" s="3"/>
      <c r="E978" s="106"/>
      <c r="I978" s="48"/>
    </row>
    <row r="979">
      <c r="C979" s="109"/>
      <c r="D979" s="3"/>
      <c r="E979" s="106"/>
      <c r="I979" s="48"/>
    </row>
    <row r="980">
      <c r="C980" s="109"/>
      <c r="D980" s="3"/>
      <c r="E980" s="106"/>
      <c r="I980" s="48"/>
    </row>
    <row r="981">
      <c r="C981" s="109"/>
      <c r="D981" s="3"/>
      <c r="E981" s="106"/>
      <c r="I981" s="48"/>
    </row>
    <row r="982">
      <c r="C982" s="109"/>
      <c r="D982" s="3"/>
      <c r="E982" s="106"/>
      <c r="I982" s="48"/>
    </row>
    <row r="983">
      <c r="C983" s="109"/>
      <c r="D983" s="3"/>
      <c r="E983" s="106"/>
      <c r="I983" s="48"/>
    </row>
    <row r="984">
      <c r="C984" s="109"/>
      <c r="D984" s="3"/>
      <c r="E984" s="106"/>
      <c r="I984" s="48"/>
    </row>
    <row r="985">
      <c r="C985" s="109"/>
      <c r="D985" s="3"/>
      <c r="E985" s="106"/>
      <c r="I985" s="48"/>
    </row>
    <row r="986">
      <c r="C986" s="109"/>
      <c r="D986" s="3"/>
      <c r="E986" s="106"/>
      <c r="I986" s="48"/>
    </row>
    <row r="987">
      <c r="C987" s="109"/>
      <c r="D987" s="3"/>
      <c r="E987" s="106"/>
      <c r="I987" s="48"/>
    </row>
    <row r="988">
      <c r="C988" s="109"/>
      <c r="D988" s="3"/>
      <c r="E988" s="106"/>
      <c r="I988" s="48"/>
    </row>
    <row r="989">
      <c r="C989" s="109"/>
      <c r="D989" s="3"/>
      <c r="E989" s="106"/>
      <c r="I989" s="48"/>
    </row>
    <row r="990">
      <c r="C990" s="109"/>
      <c r="D990" s="3"/>
      <c r="E990" s="106"/>
      <c r="I990" s="48"/>
    </row>
    <row r="991">
      <c r="C991" s="109"/>
      <c r="D991" s="3"/>
      <c r="E991" s="106"/>
      <c r="I991" s="48"/>
    </row>
    <row r="992">
      <c r="C992" s="109"/>
      <c r="D992" s="3"/>
      <c r="E992" s="106"/>
      <c r="I992" s="48"/>
    </row>
    <row r="993">
      <c r="C993" s="109"/>
      <c r="D993" s="3"/>
      <c r="E993" s="106"/>
      <c r="I993" s="48"/>
    </row>
    <row r="994">
      <c r="C994" s="109"/>
      <c r="D994" s="3"/>
      <c r="E994" s="106"/>
      <c r="I994" s="48"/>
    </row>
    <row r="995">
      <c r="C995" s="109"/>
      <c r="D995" s="3"/>
      <c r="E995" s="106"/>
      <c r="I995" s="48"/>
    </row>
    <row r="996">
      <c r="C996" s="109"/>
      <c r="D996" s="3"/>
      <c r="E996" s="106"/>
      <c r="I996" s="48"/>
    </row>
    <row r="997">
      <c r="C997" s="109"/>
      <c r="D997" s="3"/>
      <c r="E997" s="106"/>
      <c r="I997" s="48"/>
    </row>
    <row r="998">
      <c r="C998" s="109"/>
      <c r="D998" s="3"/>
      <c r="E998" s="106"/>
      <c r="I998" s="48"/>
    </row>
    <row r="999">
      <c r="C999" s="109"/>
      <c r="D999" s="3"/>
      <c r="E999" s="106"/>
      <c r="I999" s="48"/>
    </row>
    <row r="1000">
      <c r="C1000" s="109"/>
      <c r="D1000" s="3"/>
      <c r="E1000" s="106"/>
      <c r="I1000" s="48"/>
    </row>
    <row r="1001">
      <c r="C1001" s="109"/>
      <c r="D1001" s="3"/>
      <c r="E1001" s="106"/>
      <c r="I1001" s="48"/>
    </row>
    <row r="1002">
      <c r="C1002" s="109"/>
      <c r="D1002" s="3"/>
      <c r="E1002" s="106"/>
      <c r="I1002" s="48"/>
    </row>
    <row r="1003">
      <c r="C1003" s="109"/>
      <c r="D1003" s="3"/>
      <c r="E1003" s="106"/>
      <c r="I1003" s="48"/>
    </row>
    <row r="1004">
      <c r="C1004" s="109"/>
      <c r="D1004" s="3"/>
      <c r="E1004" s="106"/>
      <c r="I1004" s="48"/>
    </row>
    <row r="1005">
      <c r="C1005" s="109"/>
      <c r="D1005" s="3"/>
      <c r="E1005" s="106"/>
      <c r="I1005" s="48"/>
    </row>
    <row r="1006">
      <c r="C1006" s="109"/>
      <c r="D1006" s="3"/>
      <c r="E1006" s="106"/>
      <c r="I1006" s="48"/>
    </row>
    <row r="1007">
      <c r="C1007" s="109"/>
      <c r="D1007" s="3"/>
      <c r="E1007" s="106"/>
      <c r="I1007" s="48"/>
    </row>
    <row r="1008">
      <c r="C1008" s="109"/>
      <c r="D1008" s="3"/>
      <c r="E1008" s="106"/>
      <c r="I1008" s="48"/>
    </row>
    <row r="1009">
      <c r="C1009" s="109"/>
      <c r="D1009" s="3"/>
      <c r="E1009" s="106"/>
      <c r="I1009" s="48"/>
    </row>
    <row r="1010">
      <c r="C1010" s="109"/>
      <c r="D1010" s="3"/>
      <c r="E1010" s="106"/>
      <c r="I1010" s="48"/>
    </row>
    <row r="1011">
      <c r="C1011" s="109"/>
      <c r="D1011" s="3"/>
      <c r="E1011" s="106"/>
      <c r="I1011" s="48"/>
    </row>
    <row r="1012">
      <c r="C1012" s="109"/>
      <c r="D1012" s="3"/>
      <c r="E1012" s="106"/>
      <c r="I1012" s="48"/>
    </row>
    <row r="1013">
      <c r="C1013" s="109"/>
      <c r="D1013" s="3"/>
      <c r="E1013" s="106"/>
      <c r="I1013" s="48"/>
    </row>
    <row r="1014">
      <c r="C1014" s="109"/>
      <c r="D1014" s="3"/>
      <c r="E1014" s="106"/>
      <c r="I1014" s="48"/>
    </row>
    <row r="1015">
      <c r="C1015" s="109"/>
      <c r="D1015" s="3"/>
      <c r="E1015" s="106"/>
      <c r="I1015" s="48"/>
    </row>
    <row r="1016">
      <c r="C1016" s="109"/>
      <c r="D1016" s="3"/>
      <c r="E1016" s="106"/>
      <c r="I1016" s="48"/>
    </row>
    <row r="1017">
      <c r="C1017" s="109"/>
      <c r="D1017" s="3"/>
      <c r="E1017" s="106"/>
      <c r="I1017" s="48"/>
    </row>
    <row r="1018">
      <c r="C1018" s="109"/>
      <c r="D1018" s="3"/>
      <c r="E1018" s="106"/>
      <c r="I1018" s="48"/>
    </row>
    <row r="1019">
      <c r="C1019" s="109"/>
      <c r="D1019" s="3"/>
      <c r="E1019" s="106"/>
      <c r="I1019" s="48"/>
    </row>
    <row r="1020">
      <c r="C1020" s="109"/>
      <c r="D1020" s="3"/>
      <c r="E1020" s="106"/>
      <c r="I1020" s="48"/>
    </row>
    <row r="1021">
      <c r="C1021" s="109"/>
      <c r="D1021" s="3"/>
      <c r="E1021" s="106"/>
      <c r="I1021" s="48"/>
    </row>
    <row r="1022">
      <c r="A1022" s="2"/>
      <c r="B1022" s="2"/>
      <c r="C1022" s="105">
        <f>10000*0.2/$H$12</f>
        <v>19.8019802</v>
      </c>
      <c r="D1022" s="18"/>
      <c r="E1022" s="114"/>
      <c r="F1022" s="2"/>
      <c r="G1022" s="2"/>
      <c r="H1022" s="2"/>
      <c r="I1022" s="35"/>
      <c r="J1022" s="2" t="s">
        <v>438</v>
      </c>
      <c r="K1022" s="2">
        <v>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2" max="12" width="61.43"/>
  </cols>
  <sheetData>
    <row r="1">
      <c r="A1" s="14" t="s">
        <v>0</v>
      </c>
      <c r="B1" s="14" t="s">
        <v>589</v>
      </c>
      <c r="C1" s="115" t="s">
        <v>590</v>
      </c>
      <c r="D1" s="14" t="s">
        <v>1</v>
      </c>
      <c r="E1" s="14" t="s">
        <v>2</v>
      </c>
      <c r="F1" s="48"/>
      <c r="G1" s="14" t="s">
        <v>5</v>
      </c>
      <c r="H1" s="48"/>
      <c r="I1" s="14" t="s">
        <v>591</v>
      </c>
      <c r="J1" s="116">
        <f>(sum(D5:D8)+D18+D23+ D28+ D34+ D39   +D41 +D46+D51+D56+D52+D63)/G2</f>
        <v>0.198021964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</row>
    <row r="2">
      <c r="A2" s="2" t="s">
        <v>11</v>
      </c>
      <c r="B2" s="2">
        <v>8.0</v>
      </c>
      <c r="C2" s="2" t="s">
        <v>592</v>
      </c>
      <c r="D2" s="2">
        <v>598.058</v>
      </c>
      <c r="E2" s="3">
        <f t="shared" ref="E2:E385" si="1">D2/G$2</f>
        <v>0.07002286411</v>
      </c>
      <c r="G2" s="4">
        <f>sum(D2:D385)</f>
        <v>8540.896</v>
      </c>
    </row>
    <row r="3">
      <c r="A3" s="2" t="s">
        <v>12</v>
      </c>
      <c r="B3" s="2">
        <v>8.0</v>
      </c>
      <c r="C3" s="2" t="s">
        <v>592</v>
      </c>
      <c r="D3" s="2">
        <v>526.136</v>
      </c>
      <c r="E3" s="3">
        <f t="shared" si="1"/>
        <v>0.06160196776</v>
      </c>
    </row>
    <row r="4">
      <c r="A4" s="2" t="s">
        <v>13</v>
      </c>
      <c r="B4" s="2">
        <v>8.0</v>
      </c>
      <c r="C4" s="2" t="s">
        <v>592</v>
      </c>
      <c r="D4" s="2">
        <v>341.226</v>
      </c>
      <c r="E4" s="3">
        <f t="shared" si="1"/>
        <v>0.0399520144</v>
      </c>
    </row>
    <row r="5">
      <c r="A5" s="1" t="s">
        <v>14</v>
      </c>
      <c r="B5" s="2">
        <v>10.0</v>
      </c>
      <c r="C5" s="2" t="s">
        <v>593</v>
      </c>
      <c r="D5" s="2">
        <v>320.919</v>
      </c>
      <c r="E5" s="3">
        <f t="shared" si="1"/>
        <v>0.037574395</v>
      </c>
      <c r="F5" s="3">
        <f>SUM(E2:E5)</f>
        <v>0.2091512413</v>
      </c>
    </row>
    <row r="6">
      <c r="A6" s="1" t="s">
        <v>15</v>
      </c>
      <c r="B6" s="2">
        <v>8.0</v>
      </c>
      <c r="C6" s="2" t="s">
        <v>593</v>
      </c>
      <c r="D6" s="2">
        <v>238.002</v>
      </c>
      <c r="E6" s="3">
        <f t="shared" si="1"/>
        <v>0.02786616299</v>
      </c>
    </row>
    <row r="7">
      <c r="A7" s="1" t="s">
        <v>16</v>
      </c>
      <c r="B7" s="2">
        <v>10.0</v>
      </c>
      <c r="C7" s="2" t="s">
        <v>593</v>
      </c>
      <c r="D7" s="2">
        <v>235.952</v>
      </c>
      <c r="E7" s="3">
        <f t="shared" si="1"/>
        <v>0.02762614133</v>
      </c>
    </row>
    <row r="8">
      <c r="A8" s="1" t="s">
        <v>17</v>
      </c>
      <c r="B8" s="2">
        <v>10.0</v>
      </c>
      <c r="C8" s="2" t="s">
        <v>593</v>
      </c>
      <c r="D8" s="2">
        <v>204.097</v>
      </c>
      <c r="E8" s="3">
        <f t="shared" si="1"/>
        <v>0.02389643897</v>
      </c>
    </row>
    <row r="9">
      <c r="A9" s="2" t="s">
        <v>18</v>
      </c>
      <c r="B9" s="2"/>
      <c r="C9" s="2" t="s">
        <v>592</v>
      </c>
      <c r="D9" s="2">
        <v>198.837</v>
      </c>
      <c r="E9" s="3">
        <f t="shared" si="1"/>
        <v>0.02328057852</v>
      </c>
    </row>
    <row r="10">
      <c r="A10" s="2" t="s">
        <v>19</v>
      </c>
      <c r="B10" s="2"/>
      <c r="C10" s="2" t="s">
        <v>592</v>
      </c>
      <c r="D10" s="2">
        <v>198.73</v>
      </c>
      <c r="E10" s="3">
        <f t="shared" si="1"/>
        <v>0.02326805057</v>
      </c>
    </row>
    <row r="11">
      <c r="A11" s="2" t="s">
        <v>20</v>
      </c>
      <c r="B11" s="2"/>
      <c r="C11" s="2" t="s">
        <v>592</v>
      </c>
      <c r="D11" s="2">
        <v>165.344</v>
      </c>
      <c r="E11" s="3">
        <f t="shared" si="1"/>
        <v>0.019359093</v>
      </c>
      <c r="F11" s="5">
        <f>SUM(E2:E11)</f>
        <v>0.3544477067</v>
      </c>
      <c r="G11" s="5">
        <f>10/384</f>
        <v>0.02604166667</v>
      </c>
    </row>
    <row r="12">
      <c r="A12" s="2" t="s">
        <v>21</v>
      </c>
      <c r="B12" s="2"/>
      <c r="C12" s="2" t="s">
        <v>592</v>
      </c>
      <c r="D12" s="2">
        <v>164.674</v>
      </c>
      <c r="E12" s="3">
        <f t="shared" si="1"/>
        <v>0.0192806469</v>
      </c>
      <c r="F12" s="2" t="s">
        <v>594</v>
      </c>
      <c r="G12" s="2" t="s">
        <v>22</v>
      </c>
    </row>
    <row r="13">
      <c r="A13" s="2" t="s">
        <v>23</v>
      </c>
      <c r="B13" s="2">
        <v>10.0</v>
      </c>
      <c r="C13" s="2" t="s">
        <v>592</v>
      </c>
      <c r="D13" s="2">
        <v>150.408</v>
      </c>
      <c r="E13" s="3">
        <f t="shared" si="1"/>
        <v>0.01761033034</v>
      </c>
    </row>
    <row r="14">
      <c r="A14" s="2" t="s">
        <v>24</v>
      </c>
      <c r="B14" s="2"/>
      <c r="C14" s="2" t="s">
        <v>592</v>
      </c>
      <c r="D14" s="2">
        <v>146.006</v>
      </c>
      <c r="E14" s="3">
        <f t="shared" si="1"/>
        <v>0.01709492775</v>
      </c>
    </row>
    <row r="15">
      <c r="A15" s="2" t="s">
        <v>25</v>
      </c>
      <c r="B15" s="2">
        <v>10.0</v>
      </c>
      <c r="C15" s="2" t="s">
        <v>592</v>
      </c>
      <c r="D15" s="2">
        <v>120.028</v>
      </c>
      <c r="E15" s="3">
        <f t="shared" si="1"/>
        <v>0.01405332649</v>
      </c>
    </row>
    <row r="16">
      <c r="A16" s="2" t="s">
        <v>26</v>
      </c>
      <c r="B16" s="2"/>
      <c r="C16" s="2" t="s">
        <v>592</v>
      </c>
      <c r="D16" s="2">
        <v>115.655</v>
      </c>
      <c r="E16" s="3">
        <f t="shared" si="1"/>
        <v>0.01354131932</v>
      </c>
      <c r="H16" s="1" t="s">
        <v>27</v>
      </c>
      <c r="I16" s="6">
        <f>SUM(D2:D385)/384</f>
        <v>22.24191667</v>
      </c>
      <c r="L16" s="7" t="s">
        <v>595</v>
      </c>
    </row>
    <row r="17">
      <c r="A17" s="2" t="s">
        <v>29</v>
      </c>
      <c r="B17" s="2">
        <v>10.0</v>
      </c>
      <c r="C17" s="2" t="s">
        <v>592</v>
      </c>
      <c r="D17" s="2">
        <v>114.166</v>
      </c>
      <c r="E17" s="3">
        <f t="shared" si="1"/>
        <v>0.01336698164</v>
      </c>
      <c r="H17" s="1" t="s">
        <v>30</v>
      </c>
      <c r="I17" s="6">
        <f>MEDIAN(D2:D385)</f>
        <v>3.2965</v>
      </c>
      <c r="L17" s="7" t="s">
        <v>31</v>
      </c>
    </row>
    <row r="18">
      <c r="A18" s="1" t="s">
        <v>32</v>
      </c>
      <c r="B18" s="2">
        <v>10.0</v>
      </c>
      <c r="C18" s="2" t="s">
        <v>593</v>
      </c>
      <c r="D18" s="2">
        <v>106.235</v>
      </c>
      <c r="E18" s="3">
        <f t="shared" si="1"/>
        <v>0.01243839054</v>
      </c>
    </row>
    <row r="19">
      <c r="A19" s="2" t="s">
        <v>33</v>
      </c>
      <c r="B19" s="2"/>
      <c r="C19" s="2" t="s">
        <v>592</v>
      </c>
      <c r="D19" s="2">
        <v>104.858</v>
      </c>
      <c r="E19" s="3">
        <f t="shared" si="1"/>
        <v>0.01227716624</v>
      </c>
      <c r="H19" s="8"/>
    </row>
    <row r="20">
      <c r="A20" s="2" t="s">
        <v>34</v>
      </c>
      <c r="B20" s="2"/>
      <c r="C20" s="2" t="s">
        <v>592</v>
      </c>
      <c r="D20" s="2">
        <v>97.035</v>
      </c>
      <c r="E20" s="3">
        <f t="shared" si="1"/>
        <v>0.01136122018</v>
      </c>
      <c r="F20" s="2" t="s">
        <v>594</v>
      </c>
      <c r="G20" s="2" t="s">
        <v>22</v>
      </c>
      <c r="L20" s="9" t="s">
        <v>35</v>
      </c>
    </row>
    <row r="21">
      <c r="A21" s="2" t="s">
        <v>36</v>
      </c>
      <c r="B21" s="2"/>
      <c r="C21" s="2" t="s">
        <v>592</v>
      </c>
      <c r="D21" s="2">
        <v>95.883</v>
      </c>
      <c r="E21" s="3">
        <f t="shared" si="1"/>
        <v>0.01122633972</v>
      </c>
      <c r="F21" s="117">
        <f>SUM(E2:E21)</f>
        <v>0.4966983558</v>
      </c>
      <c r="G21" s="5">
        <f>20/384</f>
        <v>0.05208333333</v>
      </c>
      <c r="L21" s="7" t="s">
        <v>596</v>
      </c>
    </row>
    <row r="22">
      <c r="A22" s="2" t="s">
        <v>38</v>
      </c>
      <c r="B22" s="2"/>
      <c r="C22" s="2" t="s">
        <v>592</v>
      </c>
      <c r="D22" s="2">
        <v>94.435</v>
      </c>
      <c r="E22" s="3">
        <f t="shared" si="1"/>
        <v>0.01105680247</v>
      </c>
      <c r="L22" s="7" t="s">
        <v>597</v>
      </c>
    </row>
    <row r="23">
      <c r="A23" s="1" t="s">
        <v>40</v>
      </c>
      <c r="B23" s="2">
        <v>10.0</v>
      </c>
      <c r="C23" s="2" t="s">
        <v>593</v>
      </c>
      <c r="D23" s="2">
        <v>94.033</v>
      </c>
      <c r="E23" s="3">
        <f t="shared" si="1"/>
        <v>0.01100973481</v>
      </c>
      <c r="L23" s="7" t="s">
        <v>598</v>
      </c>
    </row>
    <row r="24">
      <c r="A24" s="2" t="s">
        <v>42</v>
      </c>
      <c r="B24" s="2"/>
      <c r="C24" s="2" t="s">
        <v>592</v>
      </c>
      <c r="D24" s="2">
        <v>87.46</v>
      </c>
      <c r="E24" s="3">
        <f t="shared" si="1"/>
        <v>0.01024014342</v>
      </c>
    </row>
    <row r="25">
      <c r="A25" s="2" t="s">
        <v>43</v>
      </c>
      <c r="B25" s="2"/>
      <c r="C25" s="2" t="s">
        <v>592</v>
      </c>
      <c r="D25" s="2">
        <v>80.732</v>
      </c>
      <c r="E25" s="3">
        <f t="shared" si="1"/>
        <v>0.009452404057</v>
      </c>
      <c r="I25" s="2" t="s">
        <v>44</v>
      </c>
      <c r="J25" s="2" t="s">
        <v>45</v>
      </c>
    </row>
    <row r="26">
      <c r="A26" s="2" t="s">
        <v>46</v>
      </c>
      <c r="B26" s="2"/>
      <c r="C26" s="2" t="s">
        <v>592</v>
      </c>
      <c r="D26" s="2">
        <v>78.463</v>
      </c>
      <c r="E26" s="3">
        <f t="shared" si="1"/>
        <v>0.009186741063</v>
      </c>
      <c r="H26" s="2" t="s">
        <v>47</v>
      </c>
      <c r="I26" s="2">
        <v>5.21</v>
      </c>
      <c r="J26" s="3">
        <v>0.49669835576969934</v>
      </c>
    </row>
    <row r="27">
      <c r="A27" s="2" t="s">
        <v>48</v>
      </c>
      <c r="B27" s="2"/>
      <c r="C27" s="2" t="s">
        <v>592</v>
      </c>
      <c r="D27" s="2">
        <v>77.334</v>
      </c>
      <c r="E27" s="3">
        <f t="shared" si="1"/>
        <v>0.009054553527</v>
      </c>
      <c r="H27" s="2" t="s">
        <v>49</v>
      </c>
      <c r="I27" s="4">
        <f>100-I26</f>
        <v>94.79</v>
      </c>
      <c r="J27" s="3">
        <f>1-J26</f>
        <v>0.5033016442</v>
      </c>
    </row>
    <row r="28">
      <c r="A28" s="1" t="s">
        <v>50</v>
      </c>
      <c r="B28" s="2">
        <v>10.0</v>
      </c>
      <c r="C28" s="2" t="s">
        <v>593</v>
      </c>
      <c r="D28" s="2">
        <v>76.567</v>
      </c>
      <c r="E28" s="3">
        <f t="shared" si="1"/>
        <v>0.008964750303</v>
      </c>
    </row>
    <row r="29">
      <c r="A29" s="2" t="s">
        <v>51</v>
      </c>
      <c r="B29" s="2"/>
      <c r="C29" s="2" t="s">
        <v>592</v>
      </c>
      <c r="D29" s="2">
        <v>74.415</v>
      </c>
      <c r="E29" s="3">
        <f t="shared" si="1"/>
        <v>0.008712786106</v>
      </c>
    </row>
    <row r="30">
      <c r="A30" s="2" t="s">
        <v>52</v>
      </c>
      <c r="B30" s="2"/>
      <c r="C30" s="2" t="s">
        <v>592</v>
      </c>
      <c r="D30" s="2">
        <v>70.663</v>
      </c>
      <c r="E30" s="3">
        <f t="shared" si="1"/>
        <v>0.008273487934</v>
      </c>
    </row>
    <row r="31">
      <c r="A31" s="2" t="s">
        <v>53</v>
      </c>
      <c r="B31" s="2"/>
      <c r="C31" s="2" t="s">
        <v>592</v>
      </c>
      <c r="D31" s="2">
        <v>69.654</v>
      </c>
      <c r="E31" s="3">
        <f t="shared" si="1"/>
        <v>0.008155350446</v>
      </c>
      <c r="F31" s="3">
        <f>SUM(E2:E31)</f>
        <v>0.5908051099</v>
      </c>
    </row>
    <row r="32">
      <c r="A32" s="2" t="s">
        <v>54</v>
      </c>
      <c r="B32" s="2"/>
      <c r="C32" s="2" t="s">
        <v>592</v>
      </c>
      <c r="D32" s="2">
        <v>69.598</v>
      </c>
      <c r="E32" s="3">
        <f t="shared" si="1"/>
        <v>0.008148793757</v>
      </c>
    </row>
    <row r="33">
      <c r="A33" s="1" t="s">
        <v>55</v>
      </c>
      <c r="B33" s="2"/>
      <c r="C33" s="2" t="s">
        <v>592</v>
      </c>
      <c r="D33" s="2">
        <v>68.061</v>
      </c>
      <c r="E33" s="3">
        <f t="shared" si="1"/>
        <v>0.007968836057</v>
      </c>
    </row>
    <row r="34">
      <c r="A34" s="1" t="s">
        <v>56</v>
      </c>
      <c r="B34" s="2"/>
      <c r="C34" s="2" t="s">
        <v>592</v>
      </c>
      <c r="D34" s="2">
        <v>68.02</v>
      </c>
      <c r="E34" s="3">
        <f t="shared" si="1"/>
        <v>0.007964035623</v>
      </c>
    </row>
    <row r="35">
      <c r="A35" s="2" t="s">
        <v>57</v>
      </c>
      <c r="B35" s="2"/>
      <c r="C35" s="2" t="s">
        <v>592</v>
      </c>
      <c r="D35" s="2">
        <v>67.283</v>
      </c>
      <c r="E35" s="3">
        <f t="shared" si="1"/>
        <v>0.007877744911</v>
      </c>
    </row>
    <row r="36">
      <c r="A36" s="2" t="s">
        <v>58</v>
      </c>
      <c r="B36" s="2">
        <v>10.0</v>
      </c>
      <c r="C36" s="2" t="s">
        <v>593</v>
      </c>
      <c r="D36" s="2">
        <v>67.259</v>
      </c>
      <c r="E36" s="3">
        <f t="shared" si="1"/>
        <v>0.007874934901</v>
      </c>
    </row>
    <row r="37">
      <c r="A37" s="2" t="s">
        <v>59</v>
      </c>
      <c r="B37" s="2"/>
      <c r="C37" s="2" t="s">
        <v>592</v>
      </c>
      <c r="D37" s="2">
        <v>66.176</v>
      </c>
      <c r="E37" s="3">
        <f t="shared" si="1"/>
        <v>0.007748133217</v>
      </c>
    </row>
    <row r="38">
      <c r="A38" s="2" t="s">
        <v>60</v>
      </c>
      <c r="B38" s="2"/>
      <c r="C38" s="2" t="s">
        <v>592</v>
      </c>
      <c r="D38" s="2">
        <v>65.871</v>
      </c>
      <c r="E38" s="3">
        <f t="shared" si="1"/>
        <v>0.007712422678</v>
      </c>
    </row>
    <row r="39">
      <c r="A39" s="1" t="s">
        <v>61</v>
      </c>
      <c r="B39" s="2">
        <v>10.0</v>
      </c>
      <c r="C39" s="2" t="s">
        <v>593</v>
      </c>
      <c r="D39" s="2">
        <v>65.579</v>
      </c>
      <c r="E39" s="3">
        <f t="shared" si="1"/>
        <v>0.007678234227</v>
      </c>
      <c r="L39" s="1" t="s">
        <v>62</v>
      </c>
    </row>
    <row r="40">
      <c r="A40" s="2" t="s">
        <v>63</v>
      </c>
      <c r="B40" s="2"/>
      <c r="C40" s="2" t="s">
        <v>593</v>
      </c>
      <c r="D40" s="2">
        <v>63.844</v>
      </c>
      <c r="E40" s="3">
        <f t="shared" si="1"/>
        <v>0.007475093948</v>
      </c>
      <c r="L40" s="2" t="s">
        <v>64</v>
      </c>
    </row>
    <row r="41">
      <c r="A41" s="2" t="s">
        <v>65</v>
      </c>
      <c r="B41" s="2"/>
      <c r="C41" s="2" t="s">
        <v>593</v>
      </c>
      <c r="D41" s="2">
        <v>63.372</v>
      </c>
      <c r="E41" s="3">
        <f t="shared" si="1"/>
        <v>0.007419830425</v>
      </c>
      <c r="L41" s="2" t="s">
        <v>66</v>
      </c>
    </row>
    <row r="42">
      <c r="A42" s="2" t="s">
        <v>67</v>
      </c>
      <c r="B42" s="2"/>
      <c r="C42" s="2" t="s">
        <v>592</v>
      </c>
      <c r="D42" s="2">
        <v>63.19</v>
      </c>
      <c r="E42" s="3">
        <f t="shared" si="1"/>
        <v>0.007398521186</v>
      </c>
      <c r="L42" s="2" t="s">
        <v>68</v>
      </c>
    </row>
    <row r="43">
      <c r="A43" s="2" t="s">
        <v>69</v>
      </c>
      <c r="B43" s="2"/>
      <c r="C43" s="2" t="s">
        <v>592</v>
      </c>
      <c r="D43" s="2">
        <v>62.579</v>
      </c>
      <c r="E43" s="3">
        <f t="shared" si="1"/>
        <v>0.007326983024</v>
      </c>
      <c r="L43" s="2" t="s">
        <v>70</v>
      </c>
    </row>
    <row r="44">
      <c r="A44" s="2" t="s">
        <v>71</v>
      </c>
      <c r="B44" s="2"/>
      <c r="C44" s="2" t="s">
        <v>592</v>
      </c>
      <c r="D44" s="2">
        <v>57.641</v>
      </c>
      <c r="E44" s="3">
        <f t="shared" si="1"/>
        <v>0.006748823543</v>
      </c>
      <c r="L44" s="2" t="s">
        <v>72</v>
      </c>
    </row>
    <row r="45">
      <c r="A45" s="2" t="s">
        <v>73</v>
      </c>
      <c r="B45" s="2"/>
      <c r="C45" s="2" t="s">
        <v>592</v>
      </c>
      <c r="D45" s="2">
        <v>55.432</v>
      </c>
      <c r="E45" s="3">
        <f t="shared" si="1"/>
        <v>0.006490185573</v>
      </c>
    </row>
    <row r="46">
      <c r="A46" s="1" t="s">
        <v>74</v>
      </c>
      <c r="C46" s="2" t="s">
        <v>593</v>
      </c>
      <c r="D46" s="2">
        <v>53.114</v>
      </c>
      <c r="E46" s="3">
        <f t="shared" si="1"/>
        <v>0.006218785476</v>
      </c>
    </row>
    <row r="47">
      <c r="A47" s="2" t="s">
        <v>75</v>
      </c>
      <c r="B47" s="2"/>
      <c r="C47" s="2" t="s">
        <v>592</v>
      </c>
      <c r="D47" s="2">
        <v>52.568</v>
      </c>
      <c r="E47" s="3">
        <f t="shared" si="1"/>
        <v>0.006154857757</v>
      </c>
    </row>
    <row r="48">
      <c r="A48" s="2" t="s">
        <v>76</v>
      </c>
      <c r="B48" s="2"/>
      <c r="C48" s="2" t="s">
        <v>592</v>
      </c>
      <c r="D48" s="2">
        <v>47.85</v>
      </c>
      <c r="E48" s="3">
        <f t="shared" si="1"/>
        <v>0.005602456698</v>
      </c>
    </row>
    <row r="49">
      <c r="A49" s="2" t="s">
        <v>77</v>
      </c>
      <c r="B49" s="2"/>
      <c r="C49" s="2" t="s">
        <v>592</v>
      </c>
      <c r="D49" s="2">
        <v>46.741</v>
      </c>
      <c r="E49" s="3">
        <f t="shared" si="1"/>
        <v>0.005472610836</v>
      </c>
    </row>
    <row r="50">
      <c r="A50" s="2" t="s">
        <v>78</v>
      </c>
      <c r="B50" s="2"/>
      <c r="C50" s="2" t="s">
        <v>592</v>
      </c>
      <c r="D50" s="2">
        <v>45.587</v>
      </c>
      <c r="E50" s="3">
        <f t="shared" si="1"/>
        <v>0.005337496206</v>
      </c>
    </row>
    <row r="51">
      <c r="A51" s="1" t="s">
        <v>79</v>
      </c>
      <c r="B51" s="2"/>
      <c r="C51" s="2" t="s">
        <v>593</v>
      </c>
      <c r="D51" s="2">
        <v>45.312</v>
      </c>
      <c r="E51" s="3">
        <f t="shared" si="1"/>
        <v>0.005305298179</v>
      </c>
    </row>
    <row r="52">
      <c r="A52" s="1" t="s">
        <v>80</v>
      </c>
      <c r="B52" s="2"/>
      <c r="C52" s="2" t="s">
        <v>593</v>
      </c>
      <c r="D52" s="2">
        <v>44.319</v>
      </c>
      <c r="E52" s="3">
        <f t="shared" si="1"/>
        <v>0.005189034031</v>
      </c>
    </row>
    <row r="53">
      <c r="A53" s="2" t="s">
        <v>81</v>
      </c>
      <c r="B53" s="2"/>
      <c r="C53" s="2" t="s">
        <v>592</v>
      </c>
      <c r="D53" s="2">
        <v>42.61</v>
      </c>
      <c r="E53" s="3">
        <f t="shared" si="1"/>
        <v>0.004988937929</v>
      </c>
    </row>
    <row r="54">
      <c r="A54" s="2" t="s">
        <v>82</v>
      </c>
      <c r="B54" s="2"/>
      <c r="C54" s="2" t="s">
        <v>592</v>
      </c>
      <c r="D54" s="2">
        <v>41.69</v>
      </c>
      <c r="E54" s="3">
        <f t="shared" si="1"/>
        <v>0.004881220893</v>
      </c>
    </row>
    <row r="55">
      <c r="A55" s="2" t="s">
        <v>83</v>
      </c>
      <c r="B55" s="2"/>
      <c r="C55" s="2" t="s">
        <v>592</v>
      </c>
      <c r="D55" s="2">
        <v>41.275</v>
      </c>
      <c r="E55" s="3">
        <f t="shared" si="1"/>
        <v>0.004832631143</v>
      </c>
    </row>
    <row r="56">
      <c r="A56" s="2" t="s">
        <v>84</v>
      </c>
      <c r="B56" s="2"/>
      <c r="C56" s="2" t="s">
        <v>592</v>
      </c>
      <c r="D56" s="2">
        <v>39.853</v>
      </c>
      <c r="E56" s="3">
        <f t="shared" si="1"/>
        <v>0.004666138073</v>
      </c>
    </row>
    <row r="57">
      <c r="A57" s="2" t="s">
        <v>85</v>
      </c>
      <c r="B57" s="2"/>
      <c r="C57" s="2" t="s">
        <v>592</v>
      </c>
      <c r="D57" s="2">
        <v>39.589</v>
      </c>
      <c r="E57" s="3">
        <f t="shared" si="1"/>
        <v>0.004635227967</v>
      </c>
    </row>
    <row r="58">
      <c r="A58" s="2" t="s">
        <v>86</v>
      </c>
      <c r="B58" s="2"/>
      <c r="C58" s="2" t="s">
        <v>592</v>
      </c>
      <c r="D58" s="2">
        <v>38.791</v>
      </c>
      <c r="E58" s="3">
        <f t="shared" si="1"/>
        <v>0.004541795147</v>
      </c>
    </row>
    <row r="59">
      <c r="A59" s="2" t="s">
        <v>87</v>
      </c>
      <c r="B59" s="2"/>
      <c r="C59" s="2" t="s">
        <v>592</v>
      </c>
      <c r="D59" s="2">
        <v>38.653</v>
      </c>
      <c r="E59" s="3">
        <f t="shared" si="1"/>
        <v>0.004525637591</v>
      </c>
    </row>
    <row r="60">
      <c r="A60" s="2" t="s">
        <v>88</v>
      </c>
      <c r="B60" s="2"/>
      <c r="C60" s="2" t="s">
        <v>592</v>
      </c>
      <c r="D60" s="2">
        <v>37.808</v>
      </c>
      <c r="E60" s="3">
        <f t="shared" si="1"/>
        <v>0.004426701835</v>
      </c>
    </row>
    <row r="61">
      <c r="A61" s="2" t="s">
        <v>89</v>
      </c>
      <c r="B61" s="2"/>
      <c r="C61" s="2" t="s">
        <v>592</v>
      </c>
      <c r="D61" s="2">
        <v>37.697</v>
      </c>
      <c r="E61" s="3">
        <f t="shared" si="1"/>
        <v>0.004413705541</v>
      </c>
    </row>
    <row r="62">
      <c r="A62" s="2" t="s">
        <v>90</v>
      </c>
      <c r="B62" s="2"/>
      <c r="C62" s="2" t="s">
        <v>592</v>
      </c>
      <c r="D62" s="2">
        <v>37.188</v>
      </c>
      <c r="E62" s="3">
        <f t="shared" si="1"/>
        <v>0.00435410992</v>
      </c>
    </row>
    <row r="63">
      <c r="A63" s="1" t="s">
        <v>91</v>
      </c>
      <c r="B63" s="2"/>
      <c r="C63" s="2" t="s">
        <v>593</v>
      </c>
      <c r="D63" s="2">
        <v>35.911</v>
      </c>
      <c r="E63" s="3">
        <f t="shared" si="1"/>
        <v>0.004204593991</v>
      </c>
    </row>
    <row r="64">
      <c r="A64" s="2" t="s">
        <v>92</v>
      </c>
      <c r="B64" s="2"/>
      <c r="C64" s="2" t="s">
        <v>592</v>
      </c>
      <c r="D64" s="2">
        <v>35.259</v>
      </c>
      <c r="E64" s="3">
        <f t="shared" si="1"/>
        <v>0.004128255396</v>
      </c>
    </row>
    <row r="65">
      <c r="A65" s="2" t="s">
        <v>93</v>
      </c>
      <c r="B65" s="2"/>
      <c r="C65" s="2" t="s">
        <v>592</v>
      </c>
      <c r="D65" s="2">
        <v>35.074</v>
      </c>
      <c r="E65" s="3">
        <f t="shared" si="1"/>
        <v>0.004106594905</v>
      </c>
    </row>
    <row r="66">
      <c r="A66" s="2" t="s">
        <v>94</v>
      </c>
      <c r="B66" s="2"/>
      <c r="C66" s="2" t="s">
        <v>592</v>
      </c>
      <c r="D66" s="2">
        <v>33.021</v>
      </c>
      <c r="E66" s="3">
        <f t="shared" si="1"/>
        <v>0.003866221998</v>
      </c>
    </row>
    <row r="67">
      <c r="A67" s="2" t="s">
        <v>95</v>
      </c>
      <c r="B67" s="2"/>
      <c r="C67" s="2" t="s">
        <v>592</v>
      </c>
      <c r="D67" s="2">
        <v>32.961</v>
      </c>
      <c r="E67" s="3">
        <f t="shared" si="1"/>
        <v>0.003859196974</v>
      </c>
    </row>
    <row r="68">
      <c r="A68" s="2" t="s">
        <v>96</v>
      </c>
      <c r="B68" s="2"/>
      <c r="C68" s="2" t="s">
        <v>592</v>
      </c>
      <c r="D68" s="2">
        <v>32.893</v>
      </c>
      <c r="E68" s="3">
        <f t="shared" si="1"/>
        <v>0.00385123528</v>
      </c>
    </row>
    <row r="69">
      <c r="A69" s="2" t="s">
        <v>97</v>
      </c>
      <c r="B69" s="2"/>
      <c r="C69" s="2" t="s">
        <v>592</v>
      </c>
      <c r="D69" s="2">
        <v>32.476</v>
      </c>
      <c r="E69" s="3">
        <f t="shared" si="1"/>
        <v>0.003802411363</v>
      </c>
    </row>
    <row r="70">
      <c r="A70" s="2" t="s">
        <v>98</v>
      </c>
      <c r="B70" s="2"/>
      <c r="C70" s="2" t="s">
        <v>592</v>
      </c>
      <c r="D70" s="2">
        <v>31.218</v>
      </c>
      <c r="E70" s="3">
        <f t="shared" si="1"/>
        <v>0.003655120025</v>
      </c>
    </row>
    <row r="71">
      <c r="A71" s="2" t="s">
        <v>99</v>
      </c>
      <c r="B71" s="2"/>
      <c r="C71" s="2" t="s">
        <v>592</v>
      </c>
      <c r="D71" s="2">
        <v>30.503</v>
      </c>
      <c r="E71" s="3">
        <f t="shared" si="1"/>
        <v>0.003571405155</v>
      </c>
    </row>
    <row r="72">
      <c r="A72" s="2" t="s">
        <v>100</v>
      </c>
      <c r="B72" s="2"/>
      <c r="C72" s="2" t="s">
        <v>592</v>
      </c>
      <c r="D72" s="2">
        <v>30.452</v>
      </c>
      <c r="E72" s="3">
        <f t="shared" si="1"/>
        <v>0.003565433884</v>
      </c>
    </row>
    <row r="73">
      <c r="A73" s="2" t="s">
        <v>101</v>
      </c>
      <c r="B73" s="2"/>
      <c r="C73" s="2" t="s">
        <v>592</v>
      </c>
      <c r="D73" s="2">
        <v>29.951</v>
      </c>
      <c r="E73" s="3">
        <f t="shared" si="1"/>
        <v>0.003506774933</v>
      </c>
    </row>
    <row r="74">
      <c r="A74" s="2" t="s">
        <v>102</v>
      </c>
      <c r="B74" s="2"/>
      <c r="C74" s="2" t="s">
        <v>592</v>
      </c>
      <c r="D74" s="2">
        <v>27.435</v>
      </c>
      <c r="E74" s="3">
        <f t="shared" si="1"/>
        <v>0.003212192257</v>
      </c>
    </row>
    <row r="75">
      <c r="A75" s="2" t="s">
        <v>103</v>
      </c>
      <c r="B75" s="2"/>
      <c r="C75" s="2" t="s">
        <v>592</v>
      </c>
      <c r="D75" s="2">
        <v>26.6</v>
      </c>
      <c r="E75" s="3">
        <f t="shared" si="1"/>
        <v>0.003114427339</v>
      </c>
    </row>
    <row r="76">
      <c r="A76" s="2" t="s">
        <v>104</v>
      </c>
      <c r="B76" s="2"/>
      <c r="C76" s="2" t="s">
        <v>592</v>
      </c>
      <c r="D76" s="2">
        <v>26.035</v>
      </c>
      <c r="E76" s="3">
        <f t="shared" si="1"/>
        <v>0.003048275029</v>
      </c>
    </row>
    <row r="77">
      <c r="A77" s="2" t="s">
        <v>105</v>
      </c>
      <c r="B77" s="2"/>
      <c r="C77" s="2" t="s">
        <v>593</v>
      </c>
      <c r="D77" s="2">
        <v>24.705</v>
      </c>
      <c r="E77" s="3">
        <f t="shared" si="1"/>
        <v>0.002892553662</v>
      </c>
    </row>
    <row r="78">
      <c r="A78" s="2" t="s">
        <v>106</v>
      </c>
      <c r="B78" s="2"/>
      <c r="C78" s="2" t="s">
        <v>592</v>
      </c>
      <c r="D78" s="2">
        <v>23.532</v>
      </c>
      <c r="E78" s="3">
        <f t="shared" si="1"/>
        <v>0.002755214441</v>
      </c>
    </row>
    <row r="79">
      <c r="A79" s="2" t="s">
        <v>107</v>
      </c>
      <c r="B79" s="2"/>
      <c r="C79" s="2" t="s">
        <v>592</v>
      </c>
      <c r="D79" s="2">
        <v>23.53</v>
      </c>
      <c r="E79" s="3">
        <f t="shared" si="1"/>
        <v>0.002754980274</v>
      </c>
    </row>
    <row r="80">
      <c r="A80" s="2" t="s">
        <v>108</v>
      </c>
      <c r="B80" s="2"/>
      <c r="C80" s="2" t="s">
        <v>592</v>
      </c>
      <c r="D80" s="2">
        <v>22.965</v>
      </c>
      <c r="E80" s="3">
        <f t="shared" si="1"/>
        <v>0.002688827964</v>
      </c>
    </row>
    <row r="81">
      <c r="A81" s="2" t="s">
        <v>109</v>
      </c>
      <c r="B81" s="2"/>
      <c r="C81" s="2" t="s">
        <v>592</v>
      </c>
      <c r="D81" s="2">
        <v>22.64</v>
      </c>
      <c r="E81" s="3">
        <f t="shared" si="1"/>
        <v>0.00265077575</v>
      </c>
    </row>
    <row r="82">
      <c r="A82" s="2" t="s">
        <v>110</v>
      </c>
      <c r="B82" s="2"/>
      <c r="C82" s="2" t="s">
        <v>592</v>
      </c>
      <c r="D82" s="2">
        <v>22.087</v>
      </c>
      <c r="E82" s="3">
        <f t="shared" si="1"/>
        <v>0.002586028445</v>
      </c>
    </row>
    <row r="83">
      <c r="A83" s="2" t="s">
        <v>111</v>
      </c>
      <c r="B83" s="2"/>
      <c r="C83" s="2" t="s">
        <v>592</v>
      </c>
      <c r="D83" s="2">
        <v>22.014</v>
      </c>
      <c r="E83" s="3">
        <f t="shared" si="1"/>
        <v>0.002577481332</v>
      </c>
    </row>
    <row r="84">
      <c r="A84" s="2" t="s">
        <v>112</v>
      </c>
      <c r="B84" s="2"/>
      <c r="C84" s="2" t="s">
        <v>592</v>
      </c>
      <c r="D84" s="2">
        <v>19.597</v>
      </c>
      <c r="E84" s="3">
        <f t="shared" si="1"/>
        <v>0.002294489946</v>
      </c>
    </row>
    <row r="85">
      <c r="A85" s="2" t="s">
        <v>113</v>
      </c>
      <c r="B85" s="2"/>
      <c r="C85" s="2" t="s">
        <v>592</v>
      </c>
      <c r="D85" s="2">
        <v>19.501</v>
      </c>
      <c r="E85" s="3">
        <f t="shared" si="1"/>
        <v>0.002283249907</v>
      </c>
    </row>
    <row r="86">
      <c r="A86" s="2" t="s">
        <v>114</v>
      </c>
      <c r="B86" s="2"/>
      <c r="C86" s="2" t="s">
        <v>592</v>
      </c>
      <c r="D86" s="2">
        <v>19.058</v>
      </c>
      <c r="E86" s="3">
        <f t="shared" si="1"/>
        <v>0.002231381813</v>
      </c>
    </row>
    <row r="87">
      <c r="A87" s="2" t="s">
        <v>115</v>
      </c>
      <c r="B87" s="2"/>
      <c r="C87" s="2" t="s">
        <v>592</v>
      </c>
      <c r="D87" s="2">
        <v>18.883</v>
      </c>
      <c r="E87" s="3">
        <f t="shared" si="1"/>
        <v>0.002210892159</v>
      </c>
    </row>
    <row r="88">
      <c r="A88" s="2" t="s">
        <v>116</v>
      </c>
      <c r="B88" s="2"/>
      <c r="C88" s="2" t="s">
        <v>593</v>
      </c>
      <c r="D88" s="2">
        <v>18.532</v>
      </c>
      <c r="E88" s="3">
        <f t="shared" si="1"/>
        <v>0.002169795769</v>
      </c>
    </row>
    <row r="89">
      <c r="A89" s="2" t="s">
        <v>117</v>
      </c>
      <c r="B89" s="2"/>
      <c r="C89" s="2" t="s">
        <v>592</v>
      </c>
      <c r="D89" s="2">
        <v>17.893</v>
      </c>
      <c r="E89" s="3">
        <f t="shared" si="1"/>
        <v>0.002094979262</v>
      </c>
    </row>
    <row r="90">
      <c r="A90" s="2" t="s">
        <v>118</v>
      </c>
      <c r="B90" s="2"/>
      <c r="C90" s="2" t="s">
        <v>592</v>
      </c>
      <c r="D90" s="2">
        <v>17.848</v>
      </c>
      <c r="E90" s="3">
        <f t="shared" si="1"/>
        <v>0.002089710494</v>
      </c>
    </row>
    <row r="91">
      <c r="A91" s="2" t="s">
        <v>119</v>
      </c>
      <c r="B91" s="2"/>
      <c r="C91" s="2" t="s">
        <v>592</v>
      </c>
      <c r="D91" s="2">
        <v>17.788</v>
      </c>
      <c r="E91" s="3">
        <f t="shared" si="1"/>
        <v>0.00208268547</v>
      </c>
    </row>
    <row r="92">
      <c r="A92" s="2" t="s">
        <v>120</v>
      </c>
      <c r="B92" s="2"/>
      <c r="C92" s="2" t="s">
        <v>592</v>
      </c>
      <c r="D92" s="2">
        <v>16.686</v>
      </c>
      <c r="E92" s="3">
        <f t="shared" si="1"/>
        <v>0.001953659195</v>
      </c>
    </row>
    <row r="93">
      <c r="A93" s="2" t="s">
        <v>121</v>
      </c>
      <c r="B93" s="2"/>
      <c r="C93" s="2" t="s">
        <v>592</v>
      </c>
      <c r="D93" s="2">
        <v>16.523</v>
      </c>
      <c r="E93" s="3">
        <f t="shared" si="1"/>
        <v>0.001934574546</v>
      </c>
    </row>
    <row r="94">
      <c r="A94" s="2" t="s">
        <v>122</v>
      </c>
      <c r="B94" s="2"/>
      <c r="C94" s="2" t="s">
        <v>592</v>
      </c>
      <c r="D94" s="2">
        <v>16.438</v>
      </c>
      <c r="E94" s="3">
        <f t="shared" si="1"/>
        <v>0.001924622428</v>
      </c>
    </row>
    <row r="95">
      <c r="A95" s="2" t="s">
        <v>123</v>
      </c>
      <c r="B95" s="2"/>
      <c r="C95" s="2" t="s">
        <v>592</v>
      </c>
      <c r="D95" s="2">
        <v>16.335</v>
      </c>
      <c r="E95" s="3">
        <f t="shared" si="1"/>
        <v>0.001912562804</v>
      </c>
    </row>
    <row r="96">
      <c r="A96" s="2" t="s">
        <v>124</v>
      </c>
      <c r="B96" s="2"/>
      <c r="C96" s="2" t="s">
        <v>592</v>
      </c>
      <c r="D96" s="2">
        <v>16.328</v>
      </c>
      <c r="E96" s="3">
        <f t="shared" si="1"/>
        <v>0.001911743218</v>
      </c>
    </row>
    <row r="97">
      <c r="A97" s="2" t="s">
        <v>125</v>
      </c>
      <c r="B97" s="2"/>
      <c r="C97" s="2" t="s">
        <v>592</v>
      </c>
      <c r="D97" s="2">
        <v>16.259</v>
      </c>
      <c r="E97" s="3">
        <f t="shared" si="1"/>
        <v>0.00190366444</v>
      </c>
    </row>
    <row r="98">
      <c r="A98" s="2" t="s">
        <v>126</v>
      </c>
      <c r="B98" s="2"/>
      <c r="C98" s="2" t="s">
        <v>592</v>
      </c>
      <c r="D98" s="2">
        <v>16.053</v>
      </c>
      <c r="E98" s="3">
        <f t="shared" si="1"/>
        <v>0.001879545191</v>
      </c>
    </row>
    <row r="99">
      <c r="A99" s="2" t="s">
        <v>127</v>
      </c>
      <c r="B99" s="2"/>
      <c r="C99" s="2" t="s">
        <v>592</v>
      </c>
      <c r="D99" s="2">
        <v>15.627</v>
      </c>
      <c r="E99" s="3">
        <f t="shared" si="1"/>
        <v>0.00182966752</v>
      </c>
    </row>
    <row r="100">
      <c r="A100" s="2" t="s">
        <v>128</v>
      </c>
      <c r="B100" s="2"/>
      <c r="C100" s="2" t="s">
        <v>592</v>
      </c>
      <c r="D100" s="2">
        <v>15.291</v>
      </c>
      <c r="E100" s="3">
        <f t="shared" si="1"/>
        <v>0.001790327385</v>
      </c>
    </row>
    <row r="101">
      <c r="A101" s="2" t="s">
        <v>129</v>
      </c>
      <c r="B101" s="2"/>
      <c r="C101" s="2" t="s">
        <v>592</v>
      </c>
      <c r="D101" s="2">
        <v>15.071</v>
      </c>
      <c r="E101" s="3">
        <f t="shared" si="1"/>
        <v>0.001764568963</v>
      </c>
    </row>
    <row r="102">
      <c r="A102" s="2" t="s">
        <v>130</v>
      </c>
      <c r="B102" s="2"/>
      <c r="C102" s="2" t="s">
        <v>592</v>
      </c>
      <c r="D102" s="2">
        <v>14.927</v>
      </c>
      <c r="E102" s="3">
        <f t="shared" si="1"/>
        <v>0.001747708905</v>
      </c>
    </row>
    <row r="103">
      <c r="A103" s="2" t="s">
        <v>131</v>
      </c>
      <c r="B103" s="2"/>
      <c r="C103" s="2" t="s">
        <v>592</v>
      </c>
      <c r="D103" s="2">
        <v>14.834</v>
      </c>
      <c r="E103" s="3">
        <f t="shared" si="1"/>
        <v>0.001736820118</v>
      </c>
    </row>
    <row r="104">
      <c r="A104" s="2" t="s">
        <v>132</v>
      </c>
      <c r="B104" s="2"/>
      <c r="C104" s="2" t="s">
        <v>592</v>
      </c>
      <c r="D104" s="2">
        <v>14.531</v>
      </c>
      <c r="E104" s="3">
        <f t="shared" si="1"/>
        <v>0.001701343747</v>
      </c>
    </row>
    <row r="105">
      <c r="A105" s="2" t="s">
        <v>133</v>
      </c>
      <c r="B105" s="2"/>
      <c r="C105" s="2" t="s">
        <v>593</v>
      </c>
      <c r="D105" s="2">
        <v>14.42</v>
      </c>
      <c r="E105" s="3">
        <f t="shared" si="1"/>
        <v>0.001688347452</v>
      </c>
    </row>
    <row r="106">
      <c r="A106" s="2" t="s">
        <v>134</v>
      </c>
      <c r="B106" s="2"/>
      <c r="C106" s="2" t="s">
        <v>592</v>
      </c>
      <c r="D106" s="2">
        <v>14.269</v>
      </c>
      <c r="E106" s="3">
        <f t="shared" si="1"/>
        <v>0.001670667808</v>
      </c>
    </row>
    <row r="107">
      <c r="A107" s="2" t="s">
        <v>135</v>
      </c>
      <c r="B107" s="2"/>
      <c r="C107" s="2" t="s">
        <v>592</v>
      </c>
      <c r="D107" s="2">
        <v>13.935</v>
      </c>
      <c r="E107" s="3">
        <f t="shared" si="1"/>
        <v>0.001631561841</v>
      </c>
    </row>
    <row r="108">
      <c r="A108" s="2" t="s">
        <v>136</v>
      </c>
      <c r="B108" s="2"/>
      <c r="C108" s="2" t="s">
        <v>592</v>
      </c>
      <c r="D108" s="2">
        <v>13.55</v>
      </c>
      <c r="E108" s="3">
        <f t="shared" si="1"/>
        <v>0.001586484603</v>
      </c>
    </row>
    <row r="109">
      <c r="A109" s="2" t="s">
        <v>137</v>
      </c>
      <c r="B109" s="2"/>
      <c r="C109" s="2" t="s">
        <v>592</v>
      </c>
      <c r="D109" s="2">
        <v>13.457</v>
      </c>
      <c r="E109" s="3">
        <f t="shared" si="1"/>
        <v>0.001575595816</v>
      </c>
    </row>
    <row r="110">
      <c r="A110" s="2" t="s">
        <v>138</v>
      </c>
      <c r="B110" s="2"/>
      <c r="C110" s="2" t="s">
        <v>592</v>
      </c>
      <c r="D110" s="2">
        <v>13.406</v>
      </c>
      <c r="E110" s="3">
        <f t="shared" si="1"/>
        <v>0.001569624545</v>
      </c>
    </row>
    <row r="111">
      <c r="A111" s="2" t="s">
        <v>139</v>
      </c>
      <c r="B111" s="2"/>
      <c r="C111" s="2" t="s">
        <v>592</v>
      </c>
      <c r="D111" s="2">
        <v>13.341</v>
      </c>
      <c r="E111" s="3">
        <f t="shared" si="1"/>
        <v>0.001562014103</v>
      </c>
    </row>
    <row r="112">
      <c r="A112" s="2" t="s">
        <v>140</v>
      </c>
      <c r="B112" s="2"/>
      <c r="C112" s="2" t="s">
        <v>592</v>
      </c>
      <c r="D112" s="2">
        <v>13.338</v>
      </c>
      <c r="E112" s="3">
        <f t="shared" si="1"/>
        <v>0.001561662851</v>
      </c>
    </row>
    <row r="113">
      <c r="A113" s="2" t="s">
        <v>141</v>
      </c>
      <c r="B113" s="2"/>
      <c r="C113" s="2" t="s">
        <v>592</v>
      </c>
      <c r="D113" s="2">
        <v>12.828</v>
      </c>
      <c r="E113" s="3">
        <f t="shared" si="1"/>
        <v>0.001501950147</v>
      </c>
    </row>
    <row r="114">
      <c r="A114" s="2" t="s">
        <v>142</v>
      </c>
      <c r="B114" s="2"/>
      <c r="C114" s="2" t="s">
        <v>592</v>
      </c>
      <c r="D114" s="2">
        <v>12.714</v>
      </c>
      <c r="E114" s="3">
        <f t="shared" si="1"/>
        <v>0.001488602601</v>
      </c>
    </row>
    <row r="115">
      <c r="A115" s="2" t="s">
        <v>143</v>
      </c>
      <c r="B115" s="2"/>
      <c r="C115" s="2" t="s">
        <v>592</v>
      </c>
      <c r="D115" s="2">
        <v>12.464</v>
      </c>
      <c r="E115" s="3">
        <f t="shared" si="1"/>
        <v>0.001459331667</v>
      </c>
    </row>
    <row r="116">
      <c r="A116" s="2" t="s">
        <v>144</v>
      </c>
      <c r="B116" s="2"/>
      <c r="C116" s="2" t="s">
        <v>592</v>
      </c>
      <c r="D116" s="2">
        <v>12.004</v>
      </c>
      <c r="E116" s="3">
        <f t="shared" si="1"/>
        <v>0.001405473149</v>
      </c>
    </row>
    <row r="117">
      <c r="A117" s="2" t="s">
        <v>145</v>
      </c>
      <c r="B117" s="2"/>
      <c r="C117" s="2" t="s">
        <v>592</v>
      </c>
      <c r="D117" s="2">
        <v>11.946</v>
      </c>
      <c r="E117" s="3">
        <f t="shared" si="1"/>
        <v>0.001398682293</v>
      </c>
    </row>
    <row r="118">
      <c r="A118" s="2" t="s">
        <v>146</v>
      </c>
      <c r="B118" s="2"/>
      <c r="C118" s="2" t="s">
        <v>592</v>
      </c>
      <c r="D118" s="2">
        <v>11.859</v>
      </c>
      <c r="E118" s="3">
        <f t="shared" si="1"/>
        <v>0.001388496008</v>
      </c>
    </row>
    <row r="119">
      <c r="A119" s="2" t="s">
        <v>147</v>
      </c>
      <c r="B119" s="2"/>
      <c r="C119" s="2" t="s">
        <v>592</v>
      </c>
      <c r="D119" s="2">
        <v>11.747</v>
      </c>
      <c r="E119" s="3">
        <f t="shared" si="1"/>
        <v>0.00137538263</v>
      </c>
    </row>
    <row r="120">
      <c r="A120" s="1" t="s">
        <v>148</v>
      </c>
      <c r="B120" s="2"/>
      <c r="C120" s="2" t="s">
        <v>593</v>
      </c>
      <c r="D120" s="2">
        <v>11.363</v>
      </c>
      <c r="E120" s="3">
        <f t="shared" si="1"/>
        <v>0.001330422476</v>
      </c>
    </row>
    <row r="121">
      <c r="A121" s="2" t="s">
        <v>149</v>
      </c>
      <c r="B121" s="2"/>
      <c r="C121" s="2" t="s">
        <v>592</v>
      </c>
      <c r="D121" s="2">
        <v>11.302</v>
      </c>
      <c r="E121" s="3">
        <f t="shared" si="1"/>
        <v>0.001323280368</v>
      </c>
    </row>
    <row r="122">
      <c r="A122" s="2" t="s">
        <v>150</v>
      </c>
      <c r="B122" s="2"/>
      <c r="C122" s="2" t="s">
        <v>592</v>
      </c>
      <c r="D122" s="2">
        <v>11.167</v>
      </c>
      <c r="E122" s="3">
        <f t="shared" si="1"/>
        <v>0.001307474064</v>
      </c>
    </row>
    <row r="123">
      <c r="A123" s="2" t="s">
        <v>151</v>
      </c>
      <c r="B123" s="2"/>
      <c r="C123" s="2" t="s">
        <v>592</v>
      </c>
      <c r="D123" s="2">
        <v>11.036</v>
      </c>
      <c r="E123" s="3">
        <f t="shared" si="1"/>
        <v>0.001292136094</v>
      </c>
    </row>
    <row r="124">
      <c r="A124" s="2" t="s">
        <v>152</v>
      </c>
      <c r="B124" s="2"/>
      <c r="C124" s="2" t="s">
        <v>592</v>
      </c>
      <c r="D124" s="2">
        <v>10.984</v>
      </c>
      <c r="E124" s="3">
        <f t="shared" si="1"/>
        <v>0.00128604774</v>
      </c>
    </row>
    <row r="125">
      <c r="A125" s="2" t="s">
        <v>153</v>
      </c>
      <c r="B125" s="2"/>
      <c r="C125" s="2" t="s">
        <v>592</v>
      </c>
      <c r="D125" s="2">
        <v>10.58</v>
      </c>
      <c r="E125" s="3">
        <f t="shared" si="1"/>
        <v>0.001238745911</v>
      </c>
    </row>
    <row r="126">
      <c r="A126" s="2" t="s">
        <v>154</v>
      </c>
      <c r="B126" s="2"/>
      <c r="C126" s="2" t="s">
        <v>592</v>
      </c>
      <c r="D126" s="2">
        <v>10.501</v>
      </c>
      <c r="E126" s="3">
        <f t="shared" si="1"/>
        <v>0.001229496296</v>
      </c>
    </row>
    <row r="127">
      <c r="A127" s="2" t="s">
        <v>155</v>
      </c>
      <c r="B127" s="2"/>
      <c r="C127" s="2" t="s">
        <v>593</v>
      </c>
      <c r="D127" s="2">
        <v>10.475</v>
      </c>
      <c r="E127" s="3">
        <f t="shared" si="1"/>
        <v>0.001226452119</v>
      </c>
    </row>
    <row r="128">
      <c r="A128" s="2" t="s">
        <v>156</v>
      </c>
      <c r="B128" s="2"/>
      <c r="C128" s="2" t="s">
        <v>593</v>
      </c>
      <c r="D128" s="2">
        <v>10.089</v>
      </c>
      <c r="E128" s="3">
        <f t="shared" si="1"/>
        <v>0.001181257798</v>
      </c>
    </row>
    <row r="129">
      <c r="A129" s="2" t="s">
        <v>157</v>
      </c>
      <c r="B129" s="2"/>
      <c r="C129" s="2" t="s">
        <v>592</v>
      </c>
      <c r="D129" s="2">
        <v>9.968</v>
      </c>
      <c r="E129" s="3">
        <f t="shared" si="1"/>
        <v>0.001167090666</v>
      </c>
    </row>
    <row r="130">
      <c r="A130" s="2" t="s">
        <v>158</v>
      </c>
      <c r="B130" s="2"/>
      <c r="C130" s="2" t="s">
        <v>592</v>
      </c>
      <c r="D130" s="2">
        <v>9.735</v>
      </c>
      <c r="E130" s="3">
        <f t="shared" si="1"/>
        <v>0.001139810156</v>
      </c>
    </row>
    <row r="131">
      <c r="A131" s="2" t="s">
        <v>159</v>
      </c>
      <c r="B131" s="2"/>
      <c r="C131" s="2" t="s">
        <v>592</v>
      </c>
      <c r="D131" s="2">
        <v>9.639</v>
      </c>
      <c r="E131" s="3">
        <f t="shared" si="1"/>
        <v>0.001128570117</v>
      </c>
    </row>
    <row r="132">
      <c r="A132" s="2" t="s">
        <v>160</v>
      </c>
      <c r="B132" s="2"/>
      <c r="C132" s="2" t="s">
        <v>592</v>
      </c>
      <c r="D132" s="2">
        <v>9.024</v>
      </c>
      <c r="E132" s="3">
        <f t="shared" si="1"/>
        <v>0.00105656362</v>
      </c>
    </row>
    <row r="133">
      <c r="A133" s="2" t="s">
        <v>161</v>
      </c>
      <c r="B133" s="2"/>
      <c r="C133" s="2" t="s">
        <v>592</v>
      </c>
      <c r="D133" s="2">
        <v>8.867</v>
      </c>
      <c r="E133" s="3">
        <f t="shared" si="1"/>
        <v>0.001038181474</v>
      </c>
    </row>
    <row r="134">
      <c r="A134" s="2" t="s">
        <v>162</v>
      </c>
      <c r="B134" s="2"/>
      <c r="C134" s="2" t="s">
        <v>592</v>
      </c>
      <c r="D134" s="2">
        <v>8.683</v>
      </c>
      <c r="E134" s="3">
        <f t="shared" si="1"/>
        <v>0.001016638067</v>
      </c>
    </row>
    <row r="135">
      <c r="A135" s="2" t="s">
        <v>163</v>
      </c>
      <c r="B135" s="2"/>
      <c r="C135" s="2" t="s">
        <v>592</v>
      </c>
      <c r="D135" s="2">
        <v>8.675</v>
      </c>
      <c r="E135" s="3">
        <f t="shared" si="1"/>
        <v>0.001015701397</v>
      </c>
    </row>
    <row r="136">
      <c r="A136" s="2" t="s">
        <v>164</v>
      </c>
      <c r="B136" s="2"/>
      <c r="C136" s="2" t="s">
        <v>592</v>
      </c>
      <c r="D136" s="2">
        <v>8.479</v>
      </c>
      <c r="E136" s="3">
        <f t="shared" si="1"/>
        <v>0.0009927529852</v>
      </c>
    </row>
    <row r="137">
      <c r="A137" s="2" t="s">
        <v>165</v>
      </c>
      <c r="B137" s="2"/>
      <c r="C137" s="2" t="s">
        <v>592</v>
      </c>
      <c r="D137" s="2">
        <v>8.278</v>
      </c>
      <c r="E137" s="3">
        <f t="shared" si="1"/>
        <v>0.0009692191545</v>
      </c>
    </row>
    <row r="138">
      <c r="A138" s="2" t="s">
        <v>166</v>
      </c>
      <c r="B138" s="2"/>
      <c r="C138" s="2" t="s">
        <v>593</v>
      </c>
      <c r="D138" s="2">
        <v>8.187</v>
      </c>
      <c r="E138" s="3">
        <f t="shared" si="1"/>
        <v>0.0009585645347</v>
      </c>
    </row>
    <row r="139">
      <c r="A139" s="2" t="s">
        <v>167</v>
      </c>
      <c r="B139" s="2"/>
      <c r="C139" s="2" t="s">
        <v>593</v>
      </c>
      <c r="D139" s="2">
        <v>8.117</v>
      </c>
      <c r="E139" s="3">
        <f t="shared" si="1"/>
        <v>0.0009503686733</v>
      </c>
    </row>
    <row r="140">
      <c r="A140" s="2" t="s">
        <v>168</v>
      </c>
      <c r="B140" s="2"/>
      <c r="C140" s="2" t="s">
        <v>592</v>
      </c>
      <c r="D140" s="2">
        <v>7.743</v>
      </c>
      <c r="E140" s="3">
        <f t="shared" si="1"/>
        <v>0.0009065793565</v>
      </c>
    </row>
    <row r="141">
      <c r="A141" s="2" t="s">
        <v>169</v>
      </c>
      <c r="B141" s="2"/>
      <c r="C141" s="2" t="s">
        <v>592</v>
      </c>
      <c r="D141" s="2">
        <v>7.738</v>
      </c>
      <c r="E141" s="3">
        <f t="shared" si="1"/>
        <v>0.0009059939379</v>
      </c>
    </row>
    <row r="142">
      <c r="A142" s="2" t="s">
        <v>170</v>
      </c>
      <c r="B142" s="2"/>
      <c r="C142" s="2" t="s">
        <v>592</v>
      </c>
      <c r="D142" s="2">
        <v>7.47</v>
      </c>
      <c r="E142" s="3">
        <f t="shared" si="1"/>
        <v>0.000874615497</v>
      </c>
    </row>
    <row r="143">
      <c r="A143" s="2" t="s">
        <v>171</v>
      </c>
      <c r="B143" s="2"/>
      <c r="C143" s="2" t="s">
        <v>592</v>
      </c>
      <c r="D143" s="2">
        <v>7.395</v>
      </c>
      <c r="E143" s="3">
        <f t="shared" si="1"/>
        <v>0.0008658342169</v>
      </c>
    </row>
    <row r="144">
      <c r="A144" s="2" t="s">
        <v>172</v>
      </c>
      <c r="B144" s="2"/>
      <c r="C144" s="2" t="s">
        <v>592</v>
      </c>
      <c r="D144" s="2">
        <v>7.365</v>
      </c>
      <c r="E144" s="3">
        <f t="shared" si="1"/>
        <v>0.0008623217049</v>
      </c>
    </row>
    <row r="145">
      <c r="A145" s="2" t="s">
        <v>173</v>
      </c>
      <c r="B145" s="2"/>
      <c r="C145" s="2" t="s">
        <v>592</v>
      </c>
      <c r="D145" s="2">
        <v>7.078</v>
      </c>
      <c r="E145" s="3">
        <f t="shared" si="1"/>
        <v>0.0008287186731</v>
      </c>
    </row>
    <row r="146">
      <c r="A146" s="2" t="s">
        <v>174</v>
      </c>
      <c r="B146" s="2"/>
      <c r="C146" s="2" t="s">
        <v>592</v>
      </c>
      <c r="D146" s="2">
        <v>7.061</v>
      </c>
      <c r="E146" s="3">
        <f t="shared" si="1"/>
        <v>0.0008267282496</v>
      </c>
    </row>
    <row r="147">
      <c r="A147" s="2" t="s">
        <v>175</v>
      </c>
      <c r="B147" s="2"/>
      <c r="C147" s="2" t="s">
        <v>592</v>
      </c>
      <c r="D147" s="2">
        <v>6.88</v>
      </c>
      <c r="E147" s="3">
        <f t="shared" si="1"/>
        <v>0.0008055360936</v>
      </c>
    </row>
    <row r="148">
      <c r="A148" s="2" t="s">
        <v>176</v>
      </c>
      <c r="B148" s="2"/>
      <c r="C148" s="2" t="s">
        <v>592</v>
      </c>
      <c r="D148" s="2">
        <v>6.868</v>
      </c>
      <c r="E148" s="3">
        <f t="shared" si="1"/>
        <v>0.0008041310888</v>
      </c>
    </row>
    <row r="149">
      <c r="A149" s="2" t="s">
        <v>177</v>
      </c>
      <c r="B149" s="2"/>
      <c r="C149" s="2" t="s">
        <v>592</v>
      </c>
      <c r="D149" s="2">
        <v>6.71</v>
      </c>
      <c r="E149" s="3">
        <f t="shared" si="1"/>
        <v>0.0007856318588</v>
      </c>
    </row>
    <row r="150">
      <c r="A150" s="2" t="s">
        <v>178</v>
      </c>
      <c r="B150" s="2"/>
      <c r="C150" s="2" t="s">
        <v>592</v>
      </c>
      <c r="D150" s="2">
        <v>6.664</v>
      </c>
      <c r="E150" s="3">
        <f t="shared" si="1"/>
        <v>0.000780246007</v>
      </c>
    </row>
    <row r="151">
      <c r="A151" s="2" t="s">
        <v>179</v>
      </c>
      <c r="B151" s="2"/>
      <c r="C151" s="2" t="s">
        <v>593</v>
      </c>
      <c r="D151" s="2">
        <v>6.262</v>
      </c>
      <c r="E151" s="3">
        <f t="shared" si="1"/>
        <v>0.0007331783457</v>
      </c>
    </row>
    <row r="152">
      <c r="A152" s="2" t="s">
        <v>180</v>
      </c>
      <c r="B152" s="2"/>
      <c r="C152" s="2" t="s">
        <v>592</v>
      </c>
      <c r="D152" s="2">
        <v>6.16</v>
      </c>
      <c r="E152" s="3">
        <f t="shared" si="1"/>
        <v>0.0007212358048</v>
      </c>
    </row>
    <row r="153">
      <c r="A153" s="2" t="s">
        <v>181</v>
      </c>
      <c r="B153" s="2"/>
      <c r="C153" s="2" t="s">
        <v>592</v>
      </c>
      <c r="D153" s="2">
        <v>5.865</v>
      </c>
      <c r="E153" s="3">
        <f t="shared" si="1"/>
        <v>0.0006866961031</v>
      </c>
    </row>
    <row r="154">
      <c r="A154" s="2" t="s">
        <v>182</v>
      </c>
      <c r="B154" s="2"/>
      <c r="C154" s="2" t="s">
        <v>592</v>
      </c>
      <c r="D154" s="2">
        <v>5.745</v>
      </c>
      <c r="E154" s="3">
        <f t="shared" si="1"/>
        <v>0.0006726460549</v>
      </c>
    </row>
    <row r="155">
      <c r="A155" s="2" t="s">
        <v>183</v>
      </c>
      <c r="B155" s="2"/>
      <c r="C155" s="2" t="s">
        <v>592</v>
      </c>
      <c r="D155" s="2">
        <v>5.673</v>
      </c>
      <c r="E155" s="3">
        <f t="shared" si="1"/>
        <v>0.000664216026</v>
      </c>
    </row>
    <row r="156">
      <c r="A156" s="2" t="s">
        <v>184</v>
      </c>
      <c r="B156" s="2"/>
      <c r="C156" s="2" t="s">
        <v>592</v>
      </c>
      <c r="D156" s="2">
        <v>5.516</v>
      </c>
      <c r="E156" s="3">
        <f t="shared" si="1"/>
        <v>0.0006458338797</v>
      </c>
    </row>
    <row r="157">
      <c r="A157" s="2" t="s">
        <v>185</v>
      </c>
      <c r="B157" s="2"/>
      <c r="C157" s="2" t="s">
        <v>592</v>
      </c>
      <c r="D157" s="2">
        <v>5.45</v>
      </c>
      <c r="E157" s="3">
        <f t="shared" si="1"/>
        <v>0.0006381063532</v>
      </c>
    </row>
    <row r="158">
      <c r="A158" s="2" t="s">
        <v>186</v>
      </c>
      <c r="B158" s="2"/>
      <c r="C158" s="2" t="s">
        <v>592</v>
      </c>
      <c r="D158" s="2">
        <v>5.411</v>
      </c>
      <c r="E158" s="3">
        <f t="shared" si="1"/>
        <v>0.0006335400876</v>
      </c>
    </row>
    <row r="159">
      <c r="A159" s="2" t="s">
        <v>187</v>
      </c>
      <c r="B159" s="2"/>
      <c r="C159" s="2" t="s">
        <v>592</v>
      </c>
      <c r="D159" s="2">
        <v>5.341</v>
      </c>
      <c r="E159" s="3">
        <f t="shared" si="1"/>
        <v>0.0006253442262</v>
      </c>
    </row>
    <row r="160">
      <c r="A160" s="2" t="s">
        <v>188</v>
      </c>
      <c r="B160" s="2"/>
      <c r="C160" s="2" t="s">
        <v>592</v>
      </c>
      <c r="D160" s="2">
        <v>5.271</v>
      </c>
      <c r="E160" s="3">
        <f t="shared" si="1"/>
        <v>0.0006171483648</v>
      </c>
    </row>
    <row r="161">
      <c r="A161" s="2" t="s">
        <v>189</v>
      </c>
      <c r="B161" s="2"/>
      <c r="C161" s="2" t="s">
        <v>592</v>
      </c>
      <c r="D161" s="2">
        <v>5.161</v>
      </c>
      <c r="E161" s="3">
        <f t="shared" si="1"/>
        <v>0.000604269154</v>
      </c>
    </row>
    <row r="162">
      <c r="A162" s="2" t="s">
        <v>190</v>
      </c>
      <c r="B162" s="2"/>
      <c r="C162" s="2" t="s">
        <v>592</v>
      </c>
      <c r="D162" s="2">
        <v>5.067</v>
      </c>
      <c r="E162" s="3">
        <f t="shared" si="1"/>
        <v>0.0005932632829</v>
      </c>
    </row>
    <row r="163">
      <c r="A163" s="2" t="s">
        <v>191</v>
      </c>
      <c r="B163" s="2"/>
      <c r="C163" s="2" t="s">
        <v>592</v>
      </c>
      <c r="D163" s="2">
        <v>4.972</v>
      </c>
      <c r="E163" s="3">
        <f t="shared" si="1"/>
        <v>0.0005821403281</v>
      </c>
    </row>
    <row r="164">
      <c r="A164" s="2" t="s">
        <v>192</v>
      </c>
      <c r="B164" s="2"/>
      <c r="C164" s="2" t="s">
        <v>592</v>
      </c>
      <c r="D164" s="2">
        <v>4.92</v>
      </c>
      <c r="E164" s="3">
        <f t="shared" si="1"/>
        <v>0.0005760519739</v>
      </c>
    </row>
    <row r="165">
      <c r="A165" s="2" t="s">
        <v>193</v>
      </c>
      <c r="B165" s="2"/>
      <c r="C165" s="2" t="s">
        <v>592</v>
      </c>
      <c r="D165" s="2">
        <v>4.771</v>
      </c>
      <c r="E165" s="3">
        <f t="shared" si="1"/>
        <v>0.0005586064975</v>
      </c>
    </row>
    <row r="166">
      <c r="A166" s="2" t="s">
        <v>194</v>
      </c>
      <c r="B166" s="2"/>
      <c r="C166" s="2" t="s">
        <v>592</v>
      </c>
      <c r="D166" s="2">
        <v>4.754</v>
      </c>
      <c r="E166" s="3">
        <f t="shared" si="1"/>
        <v>0.000556616074</v>
      </c>
    </row>
    <row r="167">
      <c r="A167" s="2" t="s">
        <v>195</v>
      </c>
      <c r="B167" s="2"/>
      <c r="C167" s="2" t="s">
        <v>592</v>
      </c>
      <c r="D167" s="2">
        <v>4.693</v>
      </c>
      <c r="E167" s="3">
        <f t="shared" si="1"/>
        <v>0.0005494739662</v>
      </c>
    </row>
    <row r="168">
      <c r="A168" s="2" t="s">
        <v>196</v>
      </c>
      <c r="B168" s="2"/>
      <c r="C168" s="2" t="s">
        <v>592</v>
      </c>
      <c r="D168" s="2">
        <v>4.566</v>
      </c>
      <c r="E168" s="3">
        <f t="shared" si="1"/>
        <v>0.0005346043319</v>
      </c>
    </row>
    <row r="169">
      <c r="A169" s="2" t="s">
        <v>197</v>
      </c>
      <c r="B169" s="2"/>
      <c r="C169" s="2" t="s">
        <v>592</v>
      </c>
      <c r="D169" s="2">
        <v>4.535</v>
      </c>
      <c r="E169" s="3">
        <f t="shared" si="1"/>
        <v>0.0005309747361</v>
      </c>
    </row>
    <row r="170">
      <c r="A170" s="2" t="s">
        <v>198</v>
      </c>
      <c r="B170" s="2"/>
      <c r="C170" s="2" t="s">
        <v>592</v>
      </c>
      <c r="D170" s="2">
        <v>4.399</v>
      </c>
      <c r="E170" s="3">
        <f t="shared" si="1"/>
        <v>0.0005150513482</v>
      </c>
    </row>
    <row r="171">
      <c r="A171" s="2" t="s">
        <v>199</v>
      </c>
      <c r="B171" s="2"/>
      <c r="C171" s="2" t="s">
        <v>592</v>
      </c>
      <c r="D171" s="2">
        <v>4.33</v>
      </c>
      <c r="E171" s="3">
        <f t="shared" si="1"/>
        <v>0.0005069725706</v>
      </c>
    </row>
    <row r="172">
      <c r="A172" s="2" t="s">
        <v>200</v>
      </c>
      <c r="B172" s="2"/>
      <c r="C172" s="2" t="s">
        <v>592</v>
      </c>
      <c r="D172" s="2">
        <v>4.318</v>
      </c>
      <c r="E172" s="3">
        <f t="shared" si="1"/>
        <v>0.0005055675657</v>
      </c>
    </row>
    <row r="173">
      <c r="A173" s="2" t="s">
        <v>201</v>
      </c>
      <c r="B173" s="2"/>
      <c r="C173" s="2" t="s">
        <v>592</v>
      </c>
      <c r="D173" s="2">
        <v>4.263</v>
      </c>
      <c r="E173" s="3">
        <f t="shared" si="1"/>
        <v>0.0004991279603</v>
      </c>
    </row>
    <row r="174">
      <c r="A174" s="2" t="s">
        <v>202</v>
      </c>
      <c r="B174" s="2"/>
      <c r="C174" s="2" t="s">
        <v>592</v>
      </c>
      <c r="D174" s="2">
        <v>4.214</v>
      </c>
      <c r="E174" s="3">
        <f t="shared" si="1"/>
        <v>0.0004933908574</v>
      </c>
    </row>
    <row r="175">
      <c r="A175" s="2" t="s">
        <v>203</v>
      </c>
      <c r="B175" s="2"/>
      <c r="C175" s="2" t="s">
        <v>592</v>
      </c>
      <c r="D175" s="2">
        <v>4.209</v>
      </c>
      <c r="E175" s="3">
        <f t="shared" si="1"/>
        <v>0.0004928054387</v>
      </c>
    </row>
    <row r="176">
      <c r="A176" s="2" t="s">
        <v>204</v>
      </c>
      <c r="B176" s="2"/>
      <c r="C176" s="2" t="s">
        <v>593</v>
      </c>
      <c r="D176" s="2">
        <v>4.066</v>
      </c>
      <c r="E176" s="3">
        <f t="shared" si="1"/>
        <v>0.0004760624646</v>
      </c>
    </row>
    <row r="177">
      <c r="A177" s="2" t="s">
        <v>205</v>
      </c>
      <c r="B177" s="2"/>
      <c r="C177" s="2" t="s">
        <v>592</v>
      </c>
      <c r="D177" s="2">
        <v>3.99</v>
      </c>
      <c r="E177" s="3">
        <f t="shared" si="1"/>
        <v>0.0004671641008</v>
      </c>
    </row>
    <row r="178">
      <c r="A178" s="2" t="s">
        <v>206</v>
      </c>
      <c r="B178" s="2"/>
      <c r="C178" s="2" t="s">
        <v>592</v>
      </c>
      <c r="D178" s="2">
        <v>3.966</v>
      </c>
      <c r="E178" s="3">
        <f t="shared" si="1"/>
        <v>0.0004643540912</v>
      </c>
    </row>
    <row r="179">
      <c r="A179" s="2" t="s">
        <v>207</v>
      </c>
      <c r="B179" s="2"/>
      <c r="C179" s="2" t="s">
        <v>592</v>
      </c>
      <c r="D179" s="2">
        <v>3.92</v>
      </c>
      <c r="E179" s="3">
        <f t="shared" si="1"/>
        <v>0.0004589682394</v>
      </c>
    </row>
    <row r="180">
      <c r="A180" s="2" t="s">
        <v>208</v>
      </c>
      <c r="B180" s="2"/>
      <c r="C180" s="2" t="s">
        <v>592</v>
      </c>
      <c r="D180" s="2">
        <v>3.884</v>
      </c>
      <c r="E180" s="3">
        <f t="shared" si="1"/>
        <v>0.000454753225</v>
      </c>
    </row>
    <row r="181">
      <c r="A181" s="2" t="s">
        <v>209</v>
      </c>
      <c r="B181" s="2"/>
      <c r="C181" s="2" t="s">
        <v>592</v>
      </c>
      <c r="D181" s="2">
        <v>3.831</v>
      </c>
      <c r="E181" s="3">
        <f t="shared" si="1"/>
        <v>0.000448547787</v>
      </c>
    </row>
    <row r="182">
      <c r="A182" s="2" t="s">
        <v>210</v>
      </c>
      <c r="B182" s="2"/>
      <c r="C182" s="2" t="s">
        <v>592</v>
      </c>
      <c r="D182" s="2">
        <v>3.771</v>
      </c>
      <c r="E182" s="3">
        <f t="shared" si="1"/>
        <v>0.000441522763</v>
      </c>
    </row>
    <row r="183">
      <c r="A183" s="2" t="s">
        <v>211</v>
      </c>
      <c r="B183" s="2"/>
      <c r="C183" s="2" t="s">
        <v>592</v>
      </c>
      <c r="D183" s="2">
        <v>3.74</v>
      </c>
      <c r="E183" s="3">
        <f t="shared" si="1"/>
        <v>0.0004378931672</v>
      </c>
    </row>
    <row r="184">
      <c r="A184" s="2" t="s">
        <v>212</v>
      </c>
      <c r="B184" s="2"/>
      <c r="C184" s="2" t="s">
        <v>592</v>
      </c>
      <c r="D184" s="2">
        <v>3.631</v>
      </c>
      <c r="E184" s="3">
        <f t="shared" si="1"/>
        <v>0.0004251310401</v>
      </c>
    </row>
    <row r="185">
      <c r="A185" s="2" t="s">
        <v>213</v>
      </c>
      <c r="B185" s="2"/>
      <c r="C185" s="2" t="s">
        <v>592</v>
      </c>
      <c r="D185" s="2">
        <v>3.588</v>
      </c>
      <c r="E185" s="3">
        <f t="shared" si="1"/>
        <v>0.0004200964395</v>
      </c>
    </row>
    <row r="186">
      <c r="A186" s="2" t="s">
        <v>214</v>
      </c>
      <c r="B186" s="2"/>
      <c r="C186" s="2" t="s">
        <v>592</v>
      </c>
      <c r="D186" s="2">
        <v>3.584</v>
      </c>
      <c r="E186" s="3">
        <f t="shared" si="1"/>
        <v>0.0004196281046</v>
      </c>
    </row>
    <row r="187">
      <c r="A187" s="2" t="s">
        <v>215</v>
      </c>
      <c r="B187" s="2"/>
      <c r="C187" s="2" t="s">
        <v>592</v>
      </c>
      <c r="D187" s="2">
        <v>3.499</v>
      </c>
      <c r="E187" s="3">
        <f t="shared" si="1"/>
        <v>0.0004096759872</v>
      </c>
    </row>
    <row r="188">
      <c r="A188" s="2" t="s">
        <v>216</v>
      </c>
      <c r="B188" s="2"/>
      <c r="C188" s="2" t="s">
        <v>592</v>
      </c>
      <c r="D188" s="2">
        <v>3.46</v>
      </c>
      <c r="E188" s="3">
        <f t="shared" si="1"/>
        <v>0.0004051097215</v>
      </c>
    </row>
    <row r="189">
      <c r="A189" s="2" t="s">
        <v>217</v>
      </c>
      <c r="B189" s="2"/>
      <c r="C189" s="2" t="s">
        <v>592</v>
      </c>
      <c r="D189" s="2">
        <v>3.45</v>
      </c>
      <c r="E189" s="3">
        <f t="shared" si="1"/>
        <v>0.0004039388842</v>
      </c>
    </row>
    <row r="190">
      <c r="A190" s="2" t="s">
        <v>218</v>
      </c>
      <c r="B190" s="2"/>
      <c r="C190" s="2" t="s">
        <v>592</v>
      </c>
      <c r="D190" s="2">
        <v>3.397</v>
      </c>
      <c r="E190" s="3">
        <f t="shared" si="1"/>
        <v>0.0003977334462</v>
      </c>
    </row>
    <row r="191">
      <c r="A191" s="2" t="s">
        <v>219</v>
      </c>
      <c r="B191" s="2"/>
      <c r="C191" s="2" t="s">
        <v>592</v>
      </c>
      <c r="D191" s="2">
        <v>3.343</v>
      </c>
      <c r="E191" s="3">
        <f t="shared" si="1"/>
        <v>0.0003914109246</v>
      </c>
    </row>
    <row r="192">
      <c r="A192" s="2" t="s">
        <v>220</v>
      </c>
      <c r="B192" s="2"/>
      <c r="C192" s="2" t="s">
        <v>592</v>
      </c>
      <c r="D192" s="2">
        <v>3.31</v>
      </c>
      <c r="E192" s="3">
        <f t="shared" si="1"/>
        <v>0.0003875471613</v>
      </c>
    </row>
    <row r="193">
      <c r="A193" s="2" t="s">
        <v>221</v>
      </c>
      <c r="B193" s="2"/>
      <c r="C193" s="2" t="s">
        <v>592</v>
      </c>
      <c r="D193" s="2">
        <v>3.304</v>
      </c>
      <c r="E193" s="3">
        <f t="shared" si="1"/>
        <v>0.0003868446589</v>
      </c>
    </row>
    <row r="194">
      <c r="A194" s="2" t="s">
        <v>222</v>
      </c>
      <c r="B194" s="2"/>
      <c r="C194" s="2" t="s">
        <v>592</v>
      </c>
      <c r="D194" s="2">
        <v>3.289</v>
      </c>
      <c r="E194" s="3">
        <f t="shared" si="1"/>
        <v>0.0003850884029</v>
      </c>
    </row>
    <row r="195">
      <c r="A195" s="2" t="s">
        <v>223</v>
      </c>
      <c r="B195" s="2"/>
      <c r="C195" s="2" t="s">
        <v>592</v>
      </c>
      <c r="D195" s="2">
        <v>3.205</v>
      </c>
      <c r="E195" s="3">
        <f t="shared" si="1"/>
        <v>0.0003752533692</v>
      </c>
    </row>
    <row r="196">
      <c r="A196" s="2" t="s">
        <v>224</v>
      </c>
      <c r="B196" s="2"/>
      <c r="C196" s="2" t="s">
        <v>592</v>
      </c>
      <c r="D196" s="2">
        <v>3.2</v>
      </c>
      <c r="E196" s="3">
        <f t="shared" si="1"/>
        <v>0.0003746679505</v>
      </c>
    </row>
    <row r="197">
      <c r="A197" s="2" t="s">
        <v>225</v>
      </c>
      <c r="B197" s="2"/>
      <c r="C197" s="2" t="s">
        <v>592</v>
      </c>
      <c r="D197" s="2">
        <v>3.2</v>
      </c>
      <c r="E197" s="3">
        <f t="shared" si="1"/>
        <v>0.0003746679505</v>
      </c>
    </row>
    <row r="198">
      <c r="A198" s="2" t="s">
        <v>226</v>
      </c>
      <c r="B198" s="2"/>
      <c r="C198" s="2" t="s">
        <v>592</v>
      </c>
      <c r="D198" s="2">
        <v>3.2</v>
      </c>
      <c r="E198" s="3">
        <f t="shared" si="1"/>
        <v>0.0003746679505</v>
      </c>
    </row>
    <row r="199">
      <c r="A199" s="2" t="s">
        <v>227</v>
      </c>
      <c r="B199" s="2"/>
      <c r="C199" s="2" t="s">
        <v>592</v>
      </c>
      <c r="D199" s="2">
        <v>3.137</v>
      </c>
      <c r="E199" s="3">
        <f t="shared" si="1"/>
        <v>0.0003672916753</v>
      </c>
    </row>
    <row r="200">
      <c r="A200" s="2" t="s">
        <v>228</v>
      </c>
      <c r="B200" s="2"/>
      <c r="C200" s="2" t="s">
        <v>592</v>
      </c>
      <c r="D200" s="2">
        <v>3.125</v>
      </c>
      <c r="E200" s="3">
        <f t="shared" si="1"/>
        <v>0.0003658866704</v>
      </c>
    </row>
    <row r="201">
      <c r="A201" s="2" t="s">
        <v>229</v>
      </c>
      <c r="B201" s="2"/>
      <c r="C201" s="2" t="s">
        <v>592</v>
      </c>
      <c r="D201" s="2">
        <v>3.118</v>
      </c>
      <c r="E201" s="3">
        <f t="shared" si="1"/>
        <v>0.0003650670843</v>
      </c>
    </row>
    <row r="202">
      <c r="A202" s="2" t="s">
        <v>230</v>
      </c>
      <c r="B202" s="2"/>
      <c r="C202" s="2" t="s">
        <v>592</v>
      </c>
      <c r="D202" s="2">
        <v>3.028</v>
      </c>
      <c r="E202" s="3">
        <f t="shared" si="1"/>
        <v>0.0003545295482</v>
      </c>
    </row>
    <row r="203">
      <c r="A203" s="2" t="s">
        <v>231</v>
      </c>
      <c r="B203" s="2"/>
      <c r="C203" s="2" t="s">
        <v>592</v>
      </c>
      <c r="D203" s="2">
        <v>3.028</v>
      </c>
      <c r="E203" s="3">
        <f t="shared" si="1"/>
        <v>0.0003545295482</v>
      </c>
    </row>
    <row r="204">
      <c r="A204" s="2" t="s">
        <v>232</v>
      </c>
      <c r="B204" s="2"/>
      <c r="C204" s="2" t="s">
        <v>592</v>
      </c>
      <c r="D204" s="2">
        <v>2.964</v>
      </c>
      <c r="E204" s="3">
        <f t="shared" si="1"/>
        <v>0.0003470361892</v>
      </c>
    </row>
    <row r="205">
      <c r="A205" s="2" t="s">
        <v>233</v>
      </c>
      <c r="B205" s="2"/>
      <c r="C205" s="2" t="s">
        <v>593</v>
      </c>
      <c r="D205" s="2">
        <v>2.916</v>
      </c>
      <c r="E205" s="3">
        <f t="shared" si="1"/>
        <v>0.0003414161699</v>
      </c>
    </row>
    <row r="206">
      <c r="A206" s="2" t="s">
        <v>234</v>
      </c>
      <c r="B206" s="2"/>
      <c r="C206" s="2" t="s">
        <v>593</v>
      </c>
      <c r="D206" s="2">
        <v>2.883</v>
      </c>
      <c r="E206" s="3">
        <f t="shared" si="1"/>
        <v>0.0003375524067</v>
      </c>
    </row>
    <row r="207">
      <c r="A207" s="2" t="s">
        <v>235</v>
      </c>
      <c r="B207" s="2"/>
      <c r="C207" s="2" t="s">
        <v>592</v>
      </c>
      <c r="D207" s="2">
        <v>2.873</v>
      </c>
      <c r="E207" s="3">
        <f t="shared" si="1"/>
        <v>0.0003363815693</v>
      </c>
    </row>
    <row r="208">
      <c r="A208" s="2" t="s">
        <v>236</v>
      </c>
      <c r="B208" s="2"/>
      <c r="C208" s="2" t="s">
        <v>593</v>
      </c>
      <c r="D208" s="2">
        <v>2.87</v>
      </c>
      <c r="E208" s="3">
        <f t="shared" si="1"/>
        <v>0.0003360303181</v>
      </c>
    </row>
    <row r="209">
      <c r="A209" s="2" t="s">
        <v>237</v>
      </c>
      <c r="B209" s="2"/>
      <c r="C209" s="2" t="s">
        <v>593</v>
      </c>
      <c r="D209" s="2">
        <v>2.85</v>
      </c>
      <c r="E209" s="3">
        <f t="shared" si="1"/>
        <v>0.0003336886434</v>
      </c>
    </row>
    <row r="210">
      <c r="A210" s="2" t="s">
        <v>238</v>
      </c>
      <c r="B210" s="2"/>
      <c r="C210" s="2" t="s">
        <v>592</v>
      </c>
      <c r="D210" s="2">
        <v>2.737</v>
      </c>
      <c r="E210" s="3">
        <f t="shared" si="1"/>
        <v>0.0003204581814</v>
      </c>
    </row>
    <row r="211">
      <c r="A211" s="2" t="s">
        <v>239</v>
      </c>
      <c r="B211" s="2"/>
      <c r="C211" s="2" t="s">
        <v>592</v>
      </c>
      <c r="D211" s="2">
        <v>2.724</v>
      </c>
      <c r="E211" s="3">
        <f t="shared" si="1"/>
        <v>0.0003189360929</v>
      </c>
    </row>
    <row r="212">
      <c r="A212" s="2" t="s">
        <v>240</v>
      </c>
      <c r="B212" s="2"/>
      <c r="C212" s="2" t="s">
        <v>592</v>
      </c>
      <c r="D212" s="2">
        <v>2.714</v>
      </c>
      <c r="E212" s="3">
        <f t="shared" si="1"/>
        <v>0.0003177652555</v>
      </c>
    </row>
    <row r="213">
      <c r="A213" s="2" t="s">
        <v>241</v>
      </c>
      <c r="B213" s="2"/>
      <c r="C213" s="2" t="s">
        <v>592</v>
      </c>
      <c r="D213" s="2">
        <v>2.561</v>
      </c>
      <c r="E213" s="3">
        <f t="shared" si="1"/>
        <v>0.0002998514442</v>
      </c>
    </row>
    <row r="214">
      <c r="A214" s="2" t="s">
        <v>242</v>
      </c>
      <c r="B214" s="2"/>
      <c r="C214" s="2" t="s">
        <v>592</v>
      </c>
      <c r="D214" s="2">
        <v>2.561</v>
      </c>
      <c r="E214" s="3">
        <f t="shared" si="1"/>
        <v>0.0002998514442</v>
      </c>
    </row>
    <row r="215">
      <c r="A215" s="2" t="s">
        <v>243</v>
      </c>
      <c r="B215" s="2"/>
      <c r="C215" s="2" t="s">
        <v>592</v>
      </c>
      <c r="D215" s="2">
        <v>2.541</v>
      </c>
      <c r="E215" s="3">
        <f t="shared" si="1"/>
        <v>0.0002975097695</v>
      </c>
    </row>
    <row r="216">
      <c r="A216" s="2" t="s">
        <v>244</v>
      </c>
      <c r="B216" s="2"/>
      <c r="C216" s="2" t="s">
        <v>593</v>
      </c>
      <c r="D216" s="2">
        <v>2.489</v>
      </c>
      <c r="E216" s="3">
        <f t="shared" si="1"/>
        <v>0.0002914214153</v>
      </c>
    </row>
    <row r="217">
      <c r="A217" s="2" t="s">
        <v>245</v>
      </c>
      <c r="B217" s="2"/>
      <c r="C217" s="2" t="s">
        <v>592</v>
      </c>
      <c r="D217" s="2">
        <v>2.478</v>
      </c>
      <c r="E217" s="3">
        <f t="shared" si="1"/>
        <v>0.0002901334942</v>
      </c>
    </row>
    <row r="218">
      <c r="A218" s="2" t="s">
        <v>246</v>
      </c>
      <c r="B218" s="2"/>
      <c r="C218" s="2" t="s">
        <v>592</v>
      </c>
      <c r="D218" s="2">
        <v>2.421</v>
      </c>
      <c r="E218" s="3">
        <f t="shared" si="1"/>
        <v>0.0002834597213</v>
      </c>
    </row>
    <row r="219">
      <c r="A219" s="2" t="s">
        <v>247</v>
      </c>
      <c r="B219" s="2"/>
      <c r="C219" s="2" t="s">
        <v>592</v>
      </c>
      <c r="D219" s="2">
        <v>2.408</v>
      </c>
      <c r="E219" s="3">
        <f t="shared" si="1"/>
        <v>0.0002819376328</v>
      </c>
    </row>
    <row r="220">
      <c r="A220" s="2" t="s">
        <v>248</v>
      </c>
      <c r="B220" s="2"/>
      <c r="C220" s="2" t="s">
        <v>592</v>
      </c>
      <c r="D220" s="2">
        <v>2.393</v>
      </c>
      <c r="E220" s="3">
        <f t="shared" si="1"/>
        <v>0.0002801813768</v>
      </c>
    </row>
    <row r="221">
      <c r="A221" s="2" t="s">
        <v>249</v>
      </c>
      <c r="B221" s="2"/>
      <c r="C221" s="2" t="s">
        <v>592</v>
      </c>
      <c r="D221" s="2">
        <v>2.382</v>
      </c>
      <c r="E221" s="3">
        <f t="shared" si="1"/>
        <v>0.0002788934557</v>
      </c>
    </row>
    <row r="222">
      <c r="A222" s="2" t="s">
        <v>250</v>
      </c>
      <c r="B222" s="2"/>
      <c r="C222" s="2" t="s">
        <v>592</v>
      </c>
      <c r="D222" s="2">
        <v>2.365</v>
      </c>
      <c r="E222" s="3">
        <f t="shared" si="1"/>
        <v>0.0002769030322</v>
      </c>
    </row>
    <row r="223">
      <c r="A223" s="2" t="s">
        <v>251</v>
      </c>
      <c r="B223" s="2"/>
      <c r="C223" s="2" t="s">
        <v>592</v>
      </c>
      <c r="D223" s="2">
        <v>2.358</v>
      </c>
      <c r="E223" s="3">
        <f t="shared" si="1"/>
        <v>0.000276083446</v>
      </c>
    </row>
    <row r="224">
      <c r="A224" s="2" t="s">
        <v>252</v>
      </c>
      <c r="B224" s="2"/>
      <c r="C224" s="2" t="s">
        <v>592</v>
      </c>
      <c r="D224" s="2">
        <v>2.347</v>
      </c>
      <c r="E224" s="3">
        <f t="shared" si="1"/>
        <v>0.000274795525</v>
      </c>
    </row>
    <row r="225">
      <c r="A225" s="2" t="s">
        <v>253</v>
      </c>
      <c r="B225" s="2"/>
      <c r="C225" s="2" t="s">
        <v>592</v>
      </c>
      <c r="D225" s="2">
        <v>2.347</v>
      </c>
      <c r="E225" s="3">
        <f t="shared" si="1"/>
        <v>0.000274795525</v>
      </c>
    </row>
    <row r="226">
      <c r="A226" s="2" t="s">
        <v>254</v>
      </c>
      <c r="B226" s="2"/>
      <c r="C226" s="2" t="s">
        <v>592</v>
      </c>
      <c r="D226" s="2">
        <v>2.291</v>
      </c>
      <c r="E226" s="3">
        <f t="shared" si="1"/>
        <v>0.0002682388358</v>
      </c>
    </row>
    <row r="227">
      <c r="A227" s="2" t="s">
        <v>255</v>
      </c>
      <c r="B227" s="2"/>
      <c r="C227" s="2" t="s">
        <v>592</v>
      </c>
      <c r="D227" s="2">
        <v>2.246</v>
      </c>
      <c r="E227" s="3">
        <f t="shared" si="1"/>
        <v>0.0002629700678</v>
      </c>
    </row>
    <row r="228">
      <c r="A228" s="2" t="s">
        <v>256</v>
      </c>
      <c r="B228" s="2"/>
      <c r="C228" s="2" t="s">
        <v>592</v>
      </c>
      <c r="D228" s="2">
        <v>2.199</v>
      </c>
      <c r="E228" s="3">
        <f t="shared" si="1"/>
        <v>0.0002574671323</v>
      </c>
    </row>
    <row r="229">
      <c r="A229" s="2" t="s">
        <v>257</v>
      </c>
      <c r="B229" s="2"/>
      <c r="C229" s="2" t="s">
        <v>592</v>
      </c>
      <c r="D229" s="2">
        <v>2.061</v>
      </c>
      <c r="E229" s="3">
        <f t="shared" si="1"/>
        <v>0.0002413095769</v>
      </c>
    </row>
    <row r="230">
      <c r="A230" s="2" t="s">
        <v>258</v>
      </c>
      <c r="B230" s="2"/>
      <c r="C230" s="2" t="s">
        <v>592</v>
      </c>
      <c r="D230" s="2">
        <v>2.059</v>
      </c>
      <c r="E230" s="3">
        <f t="shared" si="1"/>
        <v>0.0002410754094</v>
      </c>
    </row>
    <row r="231">
      <c r="A231" s="2" t="s">
        <v>259</v>
      </c>
      <c r="B231" s="2"/>
      <c r="C231" s="2" t="s">
        <v>592</v>
      </c>
      <c r="D231" s="2">
        <v>2.059</v>
      </c>
      <c r="E231" s="3">
        <f t="shared" si="1"/>
        <v>0.0002410754094</v>
      </c>
    </row>
    <row r="232">
      <c r="A232" s="2" t="s">
        <v>260</v>
      </c>
      <c r="B232" s="2"/>
      <c r="C232" s="2" t="s">
        <v>592</v>
      </c>
      <c r="D232" s="2">
        <v>2.028</v>
      </c>
      <c r="E232" s="3">
        <f t="shared" si="1"/>
        <v>0.0002374458136</v>
      </c>
    </row>
    <row r="233">
      <c r="A233" s="2" t="s">
        <v>261</v>
      </c>
      <c r="B233" s="2"/>
      <c r="C233" s="2" t="s">
        <v>592</v>
      </c>
      <c r="D233" s="2">
        <v>2.023</v>
      </c>
      <c r="E233" s="3">
        <f t="shared" si="1"/>
        <v>0.000236860395</v>
      </c>
    </row>
    <row r="234">
      <c r="A234" s="2" t="s">
        <v>262</v>
      </c>
      <c r="B234" s="2"/>
      <c r="C234" s="2" t="s">
        <v>592</v>
      </c>
      <c r="D234" s="2">
        <v>1.97</v>
      </c>
      <c r="E234" s="3">
        <f t="shared" si="1"/>
        <v>0.000230654957</v>
      </c>
    </row>
    <row r="235">
      <c r="A235" s="2" t="s">
        <v>263</v>
      </c>
      <c r="B235" s="2"/>
      <c r="C235" s="2" t="s">
        <v>592</v>
      </c>
      <c r="D235" s="2">
        <v>1.866</v>
      </c>
      <c r="E235" s="3">
        <f t="shared" si="1"/>
        <v>0.0002184782487</v>
      </c>
    </row>
    <row r="236">
      <c r="A236" s="2" t="s">
        <v>264</v>
      </c>
      <c r="B236" s="2"/>
      <c r="C236" s="2" t="s">
        <v>592</v>
      </c>
      <c r="D236" s="2">
        <v>1.861</v>
      </c>
      <c r="E236" s="3">
        <f t="shared" si="1"/>
        <v>0.00021789283</v>
      </c>
    </row>
    <row r="237">
      <c r="A237" s="2" t="s">
        <v>265</v>
      </c>
      <c r="B237" s="2"/>
      <c r="C237" s="2" t="s">
        <v>592</v>
      </c>
      <c r="D237" s="2">
        <v>1.819</v>
      </c>
      <c r="E237" s="3">
        <f t="shared" si="1"/>
        <v>0.0002129753131</v>
      </c>
    </row>
    <row r="238">
      <c r="A238" s="2" t="s">
        <v>266</v>
      </c>
      <c r="B238" s="2"/>
      <c r="C238" s="2" t="s">
        <v>592</v>
      </c>
      <c r="D238" s="2">
        <v>1.81</v>
      </c>
      <c r="E238" s="3">
        <f t="shared" si="1"/>
        <v>0.0002119215595</v>
      </c>
    </row>
    <row r="239">
      <c r="A239" s="2" t="s">
        <v>267</v>
      </c>
      <c r="B239" s="2"/>
      <c r="C239" s="2" t="s">
        <v>592</v>
      </c>
      <c r="D239" s="2">
        <v>1.756</v>
      </c>
      <c r="E239" s="3">
        <f t="shared" si="1"/>
        <v>0.0002055990379</v>
      </c>
    </row>
    <row r="240">
      <c r="A240" s="2" t="s">
        <v>268</v>
      </c>
      <c r="B240" s="2"/>
      <c r="C240" s="2" t="s">
        <v>592</v>
      </c>
      <c r="D240" s="2">
        <v>1.736</v>
      </c>
      <c r="E240" s="3">
        <f t="shared" si="1"/>
        <v>0.0002032573632</v>
      </c>
    </row>
    <row r="241">
      <c r="A241" s="2" t="s">
        <v>269</v>
      </c>
      <c r="B241" s="2"/>
      <c r="C241" s="2" t="s">
        <v>592</v>
      </c>
      <c r="D241" s="2">
        <v>1.714</v>
      </c>
      <c r="E241" s="3">
        <f t="shared" si="1"/>
        <v>0.000200681521</v>
      </c>
    </row>
    <row r="242">
      <c r="A242" s="2" t="s">
        <v>270</v>
      </c>
      <c r="B242" s="2"/>
      <c r="C242" s="2" t="s">
        <v>592</v>
      </c>
      <c r="D242" s="2">
        <v>1.713</v>
      </c>
      <c r="E242" s="3">
        <f t="shared" si="1"/>
        <v>0.0002005644373</v>
      </c>
    </row>
    <row r="243">
      <c r="A243" s="2" t="s">
        <v>271</v>
      </c>
      <c r="B243" s="2"/>
      <c r="C243" s="2" t="s">
        <v>592</v>
      </c>
      <c r="D243" s="2">
        <v>1.671</v>
      </c>
      <c r="E243" s="3">
        <f t="shared" si="1"/>
        <v>0.0001956469204</v>
      </c>
    </row>
    <row r="244">
      <c r="A244" s="2" t="s">
        <v>272</v>
      </c>
      <c r="B244" s="2"/>
      <c r="C244" s="2" t="s">
        <v>592</v>
      </c>
      <c r="D244" s="2">
        <v>1.652</v>
      </c>
      <c r="E244" s="3">
        <f t="shared" si="1"/>
        <v>0.0001934223295</v>
      </c>
    </row>
    <row r="245">
      <c r="A245" s="2" t="s">
        <v>273</v>
      </c>
      <c r="B245" s="2"/>
      <c r="C245" s="2" t="s">
        <v>592</v>
      </c>
      <c r="D245" s="2">
        <v>1.652</v>
      </c>
      <c r="E245" s="3">
        <f t="shared" si="1"/>
        <v>0.0001934223295</v>
      </c>
    </row>
    <row r="246">
      <c r="A246" s="2" t="s">
        <v>274</v>
      </c>
      <c r="B246" s="2"/>
      <c r="C246" s="2" t="s">
        <v>592</v>
      </c>
      <c r="D246" s="2">
        <v>1.652</v>
      </c>
      <c r="E246" s="3">
        <f t="shared" si="1"/>
        <v>0.0001934223295</v>
      </c>
    </row>
    <row r="247">
      <c r="A247" s="2" t="s">
        <v>275</v>
      </c>
      <c r="B247" s="2"/>
      <c r="C247" s="2" t="s">
        <v>592</v>
      </c>
      <c r="D247" s="2">
        <v>1.652</v>
      </c>
      <c r="E247" s="3">
        <f t="shared" si="1"/>
        <v>0.0001934223295</v>
      </c>
    </row>
    <row r="248">
      <c r="A248" s="2" t="s">
        <v>276</v>
      </c>
      <c r="B248" s="2"/>
      <c r="C248" s="2" t="s">
        <v>592</v>
      </c>
      <c r="D248" s="2">
        <v>1.651</v>
      </c>
      <c r="E248" s="3">
        <f t="shared" si="1"/>
        <v>0.0001933052457</v>
      </c>
    </row>
    <row r="249">
      <c r="A249" s="2" t="s">
        <v>277</v>
      </c>
      <c r="B249" s="2"/>
      <c r="C249" s="2" t="s">
        <v>592</v>
      </c>
      <c r="D249" s="2">
        <v>1.637</v>
      </c>
      <c r="E249" s="3">
        <f t="shared" si="1"/>
        <v>0.0001916660734</v>
      </c>
    </row>
    <row r="250">
      <c r="A250" s="2" t="s">
        <v>278</v>
      </c>
      <c r="B250" s="2"/>
      <c r="C250" s="2" t="s">
        <v>592</v>
      </c>
      <c r="D250" s="2">
        <v>1.623</v>
      </c>
      <c r="E250" s="3">
        <f t="shared" si="1"/>
        <v>0.0001900269012</v>
      </c>
    </row>
    <row r="251">
      <c r="A251" s="2" t="s">
        <v>279</v>
      </c>
      <c r="B251" s="2"/>
      <c r="C251" s="2" t="s">
        <v>592</v>
      </c>
      <c r="D251" s="2">
        <v>1.613</v>
      </c>
      <c r="E251" s="3">
        <f t="shared" si="1"/>
        <v>0.0001888560638</v>
      </c>
    </row>
    <row r="252">
      <c r="A252" s="2" t="s">
        <v>280</v>
      </c>
      <c r="B252" s="2"/>
      <c r="C252" s="2" t="s">
        <v>592</v>
      </c>
      <c r="D252" s="2">
        <v>1.612</v>
      </c>
      <c r="E252" s="3">
        <f t="shared" si="1"/>
        <v>0.0001887389801</v>
      </c>
    </row>
    <row r="253">
      <c r="A253" s="2" t="s">
        <v>281</v>
      </c>
      <c r="B253" s="2"/>
      <c r="C253" s="2" t="s">
        <v>592</v>
      </c>
      <c r="D253" s="2">
        <v>1.609</v>
      </c>
      <c r="E253" s="3">
        <f t="shared" si="1"/>
        <v>0.0001883877289</v>
      </c>
    </row>
    <row r="254">
      <c r="A254" s="2" t="s">
        <v>282</v>
      </c>
      <c r="B254" s="2"/>
      <c r="C254" s="2" t="s">
        <v>592</v>
      </c>
      <c r="D254" s="2">
        <v>1.587</v>
      </c>
      <c r="E254" s="3">
        <f t="shared" si="1"/>
        <v>0.0001858118867</v>
      </c>
    </row>
    <row r="255">
      <c r="A255" s="2" t="s">
        <v>283</v>
      </c>
      <c r="B255" s="2"/>
      <c r="C255" s="2" t="s">
        <v>592</v>
      </c>
      <c r="D255" s="2">
        <v>1.58</v>
      </c>
      <c r="E255" s="3">
        <f t="shared" si="1"/>
        <v>0.0001849923006</v>
      </c>
    </row>
    <row r="256">
      <c r="A256" s="2" t="s">
        <v>284</v>
      </c>
      <c r="B256" s="2"/>
      <c r="C256" s="2" t="s">
        <v>592</v>
      </c>
      <c r="D256" s="2">
        <v>1.575</v>
      </c>
      <c r="E256" s="3">
        <f t="shared" si="1"/>
        <v>0.0001844068819</v>
      </c>
    </row>
    <row r="257">
      <c r="A257" s="2" t="s">
        <v>285</v>
      </c>
      <c r="B257" s="2"/>
      <c r="C257" s="2" t="s">
        <v>592</v>
      </c>
      <c r="D257" s="2">
        <v>1.545</v>
      </c>
      <c r="E257" s="3">
        <f t="shared" si="1"/>
        <v>0.0001808943699</v>
      </c>
    </row>
    <row r="258">
      <c r="A258" s="2" t="s">
        <v>286</v>
      </c>
      <c r="B258" s="2"/>
      <c r="C258" s="2" t="s">
        <v>592</v>
      </c>
      <c r="D258" s="2">
        <v>1.524</v>
      </c>
      <c r="E258" s="3">
        <f t="shared" si="1"/>
        <v>0.0001784356114</v>
      </c>
    </row>
    <row r="259">
      <c r="A259" s="2" t="s">
        <v>287</v>
      </c>
      <c r="B259" s="2"/>
      <c r="C259" s="2" t="s">
        <v>592</v>
      </c>
      <c r="D259" s="2">
        <v>1.524</v>
      </c>
      <c r="E259" s="3">
        <f t="shared" si="1"/>
        <v>0.0001784356114</v>
      </c>
    </row>
    <row r="260">
      <c r="A260" s="2" t="s">
        <v>288</v>
      </c>
      <c r="B260" s="2"/>
      <c r="C260" s="2" t="s">
        <v>592</v>
      </c>
      <c r="D260" s="2">
        <v>1.524</v>
      </c>
      <c r="E260" s="3">
        <f t="shared" si="1"/>
        <v>0.0001784356114</v>
      </c>
    </row>
    <row r="261">
      <c r="A261" s="2" t="s">
        <v>289</v>
      </c>
      <c r="B261" s="2"/>
      <c r="C261" s="2" t="s">
        <v>593</v>
      </c>
      <c r="D261" s="2">
        <v>1.485</v>
      </c>
      <c r="E261" s="3">
        <f t="shared" si="1"/>
        <v>0.0001738693458</v>
      </c>
    </row>
    <row r="262">
      <c r="A262" s="2" t="s">
        <v>290</v>
      </c>
      <c r="B262" s="2"/>
      <c r="C262" s="2" t="s">
        <v>592</v>
      </c>
      <c r="D262" s="2">
        <v>1.481</v>
      </c>
      <c r="E262" s="3">
        <f t="shared" si="1"/>
        <v>0.0001734010109</v>
      </c>
    </row>
    <row r="263">
      <c r="A263" s="2" t="s">
        <v>291</v>
      </c>
      <c r="B263" s="2"/>
      <c r="C263" s="2" t="s">
        <v>593</v>
      </c>
      <c r="D263" s="2">
        <v>1.458</v>
      </c>
      <c r="E263" s="3">
        <f t="shared" si="1"/>
        <v>0.000170708085</v>
      </c>
    </row>
    <row r="264">
      <c r="A264" s="2" t="s">
        <v>292</v>
      </c>
      <c r="B264" s="2"/>
      <c r="C264" s="2" t="s">
        <v>592</v>
      </c>
      <c r="D264" s="2">
        <v>1.406</v>
      </c>
      <c r="E264" s="3">
        <f t="shared" si="1"/>
        <v>0.0001646197308</v>
      </c>
    </row>
    <row r="265">
      <c r="A265" s="2" t="s">
        <v>293</v>
      </c>
      <c r="B265" s="2"/>
      <c r="C265" s="2" t="s">
        <v>592</v>
      </c>
      <c r="D265" s="2">
        <v>1.384</v>
      </c>
      <c r="E265" s="3">
        <f t="shared" si="1"/>
        <v>0.0001620438886</v>
      </c>
    </row>
    <row r="266">
      <c r="A266" s="2" t="s">
        <v>294</v>
      </c>
      <c r="B266" s="2"/>
      <c r="C266" s="2" t="s">
        <v>592</v>
      </c>
      <c r="D266" s="2">
        <v>1.378</v>
      </c>
      <c r="E266" s="3">
        <f t="shared" si="1"/>
        <v>0.0001613413862</v>
      </c>
    </row>
    <row r="267">
      <c r="A267" s="2" t="s">
        <v>295</v>
      </c>
      <c r="B267" s="2"/>
      <c r="C267" s="2" t="s">
        <v>592</v>
      </c>
      <c r="D267" s="2">
        <v>1.36</v>
      </c>
      <c r="E267" s="3">
        <f t="shared" si="1"/>
        <v>0.000159233879</v>
      </c>
    </row>
    <row r="268">
      <c r="A268" s="2" t="s">
        <v>296</v>
      </c>
      <c r="B268" s="2"/>
      <c r="C268" s="2" t="s">
        <v>592</v>
      </c>
      <c r="D268" s="2">
        <v>1.314</v>
      </c>
      <c r="E268" s="3">
        <f t="shared" si="1"/>
        <v>0.0001538480272</v>
      </c>
    </row>
    <row r="269">
      <c r="A269" s="2" t="s">
        <v>297</v>
      </c>
      <c r="B269" s="2"/>
      <c r="C269" s="2" t="s">
        <v>592</v>
      </c>
      <c r="D269" s="2">
        <v>1.304</v>
      </c>
      <c r="E269" s="3">
        <f t="shared" si="1"/>
        <v>0.0001526771898</v>
      </c>
    </row>
    <row r="270">
      <c r="A270" s="2" t="s">
        <v>298</v>
      </c>
      <c r="B270" s="2"/>
      <c r="C270" s="2" t="s">
        <v>592</v>
      </c>
      <c r="D270" s="2">
        <v>1.294</v>
      </c>
      <c r="E270" s="3">
        <f t="shared" si="1"/>
        <v>0.0001515063525</v>
      </c>
    </row>
    <row r="271">
      <c r="A271" s="2" t="s">
        <v>299</v>
      </c>
      <c r="B271" s="2"/>
      <c r="C271" s="2" t="s">
        <v>592</v>
      </c>
      <c r="D271" s="2">
        <v>1.29</v>
      </c>
      <c r="E271" s="3">
        <f t="shared" si="1"/>
        <v>0.0001510380176</v>
      </c>
    </row>
    <row r="272">
      <c r="A272" s="2" t="s">
        <v>300</v>
      </c>
      <c r="B272" s="2"/>
      <c r="C272" s="2" t="s">
        <v>592</v>
      </c>
      <c r="D272" s="2">
        <v>1.267</v>
      </c>
      <c r="E272" s="3">
        <f t="shared" si="1"/>
        <v>0.0001483450917</v>
      </c>
    </row>
    <row r="273">
      <c r="A273" s="2" t="s">
        <v>301</v>
      </c>
      <c r="B273" s="2"/>
      <c r="C273" s="2" t="s">
        <v>592</v>
      </c>
      <c r="D273" s="2">
        <v>1.251</v>
      </c>
      <c r="E273" s="3">
        <f t="shared" si="1"/>
        <v>0.0001464717519</v>
      </c>
    </row>
    <row r="274">
      <c r="A274" s="2" t="s">
        <v>302</v>
      </c>
      <c r="B274" s="2"/>
      <c r="C274" s="2" t="s">
        <v>592</v>
      </c>
      <c r="D274" s="2">
        <v>1.238</v>
      </c>
      <c r="E274" s="3">
        <f t="shared" si="1"/>
        <v>0.0001449496634</v>
      </c>
    </row>
    <row r="275">
      <c r="A275" s="2" t="s">
        <v>303</v>
      </c>
      <c r="B275" s="2"/>
      <c r="C275" s="2" t="s">
        <v>592</v>
      </c>
      <c r="D275" s="2">
        <v>1.238</v>
      </c>
      <c r="E275" s="3">
        <f t="shared" si="1"/>
        <v>0.0001449496634</v>
      </c>
    </row>
    <row r="276">
      <c r="A276" s="2" t="s">
        <v>304</v>
      </c>
      <c r="B276" s="2"/>
      <c r="C276" s="2" t="s">
        <v>592</v>
      </c>
      <c r="D276" s="2">
        <v>1.238</v>
      </c>
      <c r="E276" s="3">
        <f t="shared" si="1"/>
        <v>0.0001449496634</v>
      </c>
    </row>
    <row r="277">
      <c r="A277" s="2" t="s">
        <v>305</v>
      </c>
      <c r="B277" s="2"/>
      <c r="C277" s="2" t="s">
        <v>592</v>
      </c>
      <c r="D277" s="2">
        <v>1.228</v>
      </c>
      <c r="E277" s="3">
        <f t="shared" si="1"/>
        <v>0.000143778826</v>
      </c>
    </row>
    <row r="278">
      <c r="A278" s="2" t="s">
        <v>306</v>
      </c>
      <c r="B278" s="2"/>
      <c r="C278" s="2" t="s">
        <v>592</v>
      </c>
      <c r="D278" s="2">
        <v>1.228</v>
      </c>
      <c r="E278" s="3">
        <f t="shared" si="1"/>
        <v>0.000143778826</v>
      </c>
    </row>
    <row r="279">
      <c r="A279" s="2" t="s">
        <v>307</v>
      </c>
      <c r="B279" s="2"/>
      <c r="C279" s="2" t="s">
        <v>592</v>
      </c>
      <c r="D279" s="2">
        <v>1.228</v>
      </c>
      <c r="E279" s="3">
        <f t="shared" si="1"/>
        <v>0.000143778826</v>
      </c>
    </row>
    <row r="280">
      <c r="A280" s="2" t="s">
        <v>308</v>
      </c>
      <c r="B280" s="2"/>
      <c r="C280" s="2" t="s">
        <v>592</v>
      </c>
      <c r="D280" s="2">
        <v>1.228</v>
      </c>
      <c r="E280" s="3">
        <f t="shared" si="1"/>
        <v>0.000143778826</v>
      </c>
    </row>
    <row r="281">
      <c r="A281" s="2" t="s">
        <v>309</v>
      </c>
      <c r="B281" s="2"/>
      <c r="C281" s="2" t="s">
        <v>592</v>
      </c>
      <c r="D281" s="2">
        <v>1.216</v>
      </c>
      <c r="E281" s="3">
        <f t="shared" si="1"/>
        <v>0.0001423738212</v>
      </c>
    </row>
    <row r="282">
      <c r="A282" s="2" t="s">
        <v>310</v>
      </c>
      <c r="B282" s="2"/>
      <c r="C282" s="2" t="s">
        <v>592</v>
      </c>
      <c r="D282" s="2">
        <v>1.139</v>
      </c>
      <c r="E282" s="3">
        <f t="shared" si="1"/>
        <v>0.0001333583736</v>
      </c>
    </row>
    <row r="283">
      <c r="A283" s="2" t="s">
        <v>311</v>
      </c>
      <c r="B283" s="2"/>
      <c r="C283" s="2" t="s">
        <v>592</v>
      </c>
      <c r="D283" s="2">
        <v>1.137</v>
      </c>
      <c r="E283" s="3">
        <f t="shared" si="1"/>
        <v>0.0001331242062</v>
      </c>
    </row>
    <row r="284">
      <c r="A284" s="2" t="s">
        <v>312</v>
      </c>
      <c r="B284" s="2"/>
      <c r="C284" s="2" t="s">
        <v>592</v>
      </c>
      <c r="D284" s="2">
        <v>1.135</v>
      </c>
      <c r="E284" s="3">
        <f t="shared" si="1"/>
        <v>0.0001328900387</v>
      </c>
    </row>
    <row r="285">
      <c r="A285" s="2" t="s">
        <v>313</v>
      </c>
      <c r="B285" s="2"/>
      <c r="C285" s="2" t="s">
        <v>592</v>
      </c>
      <c r="D285" s="2">
        <v>1.135</v>
      </c>
      <c r="E285" s="3">
        <f t="shared" si="1"/>
        <v>0.0001328900387</v>
      </c>
    </row>
    <row r="286">
      <c r="A286" s="2" t="s">
        <v>314</v>
      </c>
      <c r="B286" s="2"/>
      <c r="C286" s="2" t="s">
        <v>592</v>
      </c>
      <c r="D286" s="2">
        <v>1.097</v>
      </c>
      <c r="E286" s="3">
        <f t="shared" si="1"/>
        <v>0.0001284408568</v>
      </c>
    </row>
    <row r="287">
      <c r="A287" s="2" t="s">
        <v>315</v>
      </c>
      <c r="B287" s="2"/>
      <c r="C287" s="2" t="s">
        <v>592</v>
      </c>
      <c r="D287" s="2">
        <v>1.075</v>
      </c>
      <c r="E287" s="3">
        <f t="shared" si="1"/>
        <v>0.0001258650146</v>
      </c>
    </row>
    <row r="288">
      <c r="A288" s="2" t="s">
        <v>316</v>
      </c>
      <c r="B288" s="2"/>
      <c r="C288" s="2" t="s">
        <v>592</v>
      </c>
      <c r="D288" s="2">
        <v>1.062</v>
      </c>
      <c r="E288" s="3">
        <f t="shared" si="1"/>
        <v>0.0001243429261</v>
      </c>
    </row>
    <row r="289">
      <c r="A289" s="2" t="s">
        <v>317</v>
      </c>
      <c r="B289" s="2"/>
      <c r="C289" s="2" t="s">
        <v>592</v>
      </c>
      <c r="D289" s="2">
        <v>1.052</v>
      </c>
      <c r="E289" s="3">
        <f t="shared" si="1"/>
        <v>0.0001231720887</v>
      </c>
    </row>
    <row r="290">
      <c r="A290" s="2" t="s">
        <v>318</v>
      </c>
      <c r="B290" s="2"/>
      <c r="C290" s="2" t="s">
        <v>592</v>
      </c>
      <c r="D290" s="2">
        <v>1.036</v>
      </c>
      <c r="E290" s="3">
        <f t="shared" si="1"/>
        <v>0.000121298749</v>
      </c>
    </row>
    <row r="291">
      <c r="A291" s="2" t="s">
        <v>319</v>
      </c>
      <c r="B291" s="2"/>
      <c r="C291" s="2" t="s">
        <v>592</v>
      </c>
      <c r="D291" s="2">
        <v>1.036</v>
      </c>
      <c r="E291" s="3">
        <f t="shared" si="1"/>
        <v>0.000121298749</v>
      </c>
    </row>
    <row r="292">
      <c r="A292" s="2" t="s">
        <v>320</v>
      </c>
      <c r="B292" s="2"/>
      <c r="C292" s="2" t="s">
        <v>592</v>
      </c>
      <c r="D292" s="2">
        <v>1.036</v>
      </c>
      <c r="E292" s="3">
        <f t="shared" si="1"/>
        <v>0.000121298749</v>
      </c>
    </row>
    <row r="293">
      <c r="A293" s="2" t="s">
        <v>321</v>
      </c>
      <c r="B293" s="2"/>
      <c r="C293" s="2" t="s">
        <v>592</v>
      </c>
      <c r="D293" s="2">
        <v>0.987</v>
      </c>
      <c r="E293" s="3">
        <f t="shared" si="1"/>
        <v>0.000115561646</v>
      </c>
    </row>
    <row r="294">
      <c r="A294" s="2" t="s">
        <v>322</v>
      </c>
      <c r="B294" s="2"/>
      <c r="C294" s="2" t="s">
        <v>592</v>
      </c>
      <c r="D294" s="2">
        <v>0.934</v>
      </c>
      <c r="E294" s="3">
        <f t="shared" si="1"/>
        <v>0.0001093562081</v>
      </c>
    </row>
    <row r="295">
      <c r="A295" s="2" t="s">
        <v>323</v>
      </c>
      <c r="B295" s="2"/>
      <c r="C295" s="2" t="s">
        <v>593</v>
      </c>
      <c r="D295" s="2">
        <v>0.931</v>
      </c>
      <c r="E295" s="3">
        <f t="shared" si="1"/>
        <v>0.0001090049569</v>
      </c>
    </row>
    <row r="296">
      <c r="A296" s="2" t="s">
        <v>324</v>
      </c>
      <c r="B296" s="2"/>
      <c r="C296" s="2" t="s">
        <v>592</v>
      </c>
      <c r="D296" s="2">
        <v>0.909</v>
      </c>
      <c r="E296" s="3">
        <f t="shared" si="1"/>
        <v>0.0001064291147</v>
      </c>
    </row>
    <row r="297">
      <c r="A297" s="2" t="s">
        <v>325</v>
      </c>
      <c r="B297" s="2"/>
      <c r="C297" s="2" t="s">
        <v>592</v>
      </c>
      <c r="D297" s="2">
        <v>0.908</v>
      </c>
      <c r="E297" s="3">
        <f t="shared" si="1"/>
        <v>0.000106312031</v>
      </c>
    </row>
    <row r="298">
      <c r="A298" s="2" t="s">
        <v>326</v>
      </c>
      <c r="B298" s="2"/>
      <c r="C298" s="2" t="s">
        <v>592</v>
      </c>
      <c r="D298" s="2">
        <v>0.904</v>
      </c>
      <c r="E298" s="3">
        <f t="shared" si="1"/>
        <v>0.000105843696</v>
      </c>
    </row>
    <row r="299">
      <c r="A299" s="2" t="s">
        <v>327</v>
      </c>
      <c r="B299" s="2"/>
      <c r="C299" s="2" t="s">
        <v>592</v>
      </c>
      <c r="D299" s="2">
        <v>0.868</v>
      </c>
      <c r="E299" s="3">
        <f t="shared" si="1"/>
        <v>0.0001016286816</v>
      </c>
    </row>
    <row r="300">
      <c r="A300" s="2" t="s">
        <v>328</v>
      </c>
      <c r="B300" s="2"/>
      <c r="C300" s="2" t="s">
        <v>592</v>
      </c>
      <c r="D300" s="2">
        <v>0.868</v>
      </c>
      <c r="E300" s="3">
        <f t="shared" si="1"/>
        <v>0.0001016286816</v>
      </c>
    </row>
    <row r="301">
      <c r="A301" s="2" t="s">
        <v>329</v>
      </c>
      <c r="B301" s="2"/>
      <c r="C301" s="2" t="s">
        <v>592</v>
      </c>
      <c r="D301" s="2">
        <v>0.868</v>
      </c>
      <c r="E301" s="3">
        <f t="shared" si="1"/>
        <v>0.0001016286816</v>
      </c>
    </row>
    <row r="302">
      <c r="A302" s="2" t="s">
        <v>330</v>
      </c>
      <c r="B302" s="2"/>
      <c r="C302" s="2" t="s">
        <v>592</v>
      </c>
      <c r="D302" s="2">
        <v>0.868</v>
      </c>
      <c r="E302" s="3">
        <f t="shared" si="1"/>
        <v>0.0001016286816</v>
      </c>
    </row>
    <row r="303">
      <c r="A303" s="2" t="s">
        <v>331</v>
      </c>
      <c r="B303" s="2"/>
      <c r="C303" s="2" t="s">
        <v>592</v>
      </c>
      <c r="D303" s="2">
        <v>0.868</v>
      </c>
      <c r="E303" s="3">
        <f t="shared" si="1"/>
        <v>0.0001016286816</v>
      </c>
    </row>
    <row r="304">
      <c r="A304" s="2" t="s">
        <v>332</v>
      </c>
      <c r="B304" s="2"/>
      <c r="C304" s="2" t="s">
        <v>592</v>
      </c>
      <c r="D304" s="2">
        <v>0.868</v>
      </c>
      <c r="E304" s="3">
        <f t="shared" si="1"/>
        <v>0.0001016286816</v>
      </c>
    </row>
    <row r="305">
      <c r="A305" s="2" t="s">
        <v>333</v>
      </c>
      <c r="B305" s="2"/>
      <c r="C305" s="2" t="s">
        <v>592</v>
      </c>
      <c r="D305" s="2">
        <v>0.868</v>
      </c>
      <c r="E305" s="3">
        <f t="shared" si="1"/>
        <v>0.0001016286816</v>
      </c>
    </row>
    <row r="306">
      <c r="A306" s="2" t="s">
        <v>334</v>
      </c>
      <c r="B306" s="2"/>
      <c r="C306" s="2" t="s">
        <v>592</v>
      </c>
      <c r="D306" s="2">
        <v>0.84</v>
      </c>
      <c r="E306" s="3">
        <f t="shared" si="1"/>
        <v>0.00009835033701</v>
      </c>
    </row>
    <row r="307">
      <c r="A307" s="2" t="s">
        <v>335</v>
      </c>
      <c r="B307" s="2"/>
      <c r="C307" s="2" t="s">
        <v>592</v>
      </c>
      <c r="D307" s="2">
        <v>0.84</v>
      </c>
      <c r="E307" s="3">
        <f t="shared" si="1"/>
        <v>0.00009835033701</v>
      </c>
    </row>
    <row r="308">
      <c r="A308" s="2" t="s">
        <v>336</v>
      </c>
      <c r="B308" s="2"/>
      <c r="C308" s="2" t="s">
        <v>592</v>
      </c>
      <c r="D308" s="2">
        <v>0.83</v>
      </c>
      <c r="E308" s="3">
        <f t="shared" si="1"/>
        <v>0.00009717949967</v>
      </c>
    </row>
    <row r="309">
      <c r="A309" s="2" t="s">
        <v>337</v>
      </c>
      <c r="B309" s="2"/>
      <c r="C309" s="2" t="s">
        <v>592</v>
      </c>
      <c r="D309" s="2">
        <v>0.83</v>
      </c>
      <c r="E309" s="3">
        <f t="shared" si="1"/>
        <v>0.00009717949967</v>
      </c>
    </row>
    <row r="310">
      <c r="A310" s="2" t="s">
        <v>338</v>
      </c>
      <c r="B310" s="2"/>
      <c r="C310" s="2" t="s">
        <v>592</v>
      </c>
      <c r="D310" s="2">
        <v>0.826</v>
      </c>
      <c r="E310" s="3">
        <f t="shared" si="1"/>
        <v>0.00009671116473</v>
      </c>
    </row>
    <row r="311">
      <c r="A311" s="2" t="s">
        <v>339</v>
      </c>
      <c r="B311" s="2"/>
      <c r="C311" s="2" t="s">
        <v>592</v>
      </c>
      <c r="D311" s="2">
        <v>0.822</v>
      </c>
      <c r="E311" s="3">
        <f t="shared" si="1"/>
        <v>0.00009624282979</v>
      </c>
    </row>
    <row r="312">
      <c r="A312" s="2" t="s">
        <v>340</v>
      </c>
      <c r="B312" s="2"/>
      <c r="C312" s="2" t="s">
        <v>592</v>
      </c>
      <c r="D312" s="2">
        <v>0.817</v>
      </c>
      <c r="E312" s="3">
        <f t="shared" si="1"/>
        <v>0.00009565741112</v>
      </c>
    </row>
    <row r="313">
      <c r="A313" s="2" t="s">
        <v>341</v>
      </c>
      <c r="B313" s="2"/>
      <c r="C313" s="2" t="s">
        <v>592</v>
      </c>
      <c r="D313" s="2">
        <v>0.806</v>
      </c>
      <c r="E313" s="3">
        <f t="shared" si="1"/>
        <v>0.00009436949004</v>
      </c>
    </row>
    <row r="314">
      <c r="A314" s="2" t="s">
        <v>342</v>
      </c>
      <c r="B314" s="2"/>
      <c r="C314" s="2" t="s">
        <v>592</v>
      </c>
      <c r="D314" s="2">
        <v>0.797</v>
      </c>
      <c r="E314" s="3">
        <f t="shared" si="1"/>
        <v>0.00009331573643</v>
      </c>
    </row>
    <row r="315">
      <c r="A315" s="2" t="s">
        <v>343</v>
      </c>
      <c r="B315" s="2"/>
      <c r="C315" s="2" t="s">
        <v>592</v>
      </c>
      <c r="D315" s="2">
        <v>0.791</v>
      </c>
      <c r="E315" s="3">
        <f t="shared" si="1"/>
        <v>0.00009261323402</v>
      </c>
    </row>
    <row r="316">
      <c r="A316" s="2" t="s">
        <v>344</v>
      </c>
      <c r="B316" s="2"/>
      <c r="C316" s="2" t="s">
        <v>592</v>
      </c>
      <c r="D316" s="2">
        <v>0.791</v>
      </c>
      <c r="E316" s="3">
        <f t="shared" si="1"/>
        <v>0.00009261323402</v>
      </c>
    </row>
    <row r="317">
      <c r="A317" s="2" t="s">
        <v>345</v>
      </c>
      <c r="B317" s="2"/>
      <c r="C317" s="2" t="s">
        <v>592</v>
      </c>
      <c r="D317" s="2">
        <v>0.787</v>
      </c>
      <c r="E317" s="3">
        <f t="shared" si="1"/>
        <v>0.00009214489908</v>
      </c>
    </row>
    <row r="318">
      <c r="A318" s="2" t="s">
        <v>346</v>
      </c>
      <c r="B318" s="2"/>
      <c r="C318" s="2" t="s">
        <v>592</v>
      </c>
      <c r="D318" s="2">
        <v>0.765</v>
      </c>
      <c r="E318" s="3">
        <f t="shared" si="1"/>
        <v>0.00008956905692</v>
      </c>
    </row>
    <row r="319">
      <c r="A319" s="2" t="s">
        <v>347</v>
      </c>
      <c r="B319" s="2"/>
      <c r="C319" s="2" t="s">
        <v>592</v>
      </c>
      <c r="D319" s="2">
        <v>0.75</v>
      </c>
      <c r="E319" s="3">
        <f t="shared" si="1"/>
        <v>0.00008781280091</v>
      </c>
    </row>
    <row r="320">
      <c r="A320" s="2" t="s">
        <v>348</v>
      </c>
      <c r="B320" s="2"/>
      <c r="C320" s="2" t="s">
        <v>592</v>
      </c>
      <c r="D320" s="2">
        <v>0.749</v>
      </c>
      <c r="E320" s="3">
        <f t="shared" si="1"/>
        <v>0.00008769571717</v>
      </c>
    </row>
    <row r="321">
      <c r="A321" s="2" t="s">
        <v>349</v>
      </c>
      <c r="B321" s="2"/>
      <c r="C321" s="2" t="s">
        <v>592</v>
      </c>
      <c r="D321" s="2">
        <v>0.749</v>
      </c>
      <c r="E321" s="3">
        <f t="shared" si="1"/>
        <v>0.00008769571717</v>
      </c>
    </row>
    <row r="322">
      <c r="A322" s="2" t="s">
        <v>350</v>
      </c>
      <c r="B322" s="2"/>
      <c r="C322" s="2" t="s">
        <v>592</v>
      </c>
      <c r="D322" s="2">
        <v>0.749</v>
      </c>
      <c r="E322" s="3">
        <f t="shared" si="1"/>
        <v>0.00008769571717</v>
      </c>
    </row>
    <row r="323">
      <c r="A323" s="2" t="s">
        <v>351</v>
      </c>
      <c r="B323" s="2"/>
      <c r="C323" s="2" t="s">
        <v>592</v>
      </c>
      <c r="D323" s="2">
        <v>0.739</v>
      </c>
      <c r="E323" s="3">
        <f t="shared" si="1"/>
        <v>0.00008652487983</v>
      </c>
    </row>
    <row r="324">
      <c r="A324" s="2" t="s">
        <v>352</v>
      </c>
      <c r="B324" s="2"/>
      <c r="C324" s="2" t="s">
        <v>592</v>
      </c>
      <c r="D324" s="2">
        <v>0.736</v>
      </c>
      <c r="E324" s="3">
        <f t="shared" si="1"/>
        <v>0.00008617362862</v>
      </c>
    </row>
    <row r="325">
      <c r="A325" s="2" t="s">
        <v>353</v>
      </c>
      <c r="B325" s="2"/>
      <c r="C325" s="2" t="s">
        <v>592</v>
      </c>
      <c r="D325" s="2">
        <v>0.677</v>
      </c>
      <c r="E325" s="3">
        <f t="shared" si="1"/>
        <v>0.00007926568828</v>
      </c>
    </row>
    <row r="326">
      <c r="A326" s="2" t="s">
        <v>354</v>
      </c>
      <c r="B326" s="2"/>
      <c r="C326" s="2" t="s">
        <v>592</v>
      </c>
      <c r="D326" s="2">
        <v>0.677</v>
      </c>
      <c r="E326" s="3">
        <f t="shared" si="1"/>
        <v>0.00007926568828</v>
      </c>
    </row>
    <row r="327">
      <c r="A327" s="2" t="s">
        <v>355</v>
      </c>
      <c r="B327" s="2"/>
      <c r="C327" s="2" t="s">
        <v>592</v>
      </c>
      <c r="D327" s="2">
        <v>0.677</v>
      </c>
      <c r="E327" s="3">
        <f t="shared" si="1"/>
        <v>0.00007926568828</v>
      </c>
    </row>
    <row r="328">
      <c r="A328" s="2" t="s">
        <v>356</v>
      </c>
      <c r="B328" s="2"/>
      <c r="C328" s="2" t="s">
        <v>592</v>
      </c>
      <c r="D328" s="2">
        <v>0.677</v>
      </c>
      <c r="E328" s="3">
        <f t="shared" si="1"/>
        <v>0.00007926568828</v>
      </c>
    </row>
    <row r="329">
      <c r="A329" s="2" t="s">
        <v>357</v>
      </c>
      <c r="B329" s="2"/>
      <c r="C329" s="2" t="s">
        <v>592</v>
      </c>
      <c r="D329" s="2">
        <v>0.677</v>
      </c>
      <c r="E329" s="3">
        <f t="shared" si="1"/>
        <v>0.00007926568828</v>
      </c>
    </row>
    <row r="330">
      <c r="A330" s="2" t="s">
        <v>358</v>
      </c>
      <c r="B330" s="2"/>
      <c r="C330" s="2" t="s">
        <v>592</v>
      </c>
      <c r="D330" s="2">
        <v>0.677</v>
      </c>
      <c r="E330" s="3">
        <f t="shared" si="1"/>
        <v>0.00007926568828</v>
      </c>
    </row>
    <row r="331">
      <c r="A331" s="2" t="s">
        <v>359</v>
      </c>
      <c r="B331" s="2"/>
      <c r="C331" s="2" t="s">
        <v>592</v>
      </c>
      <c r="D331" s="2">
        <v>0.677</v>
      </c>
      <c r="E331" s="3">
        <f t="shared" si="1"/>
        <v>0.00007926568828</v>
      </c>
    </row>
    <row r="332">
      <c r="A332" s="2" t="s">
        <v>360</v>
      </c>
      <c r="B332" s="2"/>
      <c r="C332" s="2" t="s">
        <v>592</v>
      </c>
      <c r="D332" s="2">
        <v>0.677</v>
      </c>
      <c r="E332" s="3">
        <f t="shared" si="1"/>
        <v>0.00007926568828</v>
      </c>
    </row>
    <row r="333">
      <c r="A333" s="2" t="s">
        <v>361</v>
      </c>
      <c r="B333" s="2"/>
      <c r="C333" s="2" t="s">
        <v>592</v>
      </c>
      <c r="D333" s="2">
        <v>0.677</v>
      </c>
      <c r="E333" s="3">
        <f t="shared" si="1"/>
        <v>0.00007926568828</v>
      </c>
    </row>
    <row r="334">
      <c r="A334" s="2" t="s">
        <v>362</v>
      </c>
      <c r="B334" s="2"/>
      <c r="C334" s="2" t="s">
        <v>592</v>
      </c>
      <c r="D334" s="2">
        <v>0.661</v>
      </c>
      <c r="E334" s="3">
        <f t="shared" si="1"/>
        <v>0.00007739234853</v>
      </c>
    </row>
    <row r="335">
      <c r="A335" s="2" t="s">
        <v>363</v>
      </c>
      <c r="B335" s="2"/>
      <c r="C335" s="2" t="s">
        <v>592</v>
      </c>
      <c r="D335" s="2">
        <v>0.661</v>
      </c>
      <c r="E335" s="3">
        <f t="shared" si="1"/>
        <v>0.00007739234853</v>
      </c>
    </row>
    <row r="336">
      <c r="A336" s="2" t="s">
        <v>364</v>
      </c>
      <c r="B336" s="2"/>
      <c r="C336" s="2" t="s">
        <v>592</v>
      </c>
      <c r="D336" s="2">
        <v>0.661</v>
      </c>
      <c r="E336" s="3">
        <f t="shared" si="1"/>
        <v>0.00007739234853</v>
      </c>
    </row>
    <row r="337">
      <c r="A337" s="2" t="s">
        <v>365</v>
      </c>
      <c r="B337" s="2"/>
      <c r="C337" s="2" t="s">
        <v>592</v>
      </c>
      <c r="D337" s="2">
        <v>0.661</v>
      </c>
      <c r="E337" s="3">
        <f t="shared" si="1"/>
        <v>0.00007739234853</v>
      </c>
    </row>
    <row r="338">
      <c r="A338" s="2" t="s">
        <v>366</v>
      </c>
      <c r="B338" s="2"/>
      <c r="C338" s="2" t="s">
        <v>592</v>
      </c>
      <c r="D338" s="2">
        <v>0.661</v>
      </c>
      <c r="E338" s="3">
        <f t="shared" si="1"/>
        <v>0.00007739234853</v>
      </c>
    </row>
    <row r="339">
      <c r="A339" s="2" t="s">
        <v>367</v>
      </c>
      <c r="B339" s="2"/>
      <c r="C339" s="2" t="s">
        <v>592</v>
      </c>
      <c r="D339" s="2">
        <v>0.649</v>
      </c>
      <c r="E339" s="3">
        <f t="shared" si="1"/>
        <v>0.00007598734372</v>
      </c>
    </row>
    <row r="340">
      <c r="A340" s="2" t="s">
        <v>368</v>
      </c>
      <c r="B340" s="2"/>
      <c r="C340" s="2" t="s">
        <v>592</v>
      </c>
      <c r="D340" s="2">
        <v>0.617</v>
      </c>
      <c r="E340" s="3">
        <f t="shared" si="1"/>
        <v>0.00007224066421</v>
      </c>
    </row>
    <row r="341">
      <c r="A341" s="2" t="s">
        <v>369</v>
      </c>
      <c r="B341" s="2"/>
      <c r="C341" s="2" t="s">
        <v>592</v>
      </c>
      <c r="D341" s="2">
        <v>0.617</v>
      </c>
      <c r="E341" s="3">
        <f t="shared" si="1"/>
        <v>0.00007224066421</v>
      </c>
    </row>
    <row r="342">
      <c r="A342" s="2" t="s">
        <v>370</v>
      </c>
      <c r="B342" s="2"/>
      <c r="C342" s="2" t="s">
        <v>592</v>
      </c>
      <c r="D342" s="2">
        <v>0.617</v>
      </c>
      <c r="E342" s="3">
        <f t="shared" si="1"/>
        <v>0.00007224066421</v>
      </c>
    </row>
    <row r="343">
      <c r="A343" s="2" t="s">
        <v>371</v>
      </c>
      <c r="B343" s="2"/>
      <c r="C343" s="2" t="s">
        <v>592</v>
      </c>
      <c r="D343" s="2">
        <v>0.617</v>
      </c>
      <c r="E343" s="3">
        <f t="shared" si="1"/>
        <v>0.00007224066421</v>
      </c>
    </row>
    <row r="344">
      <c r="A344" s="2" t="s">
        <v>372</v>
      </c>
      <c r="B344" s="2"/>
      <c r="C344" s="2" t="s">
        <v>592</v>
      </c>
      <c r="D344" s="2">
        <v>0.617</v>
      </c>
      <c r="E344" s="3">
        <f t="shared" si="1"/>
        <v>0.00007224066421</v>
      </c>
    </row>
    <row r="345">
      <c r="A345" s="2" t="s">
        <v>373</v>
      </c>
      <c r="B345" s="2"/>
      <c r="C345" s="2" t="s">
        <v>592</v>
      </c>
      <c r="D345" s="2">
        <v>0.617</v>
      </c>
      <c r="E345" s="3">
        <f t="shared" si="1"/>
        <v>0.00007224066421</v>
      </c>
    </row>
    <row r="346">
      <c r="A346" s="2" t="s">
        <v>374</v>
      </c>
      <c r="B346" s="2"/>
      <c r="C346" s="2" t="s">
        <v>592</v>
      </c>
      <c r="D346" s="2">
        <v>0.617</v>
      </c>
      <c r="E346" s="3">
        <f t="shared" si="1"/>
        <v>0.00007224066421</v>
      </c>
    </row>
    <row r="347">
      <c r="A347" s="2" t="s">
        <v>375</v>
      </c>
      <c r="B347" s="2"/>
      <c r="C347" s="2" t="s">
        <v>592</v>
      </c>
      <c r="D347" s="2">
        <v>0.617</v>
      </c>
      <c r="E347" s="3">
        <f t="shared" si="1"/>
        <v>0.00007224066421</v>
      </c>
    </row>
    <row r="348">
      <c r="A348" s="2" t="s">
        <v>376</v>
      </c>
      <c r="B348" s="2"/>
      <c r="C348" s="2" t="s">
        <v>592</v>
      </c>
      <c r="D348" s="2">
        <v>0.581</v>
      </c>
      <c r="E348" s="3">
        <f t="shared" si="1"/>
        <v>0.00006802564977</v>
      </c>
    </row>
    <row r="349">
      <c r="A349" s="2" t="s">
        <v>377</v>
      </c>
      <c r="B349" s="2"/>
      <c r="C349" s="2" t="s">
        <v>592</v>
      </c>
      <c r="D349" s="2">
        <v>0.581</v>
      </c>
      <c r="E349" s="3">
        <f t="shared" si="1"/>
        <v>0.00006802564977</v>
      </c>
    </row>
    <row r="350">
      <c r="A350" s="2" t="s">
        <v>378</v>
      </c>
      <c r="B350" s="2"/>
      <c r="C350" s="2" t="s">
        <v>592</v>
      </c>
      <c r="D350" s="2">
        <v>0.581</v>
      </c>
      <c r="E350" s="3">
        <f t="shared" si="1"/>
        <v>0.00006802564977</v>
      </c>
    </row>
    <row r="351">
      <c r="A351" s="2" t="s">
        <v>379</v>
      </c>
      <c r="B351" s="2"/>
      <c r="C351" s="2" t="s">
        <v>592</v>
      </c>
      <c r="D351" s="2">
        <v>0.581</v>
      </c>
      <c r="E351" s="3">
        <f t="shared" si="1"/>
        <v>0.00006802564977</v>
      </c>
    </row>
    <row r="352">
      <c r="A352" s="2" t="s">
        <v>380</v>
      </c>
      <c r="B352" s="2"/>
      <c r="C352" s="2" t="s">
        <v>592</v>
      </c>
      <c r="D352" s="2">
        <v>0.581</v>
      </c>
      <c r="E352" s="3">
        <f t="shared" si="1"/>
        <v>0.00006802564977</v>
      </c>
    </row>
    <row r="353">
      <c r="A353" s="2" t="s">
        <v>381</v>
      </c>
      <c r="B353" s="2"/>
      <c r="C353" s="2" t="s">
        <v>592</v>
      </c>
      <c r="D353" s="2">
        <v>0.581</v>
      </c>
      <c r="E353" s="3">
        <f t="shared" si="1"/>
        <v>0.00006802564977</v>
      </c>
    </row>
    <row r="354">
      <c r="A354" s="2" t="s">
        <v>382</v>
      </c>
      <c r="B354" s="2"/>
      <c r="C354" s="2" t="s">
        <v>592</v>
      </c>
      <c r="D354" s="2">
        <v>0.581</v>
      </c>
      <c r="E354" s="3">
        <f t="shared" si="1"/>
        <v>0.00006802564977</v>
      </c>
    </row>
    <row r="355">
      <c r="A355" s="2" t="s">
        <v>383</v>
      </c>
      <c r="B355" s="2"/>
      <c r="C355" s="2" t="s">
        <v>592</v>
      </c>
      <c r="D355" s="2">
        <v>0.569</v>
      </c>
      <c r="E355" s="3">
        <f t="shared" si="1"/>
        <v>0.00006662064495</v>
      </c>
    </row>
    <row r="356">
      <c r="A356" s="2" t="s">
        <v>384</v>
      </c>
      <c r="B356" s="2"/>
      <c r="C356" s="2" t="s">
        <v>592</v>
      </c>
      <c r="D356" s="2">
        <v>0.518</v>
      </c>
      <c r="E356" s="3">
        <f t="shared" si="1"/>
        <v>0.00006064937449</v>
      </c>
    </row>
    <row r="357">
      <c r="A357" s="2" t="s">
        <v>385</v>
      </c>
      <c r="B357" s="2"/>
      <c r="C357" s="2" t="s">
        <v>592</v>
      </c>
      <c r="D357" s="2">
        <v>0.518</v>
      </c>
      <c r="E357" s="3">
        <f t="shared" si="1"/>
        <v>0.00006064937449</v>
      </c>
    </row>
    <row r="358">
      <c r="A358" s="2" t="s">
        <v>386</v>
      </c>
      <c r="B358" s="2"/>
      <c r="C358" s="2" t="s">
        <v>592</v>
      </c>
      <c r="D358" s="2">
        <v>0.518</v>
      </c>
      <c r="E358" s="3">
        <f t="shared" si="1"/>
        <v>0.00006064937449</v>
      </c>
    </row>
    <row r="359">
      <c r="A359" s="2" t="s">
        <v>387</v>
      </c>
      <c r="B359" s="2"/>
      <c r="C359" s="2" t="s">
        <v>592</v>
      </c>
      <c r="D359" s="2">
        <v>0.518</v>
      </c>
      <c r="E359" s="3">
        <f t="shared" si="1"/>
        <v>0.00006064937449</v>
      </c>
    </row>
    <row r="360">
      <c r="A360" s="2" t="s">
        <v>388</v>
      </c>
      <c r="B360" s="2"/>
      <c r="C360" s="2" t="s">
        <v>592</v>
      </c>
      <c r="D360" s="2">
        <v>0.518</v>
      </c>
      <c r="E360" s="3">
        <f t="shared" si="1"/>
        <v>0.00006064937449</v>
      </c>
    </row>
    <row r="361">
      <c r="A361" s="2" t="s">
        <v>389</v>
      </c>
      <c r="B361" s="2"/>
      <c r="C361" s="2" t="s">
        <v>592</v>
      </c>
      <c r="D361" s="2">
        <v>0.513</v>
      </c>
      <c r="E361" s="3">
        <f t="shared" si="1"/>
        <v>0.00006006395582</v>
      </c>
    </row>
    <row r="362">
      <c r="A362" s="2" t="s">
        <v>390</v>
      </c>
      <c r="B362" s="2"/>
      <c r="C362" s="2" t="s">
        <v>592</v>
      </c>
      <c r="D362" s="2">
        <v>0.508</v>
      </c>
      <c r="E362" s="3">
        <f t="shared" si="1"/>
        <v>0.00005947853715</v>
      </c>
    </row>
    <row r="363">
      <c r="A363" s="2" t="s">
        <v>391</v>
      </c>
      <c r="B363" s="2"/>
      <c r="C363" s="2" t="s">
        <v>592</v>
      </c>
      <c r="D363" s="2">
        <v>0.454</v>
      </c>
      <c r="E363" s="3">
        <f t="shared" si="1"/>
        <v>0.00005315601548</v>
      </c>
    </row>
    <row r="364">
      <c r="A364" s="2" t="s">
        <v>392</v>
      </c>
      <c r="B364" s="2"/>
      <c r="C364" s="2" t="s">
        <v>592</v>
      </c>
      <c r="D364" s="2">
        <v>0.432</v>
      </c>
      <c r="E364" s="3">
        <f t="shared" si="1"/>
        <v>0.00005058017332</v>
      </c>
    </row>
    <row r="365">
      <c r="A365" s="2" t="s">
        <v>393</v>
      </c>
      <c r="B365" s="2"/>
      <c r="C365" s="2" t="s">
        <v>592</v>
      </c>
      <c r="D365" s="2">
        <v>0.371</v>
      </c>
      <c r="E365" s="3">
        <f t="shared" si="1"/>
        <v>0.00004343806551</v>
      </c>
    </row>
    <row r="366">
      <c r="A366" s="2" t="s">
        <v>394</v>
      </c>
      <c r="B366" s="2"/>
      <c r="C366" s="2" t="s">
        <v>592</v>
      </c>
      <c r="D366" s="2">
        <v>0.371</v>
      </c>
      <c r="E366" s="3">
        <f t="shared" si="1"/>
        <v>0.00004343806551</v>
      </c>
    </row>
    <row r="367">
      <c r="A367" s="2" t="s">
        <v>395</v>
      </c>
      <c r="B367" s="2"/>
      <c r="C367" s="2" t="s">
        <v>592</v>
      </c>
      <c r="D367" s="2">
        <v>0.348</v>
      </c>
      <c r="E367" s="3">
        <f t="shared" si="1"/>
        <v>0.00004074513962</v>
      </c>
    </row>
    <row r="368">
      <c r="A368" s="2" t="s">
        <v>396</v>
      </c>
      <c r="B368" s="2"/>
      <c r="C368" s="2" t="s">
        <v>592</v>
      </c>
      <c r="D368" s="2">
        <v>0.289</v>
      </c>
      <c r="E368" s="3">
        <f t="shared" si="1"/>
        <v>0.00003383719928</v>
      </c>
    </row>
    <row r="369">
      <c r="A369" s="2" t="s">
        <v>397</v>
      </c>
      <c r="B369" s="2"/>
      <c r="C369" s="2" t="s">
        <v>592</v>
      </c>
      <c r="D369" s="2">
        <v>0.27</v>
      </c>
      <c r="E369" s="3">
        <f t="shared" si="1"/>
        <v>0.00003161260833</v>
      </c>
    </row>
    <row r="370">
      <c r="A370" s="1" t="s">
        <v>398</v>
      </c>
      <c r="B370" s="2"/>
      <c r="C370" s="2" t="s">
        <v>593</v>
      </c>
      <c r="D370" s="2">
        <v>0.208</v>
      </c>
      <c r="E370" s="3">
        <f t="shared" si="1"/>
        <v>0.00002435341678</v>
      </c>
    </row>
    <row r="371">
      <c r="A371" s="2" t="s">
        <v>399</v>
      </c>
      <c r="B371" s="2"/>
      <c r="C371" s="2" t="s">
        <v>592</v>
      </c>
      <c r="D371" s="2">
        <v>0.123</v>
      </c>
      <c r="E371" s="3">
        <f t="shared" si="1"/>
        <v>0.00001440129935</v>
      </c>
    </row>
    <row r="372">
      <c r="A372" s="2" t="s">
        <v>400</v>
      </c>
      <c r="B372" s="2"/>
      <c r="C372" s="2" t="s">
        <v>592</v>
      </c>
      <c r="D372" s="2">
        <v>0.123</v>
      </c>
      <c r="E372" s="3">
        <f t="shared" si="1"/>
        <v>0.00001440129935</v>
      </c>
    </row>
    <row r="373">
      <c r="A373" s="1" t="s">
        <v>401</v>
      </c>
      <c r="B373" s="2"/>
      <c r="C373" s="2" t="s">
        <v>593</v>
      </c>
      <c r="D373" s="2">
        <v>0.123</v>
      </c>
      <c r="E373" s="3">
        <f t="shared" si="1"/>
        <v>0.00001440129935</v>
      </c>
    </row>
    <row r="374">
      <c r="A374" s="2" t="s">
        <v>402</v>
      </c>
      <c r="B374" s="2"/>
      <c r="C374" s="2" t="s">
        <v>592</v>
      </c>
      <c r="D374" s="2">
        <v>0.114</v>
      </c>
      <c r="E374" s="3">
        <f t="shared" si="1"/>
        <v>0.00001334754574</v>
      </c>
    </row>
    <row r="375">
      <c r="A375" s="2" t="s">
        <v>403</v>
      </c>
      <c r="B375" s="2"/>
      <c r="C375" s="2" t="s">
        <v>592</v>
      </c>
      <c r="D375" s="2">
        <v>0.114</v>
      </c>
      <c r="E375" s="3">
        <f t="shared" si="1"/>
        <v>0.00001334754574</v>
      </c>
    </row>
    <row r="376">
      <c r="A376" s="2" t="s">
        <v>404</v>
      </c>
      <c r="B376" s="2"/>
      <c r="C376" s="2" t="s">
        <v>592</v>
      </c>
      <c r="D376" s="2">
        <v>0.112</v>
      </c>
      <c r="E376" s="3">
        <f t="shared" si="1"/>
        <v>0.00001311337827</v>
      </c>
    </row>
    <row r="377">
      <c r="A377" s="2" t="s">
        <v>405</v>
      </c>
      <c r="B377" s="2"/>
      <c r="C377" s="2" t="s">
        <v>592</v>
      </c>
      <c r="D377" s="2">
        <v>0.089</v>
      </c>
      <c r="E377" s="3">
        <f t="shared" si="1"/>
        <v>0.00001042045237</v>
      </c>
    </row>
    <row r="378">
      <c r="A378" s="2" t="s">
        <v>406</v>
      </c>
      <c r="B378" s="2"/>
      <c r="C378" s="2" t="s">
        <v>592</v>
      </c>
      <c r="D378" s="2">
        <v>0.073</v>
      </c>
      <c r="E378" s="3">
        <f t="shared" si="1"/>
        <v>0.000008547112621</v>
      </c>
    </row>
    <row r="379">
      <c r="A379" s="2" t="s">
        <v>407</v>
      </c>
      <c r="B379" s="2"/>
      <c r="C379" s="2" t="s">
        <v>592</v>
      </c>
      <c r="D379" s="2">
        <v>0.073</v>
      </c>
      <c r="E379" s="3">
        <f t="shared" si="1"/>
        <v>0.000008547112621</v>
      </c>
    </row>
    <row r="380">
      <c r="A380" s="2" t="s">
        <v>408</v>
      </c>
      <c r="B380" s="2"/>
      <c r="C380" s="2" t="s">
        <v>592</v>
      </c>
      <c r="D380" s="2">
        <v>0.073</v>
      </c>
      <c r="E380" s="3">
        <f t="shared" si="1"/>
        <v>0.000008547112621</v>
      </c>
    </row>
    <row r="381">
      <c r="A381" s="2" t="s">
        <v>409</v>
      </c>
      <c r="B381" s="2"/>
      <c r="C381" s="2" t="s">
        <v>592</v>
      </c>
      <c r="D381" s="2">
        <v>0.048</v>
      </c>
      <c r="E381" s="3">
        <f t="shared" si="1"/>
        <v>0.000005620019258</v>
      </c>
    </row>
    <row r="382">
      <c r="A382" s="2" t="s">
        <v>410</v>
      </c>
      <c r="B382" s="2"/>
      <c r="C382" s="2" t="s">
        <v>592</v>
      </c>
      <c r="D382" s="2">
        <v>0.038</v>
      </c>
      <c r="E382" s="3">
        <f t="shared" si="1"/>
        <v>0.000004449181913</v>
      </c>
    </row>
    <row r="383">
      <c r="A383" s="2" t="s">
        <v>411</v>
      </c>
      <c r="B383" s="2"/>
      <c r="C383" s="2" t="s">
        <v>592</v>
      </c>
      <c r="D383" s="2">
        <v>0.028</v>
      </c>
      <c r="E383" s="3">
        <f t="shared" si="1"/>
        <v>0.000003278344567</v>
      </c>
    </row>
    <row r="384">
      <c r="A384" s="2" t="s">
        <v>412</v>
      </c>
      <c r="B384" s="2"/>
      <c r="C384" s="2" t="s">
        <v>592</v>
      </c>
      <c r="D384" s="2">
        <v>0.025</v>
      </c>
      <c r="E384" s="3">
        <f t="shared" si="1"/>
        <v>0.000002927093364</v>
      </c>
    </row>
    <row r="385">
      <c r="A385" s="2" t="s">
        <v>413</v>
      </c>
      <c r="B385" s="2"/>
      <c r="C385" s="2" t="s">
        <v>592</v>
      </c>
      <c r="D385" s="2">
        <v>0.025</v>
      </c>
      <c r="E385" s="3">
        <f t="shared" si="1"/>
        <v>0.000002927093364</v>
      </c>
    </row>
  </sheetData>
  <autoFilter ref="$C$1:$C$10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2" max="12" width="61.43"/>
  </cols>
  <sheetData>
    <row r="1">
      <c r="A1" s="14" t="s">
        <v>0</v>
      </c>
      <c r="B1" s="14" t="s">
        <v>589</v>
      </c>
      <c r="C1" s="115" t="s">
        <v>599</v>
      </c>
      <c r="D1" s="14" t="s">
        <v>1</v>
      </c>
      <c r="E1" s="14" t="s">
        <v>2</v>
      </c>
      <c r="F1" s="48"/>
      <c r="G1" s="14" t="s">
        <v>5</v>
      </c>
      <c r="H1" s="48"/>
      <c r="I1" s="14" t="s">
        <v>591</v>
      </c>
      <c r="J1" s="116">
        <f>(sum(D5:D8)+D18+D23+ D28+ D34+ D39   +D41 +D46+D51+D56+D52+D63)/H6</f>
        <v>43.03954286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</row>
    <row r="2">
      <c r="A2" s="1" t="s">
        <v>14</v>
      </c>
      <c r="B2" s="2">
        <v>10.0</v>
      </c>
      <c r="C2" s="2" t="s">
        <v>593</v>
      </c>
      <c r="D2" s="2">
        <v>320.919</v>
      </c>
      <c r="E2" s="3">
        <f t="shared" ref="E2:E385" si="1">D2/H$6</f>
        <v>9.169114286</v>
      </c>
    </row>
    <row r="3">
      <c r="A3" s="1" t="s">
        <v>15</v>
      </c>
      <c r="B3" s="2">
        <v>8.0</v>
      </c>
      <c r="C3" s="2" t="s">
        <v>593</v>
      </c>
      <c r="D3" s="2">
        <v>238.002</v>
      </c>
      <c r="E3" s="3">
        <f t="shared" si="1"/>
        <v>6.800057143</v>
      </c>
    </row>
    <row r="4">
      <c r="A4" s="1" t="s">
        <v>16</v>
      </c>
      <c r="B4" s="2">
        <v>10.0</v>
      </c>
      <c r="C4" s="2" t="s">
        <v>593</v>
      </c>
      <c r="D4" s="2">
        <v>235.952</v>
      </c>
      <c r="E4" s="3">
        <f t="shared" si="1"/>
        <v>6.741485714</v>
      </c>
    </row>
    <row r="5">
      <c r="A5" s="1" t="s">
        <v>17</v>
      </c>
      <c r="B5" s="2">
        <v>10.0</v>
      </c>
      <c r="C5" s="2" t="s">
        <v>593</v>
      </c>
      <c r="D5" s="2">
        <v>204.097</v>
      </c>
      <c r="E5" s="3">
        <f t="shared" si="1"/>
        <v>5.831342857</v>
      </c>
      <c r="G5" s="2" t="s">
        <v>600</v>
      </c>
      <c r="H5" s="2" t="s">
        <v>601</v>
      </c>
    </row>
    <row r="6">
      <c r="A6" s="1" t="s">
        <v>32</v>
      </c>
      <c r="B6" s="2">
        <v>10.0</v>
      </c>
      <c r="C6" s="2" t="s">
        <v>593</v>
      </c>
      <c r="D6" s="2">
        <v>106.235</v>
      </c>
      <c r="E6" s="3">
        <f t="shared" si="1"/>
        <v>3.035285714</v>
      </c>
      <c r="F6" s="2" t="s">
        <v>602</v>
      </c>
      <c r="G6" s="4">
        <f>SUM(D2:D36)</f>
        <v>1848.944</v>
      </c>
      <c r="H6" s="2">
        <v>35.0</v>
      </c>
    </row>
    <row r="7">
      <c r="A7" s="1" t="s">
        <v>40</v>
      </c>
      <c r="B7" s="2">
        <v>10.0</v>
      </c>
      <c r="C7" s="2" t="s">
        <v>593</v>
      </c>
      <c r="D7" s="2">
        <v>94.033</v>
      </c>
      <c r="E7" s="3">
        <f t="shared" si="1"/>
        <v>2.686657143</v>
      </c>
      <c r="F7" s="2" t="s">
        <v>603</v>
      </c>
      <c r="G7" s="118">
        <v>8540.895999999995</v>
      </c>
      <c r="H7" s="2">
        <v>384.0</v>
      </c>
      <c r="L7" s="34"/>
    </row>
    <row r="8">
      <c r="A8" s="1" t="s">
        <v>50</v>
      </c>
      <c r="B8" s="2">
        <v>10.0</v>
      </c>
      <c r="C8" s="2" t="s">
        <v>593</v>
      </c>
      <c r="D8" s="2">
        <v>76.567</v>
      </c>
      <c r="E8" s="3">
        <f t="shared" si="1"/>
        <v>2.187628571</v>
      </c>
      <c r="G8" s="4">
        <f t="shared" ref="G8:H8" si="2">G6/G7</f>
        <v>0.2164812685</v>
      </c>
      <c r="H8" s="4">
        <f t="shared" si="2"/>
        <v>0.09114583333</v>
      </c>
    </row>
    <row r="9">
      <c r="A9" s="2" t="s">
        <v>58</v>
      </c>
      <c r="B9" s="2">
        <v>10.0</v>
      </c>
      <c r="C9" s="2" t="s">
        <v>593</v>
      </c>
      <c r="D9" s="2">
        <v>67.259</v>
      </c>
      <c r="E9" s="3">
        <f t="shared" si="1"/>
        <v>1.921685714</v>
      </c>
    </row>
    <row r="10">
      <c r="A10" s="1" t="s">
        <v>61</v>
      </c>
      <c r="B10" s="2">
        <v>10.0</v>
      </c>
      <c r="C10" s="2" t="s">
        <v>593</v>
      </c>
      <c r="D10" s="2">
        <v>65.579</v>
      </c>
      <c r="E10" s="3">
        <f t="shared" si="1"/>
        <v>1.873685714</v>
      </c>
      <c r="L10" s="1"/>
    </row>
    <row r="11">
      <c r="A11" s="2" t="s">
        <v>63</v>
      </c>
      <c r="B11" s="2"/>
      <c r="C11" s="2" t="s">
        <v>593</v>
      </c>
      <c r="D11" s="2">
        <v>63.844</v>
      </c>
      <c r="E11" s="3">
        <f t="shared" si="1"/>
        <v>1.824114286</v>
      </c>
    </row>
    <row r="12">
      <c r="A12" s="2" t="s">
        <v>65</v>
      </c>
      <c r="B12" s="2"/>
      <c r="C12" s="2" t="s">
        <v>593</v>
      </c>
      <c r="D12" s="2">
        <v>63.372</v>
      </c>
      <c r="E12" s="3">
        <f t="shared" si="1"/>
        <v>1.810628571</v>
      </c>
    </row>
    <row r="13">
      <c r="A13" s="1" t="s">
        <v>74</v>
      </c>
      <c r="C13" s="2" t="s">
        <v>593</v>
      </c>
      <c r="D13" s="2">
        <v>53.114</v>
      </c>
      <c r="E13" s="3">
        <f t="shared" si="1"/>
        <v>1.517542857</v>
      </c>
    </row>
    <row r="14">
      <c r="A14" s="1" t="s">
        <v>79</v>
      </c>
      <c r="B14" s="2"/>
      <c r="C14" s="2" t="s">
        <v>593</v>
      </c>
      <c r="D14" s="2">
        <v>45.312</v>
      </c>
      <c r="E14" s="3">
        <f t="shared" si="1"/>
        <v>1.294628571</v>
      </c>
    </row>
    <row r="15">
      <c r="A15" s="1" t="s">
        <v>80</v>
      </c>
      <c r="B15" s="2"/>
      <c r="C15" s="2" t="s">
        <v>593</v>
      </c>
      <c r="D15" s="2">
        <v>44.319</v>
      </c>
      <c r="E15" s="3">
        <f t="shared" si="1"/>
        <v>1.266257143</v>
      </c>
    </row>
    <row r="16">
      <c r="A16" s="1" t="s">
        <v>91</v>
      </c>
      <c r="B16" s="2"/>
      <c r="C16" s="2" t="s">
        <v>593</v>
      </c>
      <c r="D16" s="2">
        <v>35.911</v>
      </c>
      <c r="E16" s="3">
        <f t="shared" si="1"/>
        <v>1.026028571</v>
      </c>
    </row>
    <row r="17">
      <c r="A17" s="2" t="s">
        <v>105</v>
      </c>
      <c r="B17" s="2"/>
      <c r="C17" s="2" t="s">
        <v>593</v>
      </c>
      <c r="D17" s="2">
        <v>24.705</v>
      </c>
      <c r="E17" s="3">
        <f t="shared" si="1"/>
        <v>0.7058571429</v>
      </c>
    </row>
    <row r="18">
      <c r="A18" s="2" t="s">
        <v>116</v>
      </c>
      <c r="B18" s="2"/>
      <c r="C18" s="2" t="s">
        <v>593</v>
      </c>
      <c r="D18" s="2">
        <v>18.532</v>
      </c>
      <c r="E18" s="3">
        <f t="shared" si="1"/>
        <v>0.5294857143</v>
      </c>
    </row>
    <row r="19">
      <c r="A19" s="2" t="s">
        <v>133</v>
      </c>
      <c r="B19" s="2"/>
      <c r="C19" s="2" t="s">
        <v>593</v>
      </c>
      <c r="D19" s="2">
        <v>14.42</v>
      </c>
      <c r="E19" s="3">
        <f t="shared" si="1"/>
        <v>0.412</v>
      </c>
    </row>
    <row r="20">
      <c r="A20" s="1" t="s">
        <v>148</v>
      </c>
      <c r="B20" s="2"/>
      <c r="C20" s="2" t="s">
        <v>593</v>
      </c>
      <c r="D20" s="2">
        <v>11.363</v>
      </c>
      <c r="E20" s="3">
        <f t="shared" si="1"/>
        <v>0.3246571429</v>
      </c>
    </row>
    <row r="21">
      <c r="A21" s="2" t="s">
        <v>155</v>
      </c>
      <c r="B21" s="2"/>
      <c r="C21" s="2" t="s">
        <v>593</v>
      </c>
      <c r="D21" s="2">
        <v>10.475</v>
      </c>
      <c r="E21" s="3">
        <f t="shared" si="1"/>
        <v>0.2992857143</v>
      </c>
    </row>
    <row r="22">
      <c r="A22" s="2" t="s">
        <v>156</v>
      </c>
      <c r="B22" s="2"/>
      <c r="C22" s="2" t="s">
        <v>593</v>
      </c>
      <c r="D22" s="2">
        <v>10.089</v>
      </c>
      <c r="E22" s="3">
        <f t="shared" si="1"/>
        <v>0.2882571429</v>
      </c>
    </row>
    <row r="23">
      <c r="A23" s="2" t="s">
        <v>166</v>
      </c>
      <c r="B23" s="2"/>
      <c r="C23" s="2" t="s">
        <v>593</v>
      </c>
      <c r="D23" s="2">
        <v>8.187</v>
      </c>
      <c r="E23" s="3">
        <f t="shared" si="1"/>
        <v>0.2339142857</v>
      </c>
    </row>
    <row r="24">
      <c r="A24" s="2" t="s">
        <v>167</v>
      </c>
      <c r="B24" s="2"/>
      <c r="C24" s="2" t="s">
        <v>593</v>
      </c>
      <c r="D24" s="2">
        <v>8.117</v>
      </c>
      <c r="E24" s="3">
        <f t="shared" si="1"/>
        <v>0.2319142857</v>
      </c>
    </row>
    <row r="25">
      <c r="A25" s="2" t="s">
        <v>179</v>
      </c>
      <c r="B25" s="2"/>
      <c r="C25" s="2" t="s">
        <v>593</v>
      </c>
      <c r="D25" s="2">
        <v>6.262</v>
      </c>
      <c r="E25" s="3">
        <f t="shared" si="1"/>
        <v>0.1789142857</v>
      </c>
    </row>
    <row r="26">
      <c r="A26" s="2" t="s">
        <v>204</v>
      </c>
      <c r="B26" s="2"/>
      <c r="C26" s="2" t="s">
        <v>593</v>
      </c>
      <c r="D26" s="2">
        <v>4.066</v>
      </c>
      <c r="E26" s="3">
        <f t="shared" si="1"/>
        <v>0.1161714286</v>
      </c>
    </row>
    <row r="27">
      <c r="A27" s="2" t="s">
        <v>233</v>
      </c>
      <c r="B27" s="2"/>
      <c r="C27" s="2" t="s">
        <v>593</v>
      </c>
      <c r="D27" s="2">
        <v>2.916</v>
      </c>
      <c r="E27" s="3">
        <f t="shared" si="1"/>
        <v>0.08331428571</v>
      </c>
    </row>
    <row r="28">
      <c r="A28" s="2" t="s">
        <v>234</v>
      </c>
      <c r="B28" s="2"/>
      <c r="C28" s="2" t="s">
        <v>593</v>
      </c>
      <c r="D28" s="2">
        <v>2.883</v>
      </c>
      <c r="E28" s="3">
        <f t="shared" si="1"/>
        <v>0.08237142857</v>
      </c>
    </row>
    <row r="29">
      <c r="A29" s="2" t="s">
        <v>236</v>
      </c>
      <c r="B29" s="2"/>
      <c r="C29" s="2" t="s">
        <v>593</v>
      </c>
      <c r="D29" s="2">
        <v>2.87</v>
      </c>
      <c r="E29" s="3">
        <f t="shared" si="1"/>
        <v>0.082</v>
      </c>
    </row>
    <row r="30">
      <c r="A30" s="2" t="s">
        <v>237</v>
      </c>
      <c r="B30" s="2"/>
      <c r="C30" s="2" t="s">
        <v>593</v>
      </c>
      <c r="D30" s="2">
        <v>2.85</v>
      </c>
      <c r="E30" s="3">
        <f t="shared" si="1"/>
        <v>0.08142857143</v>
      </c>
    </row>
    <row r="31">
      <c r="A31" s="2" t="s">
        <v>244</v>
      </c>
      <c r="B31" s="2"/>
      <c r="C31" s="2" t="s">
        <v>593</v>
      </c>
      <c r="D31" s="2">
        <v>2.489</v>
      </c>
      <c r="E31" s="3">
        <f t="shared" si="1"/>
        <v>0.07111428571</v>
      </c>
    </row>
    <row r="32">
      <c r="A32" s="2" t="s">
        <v>289</v>
      </c>
      <c r="B32" s="2"/>
      <c r="C32" s="2" t="s">
        <v>593</v>
      </c>
      <c r="D32" s="2">
        <v>1.485</v>
      </c>
      <c r="E32" s="3">
        <f t="shared" si="1"/>
        <v>0.04242857143</v>
      </c>
    </row>
    <row r="33">
      <c r="A33" s="2" t="s">
        <v>291</v>
      </c>
      <c r="B33" s="2"/>
      <c r="C33" s="2" t="s">
        <v>593</v>
      </c>
      <c r="D33" s="2">
        <v>1.458</v>
      </c>
      <c r="E33" s="3">
        <f t="shared" si="1"/>
        <v>0.04165714286</v>
      </c>
    </row>
    <row r="34">
      <c r="A34" s="2" t="s">
        <v>323</v>
      </c>
      <c r="B34" s="2"/>
      <c r="C34" s="2" t="s">
        <v>593</v>
      </c>
      <c r="D34" s="2">
        <v>0.931</v>
      </c>
      <c r="E34" s="3">
        <f t="shared" si="1"/>
        <v>0.0266</v>
      </c>
    </row>
    <row r="35">
      <c r="A35" s="1" t="s">
        <v>398</v>
      </c>
      <c r="B35" s="2"/>
      <c r="C35" s="2" t="s">
        <v>593</v>
      </c>
      <c r="D35" s="2">
        <v>0.208</v>
      </c>
      <c r="E35" s="3">
        <f t="shared" si="1"/>
        <v>0.005942857143</v>
      </c>
    </row>
    <row r="36">
      <c r="A36" s="1" t="s">
        <v>401</v>
      </c>
      <c r="B36" s="2"/>
      <c r="C36" s="2" t="s">
        <v>593</v>
      </c>
      <c r="D36" s="2">
        <v>0.123</v>
      </c>
      <c r="E36" s="3">
        <f t="shared" si="1"/>
        <v>0.003514285714</v>
      </c>
    </row>
    <row r="37">
      <c r="A37" s="2" t="s">
        <v>11</v>
      </c>
      <c r="B37" s="2">
        <v>8.0</v>
      </c>
      <c r="C37" s="2" t="s">
        <v>592</v>
      </c>
      <c r="D37" s="2">
        <v>598.058</v>
      </c>
      <c r="E37" s="3">
        <f t="shared" si="1"/>
        <v>17.08737143</v>
      </c>
      <c r="G37" s="4">
        <f>sum(D37:D420)</f>
        <v>6691.952</v>
      </c>
    </row>
    <row r="38">
      <c r="A38" s="2" t="s">
        <v>12</v>
      </c>
      <c r="B38" s="2">
        <v>8.0</v>
      </c>
      <c r="C38" s="2" t="s">
        <v>592</v>
      </c>
      <c r="D38" s="2">
        <v>526.136</v>
      </c>
      <c r="E38" s="3">
        <f t="shared" si="1"/>
        <v>15.03245714</v>
      </c>
    </row>
    <row r="39">
      <c r="A39" s="2" t="s">
        <v>13</v>
      </c>
      <c r="B39" s="2">
        <v>8.0</v>
      </c>
      <c r="C39" s="2" t="s">
        <v>592</v>
      </c>
      <c r="D39" s="2">
        <v>341.226</v>
      </c>
      <c r="E39" s="3">
        <f t="shared" si="1"/>
        <v>9.749314286</v>
      </c>
    </row>
    <row r="40">
      <c r="A40" s="2" t="s">
        <v>18</v>
      </c>
      <c r="B40" s="2"/>
      <c r="C40" s="2" t="s">
        <v>592</v>
      </c>
      <c r="D40" s="2">
        <v>198.837</v>
      </c>
      <c r="E40" s="3">
        <f t="shared" si="1"/>
        <v>5.681057143</v>
      </c>
    </row>
    <row r="41">
      <c r="A41" s="2" t="s">
        <v>19</v>
      </c>
      <c r="B41" s="2"/>
      <c r="C41" s="2" t="s">
        <v>592</v>
      </c>
      <c r="D41" s="2">
        <v>198.73</v>
      </c>
      <c r="E41" s="3">
        <f t="shared" si="1"/>
        <v>5.678</v>
      </c>
    </row>
    <row r="42">
      <c r="A42" s="2" t="s">
        <v>20</v>
      </c>
      <c r="B42" s="2"/>
      <c r="C42" s="2" t="s">
        <v>592</v>
      </c>
      <c r="D42" s="2">
        <v>165.344</v>
      </c>
      <c r="E42" s="3">
        <f t="shared" si="1"/>
        <v>4.724114286</v>
      </c>
      <c r="F42" s="5">
        <f>SUM(E33:E42)</f>
        <v>58.03002857</v>
      </c>
      <c r="G42" s="5">
        <f>10/384</f>
        <v>0.02604166667</v>
      </c>
    </row>
    <row r="43">
      <c r="A43" s="2" t="s">
        <v>21</v>
      </c>
      <c r="B43" s="2"/>
      <c r="C43" s="2" t="s">
        <v>592</v>
      </c>
      <c r="D43" s="2">
        <v>164.674</v>
      </c>
      <c r="E43" s="3">
        <f t="shared" si="1"/>
        <v>4.704971429</v>
      </c>
      <c r="F43" s="2" t="s">
        <v>594</v>
      </c>
      <c r="G43" s="2" t="s">
        <v>22</v>
      </c>
    </row>
    <row r="44">
      <c r="A44" s="2" t="s">
        <v>23</v>
      </c>
      <c r="B44" s="2">
        <v>10.0</v>
      </c>
      <c r="C44" s="2" t="s">
        <v>592</v>
      </c>
      <c r="D44" s="2">
        <v>150.408</v>
      </c>
      <c r="E44" s="3">
        <f t="shared" si="1"/>
        <v>4.297371429</v>
      </c>
    </row>
    <row r="45">
      <c r="A45" s="2" t="s">
        <v>24</v>
      </c>
      <c r="B45" s="2"/>
      <c r="C45" s="2" t="s">
        <v>592</v>
      </c>
      <c r="D45" s="2">
        <v>146.006</v>
      </c>
      <c r="E45" s="3">
        <f t="shared" si="1"/>
        <v>4.1716</v>
      </c>
    </row>
    <row r="46">
      <c r="A46" s="2" t="s">
        <v>25</v>
      </c>
      <c r="B46" s="2">
        <v>10.0</v>
      </c>
      <c r="C46" s="2" t="s">
        <v>592</v>
      </c>
      <c r="D46" s="2">
        <v>120.028</v>
      </c>
      <c r="E46" s="3">
        <f t="shared" si="1"/>
        <v>3.429371429</v>
      </c>
    </row>
    <row r="47">
      <c r="A47" s="2" t="s">
        <v>26</v>
      </c>
      <c r="B47" s="2"/>
      <c r="C47" s="2" t="s">
        <v>592</v>
      </c>
      <c r="D47" s="2">
        <v>115.655</v>
      </c>
      <c r="E47" s="3">
        <f t="shared" si="1"/>
        <v>3.304428571</v>
      </c>
      <c r="H47" s="1" t="s">
        <v>27</v>
      </c>
      <c r="I47" s="6">
        <f>SUM(D33:D416)/384</f>
        <v>17.43404167</v>
      </c>
      <c r="L47" s="7" t="s">
        <v>604</v>
      </c>
    </row>
    <row r="48">
      <c r="A48" s="2" t="s">
        <v>29</v>
      </c>
      <c r="B48" s="2">
        <v>10.0</v>
      </c>
      <c r="C48" s="2" t="s">
        <v>592</v>
      </c>
      <c r="D48" s="2">
        <v>114.166</v>
      </c>
      <c r="E48" s="3">
        <f t="shared" si="1"/>
        <v>3.261885714</v>
      </c>
      <c r="H48" s="1" t="s">
        <v>30</v>
      </c>
      <c r="I48" s="6">
        <f>MEDIAN(D33:D416)</f>
        <v>3.028</v>
      </c>
      <c r="L48" s="7" t="s">
        <v>31</v>
      </c>
    </row>
    <row r="49">
      <c r="A49" s="2" t="s">
        <v>33</v>
      </c>
      <c r="B49" s="2"/>
      <c r="C49" s="2" t="s">
        <v>592</v>
      </c>
      <c r="D49" s="2">
        <v>104.858</v>
      </c>
      <c r="E49" s="3">
        <f t="shared" si="1"/>
        <v>2.995942857</v>
      </c>
      <c r="H49" s="8"/>
    </row>
    <row r="50">
      <c r="A50" s="2" t="s">
        <v>34</v>
      </c>
      <c r="B50" s="2"/>
      <c r="C50" s="2" t="s">
        <v>592</v>
      </c>
      <c r="D50" s="2">
        <v>97.035</v>
      </c>
      <c r="E50" s="3">
        <f t="shared" si="1"/>
        <v>2.772428571</v>
      </c>
      <c r="F50" s="2" t="s">
        <v>594</v>
      </c>
      <c r="G50" s="2" t="s">
        <v>22</v>
      </c>
      <c r="L50" s="9" t="s">
        <v>35</v>
      </c>
    </row>
    <row r="51">
      <c r="A51" s="2" t="s">
        <v>36</v>
      </c>
      <c r="B51" s="2"/>
      <c r="C51" s="2" t="s">
        <v>592</v>
      </c>
      <c r="D51" s="2">
        <v>95.883</v>
      </c>
      <c r="E51" s="3">
        <f t="shared" si="1"/>
        <v>2.739514286</v>
      </c>
      <c r="F51" s="117">
        <f>SUM(E32:E51)</f>
        <v>89.74997143</v>
      </c>
      <c r="G51" s="5">
        <f>20/384</f>
        <v>0.05208333333</v>
      </c>
      <c r="L51" s="7" t="s">
        <v>605</v>
      </c>
    </row>
    <row r="52">
      <c r="A52" s="2" t="s">
        <v>38</v>
      </c>
      <c r="B52" s="2"/>
      <c r="C52" s="2" t="s">
        <v>592</v>
      </c>
      <c r="D52" s="2">
        <v>94.435</v>
      </c>
      <c r="E52" s="3">
        <f t="shared" si="1"/>
        <v>2.698142857</v>
      </c>
      <c r="L52" s="7" t="s">
        <v>606</v>
      </c>
    </row>
    <row r="53">
      <c r="A53" s="2" t="s">
        <v>42</v>
      </c>
      <c r="B53" s="2"/>
      <c r="C53" s="2" t="s">
        <v>592</v>
      </c>
      <c r="D53" s="2">
        <v>87.46</v>
      </c>
      <c r="E53" s="3">
        <f t="shared" si="1"/>
        <v>2.498857143</v>
      </c>
    </row>
    <row r="54">
      <c r="A54" s="2" t="s">
        <v>43</v>
      </c>
      <c r="B54" s="2"/>
      <c r="C54" s="2" t="s">
        <v>592</v>
      </c>
      <c r="D54" s="2">
        <v>80.732</v>
      </c>
      <c r="E54" s="3">
        <f t="shared" si="1"/>
        <v>2.306628571</v>
      </c>
      <c r="I54" s="2" t="s">
        <v>44</v>
      </c>
      <c r="J54" s="2" t="s">
        <v>45</v>
      </c>
    </row>
    <row r="55">
      <c r="A55" s="2" t="s">
        <v>46</v>
      </c>
      <c r="B55" s="2"/>
      <c r="C55" s="2" t="s">
        <v>592</v>
      </c>
      <c r="D55" s="2">
        <v>78.463</v>
      </c>
      <c r="E55" s="3">
        <f t="shared" si="1"/>
        <v>2.2418</v>
      </c>
      <c r="H55" s="2" t="s">
        <v>47</v>
      </c>
      <c r="I55" s="2">
        <v>5.21</v>
      </c>
      <c r="J55" s="3">
        <v>0.49669835576969934</v>
      </c>
    </row>
    <row r="56">
      <c r="A56" s="2" t="s">
        <v>48</v>
      </c>
      <c r="B56" s="2"/>
      <c r="C56" s="2" t="s">
        <v>592</v>
      </c>
      <c r="D56" s="2">
        <v>77.334</v>
      </c>
      <c r="E56" s="3">
        <f t="shared" si="1"/>
        <v>2.209542857</v>
      </c>
      <c r="H56" s="2" t="s">
        <v>49</v>
      </c>
      <c r="I56" s="4">
        <f>100-I55</f>
        <v>94.79</v>
      </c>
      <c r="J56" s="3">
        <f>1-J55</f>
        <v>0.5033016442</v>
      </c>
    </row>
    <row r="57">
      <c r="A57" s="2" t="s">
        <v>51</v>
      </c>
      <c r="B57" s="2"/>
      <c r="C57" s="2" t="s">
        <v>592</v>
      </c>
      <c r="D57" s="2">
        <v>74.415</v>
      </c>
      <c r="E57" s="3">
        <f t="shared" si="1"/>
        <v>2.126142857</v>
      </c>
    </row>
    <row r="58">
      <c r="A58" s="2" t="s">
        <v>52</v>
      </c>
      <c r="B58" s="2"/>
      <c r="C58" s="2" t="s">
        <v>592</v>
      </c>
      <c r="D58" s="2">
        <v>70.663</v>
      </c>
      <c r="E58" s="3">
        <f t="shared" si="1"/>
        <v>2.018942857</v>
      </c>
    </row>
    <row r="59">
      <c r="A59" s="2" t="s">
        <v>53</v>
      </c>
      <c r="B59" s="2"/>
      <c r="C59" s="2" t="s">
        <v>592</v>
      </c>
      <c r="D59" s="2">
        <v>69.654</v>
      </c>
      <c r="E59" s="3">
        <f t="shared" si="1"/>
        <v>1.990114286</v>
      </c>
      <c r="F59" s="3">
        <f>SUM(E30:E59)</f>
        <v>107.9926857</v>
      </c>
    </row>
    <row r="60">
      <c r="A60" s="2" t="s">
        <v>54</v>
      </c>
      <c r="B60" s="2"/>
      <c r="C60" s="2" t="s">
        <v>592</v>
      </c>
      <c r="D60" s="2">
        <v>69.598</v>
      </c>
      <c r="E60" s="3">
        <f t="shared" si="1"/>
        <v>1.988514286</v>
      </c>
    </row>
    <row r="61">
      <c r="A61" s="1" t="s">
        <v>55</v>
      </c>
      <c r="B61" s="2"/>
      <c r="C61" s="2" t="s">
        <v>592</v>
      </c>
      <c r="D61" s="2">
        <v>68.061</v>
      </c>
      <c r="E61" s="3">
        <f t="shared" si="1"/>
        <v>1.9446</v>
      </c>
    </row>
    <row r="62">
      <c r="A62" s="1" t="s">
        <v>56</v>
      </c>
      <c r="B62" s="2"/>
      <c r="C62" s="2" t="s">
        <v>592</v>
      </c>
      <c r="D62" s="2">
        <v>68.02</v>
      </c>
      <c r="E62" s="3">
        <f t="shared" si="1"/>
        <v>1.943428571</v>
      </c>
    </row>
    <row r="63">
      <c r="A63" s="2" t="s">
        <v>57</v>
      </c>
      <c r="B63" s="2"/>
      <c r="C63" s="2" t="s">
        <v>592</v>
      </c>
      <c r="D63" s="2">
        <v>67.283</v>
      </c>
      <c r="E63" s="3">
        <f t="shared" si="1"/>
        <v>1.922371429</v>
      </c>
    </row>
    <row r="64">
      <c r="A64" s="2" t="s">
        <v>59</v>
      </c>
      <c r="B64" s="2"/>
      <c r="C64" s="2" t="s">
        <v>592</v>
      </c>
      <c r="D64" s="2">
        <v>66.176</v>
      </c>
      <c r="E64" s="3">
        <f t="shared" si="1"/>
        <v>1.890742857</v>
      </c>
    </row>
    <row r="65">
      <c r="A65" s="2" t="s">
        <v>60</v>
      </c>
      <c r="B65" s="2"/>
      <c r="C65" s="2" t="s">
        <v>592</v>
      </c>
      <c r="D65" s="2">
        <v>65.871</v>
      </c>
      <c r="E65" s="3">
        <f t="shared" si="1"/>
        <v>1.882028571</v>
      </c>
    </row>
    <row r="66">
      <c r="A66" s="2" t="s">
        <v>67</v>
      </c>
      <c r="B66" s="2"/>
      <c r="C66" s="2" t="s">
        <v>592</v>
      </c>
      <c r="D66" s="2">
        <v>63.19</v>
      </c>
      <c r="E66" s="3">
        <f t="shared" si="1"/>
        <v>1.805428571</v>
      </c>
      <c r="L66" s="2" t="s">
        <v>68</v>
      </c>
    </row>
    <row r="67">
      <c r="A67" s="2" t="s">
        <v>69</v>
      </c>
      <c r="B67" s="2"/>
      <c r="C67" s="2" t="s">
        <v>592</v>
      </c>
      <c r="D67" s="2">
        <v>62.579</v>
      </c>
      <c r="E67" s="3">
        <f t="shared" si="1"/>
        <v>1.787971429</v>
      </c>
      <c r="L67" s="2" t="s">
        <v>70</v>
      </c>
    </row>
    <row r="68">
      <c r="A68" s="2" t="s">
        <v>71</v>
      </c>
      <c r="B68" s="2"/>
      <c r="C68" s="2" t="s">
        <v>592</v>
      </c>
      <c r="D68" s="2">
        <v>57.641</v>
      </c>
      <c r="E68" s="3">
        <f t="shared" si="1"/>
        <v>1.646885714</v>
      </c>
      <c r="L68" s="2" t="s">
        <v>72</v>
      </c>
    </row>
    <row r="69">
      <c r="A69" s="2" t="s">
        <v>73</v>
      </c>
      <c r="B69" s="2"/>
      <c r="C69" s="2" t="s">
        <v>592</v>
      </c>
      <c r="D69" s="2">
        <v>55.432</v>
      </c>
      <c r="E69" s="3">
        <f t="shared" si="1"/>
        <v>1.583771429</v>
      </c>
    </row>
    <row r="70">
      <c r="A70" s="2" t="s">
        <v>75</v>
      </c>
      <c r="B70" s="2"/>
      <c r="C70" s="2" t="s">
        <v>592</v>
      </c>
      <c r="D70" s="2">
        <v>52.568</v>
      </c>
      <c r="E70" s="3">
        <f t="shared" si="1"/>
        <v>1.501942857</v>
      </c>
    </row>
    <row r="71">
      <c r="A71" s="2" t="s">
        <v>76</v>
      </c>
      <c r="B71" s="2"/>
      <c r="C71" s="2" t="s">
        <v>592</v>
      </c>
      <c r="D71" s="2">
        <v>47.85</v>
      </c>
      <c r="E71" s="3">
        <f t="shared" si="1"/>
        <v>1.367142857</v>
      </c>
    </row>
    <row r="72">
      <c r="A72" s="2" t="s">
        <v>77</v>
      </c>
      <c r="B72" s="2"/>
      <c r="C72" s="2" t="s">
        <v>592</v>
      </c>
      <c r="D72" s="2">
        <v>46.741</v>
      </c>
      <c r="E72" s="3">
        <f t="shared" si="1"/>
        <v>1.335457143</v>
      </c>
    </row>
    <row r="73">
      <c r="A73" s="2" t="s">
        <v>78</v>
      </c>
      <c r="B73" s="2"/>
      <c r="C73" s="2" t="s">
        <v>592</v>
      </c>
      <c r="D73" s="2">
        <v>45.587</v>
      </c>
      <c r="E73" s="3">
        <f t="shared" si="1"/>
        <v>1.302485714</v>
      </c>
    </row>
    <row r="74">
      <c r="A74" s="2" t="s">
        <v>81</v>
      </c>
      <c r="B74" s="2"/>
      <c r="C74" s="2" t="s">
        <v>592</v>
      </c>
      <c r="D74" s="2">
        <v>42.61</v>
      </c>
      <c r="E74" s="3">
        <f t="shared" si="1"/>
        <v>1.217428571</v>
      </c>
    </row>
    <row r="75">
      <c r="A75" s="2" t="s">
        <v>82</v>
      </c>
      <c r="B75" s="2"/>
      <c r="C75" s="2" t="s">
        <v>592</v>
      </c>
      <c r="D75" s="2">
        <v>41.69</v>
      </c>
      <c r="E75" s="3">
        <f t="shared" si="1"/>
        <v>1.191142857</v>
      </c>
    </row>
    <row r="76">
      <c r="A76" s="2" t="s">
        <v>83</v>
      </c>
      <c r="B76" s="2"/>
      <c r="C76" s="2" t="s">
        <v>592</v>
      </c>
      <c r="D76" s="2">
        <v>41.275</v>
      </c>
      <c r="E76" s="3">
        <f t="shared" si="1"/>
        <v>1.179285714</v>
      </c>
    </row>
    <row r="77">
      <c r="A77" s="2" t="s">
        <v>84</v>
      </c>
      <c r="B77" s="2"/>
      <c r="C77" s="2" t="s">
        <v>592</v>
      </c>
      <c r="D77" s="2">
        <v>39.853</v>
      </c>
      <c r="E77" s="3">
        <f t="shared" si="1"/>
        <v>1.138657143</v>
      </c>
    </row>
    <row r="78">
      <c r="A78" s="2" t="s">
        <v>85</v>
      </c>
      <c r="B78" s="2"/>
      <c r="C78" s="2" t="s">
        <v>592</v>
      </c>
      <c r="D78" s="2">
        <v>39.589</v>
      </c>
      <c r="E78" s="3">
        <f t="shared" si="1"/>
        <v>1.131114286</v>
      </c>
    </row>
    <row r="79">
      <c r="A79" s="2" t="s">
        <v>86</v>
      </c>
      <c r="B79" s="2"/>
      <c r="C79" s="2" t="s">
        <v>592</v>
      </c>
      <c r="D79" s="2">
        <v>38.791</v>
      </c>
      <c r="E79" s="3">
        <f t="shared" si="1"/>
        <v>1.108314286</v>
      </c>
    </row>
    <row r="80">
      <c r="A80" s="2" t="s">
        <v>87</v>
      </c>
      <c r="B80" s="2"/>
      <c r="C80" s="2" t="s">
        <v>592</v>
      </c>
      <c r="D80" s="2">
        <v>38.653</v>
      </c>
      <c r="E80" s="3">
        <f t="shared" si="1"/>
        <v>1.104371429</v>
      </c>
    </row>
    <row r="81">
      <c r="A81" s="2" t="s">
        <v>88</v>
      </c>
      <c r="B81" s="2"/>
      <c r="C81" s="2" t="s">
        <v>592</v>
      </c>
      <c r="D81" s="2">
        <v>37.808</v>
      </c>
      <c r="E81" s="3">
        <f t="shared" si="1"/>
        <v>1.080228571</v>
      </c>
    </row>
    <row r="82">
      <c r="A82" s="2" t="s">
        <v>89</v>
      </c>
      <c r="B82" s="2"/>
      <c r="C82" s="2" t="s">
        <v>592</v>
      </c>
      <c r="D82" s="2">
        <v>37.697</v>
      </c>
      <c r="E82" s="3">
        <f t="shared" si="1"/>
        <v>1.077057143</v>
      </c>
    </row>
    <row r="83">
      <c r="A83" s="2" t="s">
        <v>90</v>
      </c>
      <c r="B83" s="2"/>
      <c r="C83" s="2" t="s">
        <v>592</v>
      </c>
      <c r="D83" s="2">
        <v>37.188</v>
      </c>
      <c r="E83" s="3">
        <f t="shared" si="1"/>
        <v>1.062514286</v>
      </c>
    </row>
    <row r="84">
      <c r="A84" s="2" t="s">
        <v>92</v>
      </c>
      <c r="B84" s="2"/>
      <c r="C84" s="2" t="s">
        <v>592</v>
      </c>
      <c r="D84" s="2">
        <v>35.259</v>
      </c>
      <c r="E84" s="3">
        <f t="shared" si="1"/>
        <v>1.0074</v>
      </c>
    </row>
    <row r="85">
      <c r="A85" s="2" t="s">
        <v>93</v>
      </c>
      <c r="B85" s="2"/>
      <c r="C85" s="2" t="s">
        <v>592</v>
      </c>
      <c r="D85" s="2">
        <v>35.074</v>
      </c>
      <c r="E85" s="3">
        <f t="shared" si="1"/>
        <v>1.002114286</v>
      </c>
    </row>
    <row r="86">
      <c r="A86" s="2" t="s">
        <v>94</v>
      </c>
      <c r="B86" s="2"/>
      <c r="C86" s="2" t="s">
        <v>592</v>
      </c>
      <c r="D86" s="2">
        <v>33.021</v>
      </c>
      <c r="E86" s="3">
        <f t="shared" si="1"/>
        <v>0.9434571429</v>
      </c>
    </row>
    <row r="87">
      <c r="A87" s="2" t="s">
        <v>95</v>
      </c>
      <c r="B87" s="2"/>
      <c r="C87" s="2" t="s">
        <v>592</v>
      </c>
      <c r="D87" s="2">
        <v>32.961</v>
      </c>
      <c r="E87" s="3">
        <f t="shared" si="1"/>
        <v>0.9417428571</v>
      </c>
    </row>
    <row r="88">
      <c r="A88" s="2" t="s">
        <v>96</v>
      </c>
      <c r="B88" s="2"/>
      <c r="C88" s="2" t="s">
        <v>592</v>
      </c>
      <c r="D88" s="2">
        <v>32.893</v>
      </c>
      <c r="E88" s="3">
        <f t="shared" si="1"/>
        <v>0.9398</v>
      </c>
    </row>
    <row r="89">
      <c r="A89" s="2" t="s">
        <v>97</v>
      </c>
      <c r="B89" s="2"/>
      <c r="C89" s="2" t="s">
        <v>592</v>
      </c>
      <c r="D89" s="2">
        <v>32.476</v>
      </c>
      <c r="E89" s="3">
        <f t="shared" si="1"/>
        <v>0.9278857143</v>
      </c>
    </row>
    <row r="90">
      <c r="A90" s="2" t="s">
        <v>98</v>
      </c>
      <c r="B90" s="2"/>
      <c r="C90" s="2" t="s">
        <v>592</v>
      </c>
      <c r="D90" s="2">
        <v>31.218</v>
      </c>
      <c r="E90" s="3">
        <f t="shared" si="1"/>
        <v>0.8919428571</v>
      </c>
    </row>
    <row r="91">
      <c r="A91" s="2" t="s">
        <v>99</v>
      </c>
      <c r="B91" s="2"/>
      <c r="C91" s="2" t="s">
        <v>592</v>
      </c>
      <c r="D91" s="2">
        <v>30.503</v>
      </c>
      <c r="E91" s="3">
        <f t="shared" si="1"/>
        <v>0.8715142857</v>
      </c>
    </row>
    <row r="92">
      <c r="A92" s="2" t="s">
        <v>100</v>
      </c>
      <c r="B92" s="2"/>
      <c r="C92" s="2" t="s">
        <v>592</v>
      </c>
      <c r="D92" s="2">
        <v>30.452</v>
      </c>
      <c r="E92" s="3">
        <f t="shared" si="1"/>
        <v>0.8700571429</v>
      </c>
    </row>
    <row r="93">
      <c r="A93" s="2" t="s">
        <v>101</v>
      </c>
      <c r="B93" s="2"/>
      <c r="C93" s="2" t="s">
        <v>592</v>
      </c>
      <c r="D93" s="2">
        <v>29.951</v>
      </c>
      <c r="E93" s="3">
        <f t="shared" si="1"/>
        <v>0.8557428571</v>
      </c>
    </row>
    <row r="94">
      <c r="A94" s="2" t="s">
        <v>102</v>
      </c>
      <c r="B94" s="2"/>
      <c r="C94" s="2" t="s">
        <v>592</v>
      </c>
      <c r="D94" s="2">
        <v>27.435</v>
      </c>
      <c r="E94" s="3">
        <f t="shared" si="1"/>
        <v>0.7838571429</v>
      </c>
    </row>
    <row r="95">
      <c r="A95" s="2" t="s">
        <v>103</v>
      </c>
      <c r="B95" s="2"/>
      <c r="C95" s="2" t="s">
        <v>592</v>
      </c>
      <c r="D95" s="2">
        <v>26.6</v>
      </c>
      <c r="E95" s="3">
        <f t="shared" si="1"/>
        <v>0.76</v>
      </c>
    </row>
    <row r="96">
      <c r="A96" s="2" t="s">
        <v>104</v>
      </c>
      <c r="B96" s="2"/>
      <c r="C96" s="2" t="s">
        <v>592</v>
      </c>
      <c r="D96" s="2">
        <v>26.035</v>
      </c>
      <c r="E96" s="3">
        <f t="shared" si="1"/>
        <v>0.7438571429</v>
      </c>
    </row>
    <row r="97">
      <c r="A97" s="2" t="s">
        <v>106</v>
      </c>
      <c r="B97" s="2"/>
      <c r="C97" s="2" t="s">
        <v>592</v>
      </c>
      <c r="D97" s="2">
        <v>23.532</v>
      </c>
      <c r="E97" s="3">
        <f t="shared" si="1"/>
        <v>0.6723428571</v>
      </c>
    </row>
    <row r="98">
      <c r="A98" s="2" t="s">
        <v>107</v>
      </c>
      <c r="B98" s="2"/>
      <c r="C98" s="2" t="s">
        <v>592</v>
      </c>
      <c r="D98" s="2">
        <v>23.53</v>
      </c>
      <c r="E98" s="3">
        <f t="shared" si="1"/>
        <v>0.6722857143</v>
      </c>
    </row>
    <row r="99">
      <c r="A99" s="2" t="s">
        <v>108</v>
      </c>
      <c r="B99" s="2"/>
      <c r="C99" s="2" t="s">
        <v>592</v>
      </c>
      <c r="D99" s="2">
        <v>22.965</v>
      </c>
      <c r="E99" s="3">
        <f t="shared" si="1"/>
        <v>0.6561428571</v>
      </c>
    </row>
    <row r="100">
      <c r="A100" s="2" t="s">
        <v>109</v>
      </c>
      <c r="B100" s="2"/>
      <c r="C100" s="2" t="s">
        <v>592</v>
      </c>
      <c r="D100" s="2">
        <v>22.64</v>
      </c>
      <c r="E100" s="3">
        <f t="shared" si="1"/>
        <v>0.6468571429</v>
      </c>
    </row>
    <row r="101">
      <c r="A101" s="2" t="s">
        <v>110</v>
      </c>
      <c r="B101" s="2"/>
      <c r="C101" s="2" t="s">
        <v>592</v>
      </c>
      <c r="D101" s="2">
        <v>22.087</v>
      </c>
      <c r="E101" s="3">
        <f t="shared" si="1"/>
        <v>0.6310571429</v>
      </c>
    </row>
    <row r="102">
      <c r="A102" s="2" t="s">
        <v>111</v>
      </c>
      <c r="B102" s="2"/>
      <c r="C102" s="2" t="s">
        <v>592</v>
      </c>
      <c r="D102" s="2">
        <v>22.014</v>
      </c>
      <c r="E102" s="3">
        <f t="shared" si="1"/>
        <v>0.6289714286</v>
      </c>
    </row>
    <row r="103">
      <c r="A103" s="2" t="s">
        <v>112</v>
      </c>
      <c r="B103" s="2"/>
      <c r="C103" s="2" t="s">
        <v>592</v>
      </c>
      <c r="D103" s="2">
        <v>19.597</v>
      </c>
      <c r="E103" s="3">
        <f t="shared" si="1"/>
        <v>0.5599142857</v>
      </c>
    </row>
    <row r="104">
      <c r="A104" s="2" t="s">
        <v>113</v>
      </c>
      <c r="B104" s="2"/>
      <c r="C104" s="2" t="s">
        <v>592</v>
      </c>
      <c r="D104" s="2">
        <v>19.501</v>
      </c>
      <c r="E104" s="3">
        <f t="shared" si="1"/>
        <v>0.5571714286</v>
      </c>
    </row>
    <row r="105">
      <c r="A105" s="2" t="s">
        <v>114</v>
      </c>
      <c r="B105" s="2"/>
      <c r="C105" s="2" t="s">
        <v>592</v>
      </c>
      <c r="D105" s="2">
        <v>19.058</v>
      </c>
      <c r="E105" s="3">
        <f t="shared" si="1"/>
        <v>0.5445142857</v>
      </c>
    </row>
    <row r="106">
      <c r="A106" s="2" t="s">
        <v>115</v>
      </c>
      <c r="B106" s="2"/>
      <c r="C106" s="2" t="s">
        <v>592</v>
      </c>
      <c r="D106" s="2">
        <v>18.883</v>
      </c>
      <c r="E106" s="3">
        <f t="shared" si="1"/>
        <v>0.5395142857</v>
      </c>
    </row>
    <row r="107">
      <c r="A107" s="2" t="s">
        <v>117</v>
      </c>
      <c r="B107" s="2"/>
      <c r="C107" s="2" t="s">
        <v>592</v>
      </c>
      <c r="D107" s="2">
        <v>17.893</v>
      </c>
      <c r="E107" s="3">
        <f t="shared" si="1"/>
        <v>0.5112285714</v>
      </c>
    </row>
    <row r="108">
      <c r="A108" s="2" t="s">
        <v>118</v>
      </c>
      <c r="B108" s="2"/>
      <c r="C108" s="2" t="s">
        <v>592</v>
      </c>
      <c r="D108" s="2">
        <v>17.848</v>
      </c>
      <c r="E108" s="3">
        <f t="shared" si="1"/>
        <v>0.5099428571</v>
      </c>
    </row>
    <row r="109">
      <c r="A109" s="2" t="s">
        <v>119</v>
      </c>
      <c r="B109" s="2"/>
      <c r="C109" s="2" t="s">
        <v>592</v>
      </c>
      <c r="D109" s="2">
        <v>17.788</v>
      </c>
      <c r="E109" s="3">
        <f t="shared" si="1"/>
        <v>0.5082285714</v>
      </c>
    </row>
    <row r="110">
      <c r="A110" s="2" t="s">
        <v>120</v>
      </c>
      <c r="B110" s="2"/>
      <c r="C110" s="2" t="s">
        <v>592</v>
      </c>
      <c r="D110" s="2">
        <v>16.686</v>
      </c>
      <c r="E110" s="3">
        <f t="shared" si="1"/>
        <v>0.4767428571</v>
      </c>
    </row>
    <row r="111">
      <c r="A111" s="2" t="s">
        <v>121</v>
      </c>
      <c r="B111" s="2"/>
      <c r="C111" s="2" t="s">
        <v>592</v>
      </c>
      <c r="D111" s="2">
        <v>16.523</v>
      </c>
      <c r="E111" s="3">
        <f t="shared" si="1"/>
        <v>0.4720857143</v>
      </c>
    </row>
    <row r="112">
      <c r="A112" s="2" t="s">
        <v>122</v>
      </c>
      <c r="B112" s="2"/>
      <c r="C112" s="2" t="s">
        <v>592</v>
      </c>
      <c r="D112" s="2">
        <v>16.438</v>
      </c>
      <c r="E112" s="3">
        <f t="shared" si="1"/>
        <v>0.4696571429</v>
      </c>
    </row>
    <row r="113">
      <c r="A113" s="2" t="s">
        <v>123</v>
      </c>
      <c r="B113" s="2"/>
      <c r="C113" s="2" t="s">
        <v>592</v>
      </c>
      <c r="D113" s="2">
        <v>16.335</v>
      </c>
      <c r="E113" s="3">
        <f t="shared" si="1"/>
        <v>0.4667142857</v>
      </c>
    </row>
    <row r="114">
      <c r="A114" s="2" t="s">
        <v>124</v>
      </c>
      <c r="B114" s="2"/>
      <c r="C114" s="2" t="s">
        <v>592</v>
      </c>
      <c r="D114" s="2">
        <v>16.328</v>
      </c>
      <c r="E114" s="3">
        <f t="shared" si="1"/>
        <v>0.4665142857</v>
      </c>
    </row>
    <row r="115">
      <c r="A115" s="2" t="s">
        <v>125</v>
      </c>
      <c r="B115" s="2"/>
      <c r="C115" s="2" t="s">
        <v>592</v>
      </c>
      <c r="D115" s="2">
        <v>16.259</v>
      </c>
      <c r="E115" s="3">
        <f t="shared" si="1"/>
        <v>0.4645428571</v>
      </c>
    </row>
    <row r="116">
      <c r="A116" s="2" t="s">
        <v>126</v>
      </c>
      <c r="B116" s="2"/>
      <c r="C116" s="2" t="s">
        <v>592</v>
      </c>
      <c r="D116" s="2">
        <v>16.053</v>
      </c>
      <c r="E116" s="3">
        <f t="shared" si="1"/>
        <v>0.4586571429</v>
      </c>
    </row>
    <row r="117">
      <c r="A117" s="2" t="s">
        <v>127</v>
      </c>
      <c r="B117" s="2"/>
      <c r="C117" s="2" t="s">
        <v>592</v>
      </c>
      <c r="D117" s="2">
        <v>15.627</v>
      </c>
      <c r="E117" s="3">
        <f t="shared" si="1"/>
        <v>0.4464857143</v>
      </c>
    </row>
    <row r="118">
      <c r="A118" s="2" t="s">
        <v>128</v>
      </c>
      <c r="B118" s="2"/>
      <c r="C118" s="2" t="s">
        <v>592</v>
      </c>
      <c r="D118" s="2">
        <v>15.291</v>
      </c>
      <c r="E118" s="3">
        <f t="shared" si="1"/>
        <v>0.4368857143</v>
      </c>
    </row>
    <row r="119">
      <c r="A119" s="2" t="s">
        <v>129</v>
      </c>
      <c r="B119" s="2"/>
      <c r="C119" s="2" t="s">
        <v>592</v>
      </c>
      <c r="D119" s="2">
        <v>15.071</v>
      </c>
      <c r="E119" s="3">
        <f t="shared" si="1"/>
        <v>0.4306</v>
      </c>
    </row>
    <row r="120">
      <c r="A120" s="2" t="s">
        <v>130</v>
      </c>
      <c r="B120" s="2"/>
      <c r="C120" s="2" t="s">
        <v>592</v>
      </c>
      <c r="D120" s="2">
        <v>14.927</v>
      </c>
      <c r="E120" s="3">
        <f t="shared" si="1"/>
        <v>0.4264857143</v>
      </c>
    </row>
    <row r="121">
      <c r="A121" s="2" t="s">
        <v>131</v>
      </c>
      <c r="B121" s="2"/>
      <c r="C121" s="2" t="s">
        <v>592</v>
      </c>
      <c r="D121" s="2">
        <v>14.834</v>
      </c>
      <c r="E121" s="3">
        <f t="shared" si="1"/>
        <v>0.4238285714</v>
      </c>
    </row>
    <row r="122">
      <c r="A122" s="2" t="s">
        <v>132</v>
      </c>
      <c r="B122" s="2"/>
      <c r="C122" s="2" t="s">
        <v>592</v>
      </c>
      <c r="D122" s="2">
        <v>14.531</v>
      </c>
      <c r="E122" s="3">
        <f t="shared" si="1"/>
        <v>0.4151714286</v>
      </c>
    </row>
    <row r="123">
      <c r="A123" s="2" t="s">
        <v>134</v>
      </c>
      <c r="B123" s="2"/>
      <c r="C123" s="2" t="s">
        <v>592</v>
      </c>
      <c r="D123" s="2">
        <v>14.269</v>
      </c>
      <c r="E123" s="3">
        <f t="shared" si="1"/>
        <v>0.4076857143</v>
      </c>
    </row>
    <row r="124">
      <c r="A124" s="2" t="s">
        <v>135</v>
      </c>
      <c r="B124" s="2"/>
      <c r="C124" s="2" t="s">
        <v>592</v>
      </c>
      <c r="D124" s="2">
        <v>13.935</v>
      </c>
      <c r="E124" s="3">
        <f t="shared" si="1"/>
        <v>0.3981428571</v>
      </c>
    </row>
    <row r="125">
      <c r="A125" s="2" t="s">
        <v>136</v>
      </c>
      <c r="B125" s="2"/>
      <c r="C125" s="2" t="s">
        <v>592</v>
      </c>
      <c r="D125" s="2">
        <v>13.55</v>
      </c>
      <c r="E125" s="3">
        <f t="shared" si="1"/>
        <v>0.3871428571</v>
      </c>
    </row>
    <row r="126">
      <c r="A126" s="2" t="s">
        <v>137</v>
      </c>
      <c r="B126" s="2"/>
      <c r="C126" s="2" t="s">
        <v>592</v>
      </c>
      <c r="D126" s="2">
        <v>13.457</v>
      </c>
      <c r="E126" s="3">
        <f t="shared" si="1"/>
        <v>0.3844857143</v>
      </c>
    </row>
    <row r="127">
      <c r="A127" s="2" t="s">
        <v>138</v>
      </c>
      <c r="B127" s="2"/>
      <c r="C127" s="2" t="s">
        <v>592</v>
      </c>
      <c r="D127" s="2">
        <v>13.406</v>
      </c>
      <c r="E127" s="3">
        <f t="shared" si="1"/>
        <v>0.3830285714</v>
      </c>
    </row>
    <row r="128">
      <c r="A128" s="2" t="s">
        <v>139</v>
      </c>
      <c r="B128" s="2"/>
      <c r="C128" s="2" t="s">
        <v>592</v>
      </c>
      <c r="D128" s="2">
        <v>13.341</v>
      </c>
      <c r="E128" s="3">
        <f t="shared" si="1"/>
        <v>0.3811714286</v>
      </c>
    </row>
    <row r="129">
      <c r="A129" s="2" t="s">
        <v>140</v>
      </c>
      <c r="B129" s="2"/>
      <c r="C129" s="2" t="s">
        <v>592</v>
      </c>
      <c r="D129" s="2">
        <v>13.338</v>
      </c>
      <c r="E129" s="3">
        <f t="shared" si="1"/>
        <v>0.3810857143</v>
      </c>
    </row>
    <row r="130">
      <c r="A130" s="2" t="s">
        <v>141</v>
      </c>
      <c r="B130" s="2"/>
      <c r="C130" s="2" t="s">
        <v>592</v>
      </c>
      <c r="D130" s="2">
        <v>12.828</v>
      </c>
      <c r="E130" s="3">
        <f t="shared" si="1"/>
        <v>0.3665142857</v>
      </c>
    </row>
    <row r="131">
      <c r="A131" s="2" t="s">
        <v>142</v>
      </c>
      <c r="B131" s="2"/>
      <c r="C131" s="2" t="s">
        <v>592</v>
      </c>
      <c r="D131" s="2">
        <v>12.714</v>
      </c>
      <c r="E131" s="3">
        <f t="shared" si="1"/>
        <v>0.3632571429</v>
      </c>
    </row>
    <row r="132">
      <c r="A132" s="2" t="s">
        <v>143</v>
      </c>
      <c r="B132" s="2"/>
      <c r="C132" s="2" t="s">
        <v>592</v>
      </c>
      <c r="D132" s="2">
        <v>12.464</v>
      </c>
      <c r="E132" s="3">
        <f t="shared" si="1"/>
        <v>0.3561142857</v>
      </c>
    </row>
    <row r="133">
      <c r="A133" s="2" t="s">
        <v>144</v>
      </c>
      <c r="B133" s="2"/>
      <c r="C133" s="2" t="s">
        <v>592</v>
      </c>
      <c r="D133" s="2">
        <v>12.004</v>
      </c>
      <c r="E133" s="3">
        <f t="shared" si="1"/>
        <v>0.3429714286</v>
      </c>
    </row>
    <row r="134">
      <c r="A134" s="2" t="s">
        <v>145</v>
      </c>
      <c r="B134" s="2"/>
      <c r="C134" s="2" t="s">
        <v>592</v>
      </c>
      <c r="D134" s="2">
        <v>11.946</v>
      </c>
      <c r="E134" s="3">
        <f t="shared" si="1"/>
        <v>0.3413142857</v>
      </c>
    </row>
    <row r="135">
      <c r="A135" s="2" t="s">
        <v>146</v>
      </c>
      <c r="B135" s="2"/>
      <c r="C135" s="2" t="s">
        <v>592</v>
      </c>
      <c r="D135" s="2">
        <v>11.859</v>
      </c>
      <c r="E135" s="3">
        <f t="shared" si="1"/>
        <v>0.3388285714</v>
      </c>
    </row>
    <row r="136">
      <c r="A136" s="2" t="s">
        <v>147</v>
      </c>
      <c r="B136" s="2"/>
      <c r="C136" s="2" t="s">
        <v>592</v>
      </c>
      <c r="D136" s="2">
        <v>11.747</v>
      </c>
      <c r="E136" s="3">
        <f t="shared" si="1"/>
        <v>0.3356285714</v>
      </c>
    </row>
    <row r="137">
      <c r="A137" s="2" t="s">
        <v>149</v>
      </c>
      <c r="B137" s="2"/>
      <c r="C137" s="2" t="s">
        <v>592</v>
      </c>
      <c r="D137" s="2">
        <v>11.302</v>
      </c>
      <c r="E137" s="3">
        <f t="shared" si="1"/>
        <v>0.3229142857</v>
      </c>
    </row>
    <row r="138">
      <c r="A138" s="2" t="s">
        <v>150</v>
      </c>
      <c r="B138" s="2"/>
      <c r="C138" s="2" t="s">
        <v>592</v>
      </c>
      <c r="D138" s="2">
        <v>11.167</v>
      </c>
      <c r="E138" s="3">
        <f t="shared" si="1"/>
        <v>0.3190571429</v>
      </c>
    </row>
    <row r="139">
      <c r="A139" s="2" t="s">
        <v>151</v>
      </c>
      <c r="B139" s="2"/>
      <c r="C139" s="2" t="s">
        <v>592</v>
      </c>
      <c r="D139" s="2">
        <v>11.036</v>
      </c>
      <c r="E139" s="3">
        <f t="shared" si="1"/>
        <v>0.3153142857</v>
      </c>
    </row>
    <row r="140">
      <c r="A140" s="2" t="s">
        <v>152</v>
      </c>
      <c r="B140" s="2"/>
      <c r="C140" s="2" t="s">
        <v>592</v>
      </c>
      <c r="D140" s="2">
        <v>10.984</v>
      </c>
      <c r="E140" s="3">
        <f t="shared" si="1"/>
        <v>0.3138285714</v>
      </c>
    </row>
    <row r="141">
      <c r="A141" s="2" t="s">
        <v>153</v>
      </c>
      <c r="B141" s="2"/>
      <c r="C141" s="2" t="s">
        <v>592</v>
      </c>
      <c r="D141" s="2">
        <v>10.58</v>
      </c>
      <c r="E141" s="3">
        <f t="shared" si="1"/>
        <v>0.3022857143</v>
      </c>
    </row>
    <row r="142">
      <c r="A142" s="2" t="s">
        <v>154</v>
      </c>
      <c r="B142" s="2"/>
      <c r="C142" s="2" t="s">
        <v>592</v>
      </c>
      <c r="D142" s="2">
        <v>10.501</v>
      </c>
      <c r="E142" s="3">
        <f t="shared" si="1"/>
        <v>0.3000285714</v>
      </c>
    </row>
    <row r="143">
      <c r="A143" s="2" t="s">
        <v>157</v>
      </c>
      <c r="B143" s="2"/>
      <c r="C143" s="2" t="s">
        <v>592</v>
      </c>
      <c r="D143" s="2">
        <v>9.968</v>
      </c>
      <c r="E143" s="3">
        <f t="shared" si="1"/>
        <v>0.2848</v>
      </c>
    </row>
    <row r="144">
      <c r="A144" s="2" t="s">
        <v>158</v>
      </c>
      <c r="B144" s="2"/>
      <c r="C144" s="2" t="s">
        <v>592</v>
      </c>
      <c r="D144" s="2">
        <v>9.735</v>
      </c>
      <c r="E144" s="3">
        <f t="shared" si="1"/>
        <v>0.2781428571</v>
      </c>
    </row>
    <row r="145">
      <c r="A145" s="2" t="s">
        <v>159</v>
      </c>
      <c r="B145" s="2"/>
      <c r="C145" s="2" t="s">
        <v>592</v>
      </c>
      <c r="D145" s="2">
        <v>9.639</v>
      </c>
      <c r="E145" s="3">
        <f t="shared" si="1"/>
        <v>0.2754</v>
      </c>
    </row>
    <row r="146">
      <c r="A146" s="2" t="s">
        <v>160</v>
      </c>
      <c r="B146" s="2"/>
      <c r="C146" s="2" t="s">
        <v>592</v>
      </c>
      <c r="D146" s="2">
        <v>9.024</v>
      </c>
      <c r="E146" s="3">
        <f t="shared" si="1"/>
        <v>0.2578285714</v>
      </c>
    </row>
    <row r="147">
      <c r="A147" s="2" t="s">
        <v>161</v>
      </c>
      <c r="B147" s="2"/>
      <c r="C147" s="2" t="s">
        <v>592</v>
      </c>
      <c r="D147" s="2">
        <v>8.867</v>
      </c>
      <c r="E147" s="3">
        <f t="shared" si="1"/>
        <v>0.2533428571</v>
      </c>
    </row>
    <row r="148">
      <c r="A148" s="2" t="s">
        <v>162</v>
      </c>
      <c r="B148" s="2"/>
      <c r="C148" s="2" t="s">
        <v>592</v>
      </c>
      <c r="D148" s="2">
        <v>8.683</v>
      </c>
      <c r="E148" s="3">
        <f t="shared" si="1"/>
        <v>0.2480857143</v>
      </c>
    </row>
    <row r="149">
      <c r="A149" s="2" t="s">
        <v>163</v>
      </c>
      <c r="B149" s="2"/>
      <c r="C149" s="2" t="s">
        <v>592</v>
      </c>
      <c r="D149" s="2">
        <v>8.675</v>
      </c>
      <c r="E149" s="3">
        <f t="shared" si="1"/>
        <v>0.2478571429</v>
      </c>
    </row>
    <row r="150">
      <c r="A150" s="2" t="s">
        <v>164</v>
      </c>
      <c r="B150" s="2"/>
      <c r="C150" s="2" t="s">
        <v>592</v>
      </c>
      <c r="D150" s="2">
        <v>8.479</v>
      </c>
      <c r="E150" s="3">
        <f t="shared" si="1"/>
        <v>0.2422571429</v>
      </c>
    </row>
    <row r="151">
      <c r="A151" s="2" t="s">
        <v>165</v>
      </c>
      <c r="B151" s="2"/>
      <c r="C151" s="2" t="s">
        <v>592</v>
      </c>
      <c r="D151" s="2">
        <v>8.278</v>
      </c>
      <c r="E151" s="3">
        <f t="shared" si="1"/>
        <v>0.2365142857</v>
      </c>
    </row>
    <row r="152">
      <c r="A152" s="2" t="s">
        <v>168</v>
      </c>
      <c r="B152" s="2"/>
      <c r="C152" s="2" t="s">
        <v>592</v>
      </c>
      <c r="D152" s="2">
        <v>7.743</v>
      </c>
      <c r="E152" s="3">
        <f t="shared" si="1"/>
        <v>0.2212285714</v>
      </c>
    </row>
    <row r="153">
      <c r="A153" s="2" t="s">
        <v>169</v>
      </c>
      <c r="B153" s="2"/>
      <c r="C153" s="2" t="s">
        <v>592</v>
      </c>
      <c r="D153" s="2">
        <v>7.738</v>
      </c>
      <c r="E153" s="3">
        <f t="shared" si="1"/>
        <v>0.2210857143</v>
      </c>
    </row>
    <row r="154">
      <c r="A154" s="2" t="s">
        <v>170</v>
      </c>
      <c r="B154" s="2"/>
      <c r="C154" s="2" t="s">
        <v>592</v>
      </c>
      <c r="D154" s="2">
        <v>7.47</v>
      </c>
      <c r="E154" s="3">
        <f t="shared" si="1"/>
        <v>0.2134285714</v>
      </c>
    </row>
    <row r="155">
      <c r="A155" s="2" t="s">
        <v>171</v>
      </c>
      <c r="B155" s="2"/>
      <c r="C155" s="2" t="s">
        <v>592</v>
      </c>
      <c r="D155" s="2">
        <v>7.395</v>
      </c>
      <c r="E155" s="3">
        <f t="shared" si="1"/>
        <v>0.2112857143</v>
      </c>
    </row>
    <row r="156">
      <c r="A156" s="2" t="s">
        <v>172</v>
      </c>
      <c r="B156" s="2"/>
      <c r="C156" s="2" t="s">
        <v>592</v>
      </c>
      <c r="D156" s="2">
        <v>7.365</v>
      </c>
      <c r="E156" s="3">
        <f t="shared" si="1"/>
        <v>0.2104285714</v>
      </c>
    </row>
    <row r="157">
      <c r="A157" s="2" t="s">
        <v>173</v>
      </c>
      <c r="B157" s="2"/>
      <c r="C157" s="2" t="s">
        <v>592</v>
      </c>
      <c r="D157" s="2">
        <v>7.078</v>
      </c>
      <c r="E157" s="3">
        <f t="shared" si="1"/>
        <v>0.2022285714</v>
      </c>
    </row>
    <row r="158">
      <c r="A158" s="2" t="s">
        <v>174</v>
      </c>
      <c r="B158" s="2"/>
      <c r="C158" s="2" t="s">
        <v>592</v>
      </c>
      <c r="D158" s="2">
        <v>7.061</v>
      </c>
      <c r="E158" s="3">
        <f t="shared" si="1"/>
        <v>0.2017428571</v>
      </c>
    </row>
    <row r="159">
      <c r="A159" s="2" t="s">
        <v>175</v>
      </c>
      <c r="B159" s="2"/>
      <c r="C159" s="2" t="s">
        <v>592</v>
      </c>
      <c r="D159" s="2">
        <v>6.88</v>
      </c>
      <c r="E159" s="3">
        <f t="shared" si="1"/>
        <v>0.1965714286</v>
      </c>
    </row>
    <row r="160">
      <c r="A160" s="2" t="s">
        <v>176</v>
      </c>
      <c r="B160" s="2"/>
      <c r="C160" s="2" t="s">
        <v>592</v>
      </c>
      <c r="D160" s="2">
        <v>6.868</v>
      </c>
      <c r="E160" s="3">
        <f t="shared" si="1"/>
        <v>0.1962285714</v>
      </c>
    </row>
    <row r="161">
      <c r="A161" s="2" t="s">
        <v>177</v>
      </c>
      <c r="B161" s="2"/>
      <c r="C161" s="2" t="s">
        <v>592</v>
      </c>
      <c r="D161" s="2">
        <v>6.71</v>
      </c>
      <c r="E161" s="3">
        <f t="shared" si="1"/>
        <v>0.1917142857</v>
      </c>
    </row>
    <row r="162">
      <c r="A162" s="2" t="s">
        <v>178</v>
      </c>
      <c r="B162" s="2"/>
      <c r="C162" s="2" t="s">
        <v>592</v>
      </c>
      <c r="D162" s="2">
        <v>6.664</v>
      </c>
      <c r="E162" s="3">
        <f t="shared" si="1"/>
        <v>0.1904</v>
      </c>
    </row>
    <row r="163">
      <c r="A163" s="2" t="s">
        <v>180</v>
      </c>
      <c r="B163" s="2"/>
      <c r="C163" s="2" t="s">
        <v>592</v>
      </c>
      <c r="D163" s="2">
        <v>6.16</v>
      </c>
      <c r="E163" s="3">
        <f t="shared" si="1"/>
        <v>0.176</v>
      </c>
    </row>
    <row r="164">
      <c r="A164" s="2" t="s">
        <v>181</v>
      </c>
      <c r="B164" s="2"/>
      <c r="C164" s="2" t="s">
        <v>592</v>
      </c>
      <c r="D164" s="2">
        <v>5.865</v>
      </c>
      <c r="E164" s="3">
        <f t="shared" si="1"/>
        <v>0.1675714286</v>
      </c>
    </row>
    <row r="165">
      <c r="A165" s="2" t="s">
        <v>182</v>
      </c>
      <c r="B165" s="2"/>
      <c r="C165" s="2" t="s">
        <v>592</v>
      </c>
      <c r="D165" s="2">
        <v>5.745</v>
      </c>
      <c r="E165" s="3">
        <f t="shared" si="1"/>
        <v>0.1641428571</v>
      </c>
    </row>
    <row r="166">
      <c r="A166" s="2" t="s">
        <v>183</v>
      </c>
      <c r="B166" s="2"/>
      <c r="C166" s="2" t="s">
        <v>592</v>
      </c>
      <c r="D166" s="2">
        <v>5.673</v>
      </c>
      <c r="E166" s="3">
        <f t="shared" si="1"/>
        <v>0.1620857143</v>
      </c>
    </row>
    <row r="167">
      <c r="A167" s="2" t="s">
        <v>184</v>
      </c>
      <c r="B167" s="2"/>
      <c r="C167" s="2" t="s">
        <v>592</v>
      </c>
      <c r="D167" s="2">
        <v>5.516</v>
      </c>
      <c r="E167" s="3">
        <f t="shared" si="1"/>
        <v>0.1576</v>
      </c>
    </row>
    <row r="168">
      <c r="A168" s="2" t="s">
        <v>185</v>
      </c>
      <c r="B168" s="2"/>
      <c r="C168" s="2" t="s">
        <v>592</v>
      </c>
      <c r="D168" s="2">
        <v>5.45</v>
      </c>
      <c r="E168" s="3">
        <f t="shared" si="1"/>
        <v>0.1557142857</v>
      </c>
    </row>
    <row r="169">
      <c r="A169" s="2" t="s">
        <v>186</v>
      </c>
      <c r="B169" s="2"/>
      <c r="C169" s="2" t="s">
        <v>592</v>
      </c>
      <c r="D169" s="2">
        <v>5.411</v>
      </c>
      <c r="E169" s="3">
        <f t="shared" si="1"/>
        <v>0.1546</v>
      </c>
    </row>
    <row r="170">
      <c r="A170" s="2" t="s">
        <v>187</v>
      </c>
      <c r="B170" s="2"/>
      <c r="C170" s="2" t="s">
        <v>592</v>
      </c>
      <c r="D170" s="2">
        <v>5.341</v>
      </c>
      <c r="E170" s="3">
        <f t="shared" si="1"/>
        <v>0.1526</v>
      </c>
    </row>
    <row r="171">
      <c r="A171" s="2" t="s">
        <v>188</v>
      </c>
      <c r="B171" s="2"/>
      <c r="C171" s="2" t="s">
        <v>592</v>
      </c>
      <c r="D171" s="2">
        <v>5.271</v>
      </c>
      <c r="E171" s="3">
        <f t="shared" si="1"/>
        <v>0.1506</v>
      </c>
    </row>
    <row r="172">
      <c r="A172" s="2" t="s">
        <v>189</v>
      </c>
      <c r="B172" s="2"/>
      <c r="C172" s="2" t="s">
        <v>592</v>
      </c>
      <c r="D172" s="2">
        <v>5.161</v>
      </c>
      <c r="E172" s="3">
        <f t="shared" si="1"/>
        <v>0.1474571429</v>
      </c>
    </row>
    <row r="173">
      <c r="A173" s="2" t="s">
        <v>190</v>
      </c>
      <c r="B173" s="2"/>
      <c r="C173" s="2" t="s">
        <v>592</v>
      </c>
      <c r="D173" s="2">
        <v>5.067</v>
      </c>
      <c r="E173" s="3">
        <f t="shared" si="1"/>
        <v>0.1447714286</v>
      </c>
    </row>
    <row r="174">
      <c r="A174" s="2" t="s">
        <v>191</v>
      </c>
      <c r="B174" s="2"/>
      <c r="C174" s="2" t="s">
        <v>592</v>
      </c>
      <c r="D174" s="2">
        <v>4.972</v>
      </c>
      <c r="E174" s="3">
        <f t="shared" si="1"/>
        <v>0.1420571429</v>
      </c>
    </row>
    <row r="175">
      <c r="A175" s="2" t="s">
        <v>192</v>
      </c>
      <c r="B175" s="2"/>
      <c r="C175" s="2" t="s">
        <v>592</v>
      </c>
      <c r="D175" s="2">
        <v>4.92</v>
      </c>
      <c r="E175" s="3">
        <f t="shared" si="1"/>
        <v>0.1405714286</v>
      </c>
    </row>
    <row r="176">
      <c r="A176" s="2" t="s">
        <v>193</v>
      </c>
      <c r="B176" s="2"/>
      <c r="C176" s="2" t="s">
        <v>592</v>
      </c>
      <c r="D176" s="2">
        <v>4.771</v>
      </c>
      <c r="E176" s="3">
        <f t="shared" si="1"/>
        <v>0.1363142857</v>
      </c>
    </row>
    <row r="177">
      <c r="A177" s="2" t="s">
        <v>194</v>
      </c>
      <c r="B177" s="2"/>
      <c r="C177" s="2" t="s">
        <v>592</v>
      </c>
      <c r="D177" s="2">
        <v>4.754</v>
      </c>
      <c r="E177" s="3">
        <f t="shared" si="1"/>
        <v>0.1358285714</v>
      </c>
    </row>
    <row r="178">
      <c r="A178" s="2" t="s">
        <v>195</v>
      </c>
      <c r="B178" s="2"/>
      <c r="C178" s="2" t="s">
        <v>592</v>
      </c>
      <c r="D178" s="2">
        <v>4.693</v>
      </c>
      <c r="E178" s="3">
        <f t="shared" si="1"/>
        <v>0.1340857143</v>
      </c>
    </row>
    <row r="179">
      <c r="A179" s="2" t="s">
        <v>196</v>
      </c>
      <c r="B179" s="2"/>
      <c r="C179" s="2" t="s">
        <v>592</v>
      </c>
      <c r="D179" s="2">
        <v>4.566</v>
      </c>
      <c r="E179" s="3">
        <f t="shared" si="1"/>
        <v>0.1304571429</v>
      </c>
    </row>
    <row r="180">
      <c r="A180" s="2" t="s">
        <v>197</v>
      </c>
      <c r="B180" s="2"/>
      <c r="C180" s="2" t="s">
        <v>592</v>
      </c>
      <c r="D180" s="2">
        <v>4.535</v>
      </c>
      <c r="E180" s="3">
        <f t="shared" si="1"/>
        <v>0.1295714286</v>
      </c>
    </row>
    <row r="181">
      <c r="A181" s="2" t="s">
        <v>198</v>
      </c>
      <c r="B181" s="2"/>
      <c r="C181" s="2" t="s">
        <v>592</v>
      </c>
      <c r="D181" s="2">
        <v>4.399</v>
      </c>
      <c r="E181" s="3">
        <f t="shared" si="1"/>
        <v>0.1256857143</v>
      </c>
    </row>
    <row r="182">
      <c r="A182" s="2" t="s">
        <v>199</v>
      </c>
      <c r="B182" s="2"/>
      <c r="C182" s="2" t="s">
        <v>592</v>
      </c>
      <c r="D182" s="2">
        <v>4.33</v>
      </c>
      <c r="E182" s="3">
        <f t="shared" si="1"/>
        <v>0.1237142857</v>
      </c>
    </row>
    <row r="183">
      <c r="A183" s="2" t="s">
        <v>200</v>
      </c>
      <c r="B183" s="2"/>
      <c r="C183" s="2" t="s">
        <v>592</v>
      </c>
      <c r="D183" s="2">
        <v>4.318</v>
      </c>
      <c r="E183" s="3">
        <f t="shared" si="1"/>
        <v>0.1233714286</v>
      </c>
    </row>
    <row r="184">
      <c r="A184" s="2" t="s">
        <v>201</v>
      </c>
      <c r="B184" s="2"/>
      <c r="C184" s="2" t="s">
        <v>592</v>
      </c>
      <c r="D184" s="2">
        <v>4.263</v>
      </c>
      <c r="E184" s="3">
        <f t="shared" si="1"/>
        <v>0.1218</v>
      </c>
    </row>
    <row r="185">
      <c r="A185" s="2" t="s">
        <v>202</v>
      </c>
      <c r="B185" s="2"/>
      <c r="C185" s="2" t="s">
        <v>592</v>
      </c>
      <c r="D185" s="2">
        <v>4.214</v>
      </c>
      <c r="E185" s="3">
        <f t="shared" si="1"/>
        <v>0.1204</v>
      </c>
    </row>
    <row r="186">
      <c r="A186" s="2" t="s">
        <v>203</v>
      </c>
      <c r="B186" s="2"/>
      <c r="C186" s="2" t="s">
        <v>592</v>
      </c>
      <c r="D186" s="2">
        <v>4.209</v>
      </c>
      <c r="E186" s="3">
        <f t="shared" si="1"/>
        <v>0.1202571429</v>
      </c>
    </row>
    <row r="187">
      <c r="A187" s="2" t="s">
        <v>205</v>
      </c>
      <c r="B187" s="2"/>
      <c r="C187" s="2" t="s">
        <v>592</v>
      </c>
      <c r="D187" s="2">
        <v>3.99</v>
      </c>
      <c r="E187" s="3">
        <f t="shared" si="1"/>
        <v>0.114</v>
      </c>
    </row>
    <row r="188">
      <c r="A188" s="2" t="s">
        <v>206</v>
      </c>
      <c r="B188" s="2"/>
      <c r="C188" s="2" t="s">
        <v>592</v>
      </c>
      <c r="D188" s="2">
        <v>3.966</v>
      </c>
      <c r="E188" s="3">
        <f t="shared" si="1"/>
        <v>0.1133142857</v>
      </c>
    </row>
    <row r="189">
      <c r="A189" s="2" t="s">
        <v>207</v>
      </c>
      <c r="B189" s="2"/>
      <c r="C189" s="2" t="s">
        <v>592</v>
      </c>
      <c r="D189" s="2">
        <v>3.92</v>
      </c>
      <c r="E189" s="3">
        <f t="shared" si="1"/>
        <v>0.112</v>
      </c>
    </row>
    <row r="190">
      <c r="A190" s="2" t="s">
        <v>208</v>
      </c>
      <c r="B190" s="2"/>
      <c r="C190" s="2" t="s">
        <v>592</v>
      </c>
      <c r="D190" s="2">
        <v>3.884</v>
      </c>
      <c r="E190" s="3">
        <f t="shared" si="1"/>
        <v>0.1109714286</v>
      </c>
    </row>
    <row r="191">
      <c r="A191" s="2" t="s">
        <v>209</v>
      </c>
      <c r="B191" s="2"/>
      <c r="C191" s="2" t="s">
        <v>592</v>
      </c>
      <c r="D191" s="2">
        <v>3.831</v>
      </c>
      <c r="E191" s="3">
        <f t="shared" si="1"/>
        <v>0.1094571429</v>
      </c>
    </row>
    <row r="192">
      <c r="A192" s="2" t="s">
        <v>210</v>
      </c>
      <c r="B192" s="2"/>
      <c r="C192" s="2" t="s">
        <v>592</v>
      </c>
      <c r="D192" s="2">
        <v>3.771</v>
      </c>
      <c r="E192" s="3">
        <f t="shared" si="1"/>
        <v>0.1077428571</v>
      </c>
    </row>
    <row r="193">
      <c r="A193" s="2" t="s">
        <v>211</v>
      </c>
      <c r="B193" s="2"/>
      <c r="C193" s="2" t="s">
        <v>592</v>
      </c>
      <c r="D193" s="2">
        <v>3.74</v>
      </c>
      <c r="E193" s="3">
        <f t="shared" si="1"/>
        <v>0.1068571429</v>
      </c>
    </row>
    <row r="194">
      <c r="A194" s="2" t="s">
        <v>212</v>
      </c>
      <c r="B194" s="2"/>
      <c r="C194" s="2" t="s">
        <v>592</v>
      </c>
      <c r="D194" s="2">
        <v>3.631</v>
      </c>
      <c r="E194" s="3">
        <f t="shared" si="1"/>
        <v>0.1037428571</v>
      </c>
    </row>
    <row r="195">
      <c r="A195" s="2" t="s">
        <v>213</v>
      </c>
      <c r="B195" s="2"/>
      <c r="C195" s="2" t="s">
        <v>592</v>
      </c>
      <c r="D195" s="2">
        <v>3.588</v>
      </c>
      <c r="E195" s="3">
        <f t="shared" si="1"/>
        <v>0.1025142857</v>
      </c>
    </row>
    <row r="196">
      <c r="A196" s="2" t="s">
        <v>214</v>
      </c>
      <c r="B196" s="2"/>
      <c r="C196" s="2" t="s">
        <v>592</v>
      </c>
      <c r="D196" s="2">
        <v>3.584</v>
      </c>
      <c r="E196" s="3">
        <f t="shared" si="1"/>
        <v>0.1024</v>
      </c>
    </row>
    <row r="197">
      <c r="A197" s="2" t="s">
        <v>215</v>
      </c>
      <c r="B197" s="2"/>
      <c r="C197" s="2" t="s">
        <v>592</v>
      </c>
      <c r="D197" s="2">
        <v>3.499</v>
      </c>
      <c r="E197" s="3">
        <f t="shared" si="1"/>
        <v>0.09997142857</v>
      </c>
    </row>
    <row r="198">
      <c r="A198" s="2" t="s">
        <v>216</v>
      </c>
      <c r="B198" s="2"/>
      <c r="C198" s="2" t="s">
        <v>592</v>
      </c>
      <c r="D198" s="2">
        <v>3.46</v>
      </c>
      <c r="E198" s="3">
        <f t="shared" si="1"/>
        <v>0.09885714286</v>
      </c>
    </row>
    <row r="199">
      <c r="A199" s="2" t="s">
        <v>217</v>
      </c>
      <c r="B199" s="2"/>
      <c r="C199" s="2" t="s">
        <v>592</v>
      </c>
      <c r="D199" s="2">
        <v>3.45</v>
      </c>
      <c r="E199" s="3">
        <f t="shared" si="1"/>
        <v>0.09857142857</v>
      </c>
    </row>
    <row r="200">
      <c r="A200" s="2" t="s">
        <v>218</v>
      </c>
      <c r="B200" s="2"/>
      <c r="C200" s="2" t="s">
        <v>592</v>
      </c>
      <c r="D200" s="2">
        <v>3.397</v>
      </c>
      <c r="E200" s="3">
        <f t="shared" si="1"/>
        <v>0.09705714286</v>
      </c>
    </row>
    <row r="201">
      <c r="A201" s="2" t="s">
        <v>219</v>
      </c>
      <c r="B201" s="2"/>
      <c r="C201" s="2" t="s">
        <v>592</v>
      </c>
      <c r="D201" s="2">
        <v>3.343</v>
      </c>
      <c r="E201" s="3">
        <f t="shared" si="1"/>
        <v>0.09551428571</v>
      </c>
    </row>
    <row r="202">
      <c r="A202" s="2" t="s">
        <v>220</v>
      </c>
      <c r="B202" s="2"/>
      <c r="C202" s="2" t="s">
        <v>592</v>
      </c>
      <c r="D202" s="2">
        <v>3.31</v>
      </c>
      <c r="E202" s="3">
        <f t="shared" si="1"/>
        <v>0.09457142857</v>
      </c>
    </row>
    <row r="203">
      <c r="A203" s="2" t="s">
        <v>221</v>
      </c>
      <c r="B203" s="2"/>
      <c r="C203" s="2" t="s">
        <v>592</v>
      </c>
      <c r="D203" s="2">
        <v>3.304</v>
      </c>
      <c r="E203" s="3">
        <f t="shared" si="1"/>
        <v>0.0944</v>
      </c>
    </row>
    <row r="204">
      <c r="A204" s="2" t="s">
        <v>222</v>
      </c>
      <c r="B204" s="2"/>
      <c r="C204" s="2" t="s">
        <v>592</v>
      </c>
      <c r="D204" s="2">
        <v>3.289</v>
      </c>
      <c r="E204" s="3">
        <f t="shared" si="1"/>
        <v>0.09397142857</v>
      </c>
    </row>
    <row r="205">
      <c r="A205" s="2" t="s">
        <v>223</v>
      </c>
      <c r="B205" s="2"/>
      <c r="C205" s="2" t="s">
        <v>592</v>
      </c>
      <c r="D205" s="2">
        <v>3.205</v>
      </c>
      <c r="E205" s="3">
        <f t="shared" si="1"/>
        <v>0.09157142857</v>
      </c>
    </row>
    <row r="206">
      <c r="A206" s="2" t="s">
        <v>224</v>
      </c>
      <c r="B206" s="2"/>
      <c r="C206" s="2" t="s">
        <v>592</v>
      </c>
      <c r="D206" s="2">
        <v>3.2</v>
      </c>
      <c r="E206" s="3">
        <f t="shared" si="1"/>
        <v>0.09142857143</v>
      </c>
    </row>
    <row r="207">
      <c r="A207" s="2" t="s">
        <v>225</v>
      </c>
      <c r="B207" s="2"/>
      <c r="C207" s="2" t="s">
        <v>592</v>
      </c>
      <c r="D207" s="2">
        <v>3.2</v>
      </c>
      <c r="E207" s="3">
        <f t="shared" si="1"/>
        <v>0.09142857143</v>
      </c>
    </row>
    <row r="208">
      <c r="A208" s="2" t="s">
        <v>226</v>
      </c>
      <c r="B208" s="2"/>
      <c r="C208" s="2" t="s">
        <v>592</v>
      </c>
      <c r="D208" s="2">
        <v>3.2</v>
      </c>
      <c r="E208" s="3">
        <f t="shared" si="1"/>
        <v>0.09142857143</v>
      </c>
    </row>
    <row r="209">
      <c r="A209" s="2" t="s">
        <v>227</v>
      </c>
      <c r="B209" s="2"/>
      <c r="C209" s="2" t="s">
        <v>592</v>
      </c>
      <c r="D209" s="2">
        <v>3.137</v>
      </c>
      <c r="E209" s="3">
        <f t="shared" si="1"/>
        <v>0.08962857143</v>
      </c>
    </row>
    <row r="210">
      <c r="A210" s="2" t="s">
        <v>228</v>
      </c>
      <c r="B210" s="2"/>
      <c r="C210" s="2" t="s">
        <v>592</v>
      </c>
      <c r="D210" s="2">
        <v>3.125</v>
      </c>
      <c r="E210" s="3">
        <f t="shared" si="1"/>
        <v>0.08928571429</v>
      </c>
    </row>
    <row r="211">
      <c r="A211" s="2" t="s">
        <v>229</v>
      </c>
      <c r="B211" s="2"/>
      <c r="C211" s="2" t="s">
        <v>592</v>
      </c>
      <c r="D211" s="2">
        <v>3.118</v>
      </c>
      <c r="E211" s="3">
        <f t="shared" si="1"/>
        <v>0.08908571429</v>
      </c>
    </row>
    <row r="212">
      <c r="A212" s="2" t="s">
        <v>230</v>
      </c>
      <c r="B212" s="2"/>
      <c r="C212" s="2" t="s">
        <v>592</v>
      </c>
      <c r="D212" s="2">
        <v>3.028</v>
      </c>
      <c r="E212" s="3">
        <f t="shared" si="1"/>
        <v>0.08651428571</v>
      </c>
    </row>
    <row r="213">
      <c r="A213" s="2" t="s">
        <v>231</v>
      </c>
      <c r="B213" s="2"/>
      <c r="C213" s="2" t="s">
        <v>592</v>
      </c>
      <c r="D213" s="2">
        <v>3.028</v>
      </c>
      <c r="E213" s="3">
        <f t="shared" si="1"/>
        <v>0.08651428571</v>
      </c>
    </row>
    <row r="214">
      <c r="A214" s="2" t="s">
        <v>232</v>
      </c>
      <c r="B214" s="2"/>
      <c r="C214" s="2" t="s">
        <v>592</v>
      </c>
      <c r="D214" s="2">
        <v>2.964</v>
      </c>
      <c r="E214" s="3">
        <f t="shared" si="1"/>
        <v>0.08468571429</v>
      </c>
    </row>
    <row r="215">
      <c r="A215" s="2" t="s">
        <v>235</v>
      </c>
      <c r="B215" s="2"/>
      <c r="C215" s="2" t="s">
        <v>592</v>
      </c>
      <c r="D215" s="2">
        <v>2.873</v>
      </c>
      <c r="E215" s="3">
        <f t="shared" si="1"/>
        <v>0.08208571429</v>
      </c>
    </row>
    <row r="216">
      <c r="A216" s="2" t="s">
        <v>238</v>
      </c>
      <c r="B216" s="2"/>
      <c r="C216" s="2" t="s">
        <v>592</v>
      </c>
      <c r="D216" s="2">
        <v>2.737</v>
      </c>
      <c r="E216" s="3">
        <f t="shared" si="1"/>
        <v>0.0782</v>
      </c>
    </row>
    <row r="217">
      <c r="A217" s="2" t="s">
        <v>239</v>
      </c>
      <c r="B217" s="2"/>
      <c r="C217" s="2" t="s">
        <v>592</v>
      </c>
      <c r="D217" s="2">
        <v>2.724</v>
      </c>
      <c r="E217" s="3">
        <f t="shared" si="1"/>
        <v>0.07782857143</v>
      </c>
    </row>
    <row r="218">
      <c r="A218" s="2" t="s">
        <v>240</v>
      </c>
      <c r="B218" s="2"/>
      <c r="C218" s="2" t="s">
        <v>592</v>
      </c>
      <c r="D218" s="2">
        <v>2.714</v>
      </c>
      <c r="E218" s="3">
        <f t="shared" si="1"/>
        <v>0.07754285714</v>
      </c>
    </row>
    <row r="219">
      <c r="A219" s="2" t="s">
        <v>241</v>
      </c>
      <c r="B219" s="2"/>
      <c r="C219" s="2" t="s">
        <v>592</v>
      </c>
      <c r="D219" s="2">
        <v>2.561</v>
      </c>
      <c r="E219" s="3">
        <f t="shared" si="1"/>
        <v>0.07317142857</v>
      </c>
    </row>
    <row r="220">
      <c r="A220" s="2" t="s">
        <v>242</v>
      </c>
      <c r="B220" s="2"/>
      <c r="C220" s="2" t="s">
        <v>592</v>
      </c>
      <c r="D220" s="2">
        <v>2.561</v>
      </c>
      <c r="E220" s="3">
        <f t="shared" si="1"/>
        <v>0.07317142857</v>
      </c>
    </row>
    <row r="221">
      <c r="A221" s="2" t="s">
        <v>243</v>
      </c>
      <c r="B221" s="2"/>
      <c r="C221" s="2" t="s">
        <v>592</v>
      </c>
      <c r="D221" s="2">
        <v>2.541</v>
      </c>
      <c r="E221" s="3">
        <f t="shared" si="1"/>
        <v>0.0726</v>
      </c>
    </row>
    <row r="222">
      <c r="A222" s="2" t="s">
        <v>245</v>
      </c>
      <c r="B222" s="2"/>
      <c r="C222" s="2" t="s">
        <v>592</v>
      </c>
      <c r="D222" s="2">
        <v>2.478</v>
      </c>
      <c r="E222" s="3">
        <f t="shared" si="1"/>
        <v>0.0708</v>
      </c>
    </row>
    <row r="223">
      <c r="A223" s="2" t="s">
        <v>246</v>
      </c>
      <c r="B223" s="2"/>
      <c r="C223" s="2" t="s">
        <v>592</v>
      </c>
      <c r="D223" s="2">
        <v>2.421</v>
      </c>
      <c r="E223" s="3">
        <f t="shared" si="1"/>
        <v>0.06917142857</v>
      </c>
    </row>
    <row r="224">
      <c r="A224" s="2" t="s">
        <v>247</v>
      </c>
      <c r="B224" s="2"/>
      <c r="C224" s="2" t="s">
        <v>592</v>
      </c>
      <c r="D224" s="2">
        <v>2.408</v>
      </c>
      <c r="E224" s="3">
        <f t="shared" si="1"/>
        <v>0.0688</v>
      </c>
    </row>
    <row r="225">
      <c r="A225" s="2" t="s">
        <v>248</v>
      </c>
      <c r="B225" s="2"/>
      <c r="C225" s="2" t="s">
        <v>592</v>
      </c>
      <c r="D225" s="2">
        <v>2.393</v>
      </c>
      <c r="E225" s="3">
        <f t="shared" si="1"/>
        <v>0.06837142857</v>
      </c>
    </row>
    <row r="226">
      <c r="A226" s="2" t="s">
        <v>249</v>
      </c>
      <c r="B226" s="2"/>
      <c r="C226" s="2" t="s">
        <v>592</v>
      </c>
      <c r="D226" s="2">
        <v>2.382</v>
      </c>
      <c r="E226" s="3">
        <f t="shared" si="1"/>
        <v>0.06805714286</v>
      </c>
    </row>
    <row r="227">
      <c r="A227" s="2" t="s">
        <v>250</v>
      </c>
      <c r="B227" s="2"/>
      <c r="C227" s="2" t="s">
        <v>592</v>
      </c>
      <c r="D227" s="2">
        <v>2.365</v>
      </c>
      <c r="E227" s="3">
        <f t="shared" si="1"/>
        <v>0.06757142857</v>
      </c>
    </row>
    <row r="228">
      <c r="A228" s="2" t="s">
        <v>251</v>
      </c>
      <c r="B228" s="2"/>
      <c r="C228" s="2" t="s">
        <v>592</v>
      </c>
      <c r="D228" s="2">
        <v>2.358</v>
      </c>
      <c r="E228" s="3">
        <f t="shared" si="1"/>
        <v>0.06737142857</v>
      </c>
    </row>
    <row r="229">
      <c r="A229" s="2" t="s">
        <v>252</v>
      </c>
      <c r="B229" s="2"/>
      <c r="C229" s="2" t="s">
        <v>592</v>
      </c>
      <c r="D229" s="2">
        <v>2.347</v>
      </c>
      <c r="E229" s="3">
        <f t="shared" si="1"/>
        <v>0.06705714286</v>
      </c>
    </row>
    <row r="230">
      <c r="A230" s="2" t="s">
        <v>253</v>
      </c>
      <c r="B230" s="2"/>
      <c r="C230" s="2" t="s">
        <v>592</v>
      </c>
      <c r="D230" s="2">
        <v>2.347</v>
      </c>
      <c r="E230" s="3">
        <f t="shared" si="1"/>
        <v>0.06705714286</v>
      </c>
    </row>
    <row r="231">
      <c r="A231" s="2" t="s">
        <v>254</v>
      </c>
      <c r="B231" s="2"/>
      <c r="C231" s="2" t="s">
        <v>592</v>
      </c>
      <c r="D231" s="2">
        <v>2.291</v>
      </c>
      <c r="E231" s="3">
        <f t="shared" si="1"/>
        <v>0.06545714286</v>
      </c>
    </row>
    <row r="232">
      <c r="A232" s="2" t="s">
        <v>255</v>
      </c>
      <c r="B232" s="2"/>
      <c r="C232" s="2" t="s">
        <v>592</v>
      </c>
      <c r="D232" s="2">
        <v>2.246</v>
      </c>
      <c r="E232" s="3">
        <f t="shared" si="1"/>
        <v>0.06417142857</v>
      </c>
    </row>
    <row r="233">
      <c r="A233" s="2" t="s">
        <v>256</v>
      </c>
      <c r="B233" s="2"/>
      <c r="C233" s="2" t="s">
        <v>592</v>
      </c>
      <c r="D233" s="2">
        <v>2.199</v>
      </c>
      <c r="E233" s="3">
        <f t="shared" si="1"/>
        <v>0.06282857143</v>
      </c>
    </row>
    <row r="234">
      <c r="A234" s="2" t="s">
        <v>257</v>
      </c>
      <c r="B234" s="2"/>
      <c r="C234" s="2" t="s">
        <v>592</v>
      </c>
      <c r="D234" s="2">
        <v>2.061</v>
      </c>
      <c r="E234" s="3">
        <f t="shared" si="1"/>
        <v>0.05888571429</v>
      </c>
    </row>
    <row r="235">
      <c r="A235" s="2" t="s">
        <v>258</v>
      </c>
      <c r="B235" s="2"/>
      <c r="C235" s="2" t="s">
        <v>592</v>
      </c>
      <c r="D235" s="2">
        <v>2.059</v>
      </c>
      <c r="E235" s="3">
        <f t="shared" si="1"/>
        <v>0.05882857143</v>
      </c>
    </row>
    <row r="236">
      <c r="A236" s="2" t="s">
        <v>259</v>
      </c>
      <c r="B236" s="2"/>
      <c r="C236" s="2" t="s">
        <v>592</v>
      </c>
      <c r="D236" s="2">
        <v>2.059</v>
      </c>
      <c r="E236" s="3">
        <f t="shared" si="1"/>
        <v>0.05882857143</v>
      </c>
    </row>
    <row r="237">
      <c r="A237" s="2" t="s">
        <v>260</v>
      </c>
      <c r="B237" s="2"/>
      <c r="C237" s="2" t="s">
        <v>592</v>
      </c>
      <c r="D237" s="2">
        <v>2.028</v>
      </c>
      <c r="E237" s="3">
        <f t="shared" si="1"/>
        <v>0.05794285714</v>
      </c>
    </row>
    <row r="238">
      <c r="A238" s="2" t="s">
        <v>261</v>
      </c>
      <c r="B238" s="2"/>
      <c r="C238" s="2" t="s">
        <v>592</v>
      </c>
      <c r="D238" s="2">
        <v>2.023</v>
      </c>
      <c r="E238" s="3">
        <f t="shared" si="1"/>
        <v>0.0578</v>
      </c>
    </row>
    <row r="239">
      <c r="A239" s="2" t="s">
        <v>262</v>
      </c>
      <c r="B239" s="2"/>
      <c r="C239" s="2" t="s">
        <v>592</v>
      </c>
      <c r="D239" s="2">
        <v>1.97</v>
      </c>
      <c r="E239" s="3">
        <f t="shared" si="1"/>
        <v>0.05628571429</v>
      </c>
    </row>
    <row r="240">
      <c r="A240" s="2" t="s">
        <v>263</v>
      </c>
      <c r="B240" s="2"/>
      <c r="C240" s="2" t="s">
        <v>592</v>
      </c>
      <c r="D240" s="2">
        <v>1.866</v>
      </c>
      <c r="E240" s="3">
        <f t="shared" si="1"/>
        <v>0.05331428571</v>
      </c>
    </row>
    <row r="241">
      <c r="A241" s="2" t="s">
        <v>264</v>
      </c>
      <c r="B241" s="2"/>
      <c r="C241" s="2" t="s">
        <v>592</v>
      </c>
      <c r="D241" s="2">
        <v>1.861</v>
      </c>
      <c r="E241" s="3">
        <f t="shared" si="1"/>
        <v>0.05317142857</v>
      </c>
    </row>
    <row r="242">
      <c r="A242" s="2" t="s">
        <v>265</v>
      </c>
      <c r="B242" s="2"/>
      <c r="C242" s="2" t="s">
        <v>592</v>
      </c>
      <c r="D242" s="2">
        <v>1.819</v>
      </c>
      <c r="E242" s="3">
        <f t="shared" si="1"/>
        <v>0.05197142857</v>
      </c>
    </row>
    <row r="243">
      <c r="A243" s="2" t="s">
        <v>266</v>
      </c>
      <c r="B243" s="2"/>
      <c r="C243" s="2" t="s">
        <v>592</v>
      </c>
      <c r="D243" s="2">
        <v>1.81</v>
      </c>
      <c r="E243" s="3">
        <f t="shared" si="1"/>
        <v>0.05171428571</v>
      </c>
    </row>
    <row r="244">
      <c r="A244" s="2" t="s">
        <v>267</v>
      </c>
      <c r="B244" s="2"/>
      <c r="C244" s="2" t="s">
        <v>592</v>
      </c>
      <c r="D244" s="2">
        <v>1.756</v>
      </c>
      <c r="E244" s="3">
        <f t="shared" si="1"/>
        <v>0.05017142857</v>
      </c>
    </row>
    <row r="245">
      <c r="A245" s="2" t="s">
        <v>268</v>
      </c>
      <c r="B245" s="2"/>
      <c r="C245" s="2" t="s">
        <v>592</v>
      </c>
      <c r="D245" s="2">
        <v>1.736</v>
      </c>
      <c r="E245" s="3">
        <f t="shared" si="1"/>
        <v>0.0496</v>
      </c>
    </row>
    <row r="246">
      <c r="A246" s="2" t="s">
        <v>269</v>
      </c>
      <c r="B246" s="2"/>
      <c r="C246" s="2" t="s">
        <v>592</v>
      </c>
      <c r="D246" s="2">
        <v>1.714</v>
      </c>
      <c r="E246" s="3">
        <f t="shared" si="1"/>
        <v>0.04897142857</v>
      </c>
    </row>
    <row r="247">
      <c r="A247" s="2" t="s">
        <v>270</v>
      </c>
      <c r="B247" s="2"/>
      <c r="C247" s="2" t="s">
        <v>592</v>
      </c>
      <c r="D247" s="2">
        <v>1.713</v>
      </c>
      <c r="E247" s="3">
        <f t="shared" si="1"/>
        <v>0.04894285714</v>
      </c>
    </row>
    <row r="248">
      <c r="A248" s="2" t="s">
        <v>271</v>
      </c>
      <c r="B248" s="2"/>
      <c r="C248" s="2" t="s">
        <v>592</v>
      </c>
      <c r="D248" s="2">
        <v>1.671</v>
      </c>
      <c r="E248" s="3">
        <f t="shared" si="1"/>
        <v>0.04774285714</v>
      </c>
    </row>
    <row r="249">
      <c r="A249" s="2" t="s">
        <v>272</v>
      </c>
      <c r="B249" s="2"/>
      <c r="C249" s="2" t="s">
        <v>592</v>
      </c>
      <c r="D249" s="2">
        <v>1.652</v>
      </c>
      <c r="E249" s="3">
        <f t="shared" si="1"/>
        <v>0.0472</v>
      </c>
    </row>
    <row r="250">
      <c r="A250" s="2" t="s">
        <v>273</v>
      </c>
      <c r="B250" s="2"/>
      <c r="C250" s="2" t="s">
        <v>592</v>
      </c>
      <c r="D250" s="2">
        <v>1.652</v>
      </c>
      <c r="E250" s="3">
        <f t="shared" si="1"/>
        <v>0.0472</v>
      </c>
    </row>
    <row r="251">
      <c r="A251" s="2" t="s">
        <v>274</v>
      </c>
      <c r="B251" s="2"/>
      <c r="C251" s="2" t="s">
        <v>592</v>
      </c>
      <c r="D251" s="2">
        <v>1.652</v>
      </c>
      <c r="E251" s="3">
        <f t="shared" si="1"/>
        <v>0.0472</v>
      </c>
    </row>
    <row r="252">
      <c r="A252" s="2" t="s">
        <v>275</v>
      </c>
      <c r="B252" s="2"/>
      <c r="C252" s="2" t="s">
        <v>592</v>
      </c>
      <c r="D252" s="2">
        <v>1.652</v>
      </c>
      <c r="E252" s="3">
        <f t="shared" si="1"/>
        <v>0.0472</v>
      </c>
    </row>
    <row r="253">
      <c r="A253" s="2" t="s">
        <v>276</v>
      </c>
      <c r="B253" s="2"/>
      <c r="C253" s="2" t="s">
        <v>592</v>
      </c>
      <c r="D253" s="2">
        <v>1.651</v>
      </c>
      <c r="E253" s="3">
        <f t="shared" si="1"/>
        <v>0.04717142857</v>
      </c>
    </row>
    <row r="254">
      <c r="A254" s="2" t="s">
        <v>277</v>
      </c>
      <c r="B254" s="2"/>
      <c r="C254" s="2" t="s">
        <v>592</v>
      </c>
      <c r="D254" s="2">
        <v>1.637</v>
      </c>
      <c r="E254" s="3">
        <f t="shared" si="1"/>
        <v>0.04677142857</v>
      </c>
    </row>
    <row r="255">
      <c r="A255" s="2" t="s">
        <v>278</v>
      </c>
      <c r="B255" s="2"/>
      <c r="C255" s="2" t="s">
        <v>592</v>
      </c>
      <c r="D255" s="2">
        <v>1.623</v>
      </c>
      <c r="E255" s="3">
        <f t="shared" si="1"/>
        <v>0.04637142857</v>
      </c>
    </row>
    <row r="256">
      <c r="A256" s="2" t="s">
        <v>279</v>
      </c>
      <c r="B256" s="2"/>
      <c r="C256" s="2" t="s">
        <v>592</v>
      </c>
      <c r="D256" s="2">
        <v>1.613</v>
      </c>
      <c r="E256" s="3">
        <f t="shared" si="1"/>
        <v>0.04608571429</v>
      </c>
    </row>
    <row r="257">
      <c r="A257" s="2" t="s">
        <v>280</v>
      </c>
      <c r="B257" s="2"/>
      <c r="C257" s="2" t="s">
        <v>592</v>
      </c>
      <c r="D257" s="2">
        <v>1.612</v>
      </c>
      <c r="E257" s="3">
        <f t="shared" si="1"/>
        <v>0.04605714286</v>
      </c>
    </row>
    <row r="258">
      <c r="A258" s="2" t="s">
        <v>281</v>
      </c>
      <c r="B258" s="2"/>
      <c r="C258" s="2" t="s">
        <v>592</v>
      </c>
      <c r="D258" s="2">
        <v>1.609</v>
      </c>
      <c r="E258" s="3">
        <f t="shared" si="1"/>
        <v>0.04597142857</v>
      </c>
    </row>
    <row r="259">
      <c r="A259" s="2" t="s">
        <v>282</v>
      </c>
      <c r="B259" s="2"/>
      <c r="C259" s="2" t="s">
        <v>592</v>
      </c>
      <c r="D259" s="2">
        <v>1.587</v>
      </c>
      <c r="E259" s="3">
        <f t="shared" si="1"/>
        <v>0.04534285714</v>
      </c>
    </row>
    <row r="260">
      <c r="A260" s="2" t="s">
        <v>283</v>
      </c>
      <c r="B260" s="2"/>
      <c r="C260" s="2" t="s">
        <v>592</v>
      </c>
      <c r="D260" s="2">
        <v>1.58</v>
      </c>
      <c r="E260" s="3">
        <f t="shared" si="1"/>
        <v>0.04514285714</v>
      </c>
    </row>
    <row r="261">
      <c r="A261" s="2" t="s">
        <v>284</v>
      </c>
      <c r="B261" s="2"/>
      <c r="C261" s="2" t="s">
        <v>592</v>
      </c>
      <c r="D261" s="2">
        <v>1.575</v>
      </c>
      <c r="E261" s="3">
        <f t="shared" si="1"/>
        <v>0.045</v>
      </c>
    </row>
    <row r="262">
      <c r="A262" s="2" t="s">
        <v>285</v>
      </c>
      <c r="B262" s="2"/>
      <c r="C262" s="2" t="s">
        <v>592</v>
      </c>
      <c r="D262" s="2">
        <v>1.545</v>
      </c>
      <c r="E262" s="3">
        <f t="shared" si="1"/>
        <v>0.04414285714</v>
      </c>
    </row>
    <row r="263">
      <c r="A263" s="2" t="s">
        <v>286</v>
      </c>
      <c r="B263" s="2"/>
      <c r="C263" s="2" t="s">
        <v>592</v>
      </c>
      <c r="D263" s="2">
        <v>1.524</v>
      </c>
      <c r="E263" s="3">
        <f t="shared" si="1"/>
        <v>0.04354285714</v>
      </c>
    </row>
    <row r="264">
      <c r="A264" s="2" t="s">
        <v>287</v>
      </c>
      <c r="B264" s="2"/>
      <c r="C264" s="2" t="s">
        <v>592</v>
      </c>
      <c r="D264" s="2">
        <v>1.524</v>
      </c>
      <c r="E264" s="3">
        <f t="shared" si="1"/>
        <v>0.04354285714</v>
      </c>
    </row>
    <row r="265">
      <c r="A265" s="2" t="s">
        <v>288</v>
      </c>
      <c r="B265" s="2"/>
      <c r="C265" s="2" t="s">
        <v>592</v>
      </c>
      <c r="D265" s="2">
        <v>1.524</v>
      </c>
      <c r="E265" s="3">
        <f t="shared" si="1"/>
        <v>0.04354285714</v>
      </c>
    </row>
    <row r="266">
      <c r="A266" s="2" t="s">
        <v>290</v>
      </c>
      <c r="B266" s="2"/>
      <c r="C266" s="2" t="s">
        <v>592</v>
      </c>
      <c r="D266" s="2">
        <v>1.481</v>
      </c>
      <c r="E266" s="3">
        <f t="shared" si="1"/>
        <v>0.04231428571</v>
      </c>
    </row>
    <row r="267">
      <c r="A267" s="2" t="s">
        <v>292</v>
      </c>
      <c r="B267" s="2"/>
      <c r="C267" s="2" t="s">
        <v>592</v>
      </c>
      <c r="D267" s="2">
        <v>1.406</v>
      </c>
      <c r="E267" s="3">
        <f t="shared" si="1"/>
        <v>0.04017142857</v>
      </c>
    </row>
    <row r="268">
      <c r="A268" s="2" t="s">
        <v>293</v>
      </c>
      <c r="B268" s="2"/>
      <c r="C268" s="2" t="s">
        <v>592</v>
      </c>
      <c r="D268" s="2">
        <v>1.384</v>
      </c>
      <c r="E268" s="3">
        <f t="shared" si="1"/>
        <v>0.03954285714</v>
      </c>
    </row>
    <row r="269">
      <c r="A269" s="2" t="s">
        <v>294</v>
      </c>
      <c r="B269" s="2"/>
      <c r="C269" s="2" t="s">
        <v>592</v>
      </c>
      <c r="D269" s="2">
        <v>1.378</v>
      </c>
      <c r="E269" s="3">
        <f t="shared" si="1"/>
        <v>0.03937142857</v>
      </c>
    </row>
    <row r="270">
      <c r="A270" s="2" t="s">
        <v>295</v>
      </c>
      <c r="B270" s="2"/>
      <c r="C270" s="2" t="s">
        <v>592</v>
      </c>
      <c r="D270" s="2">
        <v>1.36</v>
      </c>
      <c r="E270" s="3">
        <f t="shared" si="1"/>
        <v>0.03885714286</v>
      </c>
    </row>
    <row r="271">
      <c r="A271" s="2" t="s">
        <v>296</v>
      </c>
      <c r="B271" s="2"/>
      <c r="C271" s="2" t="s">
        <v>592</v>
      </c>
      <c r="D271" s="2">
        <v>1.314</v>
      </c>
      <c r="E271" s="3">
        <f t="shared" si="1"/>
        <v>0.03754285714</v>
      </c>
    </row>
    <row r="272">
      <c r="A272" s="2" t="s">
        <v>297</v>
      </c>
      <c r="B272" s="2"/>
      <c r="C272" s="2" t="s">
        <v>592</v>
      </c>
      <c r="D272" s="2">
        <v>1.304</v>
      </c>
      <c r="E272" s="3">
        <f t="shared" si="1"/>
        <v>0.03725714286</v>
      </c>
    </row>
    <row r="273">
      <c r="A273" s="2" t="s">
        <v>298</v>
      </c>
      <c r="B273" s="2"/>
      <c r="C273" s="2" t="s">
        <v>592</v>
      </c>
      <c r="D273" s="2">
        <v>1.294</v>
      </c>
      <c r="E273" s="3">
        <f t="shared" si="1"/>
        <v>0.03697142857</v>
      </c>
    </row>
    <row r="274">
      <c r="A274" s="2" t="s">
        <v>299</v>
      </c>
      <c r="B274" s="2"/>
      <c r="C274" s="2" t="s">
        <v>592</v>
      </c>
      <c r="D274" s="2">
        <v>1.29</v>
      </c>
      <c r="E274" s="3">
        <f t="shared" si="1"/>
        <v>0.03685714286</v>
      </c>
    </row>
    <row r="275">
      <c r="A275" s="2" t="s">
        <v>300</v>
      </c>
      <c r="B275" s="2"/>
      <c r="C275" s="2" t="s">
        <v>592</v>
      </c>
      <c r="D275" s="2">
        <v>1.267</v>
      </c>
      <c r="E275" s="3">
        <f t="shared" si="1"/>
        <v>0.0362</v>
      </c>
    </row>
    <row r="276">
      <c r="A276" s="2" t="s">
        <v>301</v>
      </c>
      <c r="B276" s="2"/>
      <c r="C276" s="2" t="s">
        <v>592</v>
      </c>
      <c r="D276" s="2">
        <v>1.251</v>
      </c>
      <c r="E276" s="3">
        <f t="shared" si="1"/>
        <v>0.03574285714</v>
      </c>
    </row>
    <row r="277">
      <c r="A277" s="2" t="s">
        <v>302</v>
      </c>
      <c r="B277" s="2"/>
      <c r="C277" s="2" t="s">
        <v>592</v>
      </c>
      <c r="D277" s="2">
        <v>1.238</v>
      </c>
      <c r="E277" s="3">
        <f t="shared" si="1"/>
        <v>0.03537142857</v>
      </c>
    </row>
    <row r="278">
      <c r="A278" s="2" t="s">
        <v>303</v>
      </c>
      <c r="B278" s="2"/>
      <c r="C278" s="2" t="s">
        <v>592</v>
      </c>
      <c r="D278" s="2">
        <v>1.238</v>
      </c>
      <c r="E278" s="3">
        <f t="shared" si="1"/>
        <v>0.03537142857</v>
      </c>
    </row>
    <row r="279">
      <c r="A279" s="2" t="s">
        <v>304</v>
      </c>
      <c r="B279" s="2"/>
      <c r="C279" s="2" t="s">
        <v>592</v>
      </c>
      <c r="D279" s="2">
        <v>1.238</v>
      </c>
      <c r="E279" s="3">
        <f t="shared" si="1"/>
        <v>0.03537142857</v>
      </c>
    </row>
    <row r="280">
      <c r="A280" s="2" t="s">
        <v>305</v>
      </c>
      <c r="B280" s="2"/>
      <c r="C280" s="2" t="s">
        <v>592</v>
      </c>
      <c r="D280" s="2">
        <v>1.228</v>
      </c>
      <c r="E280" s="3">
        <f t="shared" si="1"/>
        <v>0.03508571429</v>
      </c>
    </row>
    <row r="281">
      <c r="A281" s="2" t="s">
        <v>306</v>
      </c>
      <c r="B281" s="2"/>
      <c r="C281" s="2" t="s">
        <v>592</v>
      </c>
      <c r="D281" s="2">
        <v>1.228</v>
      </c>
      <c r="E281" s="3">
        <f t="shared" si="1"/>
        <v>0.03508571429</v>
      </c>
    </row>
    <row r="282">
      <c r="A282" s="2" t="s">
        <v>307</v>
      </c>
      <c r="B282" s="2"/>
      <c r="C282" s="2" t="s">
        <v>592</v>
      </c>
      <c r="D282" s="2">
        <v>1.228</v>
      </c>
      <c r="E282" s="3">
        <f t="shared" si="1"/>
        <v>0.03508571429</v>
      </c>
    </row>
    <row r="283">
      <c r="A283" s="2" t="s">
        <v>308</v>
      </c>
      <c r="B283" s="2"/>
      <c r="C283" s="2" t="s">
        <v>592</v>
      </c>
      <c r="D283" s="2">
        <v>1.228</v>
      </c>
      <c r="E283" s="3">
        <f t="shared" si="1"/>
        <v>0.03508571429</v>
      </c>
    </row>
    <row r="284">
      <c r="A284" s="2" t="s">
        <v>309</v>
      </c>
      <c r="B284" s="2"/>
      <c r="C284" s="2" t="s">
        <v>592</v>
      </c>
      <c r="D284" s="2">
        <v>1.216</v>
      </c>
      <c r="E284" s="3">
        <f t="shared" si="1"/>
        <v>0.03474285714</v>
      </c>
    </row>
    <row r="285">
      <c r="A285" s="2" t="s">
        <v>310</v>
      </c>
      <c r="B285" s="2"/>
      <c r="C285" s="2" t="s">
        <v>592</v>
      </c>
      <c r="D285" s="2">
        <v>1.139</v>
      </c>
      <c r="E285" s="3">
        <f t="shared" si="1"/>
        <v>0.03254285714</v>
      </c>
    </row>
    <row r="286">
      <c r="A286" s="2" t="s">
        <v>311</v>
      </c>
      <c r="B286" s="2"/>
      <c r="C286" s="2" t="s">
        <v>592</v>
      </c>
      <c r="D286" s="2">
        <v>1.137</v>
      </c>
      <c r="E286" s="3">
        <f t="shared" si="1"/>
        <v>0.03248571429</v>
      </c>
    </row>
    <row r="287">
      <c r="A287" s="2" t="s">
        <v>312</v>
      </c>
      <c r="B287" s="2"/>
      <c r="C287" s="2" t="s">
        <v>592</v>
      </c>
      <c r="D287" s="2">
        <v>1.135</v>
      </c>
      <c r="E287" s="3">
        <f t="shared" si="1"/>
        <v>0.03242857143</v>
      </c>
    </row>
    <row r="288">
      <c r="A288" s="2" t="s">
        <v>313</v>
      </c>
      <c r="B288" s="2"/>
      <c r="C288" s="2" t="s">
        <v>592</v>
      </c>
      <c r="D288" s="2">
        <v>1.135</v>
      </c>
      <c r="E288" s="3">
        <f t="shared" si="1"/>
        <v>0.03242857143</v>
      </c>
    </row>
    <row r="289">
      <c r="A289" s="2" t="s">
        <v>314</v>
      </c>
      <c r="B289" s="2"/>
      <c r="C289" s="2" t="s">
        <v>592</v>
      </c>
      <c r="D289" s="2">
        <v>1.097</v>
      </c>
      <c r="E289" s="3">
        <f t="shared" si="1"/>
        <v>0.03134285714</v>
      </c>
    </row>
    <row r="290">
      <c r="A290" s="2" t="s">
        <v>315</v>
      </c>
      <c r="B290" s="2"/>
      <c r="C290" s="2" t="s">
        <v>592</v>
      </c>
      <c r="D290" s="2">
        <v>1.075</v>
      </c>
      <c r="E290" s="3">
        <f t="shared" si="1"/>
        <v>0.03071428571</v>
      </c>
    </row>
    <row r="291">
      <c r="A291" s="2" t="s">
        <v>316</v>
      </c>
      <c r="B291" s="2"/>
      <c r="C291" s="2" t="s">
        <v>592</v>
      </c>
      <c r="D291" s="2">
        <v>1.062</v>
      </c>
      <c r="E291" s="3">
        <f t="shared" si="1"/>
        <v>0.03034285714</v>
      </c>
    </row>
    <row r="292">
      <c r="A292" s="2" t="s">
        <v>317</v>
      </c>
      <c r="B292" s="2"/>
      <c r="C292" s="2" t="s">
        <v>592</v>
      </c>
      <c r="D292" s="2">
        <v>1.052</v>
      </c>
      <c r="E292" s="3">
        <f t="shared" si="1"/>
        <v>0.03005714286</v>
      </c>
    </row>
    <row r="293">
      <c r="A293" s="2" t="s">
        <v>318</v>
      </c>
      <c r="B293" s="2"/>
      <c r="C293" s="2" t="s">
        <v>592</v>
      </c>
      <c r="D293" s="2">
        <v>1.036</v>
      </c>
      <c r="E293" s="3">
        <f t="shared" si="1"/>
        <v>0.0296</v>
      </c>
    </row>
    <row r="294">
      <c r="A294" s="2" t="s">
        <v>319</v>
      </c>
      <c r="B294" s="2"/>
      <c r="C294" s="2" t="s">
        <v>592</v>
      </c>
      <c r="D294" s="2">
        <v>1.036</v>
      </c>
      <c r="E294" s="3">
        <f t="shared" si="1"/>
        <v>0.0296</v>
      </c>
    </row>
    <row r="295">
      <c r="A295" s="2" t="s">
        <v>320</v>
      </c>
      <c r="B295" s="2"/>
      <c r="C295" s="2" t="s">
        <v>592</v>
      </c>
      <c r="D295" s="2">
        <v>1.036</v>
      </c>
      <c r="E295" s="3">
        <f t="shared" si="1"/>
        <v>0.0296</v>
      </c>
    </row>
    <row r="296">
      <c r="A296" s="2" t="s">
        <v>321</v>
      </c>
      <c r="B296" s="2"/>
      <c r="C296" s="2" t="s">
        <v>592</v>
      </c>
      <c r="D296" s="2">
        <v>0.987</v>
      </c>
      <c r="E296" s="3">
        <f t="shared" si="1"/>
        <v>0.0282</v>
      </c>
    </row>
    <row r="297">
      <c r="A297" s="2" t="s">
        <v>322</v>
      </c>
      <c r="B297" s="2"/>
      <c r="C297" s="2" t="s">
        <v>592</v>
      </c>
      <c r="D297" s="2">
        <v>0.934</v>
      </c>
      <c r="E297" s="3">
        <f t="shared" si="1"/>
        <v>0.02668571429</v>
      </c>
    </row>
    <row r="298">
      <c r="A298" s="2" t="s">
        <v>324</v>
      </c>
      <c r="B298" s="2"/>
      <c r="C298" s="2" t="s">
        <v>592</v>
      </c>
      <c r="D298" s="2">
        <v>0.909</v>
      </c>
      <c r="E298" s="3">
        <f t="shared" si="1"/>
        <v>0.02597142857</v>
      </c>
    </row>
    <row r="299">
      <c r="A299" s="2" t="s">
        <v>325</v>
      </c>
      <c r="B299" s="2"/>
      <c r="C299" s="2" t="s">
        <v>592</v>
      </c>
      <c r="D299" s="2">
        <v>0.908</v>
      </c>
      <c r="E299" s="3">
        <f t="shared" si="1"/>
        <v>0.02594285714</v>
      </c>
    </row>
    <row r="300">
      <c r="A300" s="2" t="s">
        <v>326</v>
      </c>
      <c r="B300" s="2"/>
      <c r="C300" s="2" t="s">
        <v>592</v>
      </c>
      <c r="D300" s="2">
        <v>0.904</v>
      </c>
      <c r="E300" s="3">
        <f t="shared" si="1"/>
        <v>0.02582857143</v>
      </c>
    </row>
    <row r="301">
      <c r="A301" s="2" t="s">
        <v>327</v>
      </c>
      <c r="B301" s="2"/>
      <c r="C301" s="2" t="s">
        <v>592</v>
      </c>
      <c r="D301" s="2">
        <v>0.868</v>
      </c>
      <c r="E301" s="3">
        <f t="shared" si="1"/>
        <v>0.0248</v>
      </c>
    </row>
    <row r="302">
      <c r="A302" s="2" t="s">
        <v>328</v>
      </c>
      <c r="B302" s="2"/>
      <c r="C302" s="2" t="s">
        <v>592</v>
      </c>
      <c r="D302" s="2">
        <v>0.868</v>
      </c>
      <c r="E302" s="3">
        <f t="shared" si="1"/>
        <v>0.0248</v>
      </c>
    </row>
    <row r="303">
      <c r="A303" s="2" t="s">
        <v>329</v>
      </c>
      <c r="B303" s="2"/>
      <c r="C303" s="2" t="s">
        <v>592</v>
      </c>
      <c r="D303" s="2">
        <v>0.868</v>
      </c>
      <c r="E303" s="3">
        <f t="shared" si="1"/>
        <v>0.0248</v>
      </c>
    </row>
    <row r="304">
      <c r="A304" s="2" t="s">
        <v>330</v>
      </c>
      <c r="B304" s="2"/>
      <c r="C304" s="2" t="s">
        <v>592</v>
      </c>
      <c r="D304" s="2">
        <v>0.868</v>
      </c>
      <c r="E304" s="3">
        <f t="shared" si="1"/>
        <v>0.0248</v>
      </c>
    </row>
    <row r="305">
      <c r="A305" s="2" t="s">
        <v>331</v>
      </c>
      <c r="B305" s="2"/>
      <c r="C305" s="2" t="s">
        <v>592</v>
      </c>
      <c r="D305" s="2">
        <v>0.868</v>
      </c>
      <c r="E305" s="3">
        <f t="shared" si="1"/>
        <v>0.0248</v>
      </c>
    </row>
    <row r="306">
      <c r="A306" s="2" t="s">
        <v>332</v>
      </c>
      <c r="B306" s="2"/>
      <c r="C306" s="2" t="s">
        <v>592</v>
      </c>
      <c r="D306" s="2">
        <v>0.868</v>
      </c>
      <c r="E306" s="3">
        <f t="shared" si="1"/>
        <v>0.0248</v>
      </c>
    </row>
    <row r="307">
      <c r="A307" s="2" t="s">
        <v>333</v>
      </c>
      <c r="B307" s="2"/>
      <c r="C307" s="2" t="s">
        <v>592</v>
      </c>
      <c r="D307" s="2">
        <v>0.868</v>
      </c>
      <c r="E307" s="3">
        <f t="shared" si="1"/>
        <v>0.0248</v>
      </c>
    </row>
    <row r="308">
      <c r="A308" s="2" t="s">
        <v>334</v>
      </c>
      <c r="B308" s="2"/>
      <c r="C308" s="2" t="s">
        <v>592</v>
      </c>
      <c r="D308" s="2">
        <v>0.84</v>
      </c>
      <c r="E308" s="3">
        <f t="shared" si="1"/>
        <v>0.024</v>
      </c>
    </row>
    <row r="309">
      <c r="A309" s="2" t="s">
        <v>335</v>
      </c>
      <c r="B309" s="2"/>
      <c r="C309" s="2" t="s">
        <v>592</v>
      </c>
      <c r="D309" s="2">
        <v>0.84</v>
      </c>
      <c r="E309" s="3">
        <f t="shared" si="1"/>
        <v>0.024</v>
      </c>
    </row>
    <row r="310">
      <c r="A310" s="2" t="s">
        <v>336</v>
      </c>
      <c r="B310" s="2"/>
      <c r="C310" s="2" t="s">
        <v>592</v>
      </c>
      <c r="D310" s="2">
        <v>0.83</v>
      </c>
      <c r="E310" s="3">
        <f t="shared" si="1"/>
        <v>0.02371428571</v>
      </c>
    </row>
    <row r="311">
      <c r="A311" s="2" t="s">
        <v>337</v>
      </c>
      <c r="B311" s="2"/>
      <c r="C311" s="2" t="s">
        <v>592</v>
      </c>
      <c r="D311" s="2">
        <v>0.83</v>
      </c>
      <c r="E311" s="3">
        <f t="shared" si="1"/>
        <v>0.02371428571</v>
      </c>
    </row>
    <row r="312">
      <c r="A312" s="2" t="s">
        <v>338</v>
      </c>
      <c r="B312" s="2"/>
      <c r="C312" s="2" t="s">
        <v>592</v>
      </c>
      <c r="D312" s="2">
        <v>0.826</v>
      </c>
      <c r="E312" s="3">
        <f t="shared" si="1"/>
        <v>0.0236</v>
      </c>
    </row>
    <row r="313">
      <c r="A313" s="2" t="s">
        <v>339</v>
      </c>
      <c r="B313" s="2"/>
      <c r="C313" s="2" t="s">
        <v>592</v>
      </c>
      <c r="D313" s="2">
        <v>0.822</v>
      </c>
      <c r="E313" s="3">
        <f t="shared" si="1"/>
        <v>0.02348571429</v>
      </c>
    </row>
    <row r="314">
      <c r="A314" s="2" t="s">
        <v>340</v>
      </c>
      <c r="B314" s="2"/>
      <c r="C314" s="2" t="s">
        <v>592</v>
      </c>
      <c r="D314" s="2">
        <v>0.817</v>
      </c>
      <c r="E314" s="3">
        <f t="shared" si="1"/>
        <v>0.02334285714</v>
      </c>
    </row>
    <row r="315">
      <c r="A315" s="2" t="s">
        <v>341</v>
      </c>
      <c r="B315" s="2"/>
      <c r="C315" s="2" t="s">
        <v>592</v>
      </c>
      <c r="D315" s="2">
        <v>0.806</v>
      </c>
      <c r="E315" s="3">
        <f t="shared" si="1"/>
        <v>0.02302857143</v>
      </c>
    </row>
    <row r="316">
      <c r="A316" s="2" t="s">
        <v>342</v>
      </c>
      <c r="B316" s="2"/>
      <c r="C316" s="2" t="s">
        <v>592</v>
      </c>
      <c r="D316" s="2">
        <v>0.797</v>
      </c>
      <c r="E316" s="3">
        <f t="shared" si="1"/>
        <v>0.02277142857</v>
      </c>
    </row>
    <row r="317">
      <c r="A317" s="2" t="s">
        <v>343</v>
      </c>
      <c r="B317" s="2"/>
      <c r="C317" s="2" t="s">
        <v>592</v>
      </c>
      <c r="D317" s="2">
        <v>0.791</v>
      </c>
      <c r="E317" s="3">
        <f t="shared" si="1"/>
        <v>0.0226</v>
      </c>
    </row>
    <row r="318">
      <c r="A318" s="2" t="s">
        <v>344</v>
      </c>
      <c r="B318" s="2"/>
      <c r="C318" s="2" t="s">
        <v>592</v>
      </c>
      <c r="D318" s="2">
        <v>0.791</v>
      </c>
      <c r="E318" s="3">
        <f t="shared" si="1"/>
        <v>0.0226</v>
      </c>
    </row>
    <row r="319">
      <c r="A319" s="2" t="s">
        <v>345</v>
      </c>
      <c r="B319" s="2"/>
      <c r="C319" s="2" t="s">
        <v>592</v>
      </c>
      <c r="D319" s="2">
        <v>0.787</v>
      </c>
      <c r="E319" s="3">
        <f t="shared" si="1"/>
        <v>0.02248571429</v>
      </c>
    </row>
    <row r="320">
      <c r="A320" s="2" t="s">
        <v>346</v>
      </c>
      <c r="B320" s="2"/>
      <c r="C320" s="2" t="s">
        <v>592</v>
      </c>
      <c r="D320" s="2">
        <v>0.765</v>
      </c>
      <c r="E320" s="3">
        <f t="shared" si="1"/>
        <v>0.02185714286</v>
      </c>
    </row>
    <row r="321">
      <c r="A321" s="2" t="s">
        <v>347</v>
      </c>
      <c r="B321" s="2"/>
      <c r="C321" s="2" t="s">
        <v>592</v>
      </c>
      <c r="D321" s="2">
        <v>0.75</v>
      </c>
      <c r="E321" s="3">
        <f t="shared" si="1"/>
        <v>0.02142857143</v>
      </c>
    </row>
    <row r="322">
      <c r="A322" s="2" t="s">
        <v>348</v>
      </c>
      <c r="B322" s="2"/>
      <c r="C322" s="2" t="s">
        <v>592</v>
      </c>
      <c r="D322" s="2">
        <v>0.749</v>
      </c>
      <c r="E322" s="3">
        <f t="shared" si="1"/>
        <v>0.0214</v>
      </c>
    </row>
    <row r="323">
      <c r="A323" s="2" t="s">
        <v>349</v>
      </c>
      <c r="B323" s="2"/>
      <c r="C323" s="2" t="s">
        <v>592</v>
      </c>
      <c r="D323" s="2">
        <v>0.749</v>
      </c>
      <c r="E323" s="3">
        <f t="shared" si="1"/>
        <v>0.0214</v>
      </c>
    </row>
    <row r="324">
      <c r="A324" s="2" t="s">
        <v>350</v>
      </c>
      <c r="B324" s="2"/>
      <c r="C324" s="2" t="s">
        <v>592</v>
      </c>
      <c r="D324" s="2">
        <v>0.749</v>
      </c>
      <c r="E324" s="3">
        <f t="shared" si="1"/>
        <v>0.0214</v>
      </c>
    </row>
    <row r="325">
      <c r="A325" s="2" t="s">
        <v>351</v>
      </c>
      <c r="B325" s="2"/>
      <c r="C325" s="2" t="s">
        <v>592</v>
      </c>
      <c r="D325" s="2">
        <v>0.739</v>
      </c>
      <c r="E325" s="3">
        <f t="shared" si="1"/>
        <v>0.02111428571</v>
      </c>
    </row>
    <row r="326">
      <c r="A326" s="2" t="s">
        <v>352</v>
      </c>
      <c r="B326" s="2"/>
      <c r="C326" s="2" t="s">
        <v>592</v>
      </c>
      <c r="D326" s="2">
        <v>0.736</v>
      </c>
      <c r="E326" s="3">
        <f t="shared" si="1"/>
        <v>0.02102857143</v>
      </c>
    </row>
    <row r="327">
      <c r="A327" s="2" t="s">
        <v>353</v>
      </c>
      <c r="B327" s="2"/>
      <c r="C327" s="2" t="s">
        <v>592</v>
      </c>
      <c r="D327" s="2">
        <v>0.677</v>
      </c>
      <c r="E327" s="3">
        <f t="shared" si="1"/>
        <v>0.01934285714</v>
      </c>
    </row>
    <row r="328">
      <c r="A328" s="2" t="s">
        <v>354</v>
      </c>
      <c r="B328" s="2"/>
      <c r="C328" s="2" t="s">
        <v>592</v>
      </c>
      <c r="D328" s="2">
        <v>0.677</v>
      </c>
      <c r="E328" s="3">
        <f t="shared" si="1"/>
        <v>0.01934285714</v>
      </c>
    </row>
    <row r="329">
      <c r="A329" s="2" t="s">
        <v>355</v>
      </c>
      <c r="B329" s="2"/>
      <c r="C329" s="2" t="s">
        <v>592</v>
      </c>
      <c r="D329" s="2">
        <v>0.677</v>
      </c>
      <c r="E329" s="3">
        <f t="shared" si="1"/>
        <v>0.01934285714</v>
      </c>
    </row>
    <row r="330">
      <c r="A330" s="2" t="s">
        <v>356</v>
      </c>
      <c r="B330" s="2"/>
      <c r="C330" s="2" t="s">
        <v>592</v>
      </c>
      <c r="D330" s="2">
        <v>0.677</v>
      </c>
      <c r="E330" s="3">
        <f t="shared" si="1"/>
        <v>0.01934285714</v>
      </c>
    </row>
    <row r="331">
      <c r="A331" s="2" t="s">
        <v>357</v>
      </c>
      <c r="B331" s="2"/>
      <c r="C331" s="2" t="s">
        <v>592</v>
      </c>
      <c r="D331" s="2">
        <v>0.677</v>
      </c>
      <c r="E331" s="3">
        <f t="shared" si="1"/>
        <v>0.01934285714</v>
      </c>
    </row>
    <row r="332">
      <c r="A332" s="2" t="s">
        <v>358</v>
      </c>
      <c r="B332" s="2"/>
      <c r="C332" s="2" t="s">
        <v>592</v>
      </c>
      <c r="D332" s="2">
        <v>0.677</v>
      </c>
      <c r="E332" s="3">
        <f t="shared" si="1"/>
        <v>0.01934285714</v>
      </c>
    </row>
    <row r="333">
      <c r="A333" s="2" t="s">
        <v>359</v>
      </c>
      <c r="B333" s="2"/>
      <c r="C333" s="2" t="s">
        <v>592</v>
      </c>
      <c r="D333" s="2">
        <v>0.677</v>
      </c>
      <c r="E333" s="3">
        <f t="shared" si="1"/>
        <v>0.01934285714</v>
      </c>
    </row>
    <row r="334">
      <c r="A334" s="2" t="s">
        <v>360</v>
      </c>
      <c r="B334" s="2"/>
      <c r="C334" s="2" t="s">
        <v>592</v>
      </c>
      <c r="D334" s="2">
        <v>0.677</v>
      </c>
      <c r="E334" s="3">
        <f t="shared" si="1"/>
        <v>0.01934285714</v>
      </c>
    </row>
    <row r="335">
      <c r="A335" s="2" t="s">
        <v>361</v>
      </c>
      <c r="B335" s="2"/>
      <c r="C335" s="2" t="s">
        <v>592</v>
      </c>
      <c r="D335" s="2">
        <v>0.677</v>
      </c>
      <c r="E335" s="3">
        <f t="shared" si="1"/>
        <v>0.01934285714</v>
      </c>
    </row>
    <row r="336">
      <c r="A336" s="2" t="s">
        <v>362</v>
      </c>
      <c r="B336" s="2"/>
      <c r="C336" s="2" t="s">
        <v>592</v>
      </c>
      <c r="D336" s="2">
        <v>0.661</v>
      </c>
      <c r="E336" s="3">
        <f t="shared" si="1"/>
        <v>0.01888571429</v>
      </c>
    </row>
    <row r="337">
      <c r="A337" s="2" t="s">
        <v>363</v>
      </c>
      <c r="B337" s="2"/>
      <c r="C337" s="2" t="s">
        <v>592</v>
      </c>
      <c r="D337" s="2">
        <v>0.661</v>
      </c>
      <c r="E337" s="3">
        <f t="shared" si="1"/>
        <v>0.01888571429</v>
      </c>
    </row>
    <row r="338">
      <c r="A338" s="2" t="s">
        <v>364</v>
      </c>
      <c r="B338" s="2"/>
      <c r="C338" s="2" t="s">
        <v>592</v>
      </c>
      <c r="D338" s="2">
        <v>0.661</v>
      </c>
      <c r="E338" s="3">
        <f t="shared" si="1"/>
        <v>0.01888571429</v>
      </c>
    </row>
    <row r="339">
      <c r="A339" s="2" t="s">
        <v>365</v>
      </c>
      <c r="B339" s="2"/>
      <c r="C339" s="2" t="s">
        <v>592</v>
      </c>
      <c r="D339" s="2">
        <v>0.661</v>
      </c>
      <c r="E339" s="3">
        <f t="shared" si="1"/>
        <v>0.01888571429</v>
      </c>
    </row>
    <row r="340">
      <c r="A340" s="2" t="s">
        <v>366</v>
      </c>
      <c r="B340" s="2"/>
      <c r="C340" s="2" t="s">
        <v>592</v>
      </c>
      <c r="D340" s="2">
        <v>0.661</v>
      </c>
      <c r="E340" s="3">
        <f t="shared" si="1"/>
        <v>0.01888571429</v>
      </c>
    </row>
    <row r="341">
      <c r="A341" s="2" t="s">
        <v>367</v>
      </c>
      <c r="B341" s="2"/>
      <c r="C341" s="2" t="s">
        <v>592</v>
      </c>
      <c r="D341" s="2">
        <v>0.649</v>
      </c>
      <c r="E341" s="3">
        <f t="shared" si="1"/>
        <v>0.01854285714</v>
      </c>
    </row>
    <row r="342">
      <c r="A342" s="2" t="s">
        <v>368</v>
      </c>
      <c r="B342" s="2"/>
      <c r="C342" s="2" t="s">
        <v>592</v>
      </c>
      <c r="D342" s="2">
        <v>0.617</v>
      </c>
      <c r="E342" s="3">
        <f t="shared" si="1"/>
        <v>0.01762857143</v>
      </c>
    </row>
    <row r="343">
      <c r="A343" s="2" t="s">
        <v>369</v>
      </c>
      <c r="B343" s="2"/>
      <c r="C343" s="2" t="s">
        <v>592</v>
      </c>
      <c r="D343" s="2">
        <v>0.617</v>
      </c>
      <c r="E343" s="3">
        <f t="shared" si="1"/>
        <v>0.01762857143</v>
      </c>
    </row>
    <row r="344">
      <c r="A344" s="2" t="s">
        <v>370</v>
      </c>
      <c r="B344" s="2"/>
      <c r="C344" s="2" t="s">
        <v>592</v>
      </c>
      <c r="D344" s="2">
        <v>0.617</v>
      </c>
      <c r="E344" s="3">
        <f t="shared" si="1"/>
        <v>0.01762857143</v>
      </c>
    </row>
    <row r="345">
      <c r="A345" s="2" t="s">
        <v>371</v>
      </c>
      <c r="B345" s="2"/>
      <c r="C345" s="2" t="s">
        <v>592</v>
      </c>
      <c r="D345" s="2">
        <v>0.617</v>
      </c>
      <c r="E345" s="3">
        <f t="shared" si="1"/>
        <v>0.01762857143</v>
      </c>
    </row>
    <row r="346">
      <c r="A346" s="2" t="s">
        <v>372</v>
      </c>
      <c r="B346" s="2"/>
      <c r="C346" s="2" t="s">
        <v>592</v>
      </c>
      <c r="D346" s="2">
        <v>0.617</v>
      </c>
      <c r="E346" s="3">
        <f t="shared" si="1"/>
        <v>0.01762857143</v>
      </c>
    </row>
    <row r="347">
      <c r="A347" s="2" t="s">
        <v>373</v>
      </c>
      <c r="B347" s="2"/>
      <c r="C347" s="2" t="s">
        <v>592</v>
      </c>
      <c r="D347" s="2">
        <v>0.617</v>
      </c>
      <c r="E347" s="3">
        <f t="shared" si="1"/>
        <v>0.01762857143</v>
      </c>
    </row>
    <row r="348">
      <c r="A348" s="2" t="s">
        <v>374</v>
      </c>
      <c r="B348" s="2"/>
      <c r="C348" s="2" t="s">
        <v>592</v>
      </c>
      <c r="D348" s="2">
        <v>0.617</v>
      </c>
      <c r="E348" s="3">
        <f t="shared" si="1"/>
        <v>0.01762857143</v>
      </c>
    </row>
    <row r="349">
      <c r="A349" s="2" t="s">
        <v>375</v>
      </c>
      <c r="B349" s="2"/>
      <c r="C349" s="2" t="s">
        <v>592</v>
      </c>
      <c r="D349" s="2">
        <v>0.617</v>
      </c>
      <c r="E349" s="3">
        <f t="shared" si="1"/>
        <v>0.01762857143</v>
      </c>
    </row>
    <row r="350">
      <c r="A350" s="2" t="s">
        <v>376</v>
      </c>
      <c r="B350" s="2"/>
      <c r="C350" s="2" t="s">
        <v>592</v>
      </c>
      <c r="D350" s="2">
        <v>0.581</v>
      </c>
      <c r="E350" s="3">
        <f t="shared" si="1"/>
        <v>0.0166</v>
      </c>
    </row>
    <row r="351">
      <c r="A351" s="2" t="s">
        <v>377</v>
      </c>
      <c r="B351" s="2"/>
      <c r="C351" s="2" t="s">
        <v>592</v>
      </c>
      <c r="D351" s="2">
        <v>0.581</v>
      </c>
      <c r="E351" s="3">
        <f t="shared" si="1"/>
        <v>0.0166</v>
      </c>
    </row>
    <row r="352">
      <c r="A352" s="2" t="s">
        <v>378</v>
      </c>
      <c r="B352" s="2"/>
      <c r="C352" s="2" t="s">
        <v>592</v>
      </c>
      <c r="D352" s="2">
        <v>0.581</v>
      </c>
      <c r="E352" s="3">
        <f t="shared" si="1"/>
        <v>0.0166</v>
      </c>
    </row>
    <row r="353">
      <c r="A353" s="2" t="s">
        <v>379</v>
      </c>
      <c r="B353" s="2"/>
      <c r="C353" s="2" t="s">
        <v>592</v>
      </c>
      <c r="D353" s="2">
        <v>0.581</v>
      </c>
      <c r="E353" s="3">
        <f t="shared" si="1"/>
        <v>0.0166</v>
      </c>
    </row>
    <row r="354">
      <c r="A354" s="2" t="s">
        <v>380</v>
      </c>
      <c r="B354" s="2"/>
      <c r="C354" s="2" t="s">
        <v>592</v>
      </c>
      <c r="D354" s="2">
        <v>0.581</v>
      </c>
      <c r="E354" s="3">
        <f t="shared" si="1"/>
        <v>0.0166</v>
      </c>
    </row>
    <row r="355">
      <c r="A355" s="2" t="s">
        <v>381</v>
      </c>
      <c r="B355" s="2"/>
      <c r="C355" s="2" t="s">
        <v>592</v>
      </c>
      <c r="D355" s="2">
        <v>0.581</v>
      </c>
      <c r="E355" s="3">
        <f t="shared" si="1"/>
        <v>0.0166</v>
      </c>
    </row>
    <row r="356">
      <c r="A356" s="2" t="s">
        <v>382</v>
      </c>
      <c r="B356" s="2"/>
      <c r="C356" s="2" t="s">
        <v>592</v>
      </c>
      <c r="D356" s="2">
        <v>0.581</v>
      </c>
      <c r="E356" s="3">
        <f t="shared" si="1"/>
        <v>0.0166</v>
      </c>
    </row>
    <row r="357">
      <c r="A357" s="2" t="s">
        <v>383</v>
      </c>
      <c r="B357" s="2"/>
      <c r="C357" s="2" t="s">
        <v>592</v>
      </c>
      <c r="D357" s="2">
        <v>0.569</v>
      </c>
      <c r="E357" s="3">
        <f t="shared" si="1"/>
        <v>0.01625714286</v>
      </c>
    </row>
    <row r="358">
      <c r="A358" s="2" t="s">
        <v>384</v>
      </c>
      <c r="B358" s="2"/>
      <c r="C358" s="2" t="s">
        <v>592</v>
      </c>
      <c r="D358" s="2">
        <v>0.518</v>
      </c>
      <c r="E358" s="3">
        <f t="shared" si="1"/>
        <v>0.0148</v>
      </c>
    </row>
    <row r="359">
      <c r="A359" s="2" t="s">
        <v>385</v>
      </c>
      <c r="B359" s="2"/>
      <c r="C359" s="2" t="s">
        <v>592</v>
      </c>
      <c r="D359" s="2">
        <v>0.518</v>
      </c>
      <c r="E359" s="3">
        <f t="shared" si="1"/>
        <v>0.0148</v>
      </c>
    </row>
    <row r="360">
      <c r="A360" s="2" t="s">
        <v>386</v>
      </c>
      <c r="B360" s="2"/>
      <c r="C360" s="2" t="s">
        <v>592</v>
      </c>
      <c r="D360" s="2">
        <v>0.518</v>
      </c>
      <c r="E360" s="3">
        <f t="shared" si="1"/>
        <v>0.0148</v>
      </c>
    </row>
    <row r="361">
      <c r="A361" s="2" t="s">
        <v>387</v>
      </c>
      <c r="B361" s="2"/>
      <c r="C361" s="2" t="s">
        <v>592</v>
      </c>
      <c r="D361" s="2">
        <v>0.518</v>
      </c>
      <c r="E361" s="3">
        <f t="shared" si="1"/>
        <v>0.0148</v>
      </c>
    </row>
    <row r="362">
      <c r="A362" s="2" t="s">
        <v>388</v>
      </c>
      <c r="B362" s="2"/>
      <c r="C362" s="2" t="s">
        <v>592</v>
      </c>
      <c r="D362" s="2">
        <v>0.518</v>
      </c>
      <c r="E362" s="3">
        <f t="shared" si="1"/>
        <v>0.0148</v>
      </c>
    </row>
    <row r="363">
      <c r="A363" s="2" t="s">
        <v>389</v>
      </c>
      <c r="B363" s="2"/>
      <c r="C363" s="2" t="s">
        <v>592</v>
      </c>
      <c r="D363" s="2">
        <v>0.513</v>
      </c>
      <c r="E363" s="3">
        <f t="shared" si="1"/>
        <v>0.01465714286</v>
      </c>
    </row>
    <row r="364">
      <c r="A364" s="2" t="s">
        <v>390</v>
      </c>
      <c r="B364" s="2"/>
      <c r="C364" s="2" t="s">
        <v>592</v>
      </c>
      <c r="D364" s="2">
        <v>0.508</v>
      </c>
      <c r="E364" s="3">
        <f t="shared" si="1"/>
        <v>0.01451428571</v>
      </c>
    </row>
    <row r="365">
      <c r="A365" s="2" t="s">
        <v>391</v>
      </c>
      <c r="B365" s="2"/>
      <c r="C365" s="2" t="s">
        <v>592</v>
      </c>
      <c r="D365" s="2">
        <v>0.454</v>
      </c>
      <c r="E365" s="3">
        <f t="shared" si="1"/>
        <v>0.01297142857</v>
      </c>
    </row>
    <row r="366">
      <c r="A366" s="2" t="s">
        <v>392</v>
      </c>
      <c r="B366" s="2"/>
      <c r="C366" s="2" t="s">
        <v>592</v>
      </c>
      <c r="D366" s="2">
        <v>0.432</v>
      </c>
      <c r="E366" s="3">
        <f t="shared" si="1"/>
        <v>0.01234285714</v>
      </c>
    </row>
    <row r="367">
      <c r="A367" s="2" t="s">
        <v>393</v>
      </c>
      <c r="B367" s="2"/>
      <c r="C367" s="2" t="s">
        <v>592</v>
      </c>
      <c r="D367" s="2">
        <v>0.371</v>
      </c>
      <c r="E367" s="3">
        <f t="shared" si="1"/>
        <v>0.0106</v>
      </c>
    </row>
    <row r="368">
      <c r="A368" s="2" t="s">
        <v>394</v>
      </c>
      <c r="B368" s="2"/>
      <c r="C368" s="2" t="s">
        <v>592</v>
      </c>
      <c r="D368" s="2">
        <v>0.371</v>
      </c>
      <c r="E368" s="3">
        <f t="shared" si="1"/>
        <v>0.0106</v>
      </c>
    </row>
    <row r="369">
      <c r="A369" s="2" t="s">
        <v>395</v>
      </c>
      <c r="B369" s="2"/>
      <c r="C369" s="2" t="s">
        <v>592</v>
      </c>
      <c r="D369" s="2">
        <v>0.348</v>
      </c>
      <c r="E369" s="3">
        <f t="shared" si="1"/>
        <v>0.009942857143</v>
      </c>
    </row>
    <row r="370">
      <c r="A370" s="2" t="s">
        <v>396</v>
      </c>
      <c r="B370" s="2"/>
      <c r="C370" s="2" t="s">
        <v>592</v>
      </c>
      <c r="D370" s="2">
        <v>0.289</v>
      </c>
      <c r="E370" s="3">
        <f t="shared" si="1"/>
        <v>0.008257142857</v>
      </c>
    </row>
    <row r="371">
      <c r="A371" s="2" t="s">
        <v>397</v>
      </c>
      <c r="B371" s="2"/>
      <c r="C371" s="2" t="s">
        <v>592</v>
      </c>
      <c r="D371" s="2">
        <v>0.27</v>
      </c>
      <c r="E371" s="3">
        <f t="shared" si="1"/>
        <v>0.007714285714</v>
      </c>
    </row>
    <row r="372">
      <c r="A372" s="2" t="s">
        <v>399</v>
      </c>
      <c r="B372" s="2"/>
      <c r="C372" s="2" t="s">
        <v>592</v>
      </c>
      <c r="D372" s="2">
        <v>0.123</v>
      </c>
      <c r="E372" s="3">
        <f t="shared" si="1"/>
        <v>0.003514285714</v>
      </c>
    </row>
    <row r="373">
      <c r="A373" s="2" t="s">
        <v>400</v>
      </c>
      <c r="B373" s="2"/>
      <c r="C373" s="2" t="s">
        <v>592</v>
      </c>
      <c r="D373" s="2">
        <v>0.123</v>
      </c>
      <c r="E373" s="3">
        <f t="shared" si="1"/>
        <v>0.003514285714</v>
      </c>
    </row>
    <row r="374">
      <c r="A374" s="2" t="s">
        <v>402</v>
      </c>
      <c r="B374" s="2"/>
      <c r="C374" s="2" t="s">
        <v>592</v>
      </c>
      <c r="D374" s="2">
        <v>0.114</v>
      </c>
      <c r="E374" s="3">
        <f t="shared" si="1"/>
        <v>0.003257142857</v>
      </c>
    </row>
    <row r="375">
      <c r="A375" s="2" t="s">
        <v>403</v>
      </c>
      <c r="B375" s="2"/>
      <c r="C375" s="2" t="s">
        <v>592</v>
      </c>
      <c r="D375" s="2">
        <v>0.114</v>
      </c>
      <c r="E375" s="3">
        <f t="shared" si="1"/>
        <v>0.003257142857</v>
      </c>
    </row>
    <row r="376">
      <c r="A376" s="2" t="s">
        <v>404</v>
      </c>
      <c r="B376" s="2"/>
      <c r="C376" s="2" t="s">
        <v>592</v>
      </c>
      <c r="D376" s="2">
        <v>0.112</v>
      </c>
      <c r="E376" s="3">
        <f t="shared" si="1"/>
        <v>0.0032</v>
      </c>
    </row>
    <row r="377">
      <c r="A377" s="2" t="s">
        <v>405</v>
      </c>
      <c r="B377" s="2"/>
      <c r="C377" s="2" t="s">
        <v>592</v>
      </c>
      <c r="D377" s="2">
        <v>0.089</v>
      </c>
      <c r="E377" s="3">
        <f t="shared" si="1"/>
        <v>0.002542857143</v>
      </c>
    </row>
    <row r="378">
      <c r="A378" s="2" t="s">
        <v>406</v>
      </c>
      <c r="B378" s="2"/>
      <c r="C378" s="2" t="s">
        <v>592</v>
      </c>
      <c r="D378" s="2">
        <v>0.073</v>
      </c>
      <c r="E378" s="3">
        <f t="shared" si="1"/>
        <v>0.002085714286</v>
      </c>
    </row>
    <row r="379">
      <c r="A379" s="2" t="s">
        <v>407</v>
      </c>
      <c r="B379" s="2"/>
      <c r="C379" s="2" t="s">
        <v>592</v>
      </c>
      <c r="D379" s="2">
        <v>0.073</v>
      </c>
      <c r="E379" s="3">
        <f t="shared" si="1"/>
        <v>0.002085714286</v>
      </c>
    </row>
    <row r="380">
      <c r="A380" s="2" t="s">
        <v>408</v>
      </c>
      <c r="B380" s="2"/>
      <c r="C380" s="2" t="s">
        <v>592</v>
      </c>
      <c r="D380" s="2">
        <v>0.073</v>
      </c>
      <c r="E380" s="3">
        <f t="shared" si="1"/>
        <v>0.002085714286</v>
      </c>
    </row>
    <row r="381">
      <c r="A381" s="2" t="s">
        <v>409</v>
      </c>
      <c r="B381" s="2"/>
      <c r="C381" s="2" t="s">
        <v>592</v>
      </c>
      <c r="D381" s="2">
        <v>0.048</v>
      </c>
      <c r="E381" s="3">
        <f t="shared" si="1"/>
        <v>0.001371428571</v>
      </c>
    </row>
    <row r="382">
      <c r="A382" s="2" t="s">
        <v>410</v>
      </c>
      <c r="B382" s="2"/>
      <c r="C382" s="2" t="s">
        <v>592</v>
      </c>
      <c r="D382" s="2">
        <v>0.038</v>
      </c>
      <c r="E382" s="3">
        <f t="shared" si="1"/>
        <v>0.001085714286</v>
      </c>
    </row>
    <row r="383">
      <c r="A383" s="2" t="s">
        <v>411</v>
      </c>
      <c r="B383" s="2"/>
      <c r="C383" s="2" t="s">
        <v>592</v>
      </c>
      <c r="D383" s="2">
        <v>0.028</v>
      </c>
      <c r="E383" s="3">
        <f t="shared" si="1"/>
        <v>0.0008</v>
      </c>
    </row>
    <row r="384">
      <c r="A384" s="2" t="s">
        <v>412</v>
      </c>
      <c r="B384" s="2"/>
      <c r="C384" s="2" t="s">
        <v>592</v>
      </c>
      <c r="D384" s="2">
        <v>0.025</v>
      </c>
      <c r="E384" s="3">
        <f t="shared" si="1"/>
        <v>0.0007142857143</v>
      </c>
    </row>
    <row r="385">
      <c r="A385" s="2" t="s">
        <v>413</v>
      </c>
      <c r="B385" s="2"/>
      <c r="C385" s="2" t="s">
        <v>592</v>
      </c>
      <c r="D385" s="2">
        <v>0.025</v>
      </c>
      <c r="E385" s="3">
        <f t="shared" si="1"/>
        <v>0.0007142857143</v>
      </c>
    </row>
  </sheetData>
  <autoFilter ref="$C$1:$C$10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71"/>
    <col customWidth="1" min="5" max="6" width="17.86"/>
    <col customWidth="1" min="8" max="8" width="16.14"/>
    <col customWidth="1" min="12" max="12" width="51.0"/>
  </cols>
  <sheetData>
    <row r="1">
      <c r="A1" s="1" t="s">
        <v>0</v>
      </c>
      <c r="B1" s="1" t="s">
        <v>1</v>
      </c>
      <c r="C1" s="1" t="s">
        <v>2</v>
      </c>
      <c r="D1" s="119" t="s">
        <v>607</v>
      </c>
      <c r="E1" s="119" t="s">
        <v>608</v>
      </c>
      <c r="F1" s="88" t="s">
        <v>609</v>
      </c>
      <c r="G1" s="1" t="s">
        <v>610</v>
      </c>
      <c r="H1" s="1" t="s">
        <v>611</v>
      </c>
    </row>
    <row r="2">
      <c r="A2" s="2" t="s">
        <v>11</v>
      </c>
      <c r="B2" s="2">
        <v>598.058</v>
      </c>
      <c r="C2" s="3">
        <f t="shared" ref="C2:C385" si="1">B2/G$2</f>
        <v>0.07002286411</v>
      </c>
      <c r="D2" s="120">
        <f t="shared" ref="D2:D385" si="2">B2+100</f>
        <v>698.058</v>
      </c>
      <c r="E2" s="121">
        <f t="shared" ref="E2:E385" si="3">D2/H$2</f>
        <v>0.01487099863</v>
      </c>
      <c r="F2" s="121">
        <f t="shared" ref="F2:F385" si="4">(E2-C2)/C2</f>
        <v>-0.78762653</v>
      </c>
      <c r="G2" s="4">
        <f>SUM(B2:B385)</f>
        <v>8540.896</v>
      </c>
      <c r="H2" s="122">
        <f>sum(D2:D385)</f>
        <v>46940.896</v>
      </c>
    </row>
    <row r="3">
      <c r="A3" s="2" t="s">
        <v>12</v>
      </c>
      <c r="B3" s="2">
        <v>526.136</v>
      </c>
      <c r="C3" s="3">
        <f t="shared" si="1"/>
        <v>0.06160196776</v>
      </c>
      <c r="D3" s="120">
        <f t="shared" si="2"/>
        <v>626.136</v>
      </c>
      <c r="E3" s="121">
        <f t="shared" si="3"/>
        <v>0.01333881654</v>
      </c>
      <c r="F3" s="121">
        <f t="shared" si="4"/>
        <v>-0.7834676874</v>
      </c>
    </row>
    <row r="4">
      <c r="A4" s="2" t="s">
        <v>13</v>
      </c>
      <c r="B4" s="2">
        <v>341.226</v>
      </c>
      <c r="C4" s="3">
        <f t="shared" si="1"/>
        <v>0.0399520144</v>
      </c>
      <c r="D4" s="120">
        <f t="shared" si="2"/>
        <v>441.226</v>
      </c>
      <c r="E4" s="121">
        <f t="shared" si="3"/>
        <v>0.009399607541</v>
      </c>
      <c r="F4" s="121">
        <f t="shared" si="4"/>
        <v>-0.7647275693</v>
      </c>
    </row>
    <row r="5">
      <c r="A5" s="1" t="s">
        <v>14</v>
      </c>
      <c r="B5" s="2">
        <v>320.919</v>
      </c>
      <c r="C5" s="3">
        <f t="shared" si="1"/>
        <v>0.037574395</v>
      </c>
      <c r="D5" s="120">
        <f t="shared" si="2"/>
        <v>420.919</v>
      </c>
      <c r="E5" s="121">
        <f t="shared" si="3"/>
        <v>0.008966999693</v>
      </c>
      <c r="F5" s="121">
        <f t="shared" si="4"/>
        <v>-0.7613534512</v>
      </c>
      <c r="H5" s="3"/>
    </row>
    <row r="6">
      <c r="A6" s="1" t="s">
        <v>15</v>
      </c>
      <c r="B6" s="2">
        <v>238.002</v>
      </c>
      <c r="C6" s="3">
        <f t="shared" si="1"/>
        <v>0.02786616299</v>
      </c>
      <c r="D6" s="120">
        <f t="shared" si="2"/>
        <v>338.002</v>
      </c>
      <c r="E6" s="121">
        <f t="shared" si="3"/>
        <v>0.007200586883</v>
      </c>
      <c r="F6" s="121">
        <f t="shared" si="4"/>
        <v>-0.7416010634</v>
      </c>
      <c r="G6" s="2" t="s">
        <v>612</v>
      </c>
      <c r="H6" s="3">
        <f>stdev(D:D)/average(D:D)</f>
        <v>0.4697313819</v>
      </c>
    </row>
    <row r="7">
      <c r="A7" s="1" t="s">
        <v>16</v>
      </c>
      <c r="B7" s="2">
        <v>235.952</v>
      </c>
      <c r="C7" s="3">
        <f t="shared" si="1"/>
        <v>0.02762614133</v>
      </c>
      <c r="D7" s="120">
        <f t="shared" si="2"/>
        <v>335.952</v>
      </c>
      <c r="E7" s="121">
        <f t="shared" si="3"/>
        <v>0.007156914943</v>
      </c>
      <c r="F7" s="121">
        <f t="shared" si="4"/>
        <v>-0.7409368592</v>
      </c>
    </row>
    <row r="8">
      <c r="A8" s="2" t="s">
        <v>17</v>
      </c>
      <c r="B8" s="2">
        <v>204.097</v>
      </c>
      <c r="C8" s="3">
        <f t="shared" si="1"/>
        <v>0.02389643897</v>
      </c>
      <c r="D8" s="120">
        <f t="shared" si="2"/>
        <v>304.097</v>
      </c>
      <c r="E8" s="121">
        <f t="shared" si="3"/>
        <v>0.0064782956</v>
      </c>
      <c r="F8" s="121">
        <f t="shared" si="4"/>
        <v>-0.7289012138</v>
      </c>
    </row>
    <row r="9">
      <c r="A9" s="2" t="s">
        <v>18</v>
      </c>
      <c r="B9" s="2">
        <v>198.837</v>
      </c>
      <c r="C9" s="3">
        <f t="shared" si="1"/>
        <v>0.02328057852</v>
      </c>
      <c r="D9" s="120">
        <f t="shared" si="2"/>
        <v>298.837</v>
      </c>
      <c r="E9" s="121">
        <f t="shared" si="3"/>
        <v>0.006366239792</v>
      </c>
      <c r="F9" s="121">
        <f t="shared" si="4"/>
        <v>-0.726542887</v>
      </c>
    </row>
    <row r="10">
      <c r="A10" s="2" t="s">
        <v>19</v>
      </c>
      <c r="B10" s="2">
        <v>198.73</v>
      </c>
      <c r="C10" s="3">
        <f t="shared" si="1"/>
        <v>0.02326805057</v>
      </c>
      <c r="D10" s="120">
        <f t="shared" si="2"/>
        <v>298.73</v>
      </c>
      <c r="E10" s="121">
        <f t="shared" si="3"/>
        <v>0.00636396033</v>
      </c>
      <c r="F10" s="121">
        <f t="shared" si="4"/>
        <v>-0.7264936178</v>
      </c>
    </row>
    <row r="11">
      <c r="A11" s="2" t="s">
        <v>20</v>
      </c>
      <c r="B11" s="2">
        <v>165.344</v>
      </c>
      <c r="C11" s="3">
        <f t="shared" si="1"/>
        <v>0.019359093</v>
      </c>
      <c r="D11" s="120">
        <f t="shared" si="2"/>
        <v>265.344</v>
      </c>
      <c r="E11" s="121">
        <f t="shared" si="3"/>
        <v>0.005652725504</v>
      </c>
      <c r="F11" s="121">
        <f t="shared" si="4"/>
        <v>-0.7080066973</v>
      </c>
    </row>
    <row r="12">
      <c r="A12" s="2" t="s">
        <v>21</v>
      </c>
      <c r="B12" s="2">
        <v>164.674</v>
      </c>
      <c r="C12" s="3">
        <f t="shared" si="1"/>
        <v>0.0192806469</v>
      </c>
      <c r="D12" s="120">
        <f t="shared" si="2"/>
        <v>264.674</v>
      </c>
      <c r="E12" s="121">
        <f t="shared" si="3"/>
        <v>0.005638452236</v>
      </c>
      <c r="F12" s="121">
        <f t="shared" si="4"/>
        <v>-0.7075589702</v>
      </c>
    </row>
    <row r="13">
      <c r="A13" s="2" t="s">
        <v>23</v>
      </c>
      <c r="B13" s="2">
        <v>150.408</v>
      </c>
      <c r="C13" s="3">
        <f t="shared" si="1"/>
        <v>0.01761033034</v>
      </c>
      <c r="D13" s="120">
        <f t="shared" si="2"/>
        <v>250.408</v>
      </c>
      <c r="E13" s="121">
        <f t="shared" si="3"/>
        <v>0.005334538139</v>
      </c>
      <c r="F13" s="121">
        <f t="shared" si="4"/>
        <v>-0.697079042</v>
      </c>
    </row>
    <row r="14">
      <c r="A14" s="2" t="s">
        <v>24</v>
      </c>
      <c r="B14" s="2">
        <v>146.006</v>
      </c>
      <c r="C14" s="3">
        <f t="shared" si="1"/>
        <v>0.01709492775</v>
      </c>
      <c r="D14" s="120">
        <f t="shared" si="2"/>
        <v>246.006</v>
      </c>
      <c r="E14" s="121">
        <f t="shared" si="3"/>
        <v>0.005240760637</v>
      </c>
      <c r="F14" s="121">
        <f t="shared" si="4"/>
        <v>-0.6934318346</v>
      </c>
    </row>
    <row r="15">
      <c r="A15" s="2" t="s">
        <v>25</v>
      </c>
      <c r="B15" s="2">
        <v>120.028</v>
      </c>
      <c r="C15" s="3">
        <f t="shared" si="1"/>
        <v>0.01405332649</v>
      </c>
      <c r="D15" s="120">
        <f t="shared" si="2"/>
        <v>220.028</v>
      </c>
      <c r="E15" s="121">
        <f t="shared" si="3"/>
        <v>0.00468734129</v>
      </c>
      <c r="F15" s="121">
        <f t="shared" si="4"/>
        <v>-0.666460372</v>
      </c>
    </row>
    <row r="16">
      <c r="A16" s="2" t="s">
        <v>26</v>
      </c>
      <c r="B16" s="2">
        <v>115.655</v>
      </c>
      <c r="C16" s="3">
        <f t="shared" si="1"/>
        <v>0.01354131932</v>
      </c>
      <c r="D16" s="120">
        <f t="shared" si="2"/>
        <v>215.655</v>
      </c>
      <c r="E16" s="121">
        <f t="shared" si="3"/>
        <v>0.004594181585</v>
      </c>
      <c r="F16" s="121">
        <f t="shared" si="4"/>
        <v>-0.6607286574</v>
      </c>
    </row>
    <row r="17">
      <c r="A17" s="2" t="s">
        <v>29</v>
      </c>
      <c r="B17" s="2">
        <v>114.166</v>
      </c>
      <c r="C17" s="3">
        <f t="shared" si="1"/>
        <v>0.01336698164</v>
      </c>
      <c r="D17" s="120">
        <f t="shared" si="2"/>
        <v>214.166</v>
      </c>
      <c r="E17" s="121">
        <f t="shared" si="3"/>
        <v>0.004562460844</v>
      </c>
      <c r="F17" s="121">
        <f t="shared" si="4"/>
        <v>-0.6586768077</v>
      </c>
    </row>
    <row r="18">
      <c r="A18" s="1" t="s">
        <v>32</v>
      </c>
      <c r="B18" s="2">
        <v>106.235</v>
      </c>
      <c r="C18" s="3">
        <f t="shared" si="1"/>
        <v>0.01243839054</v>
      </c>
      <c r="D18" s="120">
        <f t="shared" si="2"/>
        <v>206.235</v>
      </c>
      <c r="E18" s="121">
        <f t="shared" si="3"/>
        <v>0.004393503695</v>
      </c>
      <c r="F18" s="121">
        <f t="shared" si="4"/>
        <v>-0.6467787628</v>
      </c>
    </row>
    <row r="19">
      <c r="A19" s="2" t="s">
        <v>33</v>
      </c>
      <c r="B19" s="2">
        <v>104.858</v>
      </c>
      <c r="C19" s="3">
        <f t="shared" si="1"/>
        <v>0.01227716624</v>
      </c>
      <c r="D19" s="120">
        <f t="shared" si="2"/>
        <v>204.858</v>
      </c>
      <c r="E19" s="121">
        <f t="shared" si="3"/>
        <v>0.004364168933</v>
      </c>
      <c r="F19" s="121">
        <f t="shared" si="4"/>
        <v>-0.6445296212</v>
      </c>
    </row>
    <row r="20">
      <c r="A20" s="2" t="s">
        <v>34</v>
      </c>
      <c r="B20" s="2">
        <v>97.035</v>
      </c>
      <c r="C20" s="3">
        <f t="shared" si="1"/>
        <v>0.01136122018</v>
      </c>
      <c r="D20" s="120">
        <f t="shared" si="2"/>
        <v>197.035</v>
      </c>
      <c r="E20" s="121">
        <f t="shared" si="3"/>
        <v>0.004197512549</v>
      </c>
      <c r="F20" s="121">
        <f t="shared" si="4"/>
        <v>-0.6305403397</v>
      </c>
    </row>
    <row r="21">
      <c r="A21" s="2" t="s">
        <v>36</v>
      </c>
      <c r="B21" s="2">
        <v>95.883</v>
      </c>
      <c r="C21" s="3">
        <f t="shared" si="1"/>
        <v>0.01122633972</v>
      </c>
      <c r="D21" s="120">
        <f t="shared" si="2"/>
        <v>195.883</v>
      </c>
      <c r="E21" s="121">
        <f t="shared" si="3"/>
        <v>0.004172971049</v>
      </c>
      <c r="F21" s="121">
        <f t="shared" si="4"/>
        <v>-0.6282874781</v>
      </c>
    </row>
    <row r="22">
      <c r="A22" s="2" t="s">
        <v>38</v>
      </c>
      <c r="B22" s="2">
        <v>94.435</v>
      </c>
      <c r="C22" s="3">
        <f t="shared" si="1"/>
        <v>0.01105680247</v>
      </c>
      <c r="D22" s="120">
        <f t="shared" si="2"/>
        <v>194.435</v>
      </c>
      <c r="E22" s="121">
        <f t="shared" si="3"/>
        <v>0.004142123746</v>
      </c>
      <c r="F22" s="121">
        <f t="shared" si="4"/>
        <v>-0.6253777928</v>
      </c>
    </row>
    <row r="23">
      <c r="A23" s="2" t="s">
        <v>40</v>
      </c>
      <c r="B23" s="2">
        <v>94.033</v>
      </c>
      <c r="C23" s="3">
        <f t="shared" si="1"/>
        <v>0.01100973481</v>
      </c>
      <c r="D23" s="120">
        <f t="shared" si="2"/>
        <v>194.033</v>
      </c>
      <c r="E23" s="121">
        <f t="shared" si="3"/>
        <v>0.004133559785</v>
      </c>
      <c r="F23" s="121">
        <f t="shared" si="4"/>
        <v>-0.6245541008</v>
      </c>
    </row>
    <row r="24">
      <c r="A24" s="2" t="s">
        <v>42</v>
      </c>
      <c r="B24" s="2">
        <v>87.46</v>
      </c>
      <c r="C24" s="3">
        <f t="shared" si="1"/>
        <v>0.01024014342</v>
      </c>
      <c r="D24" s="120">
        <f t="shared" si="2"/>
        <v>187.46</v>
      </c>
      <c r="E24" s="121">
        <f t="shared" si="3"/>
        <v>0.003993532633</v>
      </c>
      <c r="F24" s="121">
        <f t="shared" si="4"/>
        <v>-0.610012041</v>
      </c>
    </row>
    <row r="25">
      <c r="A25" s="2" t="s">
        <v>43</v>
      </c>
      <c r="B25" s="2">
        <v>80.732</v>
      </c>
      <c r="C25" s="3">
        <f t="shared" si="1"/>
        <v>0.009452404057</v>
      </c>
      <c r="D25" s="120">
        <f t="shared" si="2"/>
        <v>180.732</v>
      </c>
      <c r="E25" s="121">
        <f t="shared" si="3"/>
        <v>0.003850203456</v>
      </c>
      <c r="F25" s="121">
        <f t="shared" si="4"/>
        <v>-0.5926746854</v>
      </c>
    </row>
    <row r="26">
      <c r="A26" s="2" t="s">
        <v>46</v>
      </c>
      <c r="B26" s="2">
        <v>78.463</v>
      </c>
      <c r="C26" s="3">
        <f t="shared" si="1"/>
        <v>0.009186741063</v>
      </c>
      <c r="D26" s="120">
        <f t="shared" si="2"/>
        <v>178.463</v>
      </c>
      <c r="E26" s="121">
        <f t="shared" si="3"/>
        <v>0.003801866074</v>
      </c>
      <c r="F26" s="121">
        <f t="shared" si="4"/>
        <v>-0.5861572621</v>
      </c>
    </row>
    <row r="27">
      <c r="A27" s="2" t="s">
        <v>48</v>
      </c>
      <c r="B27" s="2">
        <v>77.334</v>
      </c>
      <c r="C27" s="3">
        <f t="shared" si="1"/>
        <v>0.009054553527</v>
      </c>
      <c r="D27" s="120">
        <f t="shared" si="2"/>
        <v>177.334</v>
      </c>
      <c r="E27" s="121">
        <f t="shared" si="3"/>
        <v>0.003777814552</v>
      </c>
      <c r="F27" s="121">
        <f t="shared" si="4"/>
        <v>-0.5827718572</v>
      </c>
    </row>
    <row r="28">
      <c r="A28" s="2" t="s">
        <v>50</v>
      </c>
      <c r="B28" s="2">
        <v>76.567</v>
      </c>
      <c r="C28" s="3">
        <f t="shared" si="1"/>
        <v>0.008964750303</v>
      </c>
      <c r="D28" s="120">
        <f t="shared" si="2"/>
        <v>176.567</v>
      </c>
      <c r="E28" s="121">
        <f t="shared" si="3"/>
        <v>0.003761474856</v>
      </c>
      <c r="F28" s="121">
        <f t="shared" si="4"/>
        <v>-0.5804149889</v>
      </c>
    </row>
    <row r="29">
      <c r="A29" s="2" t="s">
        <v>51</v>
      </c>
      <c r="B29" s="2">
        <v>74.415</v>
      </c>
      <c r="C29" s="3">
        <f t="shared" si="1"/>
        <v>0.008712786106</v>
      </c>
      <c r="D29" s="120">
        <f t="shared" si="2"/>
        <v>174.415</v>
      </c>
      <c r="E29" s="121">
        <f t="shared" si="3"/>
        <v>0.00371562997</v>
      </c>
      <c r="F29" s="121">
        <f t="shared" si="4"/>
        <v>-0.5735428455</v>
      </c>
      <c r="I29" s="1" t="s">
        <v>613</v>
      </c>
      <c r="J29" s="1" t="s">
        <v>614</v>
      </c>
      <c r="L29" s="1" t="s">
        <v>615</v>
      </c>
    </row>
    <row r="30">
      <c r="A30" s="2" t="s">
        <v>52</v>
      </c>
      <c r="B30" s="2">
        <v>70.663</v>
      </c>
      <c r="C30" s="3">
        <f t="shared" si="1"/>
        <v>0.008273487934</v>
      </c>
      <c r="D30" s="120">
        <f t="shared" si="2"/>
        <v>170.663</v>
      </c>
      <c r="E30" s="121">
        <f t="shared" si="3"/>
        <v>0.003635699668</v>
      </c>
      <c r="F30" s="121">
        <f t="shared" si="4"/>
        <v>-0.560560226</v>
      </c>
      <c r="H30" s="1" t="s">
        <v>27</v>
      </c>
      <c r="I30" s="6">
        <v>22.241916666666658</v>
      </c>
      <c r="J30" s="123">
        <f>SUM(D2:D385)/384</f>
        <v>122.2419167</v>
      </c>
      <c r="L30" s="34" t="s">
        <v>616</v>
      </c>
    </row>
    <row r="31">
      <c r="A31" s="2" t="s">
        <v>53</v>
      </c>
      <c r="B31" s="2">
        <v>69.654</v>
      </c>
      <c r="C31" s="3">
        <f t="shared" si="1"/>
        <v>0.008155350446</v>
      </c>
      <c r="D31" s="120">
        <f t="shared" si="2"/>
        <v>169.654</v>
      </c>
      <c r="E31" s="121">
        <f t="shared" si="3"/>
        <v>0.003614204552</v>
      </c>
      <c r="F31" s="121">
        <f t="shared" si="4"/>
        <v>-0.5568302581</v>
      </c>
      <c r="H31" s="1" t="s">
        <v>30</v>
      </c>
      <c r="I31" s="6">
        <v>3.2965</v>
      </c>
      <c r="J31" s="123">
        <f>MEDIAN(D2:D385)</f>
        <v>103.2965</v>
      </c>
    </row>
    <row r="32">
      <c r="A32" s="2" t="s">
        <v>54</v>
      </c>
      <c r="B32" s="2">
        <v>69.598</v>
      </c>
      <c r="C32" s="3">
        <f t="shared" si="1"/>
        <v>0.008148793757</v>
      </c>
      <c r="D32" s="120">
        <f t="shared" si="2"/>
        <v>169.598</v>
      </c>
      <c r="E32" s="121">
        <f t="shared" si="3"/>
        <v>0.003613011562</v>
      </c>
      <c r="F32" s="121">
        <f t="shared" si="4"/>
        <v>-0.5566200753</v>
      </c>
      <c r="I32" s="3">
        <f t="shared" ref="I32:J32" si="5">I30/I31</f>
        <v>6.747130795</v>
      </c>
      <c r="J32" s="3">
        <f t="shared" si="5"/>
        <v>1.183408118</v>
      </c>
    </row>
    <row r="33">
      <c r="A33" s="2" t="s">
        <v>55</v>
      </c>
      <c r="B33" s="2">
        <v>68.061</v>
      </c>
      <c r="C33" s="3">
        <f t="shared" si="1"/>
        <v>0.007968836057</v>
      </c>
      <c r="D33" s="120">
        <f t="shared" si="2"/>
        <v>168.061</v>
      </c>
      <c r="E33" s="121">
        <f t="shared" si="3"/>
        <v>0.003580268259</v>
      </c>
      <c r="F33" s="121">
        <f t="shared" si="4"/>
        <v>-0.5507162861</v>
      </c>
    </row>
    <row r="34">
      <c r="A34" s="2" t="s">
        <v>56</v>
      </c>
      <c r="B34" s="2">
        <v>68.02</v>
      </c>
      <c r="C34" s="3">
        <f t="shared" si="1"/>
        <v>0.007964035623</v>
      </c>
      <c r="D34" s="120">
        <f t="shared" si="2"/>
        <v>168.02</v>
      </c>
      <c r="E34" s="121">
        <f t="shared" si="3"/>
        <v>0.00357939482</v>
      </c>
      <c r="F34" s="121">
        <f t="shared" si="4"/>
        <v>-0.550555147</v>
      </c>
    </row>
    <row r="35">
      <c r="A35" s="2" t="s">
        <v>57</v>
      </c>
      <c r="B35" s="2">
        <v>67.283</v>
      </c>
      <c r="C35" s="3">
        <f t="shared" si="1"/>
        <v>0.007877744911</v>
      </c>
      <c r="D35" s="120">
        <f t="shared" si="2"/>
        <v>167.283</v>
      </c>
      <c r="E35" s="121">
        <f t="shared" si="3"/>
        <v>0.003563694225</v>
      </c>
      <c r="F35" s="121">
        <f t="shared" si="4"/>
        <v>-0.5476250798</v>
      </c>
    </row>
    <row r="36">
      <c r="A36" s="2" t="s">
        <v>58</v>
      </c>
      <c r="B36" s="2">
        <v>67.259</v>
      </c>
      <c r="C36" s="3">
        <f t="shared" si="1"/>
        <v>0.007874934901</v>
      </c>
      <c r="D36" s="120">
        <f t="shared" si="2"/>
        <v>167.259</v>
      </c>
      <c r="E36" s="121">
        <f t="shared" si="3"/>
        <v>0.003563182944</v>
      </c>
      <c r="F36" s="121">
        <f t="shared" si="4"/>
        <v>-0.5475285842</v>
      </c>
    </row>
    <row r="37">
      <c r="A37" s="2" t="s">
        <v>59</v>
      </c>
      <c r="B37" s="2">
        <v>66.176</v>
      </c>
      <c r="C37" s="3">
        <f t="shared" si="1"/>
        <v>0.007748133217</v>
      </c>
      <c r="D37" s="120">
        <f t="shared" si="2"/>
        <v>166.176</v>
      </c>
      <c r="E37" s="121">
        <f t="shared" si="3"/>
        <v>0.003540111378</v>
      </c>
      <c r="F37" s="121">
        <f t="shared" si="4"/>
        <v>-0.5431013796</v>
      </c>
    </row>
    <row r="38">
      <c r="A38" s="2" t="s">
        <v>60</v>
      </c>
      <c r="B38" s="2">
        <v>65.871</v>
      </c>
      <c r="C38" s="3">
        <f t="shared" si="1"/>
        <v>0.007712422678</v>
      </c>
      <c r="D38" s="120">
        <f t="shared" si="2"/>
        <v>165.871</v>
      </c>
      <c r="E38" s="121">
        <f t="shared" si="3"/>
        <v>0.003533613845</v>
      </c>
      <c r="F38" s="121">
        <f t="shared" si="4"/>
        <v>-0.5418282954</v>
      </c>
    </row>
    <row r="39">
      <c r="A39" s="2" t="s">
        <v>61</v>
      </c>
      <c r="B39" s="2">
        <v>65.579</v>
      </c>
      <c r="C39" s="3">
        <f t="shared" si="1"/>
        <v>0.007678234227</v>
      </c>
      <c r="D39" s="120">
        <f t="shared" si="2"/>
        <v>165.579</v>
      </c>
      <c r="E39" s="121">
        <f t="shared" si="3"/>
        <v>0.003527393256</v>
      </c>
      <c r="F39" s="121">
        <f t="shared" si="4"/>
        <v>-0.5405983782</v>
      </c>
    </row>
    <row r="40">
      <c r="A40" s="2" t="s">
        <v>63</v>
      </c>
      <c r="B40" s="2">
        <v>63.844</v>
      </c>
      <c r="C40" s="3">
        <f t="shared" si="1"/>
        <v>0.007475093948</v>
      </c>
      <c r="D40" s="120">
        <f t="shared" si="2"/>
        <v>163.844</v>
      </c>
      <c r="E40" s="121">
        <f t="shared" si="3"/>
        <v>0.003490431883</v>
      </c>
      <c r="F40" s="121">
        <f t="shared" si="4"/>
        <v>-0.5330584596</v>
      </c>
    </row>
    <row r="41">
      <c r="A41" s="2" t="s">
        <v>65</v>
      </c>
      <c r="B41" s="2">
        <v>63.372</v>
      </c>
      <c r="C41" s="3">
        <f t="shared" si="1"/>
        <v>0.007419830425</v>
      </c>
      <c r="D41" s="120">
        <f t="shared" si="2"/>
        <v>163.372</v>
      </c>
      <c r="E41" s="121">
        <f t="shared" si="3"/>
        <v>0.003480376685</v>
      </c>
      <c r="F41" s="121">
        <f t="shared" si="4"/>
        <v>-0.5309358186</v>
      </c>
    </row>
    <row r="42">
      <c r="A42" s="2" t="s">
        <v>67</v>
      </c>
      <c r="B42" s="2">
        <v>63.19</v>
      </c>
      <c r="C42" s="3">
        <f t="shared" si="1"/>
        <v>0.007398521186</v>
      </c>
      <c r="D42" s="120">
        <f t="shared" si="2"/>
        <v>163.19</v>
      </c>
      <c r="E42" s="121">
        <f t="shared" si="3"/>
        <v>0.003476499469</v>
      </c>
      <c r="F42" s="121">
        <f t="shared" si="4"/>
        <v>-0.5301088716</v>
      </c>
    </row>
    <row r="43">
      <c r="A43" s="2" t="s">
        <v>69</v>
      </c>
      <c r="B43" s="2">
        <v>62.579</v>
      </c>
      <c r="C43" s="3">
        <f t="shared" si="1"/>
        <v>0.007326983024</v>
      </c>
      <c r="D43" s="120">
        <f t="shared" si="2"/>
        <v>162.579</v>
      </c>
      <c r="E43" s="121">
        <f t="shared" si="3"/>
        <v>0.0034634831</v>
      </c>
      <c r="F43" s="121">
        <f t="shared" si="4"/>
        <v>-0.5272975127</v>
      </c>
    </row>
    <row r="44">
      <c r="A44" s="2" t="s">
        <v>71</v>
      </c>
      <c r="B44" s="2">
        <v>57.641</v>
      </c>
      <c r="C44" s="3">
        <f t="shared" si="1"/>
        <v>0.006748823543</v>
      </c>
      <c r="D44" s="120">
        <f t="shared" si="2"/>
        <v>157.641</v>
      </c>
      <c r="E44" s="121">
        <f t="shared" si="3"/>
        <v>0.003358286983</v>
      </c>
      <c r="F44" s="121">
        <f t="shared" si="4"/>
        <v>-0.502389274</v>
      </c>
    </row>
    <row r="45">
      <c r="A45" s="2" t="s">
        <v>73</v>
      </c>
      <c r="B45" s="2">
        <v>55.432</v>
      </c>
      <c r="C45" s="3">
        <f t="shared" si="1"/>
        <v>0.006490185573</v>
      </c>
      <c r="D45" s="120">
        <f t="shared" si="2"/>
        <v>155.432</v>
      </c>
      <c r="E45" s="121">
        <f t="shared" si="3"/>
        <v>0.003311227804</v>
      </c>
      <c r="F45" s="121">
        <f t="shared" si="4"/>
        <v>-0.4898099959</v>
      </c>
    </row>
    <row r="46">
      <c r="A46" s="2" t="s">
        <v>74</v>
      </c>
      <c r="B46" s="2">
        <v>53.114</v>
      </c>
      <c r="C46" s="3">
        <f t="shared" si="1"/>
        <v>0.006218785476</v>
      </c>
      <c r="D46" s="120">
        <f t="shared" si="2"/>
        <v>153.114</v>
      </c>
      <c r="E46" s="121">
        <f t="shared" si="3"/>
        <v>0.003261846557</v>
      </c>
      <c r="F46" s="121">
        <f t="shared" si="4"/>
        <v>-0.4754849529</v>
      </c>
    </row>
    <row r="47">
      <c r="A47" s="2" t="s">
        <v>75</v>
      </c>
      <c r="B47" s="2">
        <v>52.568</v>
      </c>
      <c r="C47" s="3">
        <f t="shared" si="1"/>
        <v>0.006154857757</v>
      </c>
      <c r="D47" s="120">
        <f t="shared" si="2"/>
        <v>152.568</v>
      </c>
      <c r="E47" s="121">
        <f t="shared" si="3"/>
        <v>0.003250214909</v>
      </c>
      <c r="F47" s="121">
        <f t="shared" si="4"/>
        <v>-0.471926885</v>
      </c>
    </row>
    <row r="48">
      <c r="A48" s="2" t="s">
        <v>76</v>
      </c>
      <c r="B48" s="2">
        <v>47.85</v>
      </c>
      <c r="C48" s="3">
        <f t="shared" si="1"/>
        <v>0.005602456698</v>
      </c>
      <c r="D48" s="120">
        <f t="shared" si="2"/>
        <v>147.85</v>
      </c>
      <c r="E48" s="121">
        <f t="shared" si="3"/>
        <v>0.003149705536</v>
      </c>
      <c r="F48" s="121">
        <f t="shared" si="4"/>
        <v>-0.4377992181</v>
      </c>
    </row>
    <row r="49">
      <c r="A49" s="2" t="s">
        <v>77</v>
      </c>
      <c r="B49" s="2">
        <v>46.741</v>
      </c>
      <c r="C49" s="3">
        <f t="shared" si="1"/>
        <v>0.005472610836</v>
      </c>
      <c r="D49" s="120">
        <f t="shared" si="2"/>
        <v>146.741</v>
      </c>
      <c r="E49" s="121">
        <f t="shared" si="3"/>
        <v>0.003126080082</v>
      </c>
      <c r="F49" s="121">
        <f t="shared" si="4"/>
        <v>-0.4287772006</v>
      </c>
    </row>
    <row r="50">
      <c r="A50" s="2" t="s">
        <v>78</v>
      </c>
      <c r="B50" s="2">
        <v>45.587</v>
      </c>
      <c r="C50" s="3">
        <f t="shared" si="1"/>
        <v>0.005337496206</v>
      </c>
      <c r="D50" s="120">
        <f t="shared" si="2"/>
        <v>145.587</v>
      </c>
      <c r="E50" s="121">
        <f t="shared" si="3"/>
        <v>0.003101495975</v>
      </c>
      <c r="F50" s="121">
        <f t="shared" si="4"/>
        <v>-0.4189230578</v>
      </c>
    </row>
    <row r="51">
      <c r="A51" s="2" t="s">
        <v>79</v>
      </c>
      <c r="B51" s="2">
        <v>45.312</v>
      </c>
      <c r="C51" s="3">
        <f t="shared" si="1"/>
        <v>0.005305298179</v>
      </c>
      <c r="D51" s="120">
        <f t="shared" si="2"/>
        <v>145.312</v>
      </c>
      <c r="E51" s="121">
        <f t="shared" si="3"/>
        <v>0.003095637544</v>
      </c>
      <c r="F51" s="121">
        <f t="shared" si="4"/>
        <v>-0.4165007434</v>
      </c>
    </row>
    <row r="52">
      <c r="A52" s="2" t="s">
        <v>80</v>
      </c>
      <c r="B52" s="2">
        <v>44.319</v>
      </c>
      <c r="C52" s="3">
        <f t="shared" si="1"/>
        <v>0.005189034031</v>
      </c>
      <c r="D52" s="120">
        <f t="shared" si="2"/>
        <v>144.319</v>
      </c>
      <c r="E52" s="121">
        <f t="shared" si="3"/>
        <v>0.003074483282</v>
      </c>
      <c r="F52" s="121">
        <f t="shared" si="4"/>
        <v>-0.407503735</v>
      </c>
    </row>
    <row r="53">
      <c r="A53" s="2" t="s">
        <v>81</v>
      </c>
      <c r="B53" s="2">
        <v>42.61</v>
      </c>
      <c r="C53" s="3">
        <f t="shared" si="1"/>
        <v>0.004988937929</v>
      </c>
      <c r="D53" s="120">
        <f t="shared" si="2"/>
        <v>142.61</v>
      </c>
      <c r="E53" s="121">
        <f t="shared" si="3"/>
        <v>0.003038075796</v>
      </c>
      <c r="F53" s="121">
        <f t="shared" si="4"/>
        <v>-0.3910375635</v>
      </c>
    </row>
    <row r="54">
      <c r="A54" s="2" t="s">
        <v>82</v>
      </c>
      <c r="B54" s="2">
        <v>41.69</v>
      </c>
      <c r="C54" s="3">
        <f t="shared" si="1"/>
        <v>0.004881220893</v>
      </c>
      <c r="D54" s="120">
        <f t="shared" si="2"/>
        <v>141.69</v>
      </c>
      <c r="E54" s="121">
        <f t="shared" si="3"/>
        <v>0.003018476682</v>
      </c>
      <c r="F54" s="121">
        <f t="shared" si="4"/>
        <v>-0.3816144059</v>
      </c>
    </row>
    <row r="55">
      <c r="A55" s="2" t="s">
        <v>83</v>
      </c>
      <c r="B55" s="2">
        <v>41.275</v>
      </c>
      <c r="C55" s="3">
        <f t="shared" si="1"/>
        <v>0.004832631143</v>
      </c>
      <c r="D55" s="120">
        <f t="shared" si="2"/>
        <v>141.275</v>
      </c>
      <c r="E55" s="121">
        <f t="shared" si="3"/>
        <v>0.003009635777</v>
      </c>
      <c r="F55" s="121">
        <f t="shared" si="4"/>
        <v>-0.3772262588</v>
      </c>
    </row>
    <row r="56">
      <c r="A56" s="2" t="s">
        <v>84</v>
      </c>
      <c r="B56" s="2">
        <v>39.853</v>
      </c>
      <c r="C56" s="3">
        <f t="shared" si="1"/>
        <v>0.004666138073</v>
      </c>
      <c r="D56" s="120">
        <f t="shared" si="2"/>
        <v>139.853</v>
      </c>
      <c r="E56" s="121">
        <f t="shared" si="3"/>
        <v>0.002979342363</v>
      </c>
      <c r="F56" s="121">
        <f t="shared" si="4"/>
        <v>-0.3614971704</v>
      </c>
    </row>
    <row r="57">
      <c r="A57" s="2" t="s">
        <v>85</v>
      </c>
      <c r="B57" s="2">
        <v>39.589</v>
      </c>
      <c r="C57" s="3">
        <f t="shared" si="1"/>
        <v>0.004635227967</v>
      </c>
      <c r="D57" s="120">
        <f t="shared" si="2"/>
        <v>139.589</v>
      </c>
      <c r="E57" s="121">
        <f t="shared" si="3"/>
        <v>0.002973718269</v>
      </c>
      <c r="F57" s="121">
        <f t="shared" si="4"/>
        <v>-0.3584526391</v>
      </c>
    </row>
    <row r="58">
      <c r="A58" s="2" t="s">
        <v>86</v>
      </c>
      <c r="B58" s="2">
        <v>38.791</v>
      </c>
      <c r="C58" s="3">
        <f t="shared" si="1"/>
        <v>0.004541795147</v>
      </c>
      <c r="D58" s="120">
        <f t="shared" si="2"/>
        <v>138.791</v>
      </c>
      <c r="E58" s="121">
        <f t="shared" si="3"/>
        <v>0.002956718167</v>
      </c>
      <c r="F58" s="121">
        <f t="shared" si="4"/>
        <v>-0.3489979024</v>
      </c>
    </row>
    <row r="59">
      <c r="A59" s="2" t="s">
        <v>87</v>
      </c>
      <c r="B59" s="2">
        <v>38.653</v>
      </c>
      <c r="C59" s="3">
        <f t="shared" si="1"/>
        <v>0.004525637591</v>
      </c>
      <c r="D59" s="120">
        <f t="shared" si="2"/>
        <v>138.653</v>
      </c>
      <c r="E59" s="121">
        <f t="shared" si="3"/>
        <v>0.0029537783</v>
      </c>
      <c r="F59" s="121">
        <f t="shared" si="4"/>
        <v>-0.3473232797</v>
      </c>
    </row>
    <row r="60">
      <c r="A60" s="2" t="s">
        <v>88</v>
      </c>
      <c r="B60" s="2">
        <v>37.808</v>
      </c>
      <c r="C60" s="3">
        <f t="shared" si="1"/>
        <v>0.004426701835</v>
      </c>
      <c r="D60" s="120">
        <f t="shared" si="2"/>
        <v>137.808</v>
      </c>
      <c r="E60" s="121">
        <f t="shared" si="3"/>
        <v>0.00293577694</v>
      </c>
      <c r="F60" s="121">
        <f t="shared" si="4"/>
        <v>-0.3368026471</v>
      </c>
    </row>
    <row r="61">
      <c r="A61" s="2" t="s">
        <v>89</v>
      </c>
      <c r="B61" s="2">
        <v>37.697</v>
      </c>
      <c r="C61" s="3">
        <f t="shared" si="1"/>
        <v>0.004413705541</v>
      </c>
      <c r="D61" s="120">
        <f t="shared" si="2"/>
        <v>137.697</v>
      </c>
      <c r="E61" s="121">
        <f t="shared" si="3"/>
        <v>0.002933412264</v>
      </c>
      <c r="F61" s="121">
        <f t="shared" si="4"/>
        <v>-0.3353855991</v>
      </c>
    </row>
    <row r="62">
      <c r="A62" s="2" t="s">
        <v>90</v>
      </c>
      <c r="B62" s="2">
        <v>37.188</v>
      </c>
      <c r="C62" s="3">
        <f t="shared" si="1"/>
        <v>0.00435410992</v>
      </c>
      <c r="D62" s="120">
        <f t="shared" si="2"/>
        <v>137.188</v>
      </c>
      <c r="E62" s="121">
        <f t="shared" si="3"/>
        <v>0.002922568841</v>
      </c>
      <c r="F62" s="121">
        <f t="shared" si="4"/>
        <v>-0.3287792696</v>
      </c>
    </row>
    <row r="63">
      <c r="A63" s="2" t="s">
        <v>91</v>
      </c>
      <c r="B63" s="2">
        <v>35.911</v>
      </c>
      <c r="C63" s="3">
        <f t="shared" si="1"/>
        <v>0.004204593991</v>
      </c>
      <c r="D63" s="120">
        <f t="shared" si="2"/>
        <v>135.911</v>
      </c>
      <c r="E63" s="121">
        <f t="shared" si="3"/>
        <v>0.002895364417</v>
      </c>
      <c r="F63" s="121">
        <f t="shared" si="4"/>
        <v>-0.3113807365</v>
      </c>
    </row>
    <row r="64">
      <c r="A64" s="2" t="s">
        <v>92</v>
      </c>
      <c r="B64" s="2">
        <v>35.259</v>
      </c>
      <c r="C64" s="3">
        <f t="shared" si="1"/>
        <v>0.004128255396</v>
      </c>
      <c r="D64" s="120">
        <f t="shared" si="2"/>
        <v>135.259</v>
      </c>
      <c r="E64" s="121">
        <f t="shared" si="3"/>
        <v>0.00288147461</v>
      </c>
      <c r="F64" s="121">
        <f t="shared" si="4"/>
        <v>-0.302011544</v>
      </c>
    </row>
    <row r="65">
      <c r="A65" s="2" t="s">
        <v>93</v>
      </c>
      <c r="B65" s="2">
        <v>35.074</v>
      </c>
      <c r="C65" s="3">
        <f t="shared" si="1"/>
        <v>0.004106594905</v>
      </c>
      <c r="D65" s="120">
        <f t="shared" si="2"/>
        <v>135.074</v>
      </c>
      <c r="E65" s="121">
        <f t="shared" si="3"/>
        <v>0.002877533484</v>
      </c>
      <c r="F65" s="121">
        <f t="shared" si="4"/>
        <v>-0.2992896669</v>
      </c>
    </row>
    <row r="66">
      <c r="A66" s="2" t="s">
        <v>94</v>
      </c>
      <c r="B66" s="2">
        <v>33.021</v>
      </c>
      <c r="C66" s="3">
        <f t="shared" si="1"/>
        <v>0.003866221998</v>
      </c>
      <c r="D66" s="120">
        <f t="shared" si="2"/>
        <v>133.021</v>
      </c>
      <c r="E66" s="121">
        <f t="shared" si="3"/>
        <v>0.002833797634</v>
      </c>
      <c r="F66" s="121">
        <f t="shared" si="4"/>
        <v>-0.2670370106</v>
      </c>
    </row>
    <row r="67">
      <c r="A67" s="2" t="s">
        <v>95</v>
      </c>
      <c r="B67" s="2">
        <v>32.961</v>
      </c>
      <c r="C67" s="3">
        <f t="shared" si="1"/>
        <v>0.003859196974</v>
      </c>
      <c r="D67" s="120">
        <f t="shared" si="2"/>
        <v>132.961</v>
      </c>
      <c r="E67" s="121">
        <f t="shared" si="3"/>
        <v>0.00283251943</v>
      </c>
      <c r="F67" s="121">
        <f t="shared" si="4"/>
        <v>-0.2660339834</v>
      </c>
    </row>
    <row r="68">
      <c r="A68" s="2" t="s">
        <v>96</v>
      </c>
      <c r="B68" s="2">
        <v>32.893</v>
      </c>
      <c r="C68" s="3">
        <f t="shared" si="1"/>
        <v>0.00385123528</v>
      </c>
      <c r="D68" s="120">
        <f t="shared" si="2"/>
        <v>132.893</v>
      </c>
      <c r="E68" s="121">
        <f t="shared" si="3"/>
        <v>0.0028310708</v>
      </c>
      <c r="F68" s="121">
        <f t="shared" si="4"/>
        <v>-0.2648927956</v>
      </c>
    </row>
    <row r="69">
      <c r="A69" s="2" t="s">
        <v>97</v>
      </c>
      <c r="B69" s="2">
        <v>32.476</v>
      </c>
      <c r="C69" s="3">
        <f t="shared" si="1"/>
        <v>0.003802411363</v>
      </c>
      <c r="D69" s="120">
        <f t="shared" si="2"/>
        <v>132.476</v>
      </c>
      <c r="E69" s="121">
        <f t="shared" si="3"/>
        <v>0.002822187288</v>
      </c>
      <c r="F69" s="121">
        <f t="shared" si="4"/>
        <v>-0.2577901181</v>
      </c>
    </row>
    <row r="70">
      <c r="A70" s="2" t="s">
        <v>98</v>
      </c>
      <c r="B70" s="2">
        <v>31.218</v>
      </c>
      <c r="C70" s="3">
        <f t="shared" si="1"/>
        <v>0.003655120025</v>
      </c>
      <c r="D70" s="120">
        <f t="shared" si="2"/>
        <v>131.218</v>
      </c>
      <c r="E70" s="121">
        <f t="shared" si="3"/>
        <v>0.00279538763</v>
      </c>
      <c r="F70" s="121">
        <f t="shared" si="4"/>
        <v>-0.2352131775</v>
      </c>
    </row>
    <row r="71">
      <c r="A71" s="2" t="s">
        <v>99</v>
      </c>
      <c r="B71" s="2">
        <v>30.503</v>
      </c>
      <c r="C71" s="3">
        <f t="shared" si="1"/>
        <v>0.003571405155</v>
      </c>
      <c r="D71" s="120">
        <f t="shared" si="2"/>
        <v>130.503</v>
      </c>
      <c r="E71" s="121">
        <f t="shared" si="3"/>
        <v>0.002780155709</v>
      </c>
      <c r="F71" s="121">
        <f t="shared" si="4"/>
        <v>-0.2215512974</v>
      </c>
    </row>
    <row r="72">
      <c r="A72" s="2" t="s">
        <v>100</v>
      </c>
      <c r="B72" s="2">
        <v>30.452</v>
      </c>
      <c r="C72" s="3">
        <f t="shared" si="1"/>
        <v>0.003565433884</v>
      </c>
      <c r="D72" s="120">
        <f t="shared" si="2"/>
        <v>130.452</v>
      </c>
      <c r="E72" s="121">
        <f t="shared" si="3"/>
        <v>0.002779069236</v>
      </c>
      <c r="F72" s="121">
        <f t="shared" si="4"/>
        <v>-0.2205523012</v>
      </c>
    </row>
    <row r="73">
      <c r="A73" s="2" t="s">
        <v>101</v>
      </c>
      <c r="B73" s="2">
        <v>29.951</v>
      </c>
      <c r="C73" s="3">
        <f t="shared" si="1"/>
        <v>0.003506774933</v>
      </c>
      <c r="D73" s="120">
        <f t="shared" si="2"/>
        <v>129.951</v>
      </c>
      <c r="E73" s="121">
        <f t="shared" si="3"/>
        <v>0.00276839624</v>
      </c>
      <c r="F73" s="121">
        <f t="shared" si="4"/>
        <v>-0.2105577652</v>
      </c>
    </row>
    <row r="74">
      <c r="A74" s="2" t="s">
        <v>102</v>
      </c>
      <c r="B74" s="2">
        <v>27.435</v>
      </c>
      <c r="C74" s="3">
        <f t="shared" si="1"/>
        <v>0.003212192257</v>
      </c>
      <c r="D74" s="120">
        <f t="shared" si="2"/>
        <v>127.435</v>
      </c>
      <c r="E74" s="121">
        <f t="shared" si="3"/>
        <v>0.002714796922</v>
      </c>
      <c r="F74" s="121">
        <f t="shared" si="4"/>
        <v>-0.1548460661</v>
      </c>
    </row>
    <row r="75">
      <c r="A75" s="2" t="s">
        <v>103</v>
      </c>
      <c r="B75" s="2">
        <v>26.6</v>
      </c>
      <c r="C75" s="3">
        <f t="shared" si="1"/>
        <v>0.003114427339</v>
      </c>
      <c r="D75" s="120">
        <f t="shared" si="2"/>
        <v>126.6</v>
      </c>
      <c r="E75" s="121">
        <f t="shared" si="3"/>
        <v>0.002697008596</v>
      </c>
      <c r="F75" s="121">
        <f t="shared" si="4"/>
        <v>-0.1340274464</v>
      </c>
    </row>
    <row r="76">
      <c r="A76" s="2" t="s">
        <v>104</v>
      </c>
      <c r="B76" s="2">
        <v>26.035</v>
      </c>
      <c r="C76" s="3">
        <f t="shared" si="1"/>
        <v>0.003048275029</v>
      </c>
      <c r="D76" s="120">
        <f t="shared" si="2"/>
        <v>126.035</v>
      </c>
      <c r="E76" s="121">
        <f t="shared" si="3"/>
        <v>0.002684972183</v>
      </c>
      <c r="F76" s="121">
        <f t="shared" si="4"/>
        <v>-0.1191830929</v>
      </c>
    </row>
    <row r="77">
      <c r="A77" s="2" t="s">
        <v>105</v>
      </c>
      <c r="B77" s="2">
        <v>24.705</v>
      </c>
      <c r="C77" s="3">
        <f t="shared" si="1"/>
        <v>0.002892553662</v>
      </c>
      <c r="D77" s="120">
        <f t="shared" si="2"/>
        <v>124.705</v>
      </c>
      <c r="E77" s="121">
        <f t="shared" si="3"/>
        <v>0.00265663868</v>
      </c>
      <c r="F77" s="121">
        <f t="shared" si="4"/>
        <v>-0.08155941398</v>
      </c>
    </row>
    <row r="78">
      <c r="A78" s="2" t="s">
        <v>106</v>
      </c>
      <c r="B78" s="2">
        <v>23.532</v>
      </c>
      <c r="C78" s="3">
        <f t="shared" si="1"/>
        <v>0.002755214441</v>
      </c>
      <c r="D78" s="120">
        <f t="shared" si="2"/>
        <v>123.532</v>
      </c>
      <c r="E78" s="121">
        <f t="shared" si="3"/>
        <v>0.002631649809</v>
      </c>
      <c r="F78" s="121">
        <f t="shared" si="4"/>
        <v>-0.04484755531</v>
      </c>
    </row>
    <row r="79">
      <c r="A79" s="2" t="s">
        <v>107</v>
      </c>
      <c r="B79" s="2">
        <v>23.53</v>
      </c>
      <c r="C79" s="3">
        <f t="shared" si="1"/>
        <v>0.002754980274</v>
      </c>
      <c r="D79" s="120">
        <f t="shared" si="2"/>
        <v>123.53</v>
      </c>
      <c r="E79" s="121">
        <f t="shared" si="3"/>
        <v>0.002631607202</v>
      </c>
      <c r="F79" s="121">
        <f t="shared" si="4"/>
        <v>-0.04478183475</v>
      </c>
    </row>
    <row r="80">
      <c r="A80" s="2" t="s">
        <v>108</v>
      </c>
      <c r="B80" s="2">
        <v>22.965</v>
      </c>
      <c r="C80" s="3">
        <f t="shared" si="1"/>
        <v>0.002688827964</v>
      </c>
      <c r="D80" s="120">
        <f t="shared" si="2"/>
        <v>122.965</v>
      </c>
      <c r="E80" s="121">
        <f t="shared" si="3"/>
        <v>0.00261957079</v>
      </c>
      <c r="F80" s="121">
        <f t="shared" si="4"/>
        <v>-0.0257573839</v>
      </c>
    </row>
    <row r="81">
      <c r="A81" s="2" t="s">
        <v>109</v>
      </c>
      <c r="B81" s="2">
        <v>22.64</v>
      </c>
      <c r="C81" s="3">
        <f t="shared" si="1"/>
        <v>0.00265077575</v>
      </c>
      <c r="D81" s="120">
        <f t="shared" si="2"/>
        <v>122.64</v>
      </c>
      <c r="E81" s="121">
        <f t="shared" si="3"/>
        <v>0.002612647189</v>
      </c>
      <c r="F81" s="121">
        <f t="shared" si="4"/>
        <v>-0.0143839254</v>
      </c>
    </row>
    <row r="82">
      <c r="A82" s="2" t="s">
        <v>110</v>
      </c>
      <c r="B82" s="2">
        <v>22.087</v>
      </c>
      <c r="C82" s="3">
        <f t="shared" si="1"/>
        <v>0.002586028445</v>
      </c>
      <c r="D82" s="120">
        <f t="shared" si="2"/>
        <v>122.087</v>
      </c>
      <c r="E82" s="121">
        <f t="shared" si="3"/>
        <v>0.002600866417</v>
      </c>
      <c r="F82" s="121">
        <f t="shared" si="4"/>
        <v>0.005737745246</v>
      </c>
    </row>
    <row r="83">
      <c r="A83" s="2" t="s">
        <v>111</v>
      </c>
      <c r="B83" s="2">
        <v>22.014</v>
      </c>
      <c r="C83" s="3">
        <f t="shared" si="1"/>
        <v>0.002577481332</v>
      </c>
      <c r="D83" s="120">
        <f t="shared" si="2"/>
        <v>122.014</v>
      </c>
      <c r="E83" s="121">
        <f t="shared" si="3"/>
        <v>0.00259931127</v>
      </c>
      <c r="F83" s="121">
        <f t="shared" si="4"/>
        <v>0.008469484387</v>
      </c>
    </row>
    <row r="84">
      <c r="A84" s="2" t="s">
        <v>112</v>
      </c>
      <c r="B84" s="2">
        <v>19.597</v>
      </c>
      <c r="C84" s="3">
        <f t="shared" si="1"/>
        <v>0.002294489946</v>
      </c>
      <c r="D84" s="120">
        <f t="shared" si="2"/>
        <v>119.597</v>
      </c>
      <c r="E84" s="121">
        <f t="shared" si="3"/>
        <v>0.002547820987</v>
      </c>
      <c r="F84" s="121">
        <f t="shared" si="4"/>
        <v>0.110408434</v>
      </c>
    </row>
    <row r="85">
      <c r="A85" s="2" t="s">
        <v>113</v>
      </c>
      <c r="B85" s="2">
        <v>19.501</v>
      </c>
      <c r="C85" s="3">
        <f t="shared" si="1"/>
        <v>0.002283249907</v>
      </c>
      <c r="D85" s="120">
        <f t="shared" si="2"/>
        <v>119.501</v>
      </c>
      <c r="E85" s="121">
        <f t="shared" si="3"/>
        <v>0.002545775862</v>
      </c>
      <c r="F85" s="121">
        <f t="shared" si="4"/>
        <v>0.1149790719</v>
      </c>
    </row>
    <row r="86">
      <c r="A86" s="2" t="s">
        <v>114</v>
      </c>
      <c r="B86" s="2">
        <v>19.058</v>
      </c>
      <c r="C86" s="3">
        <f t="shared" si="1"/>
        <v>0.002231381813</v>
      </c>
      <c r="D86" s="120">
        <f t="shared" si="2"/>
        <v>119.058</v>
      </c>
      <c r="E86" s="121">
        <f t="shared" si="3"/>
        <v>0.002536338463</v>
      </c>
      <c r="F86" s="121">
        <f t="shared" si="4"/>
        <v>0.1366671755</v>
      </c>
    </row>
    <row r="87">
      <c r="A87" s="2" t="s">
        <v>115</v>
      </c>
      <c r="B87" s="2">
        <v>18.883</v>
      </c>
      <c r="C87" s="3">
        <f t="shared" si="1"/>
        <v>0.002210892159</v>
      </c>
      <c r="D87" s="120">
        <f t="shared" si="2"/>
        <v>118.883</v>
      </c>
      <c r="E87" s="121">
        <f t="shared" si="3"/>
        <v>0.00253261037</v>
      </c>
      <c r="F87" s="121">
        <f t="shared" si="4"/>
        <v>0.1455151078</v>
      </c>
    </row>
    <row r="88">
      <c r="A88" s="2" t="s">
        <v>116</v>
      </c>
      <c r="B88" s="2">
        <v>18.532</v>
      </c>
      <c r="C88" s="3">
        <f t="shared" si="1"/>
        <v>0.002169795769</v>
      </c>
      <c r="D88" s="120">
        <f t="shared" si="2"/>
        <v>118.532</v>
      </c>
      <c r="E88" s="121">
        <f t="shared" si="3"/>
        <v>0.002525132882</v>
      </c>
      <c r="F88" s="121">
        <f t="shared" si="4"/>
        <v>0.1637652348</v>
      </c>
    </row>
    <row r="89">
      <c r="A89" s="2" t="s">
        <v>117</v>
      </c>
      <c r="B89" s="2">
        <v>17.893</v>
      </c>
      <c r="C89" s="3">
        <f t="shared" si="1"/>
        <v>0.002094979262</v>
      </c>
      <c r="D89" s="120">
        <f t="shared" si="2"/>
        <v>117.893</v>
      </c>
      <c r="E89" s="121">
        <f t="shared" si="3"/>
        <v>0.002511520019</v>
      </c>
      <c r="F89" s="121">
        <f t="shared" si="4"/>
        <v>0.1988281049</v>
      </c>
    </row>
    <row r="90">
      <c r="A90" s="2" t="s">
        <v>118</v>
      </c>
      <c r="B90" s="2">
        <v>17.848</v>
      </c>
      <c r="C90" s="3">
        <f t="shared" si="1"/>
        <v>0.002089710494</v>
      </c>
      <c r="D90" s="120">
        <f t="shared" si="2"/>
        <v>117.848</v>
      </c>
      <c r="E90" s="121">
        <f t="shared" si="3"/>
        <v>0.002510561366</v>
      </c>
      <c r="F90" s="121">
        <f t="shared" si="4"/>
        <v>0.2013919505</v>
      </c>
    </row>
    <row r="91">
      <c r="A91" s="2" t="s">
        <v>119</v>
      </c>
      <c r="B91" s="2">
        <v>17.788</v>
      </c>
      <c r="C91" s="3">
        <f t="shared" si="1"/>
        <v>0.00208268547</v>
      </c>
      <c r="D91" s="120">
        <f t="shared" si="2"/>
        <v>117.788</v>
      </c>
      <c r="E91" s="121">
        <f t="shared" si="3"/>
        <v>0.002509283163</v>
      </c>
      <c r="F91" s="121">
        <f t="shared" si="4"/>
        <v>0.2048305898</v>
      </c>
    </row>
    <row r="92">
      <c r="A92" s="2" t="s">
        <v>120</v>
      </c>
      <c r="B92" s="2">
        <v>16.686</v>
      </c>
      <c r="C92" s="3">
        <f t="shared" si="1"/>
        <v>0.001953659195</v>
      </c>
      <c r="D92" s="120">
        <f t="shared" si="2"/>
        <v>116.686</v>
      </c>
      <c r="E92" s="121">
        <f t="shared" si="3"/>
        <v>0.002485806832</v>
      </c>
      <c r="F92" s="121">
        <f t="shared" si="4"/>
        <v>0.2723850912</v>
      </c>
    </row>
    <row r="93">
      <c r="A93" s="2" t="s">
        <v>121</v>
      </c>
      <c r="B93" s="2">
        <v>16.523</v>
      </c>
      <c r="C93" s="3">
        <f t="shared" si="1"/>
        <v>0.001934574546</v>
      </c>
      <c r="D93" s="120">
        <f t="shared" si="2"/>
        <v>116.523</v>
      </c>
      <c r="E93" s="121">
        <f t="shared" si="3"/>
        <v>0.002482334381</v>
      </c>
      <c r="F93" s="121">
        <f t="shared" si="4"/>
        <v>0.2831422733</v>
      </c>
    </row>
    <row r="94">
      <c r="A94" s="2" t="s">
        <v>122</v>
      </c>
      <c r="B94" s="2">
        <v>16.438</v>
      </c>
      <c r="C94" s="3">
        <f t="shared" si="1"/>
        <v>0.001924622428</v>
      </c>
      <c r="D94" s="120">
        <f t="shared" si="2"/>
        <v>116.438</v>
      </c>
      <c r="E94" s="121">
        <f t="shared" si="3"/>
        <v>0.002480523593</v>
      </c>
      <c r="F94" s="121">
        <f t="shared" si="4"/>
        <v>0.2888364784</v>
      </c>
    </row>
    <row r="95">
      <c r="A95" s="2" t="s">
        <v>123</v>
      </c>
      <c r="B95" s="2">
        <v>16.335</v>
      </c>
      <c r="C95" s="3">
        <f t="shared" si="1"/>
        <v>0.001912562804</v>
      </c>
      <c r="D95" s="120">
        <f t="shared" si="2"/>
        <v>116.335</v>
      </c>
      <c r="E95" s="121">
        <f t="shared" si="3"/>
        <v>0.002478329344</v>
      </c>
      <c r="F95" s="121">
        <f t="shared" si="4"/>
        <v>0.2958159279</v>
      </c>
    </row>
    <row r="96">
      <c r="A96" s="2" t="s">
        <v>124</v>
      </c>
      <c r="B96" s="2">
        <v>16.328</v>
      </c>
      <c r="C96" s="3">
        <f t="shared" si="1"/>
        <v>0.001911743218</v>
      </c>
      <c r="D96" s="120">
        <f t="shared" si="2"/>
        <v>116.328</v>
      </c>
      <c r="E96" s="121">
        <f t="shared" si="3"/>
        <v>0.002478180221</v>
      </c>
      <c r="F96" s="121">
        <f t="shared" si="4"/>
        <v>0.296293455</v>
      </c>
    </row>
    <row r="97">
      <c r="A97" s="2" t="s">
        <v>125</v>
      </c>
      <c r="B97" s="2">
        <v>16.259</v>
      </c>
      <c r="C97" s="3">
        <f t="shared" si="1"/>
        <v>0.00190366444</v>
      </c>
      <c r="D97" s="120">
        <f t="shared" si="2"/>
        <v>116.259</v>
      </c>
      <c r="E97" s="121">
        <f t="shared" si="3"/>
        <v>0.002476710287</v>
      </c>
      <c r="F97" s="121">
        <f t="shared" si="4"/>
        <v>0.3010225095</v>
      </c>
    </row>
    <row r="98">
      <c r="A98" s="2" t="s">
        <v>126</v>
      </c>
      <c r="B98" s="2">
        <v>16.053</v>
      </c>
      <c r="C98" s="3">
        <f t="shared" si="1"/>
        <v>0.001879545191</v>
      </c>
      <c r="D98" s="120">
        <f t="shared" si="2"/>
        <v>116.053</v>
      </c>
      <c r="E98" s="121">
        <f t="shared" si="3"/>
        <v>0.00247232179</v>
      </c>
      <c r="F98" s="121">
        <f t="shared" si="4"/>
        <v>0.315382999</v>
      </c>
    </row>
    <row r="99">
      <c r="A99" s="2" t="s">
        <v>127</v>
      </c>
      <c r="B99" s="2">
        <v>15.627</v>
      </c>
      <c r="C99" s="3">
        <f t="shared" si="1"/>
        <v>0.00182966752</v>
      </c>
      <c r="D99" s="120">
        <f t="shared" si="2"/>
        <v>115.627</v>
      </c>
      <c r="E99" s="121">
        <f t="shared" si="3"/>
        <v>0.002463246547</v>
      </c>
      <c r="F99" s="121">
        <f t="shared" si="4"/>
        <v>0.3462809613</v>
      </c>
    </row>
    <row r="100">
      <c r="A100" s="2" t="s">
        <v>128</v>
      </c>
      <c r="B100" s="2">
        <v>15.291</v>
      </c>
      <c r="C100" s="3">
        <f t="shared" si="1"/>
        <v>0.001790327385</v>
      </c>
      <c r="D100" s="120">
        <f t="shared" si="2"/>
        <v>115.291</v>
      </c>
      <c r="E100" s="121">
        <f t="shared" si="3"/>
        <v>0.00245608861</v>
      </c>
      <c r="F100" s="121">
        <f t="shared" si="4"/>
        <v>0.3718656323</v>
      </c>
    </row>
    <row r="101">
      <c r="A101" s="2" t="s">
        <v>129</v>
      </c>
      <c r="B101" s="2">
        <v>15.071</v>
      </c>
      <c r="C101" s="3">
        <f t="shared" si="1"/>
        <v>0.001764568963</v>
      </c>
      <c r="D101" s="120">
        <f t="shared" si="2"/>
        <v>115.071</v>
      </c>
      <c r="E101" s="121">
        <f t="shared" si="3"/>
        <v>0.002451401865</v>
      </c>
      <c r="F101" s="121">
        <f t="shared" si="4"/>
        <v>0.3892355108</v>
      </c>
    </row>
    <row r="102">
      <c r="A102" s="2" t="s">
        <v>130</v>
      </c>
      <c r="B102" s="2">
        <v>14.927</v>
      </c>
      <c r="C102" s="3">
        <f t="shared" si="1"/>
        <v>0.001747708905</v>
      </c>
      <c r="D102" s="120">
        <f t="shared" si="2"/>
        <v>114.927</v>
      </c>
      <c r="E102" s="121">
        <f t="shared" si="3"/>
        <v>0.002448334178</v>
      </c>
      <c r="F102" s="121">
        <f t="shared" si="4"/>
        <v>0.4008821319</v>
      </c>
    </row>
    <row r="103">
      <c r="A103" s="2" t="s">
        <v>131</v>
      </c>
      <c r="B103" s="2">
        <v>14.834</v>
      </c>
      <c r="C103" s="3">
        <f t="shared" si="1"/>
        <v>0.001736820118</v>
      </c>
      <c r="D103" s="120">
        <f t="shared" si="2"/>
        <v>114.834</v>
      </c>
      <c r="E103" s="121">
        <f t="shared" si="3"/>
        <v>0.002446352963</v>
      </c>
      <c r="F103" s="121">
        <f t="shared" si="4"/>
        <v>0.4085240821</v>
      </c>
    </row>
    <row r="104">
      <c r="A104" s="2" t="s">
        <v>132</v>
      </c>
      <c r="B104" s="2">
        <v>14.531</v>
      </c>
      <c r="C104" s="3">
        <f t="shared" si="1"/>
        <v>0.001701343747</v>
      </c>
      <c r="D104" s="120">
        <f t="shared" si="2"/>
        <v>114.531</v>
      </c>
      <c r="E104" s="121">
        <f t="shared" si="3"/>
        <v>0.002439898037</v>
      </c>
      <c r="F104" s="121">
        <f t="shared" si="4"/>
        <v>0.4341005701</v>
      </c>
    </row>
    <row r="105">
      <c r="A105" s="2" t="s">
        <v>133</v>
      </c>
      <c r="B105" s="2">
        <v>14.42</v>
      </c>
      <c r="C105" s="3">
        <f t="shared" si="1"/>
        <v>0.001688347452</v>
      </c>
      <c r="D105" s="120">
        <f t="shared" si="2"/>
        <v>114.42</v>
      </c>
      <c r="E105" s="121">
        <f t="shared" si="3"/>
        <v>0.002437533361</v>
      </c>
      <c r="F105" s="121">
        <f t="shared" si="4"/>
        <v>0.4437391771</v>
      </c>
    </row>
    <row r="106">
      <c r="A106" s="2" t="s">
        <v>134</v>
      </c>
      <c r="B106" s="2">
        <v>14.269</v>
      </c>
      <c r="C106" s="3">
        <f t="shared" si="1"/>
        <v>0.001670667808</v>
      </c>
      <c r="D106" s="120">
        <f t="shared" si="2"/>
        <v>114.269</v>
      </c>
      <c r="E106" s="121">
        <f t="shared" si="3"/>
        <v>0.00243431655</v>
      </c>
      <c r="F106" s="121">
        <f t="shared" si="4"/>
        <v>0.4570919114</v>
      </c>
    </row>
    <row r="107">
      <c r="A107" s="2" t="s">
        <v>135</v>
      </c>
      <c r="B107" s="2">
        <v>13.935</v>
      </c>
      <c r="C107" s="3">
        <f t="shared" si="1"/>
        <v>0.001631561841</v>
      </c>
      <c r="D107" s="120">
        <f t="shared" si="2"/>
        <v>113.935</v>
      </c>
      <c r="E107" s="121">
        <f t="shared" si="3"/>
        <v>0.002427201219</v>
      </c>
      <c r="F107" s="121">
        <f t="shared" si="4"/>
        <v>0.4876550545</v>
      </c>
    </row>
    <row r="108">
      <c r="A108" s="2" t="s">
        <v>136</v>
      </c>
      <c r="B108" s="2">
        <v>13.55</v>
      </c>
      <c r="C108" s="3">
        <f t="shared" si="1"/>
        <v>0.001586484603</v>
      </c>
      <c r="D108" s="120">
        <f t="shared" si="2"/>
        <v>113.55</v>
      </c>
      <c r="E108" s="121">
        <f t="shared" si="3"/>
        <v>0.002418999416</v>
      </c>
      <c r="F108" s="121">
        <f t="shared" si="4"/>
        <v>0.5247544232</v>
      </c>
    </row>
    <row r="109">
      <c r="A109" s="2" t="s">
        <v>137</v>
      </c>
      <c r="B109" s="2">
        <v>13.457</v>
      </c>
      <c r="C109" s="3">
        <f t="shared" si="1"/>
        <v>0.001575595816</v>
      </c>
      <c r="D109" s="120">
        <f t="shared" si="2"/>
        <v>113.457</v>
      </c>
      <c r="E109" s="121">
        <f t="shared" si="3"/>
        <v>0.002417018201</v>
      </c>
      <c r="F109" s="121">
        <f t="shared" si="4"/>
        <v>0.5340344121</v>
      </c>
    </row>
    <row r="110">
      <c r="A110" s="2" t="s">
        <v>138</v>
      </c>
      <c r="B110" s="2">
        <v>13.406</v>
      </c>
      <c r="C110" s="3">
        <f t="shared" si="1"/>
        <v>0.001569624545</v>
      </c>
      <c r="D110" s="120">
        <f t="shared" si="2"/>
        <v>113.406</v>
      </c>
      <c r="E110" s="121">
        <f t="shared" si="3"/>
        <v>0.002415931728</v>
      </c>
      <c r="F110" s="121">
        <f t="shared" si="4"/>
        <v>0.5391781019</v>
      </c>
    </row>
    <row r="111">
      <c r="A111" s="2" t="s">
        <v>139</v>
      </c>
      <c r="B111" s="2">
        <v>13.341</v>
      </c>
      <c r="C111" s="3">
        <f t="shared" si="1"/>
        <v>0.001562014103</v>
      </c>
      <c r="D111" s="120">
        <f t="shared" si="2"/>
        <v>113.341</v>
      </c>
      <c r="E111" s="121">
        <f t="shared" si="3"/>
        <v>0.002414547008</v>
      </c>
      <c r="F111" s="121">
        <f t="shared" si="4"/>
        <v>0.5457907866</v>
      </c>
    </row>
    <row r="112">
      <c r="A112" s="2" t="s">
        <v>140</v>
      </c>
      <c r="B112" s="2">
        <v>13.338</v>
      </c>
      <c r="C112" s="3">
        <f t="shared" si="1"/>
        <v>0.001561662851</v>
      </c>
      <c r="D112" s="120">
        <f t="shared" si="2"/>
        <v>113.338</v>
      </c>
      <c r="E112" s="121">
        <f t="shared" si="3"/>
        <v>0.002414483098</v>
      </c>
      <c r="F112" s="121">
        <f t="shared" si="4"/>
        <v>0.5460975434</v>
      </c>
    </row>
    <row r="113">
      <c r="A113" s="2" t="s">
        <v>141</v>
      </c>
      <c r="B113" s="2">
        <v>12.828</v>
      </c>
      <c r="C113" s="3">
        <f t="shared" si="1"/>
        <v>0.001501950147</v>
      </c>
      <c r="D113" s="120">
        <f t="shared" si="2"/>
        <v>112.828</v>
      </c>
      <c r="E113" s="121">
        <f t="shared" si="3"/>
        <v>0.002403618371</v>
      </c>
      <c r="F113" s="121">
        <f t="shared" si="4"/>
        <v>0.60033166</v>
      </c>
    </row>
    <row r="114">
      <c r="A114" s="2" t="s">
        <v>142</v>
      </c>
      <c r="B114" s="2">
        <v>12.714</v>
      </c>
      <c r="C114" s="3">
        <f t="shared" si="1"/>
        <v>0.001488602601</v>
      </c>
      <c r="D114" s="120">
        <f t="shared" si="2"/>
        <v>112.714</v>
      </c>
      <c r="E114" s="121">
        <f t="shared" si="3"/>
        <v>0.002401189786</v>
      </c>
      <c r="F114" s="121">
        <f t="shared" si="4"/>
        <v>0.6130495701</v>
      </c>
    </row>
    <row r="115">
      <c r="A115" s="2" t="s">
        <v>143</v>
      </c>
      <c r="B115" s="2">
        <v>12.464</v>
      </c>
      <c r="C115" s="3">
        <f t="shared" si="1"/>
        <v>0.001459331667</v>
      </c>
      <c r="D115" s="120">
        <f t="shared" si="2"/>
        <v>112.464</v>
      </c>
      <c r="E115" s="121">
        <f t="shared" si="3"/>
        <v>0.002395863939</v>
      </c>
      <c r="F115" s="121">
        <f t="shared" si="4"/>
        <v>0.641754231</v>
      </c>
    </row>
    <row r="116">
      <c r="A116" s="2" t="s">
        <v>144</v>
      </c>
      <c r="B116" s="2">
        <v>12.004</v>
      </c>
      <c r="C116" s="3">
        <f t="shared" si="1"/>
        <v>0.001405473149</v>
      </c>
      <c r="D116" s="120">
        <f t="shared" si="2"/>
        <v>112.004</v>
      </c>
      <c r="E116" s="121">
        <f t="shared" si="3"/>
        <v>0.002386064382</v>
      </c>
      <c r="F116" s="121">
        <f t="shared" si="4"/>
        <v>0.6976947463</v>
      </c>
    </row>
    <row r="117">
      <c r="A117" s="2" t="s">
        <v>145</v>
      </c>
      <c r="B117" s="2">
        <v>11.946</v>
      </c>
      <c r="C117" s="3">
        <f t="shared" si="1"/>
        <v>0.001398682293</v>
      </c>
      <c r="D117" s="120">
        <f t="shared" si="2"/>
        <v>111.946</v>
      </c>
      <c r="E117" s="121">
        <f t="shared" si="3"/>
        <v>0.002384828786</v>
      </c>
      <c r="F117" s="121">
        <f t="shared" si="4"/>
        <v>0.7050539624</v>
      </c>
    </row>
    <row r="118">
      <c r="A118" s="2" t="s">
        <v>146</v>
      </c>
      <c r="B118" s="2">
        <v>11.859</v>
      </c>
      <c r="C118" s="3">
        <f t="shared" si="1"/>
        <v>0.001388496008</v>
      </c>
      <c r="D118" s="120">
        <f t="shared" si="2"/>
        <v>111.859</v>
      </c>
      <c r="E118" s="121">
        <f t="shared" si="3"/>
        <v>0.002382975391</v>
      </c>
      <c r="F118" s="121">
        <f t="shared" si="4"/>
        <v>0.7162277583</v>
      </c>
    </row>
    <row r="119">
      <c r="A119" s="2" t="s">
        <v>147</v>
      </c>
      <c r="B119" s="2">
        <v>11.747</v>
      </c>
      <c r="C119" s="3">
        <f t="shared" si="1"/>
        <v>0.00137538263</v>
      </c>
      <c r="D119" s="120">
        <f t="shared" si="2"/>
        <v>111.747</v>
      </c>
      <c r="E119" s="121">
        <f t="shared" si="3"/>
        <v>0.002380589412</v>
      </c>
      <c r="F119" s="121">
        <f t="shared" si="4"/>
        <v>0.7308560982</v>
      </c>
    </row>
    <row r="120">
      <c r="A120" s="2" t="s">
        <v>148</v>
      </c>
      <c r="B120" s="2">
        <v>11.363</v>
      </c>
      <c r="C120" s="3">
        <f t="shared" si="1"/>
        <v>0.001330422476</v>
      </c>
      <c r="D120" s="120">
        <f t="shared" si="2"/>
        <v>111.363</v>
      </c>
      <c r="E120" s="121">
        <f t="shared" si="3"/>
        <v>0.002372408912</v>
      </c>
      <c r="F120" s="121">
        <f t="shared" si="4"/>
        <v>0.7831996643</v>
      </c>
    </row>
    <row r="121">
      <c r="A121" s="2" t="s">
        <v>149</v>
      </c>
      <c r="B121" s="2">
        <v>11.302</v>
      </c>
      <c r="C121" s="3">
        <f t="shared" si="1"/>
        <v>0.001323280368</v>
      </c>
      <c r="D121" s="120">
        <f t="shared" si="2"/>
        <v>111.302</v>
      </c>
      <c r="E121" s="121">
        <f t="shared" si="3"/>
        <v>0.002371109405</v>
      </c>
      <c r="F121" s="121">
        <f t="shared" si="4"/>
        <v>0.7918420488</v>
      </c>
    </row>
    <row r="122">
      <c r="A122" s="2" t="s">
        <v>150</v>
      </c>
      <c r="B122" s="2">
        <v>11.167</v>
      </c>
      <c r="C122" s="3">
        <f t="shared" si="1"/>
        <v>0.001307474064</v>
      </c>
      <c r="D122" s="120">
        <f t="shared" si="2"/>
        <v>111.167</v>
      </c>
      <c r="E122" s="121">
        <f t="shared" si="3"/>
        <v>0.002368233448</v>
      </c>
      <c r="F122" s="121">
        <f t="shared" si="4"/>
        <v>0.8113043419</v>
      </c>
    </row>
    <row r="123">
      <c r="A123" s="2" t="s">
        <v>151</v>
      </c>
      <c r="B123" s="2">
        <v>11.036</v>
      </c>
      <c r="C123" s="3">
        <f t="shared" si="1"/>
        <v>0.001292136094</v>
      </c>
      <c r="D123" s="120">
        <f t="shared" si="2"/>
        <v>111.036</v>
      </c>
      <c r="E123" s="121">
        <f t="shared" si="3"/>
        <v>0.002365442705</v>
      </c>
      <c r="F123" s="121">
        <f t="shared" si="4"/>
        <v>0.8306451736</v>
      </c>
    </row>
    <row r="124">
      <c r="A124" s="2" t="s">
        <v>152</v>
      </c>
      <c r="B124" s="2">
        <v>10.984</v>
      </c>
      <c r="C124" s="3">
        <f t="shared" si="1"/>
        <v>0.00128604774</v>
      </c>
      <c r="D124" s="120">
        <f t="shared" si="2"/>
        <v>110.984</v>
      </c>
      <c r="E124" s="121">
        <f t="shared" si="3"/>
        <v>0.002364334929</v>
      </c>
      <c r="F124" s="121">
        <f t="shared" si="4"/>
        <v>0.8384503583</v>
      </c>
    </row>
    <row r="125">
      <c r="A125" s="2" t="s">
        <v>153</v>
      </c>
      <c r="B125" s="2">
        <v>10.58</v>
      </c>
      <c r="C125" s="3">
        <f t="shared" si="1"/>
        <v>0.001238745911</v>
      </c>
      <c r="D125" s="120">
        <f t="shared" si="2"/>
        <v>110.58</v>
      </c>
      <c r="E125" s="121">
        <f t="shared" si="3"/>
        <v>0.002355728361</v>
      </c>
      <c r="F125" s="121">
        <f t="shared" si="4"/>
        <v>0.9017042473</v>
      </c>
    </row>
    <row r="126">
      <c r="A126" s="2" t="s">
        <v>154</v>
      </c>
      <c r="B126" s="2">
        <v>10.501</v>
      </c>
      <c r="C126" s="3">
        <f t="shared" si="1"/>
        <v>0.001229496296</v>
      </c>
      <c r="D126" s="120">
        <f t="shared" si="2"/>
        <v>110.501</v>
      </c>
      <c r="E126" s="121">
        <f t="shared" si="3"/>
        <v>0.002354045394</v>
      </c>
      <c r="F126" s="121">
        <f t="shared" si="4"/>
        <v>0.9146421185</v>
      </c>
    </row>
    <row r="127">
      <c r="A127" s="2" t="s">
        <v>155</v>
      </c>
      <c r="B127" s="2">
        <v>10.475</v>
      </c>
      <c r="C127" s="3">
        <f t="shared" si="1"/>
        <v>0.001226452119</v>
      </c>
      <c r="D127" s="120">
        <f t="shared" si="2"/>
        <v>110.475</v>
      </c>
      <c r="E127" s="121">
        <f t="shared" si="3"/>
        <v>0.002353491506</v>
      </c>
      <c r="F127" s="121">
        <f t="shared" si="4"/>
        <v>0.918942834</v>
      </c>
    </row>
    <row r="128">
      <c r="A128" s="2" t="s">
        <v>156</v>
      </c>
      <c r="B128" s="2">
        <v>10.089</v>
      </c>
      <c r="C128" s="3">
        <f t="shared" si="1"/>
        <v>0.001181257798</v>
      </c>
      <c r="D128" s="120">
        <f t="shared" si="2"/>
        <v>110.089</v>
      </c>
      <c r="E128" s="121">
        <f t="shared" si="3"/>
        <v>0.002345268399</v>
      </c>
      <c r="F128" s="121">
        <f t="shared" si="4"/>
        <v>0.9853992949</v>
      </c>
    </row>
    <row r="129">
      <c r="A129" s="2" t="s">
        <v>157</v>
      </c>
      <c r="B129" s="2">
        <v>9.968</v>
      </c>
      <c r="C129" s="3">
        <f t="shared" si="1"/>
        <v>0.001167090666</v>
      </c>
      <c r="D129" s="120">
        <f t="shared" si="2"/>
        <v>109.968</v>
      </c>
      <c r="E129" s="121">
        <f t="shared" si="3"/>
        <v>0.002342690689</v>
      </c>
      <c r="F129" s="121">
        <f t="shared" si="4"/>
        <v>1.007291085</v>
      </c>
    </row>
    <row r="130">
      <c r="A130" s="2" t="s">
        <v>158</v>
      </c>
      <c r="B130" s="2">
        <v>9.735</v>
      </c>
      <c r="C130" s="3">
        <f t="shared" si="1"/>
        <v>0.001139810156</v>
      </c>
      <c r="D130" s="120">
        <f t="shared" si="2"/>
        <v>109.735</v>
      </c>
      <c r="E130" s="121">
        <f t="shared" si="3"/>
        <v>0.002337727</v>
      </c>
      <c r="F130" s="121">
        <f t="shared" si="4"/>
        <v>1.050979269</v>
      </c>
    </row>
    <row r="131">
      <c r="A131" s="2" t="s">
        <v>159</v>
      </c>
      <c r="B131" s="2">
        <v>9.639</v>
      </c>
      <c r="C131" s="3">
        <f t="shared" si="1"/>
        <v>0.001128570117</v>
      </c>
      <c r="D131" s="120">
        <f t="shared" si="2"/>
        <v>109.639</v>
      </c>
      <c r="E131" s="121">
        <f t="shared" si="3"/>
        <v>0.002335681875</v>
      </c>
      <c r="F131" s="121">
        <f t="shared" si="4"/>
        <v>1.06959394</v>
      </c>
    </row>
    <row r="132">
      <c r="A132" s="2" t="s">
        <v>160</v>
      </c>
      <c r="B132" s="2">
        <v>9.024</v>
      </c>
      <c r="C132" s="3">
        <f t="shared" si="1"/>
        <v>0.00105656362</v>
      </c>
      <c r="D132" s="120">
        <f t="shared" si="2"/>
        <v>109.024</v>
      </c>
      <c r="E132" s="121">
        <f t="shared" si="3"/>
        <v>0.002322580293</v>
      </c>
      <c r="F132" s="121">
        <f t="shared" si="4"/>
        <v>1.198239887</v>
      </c>
    </row>
    <row r="133">
      <c r="A133" s="2" t="s">
        <v>161</v>
      </c>
      <c r="B133" s="2">
        <v>8.867</v>
      </c>
      <c r="C133" s="3">
        <f t="shared" si="1"/>
        <v>0.001038181474</v>
      </c>
      <c r="D133" s="120">
        <f t="shared" si="2"/>
        <v>108.867</v>
      </c>
      <c r="E133" s="121">
        <f t="shared" si="3"/>
        <v>0.002319235662</v>
      </c>
      <c r="F133" s="121">
        <f t="shared" si="4"/>
        <v>1.23394052</v>
      </c>
    </row>
    <row r="134">
      <c r="A134" s="2" t="s">
        <v>162</v>
      </c>
      <c r="B134" s="2">
        <v>8.683</v>
      </c>
      <c r="C134" s="3">
        <f t="shared" si="1"/>
        <v>0.001016638067</v>
      </c>
      <c r="D134" s="120">
        <f t="shared" si="2"/>
        <v>108.683</v>
      </c>
      <c r="E134" s="121">
        <f t="shared" si="3"/>
        <v>0.002315315839</v>
      </c>
      <c r="F134" s="121">
        <f t="shared" si="4"/>
        <v>1.277423907</v>
      </c>
    </row>
    <row r="135">
      <c r="A135" s="2" t="s">
        <v>163</v>
      </c>
      <c r="B135" s="2">
        <v>8.675</v>
      </c>
      <c r="C135" s="3">
        <f t="shared" si="1"/>
        <v>0.001015701397</v>
      </c>
      <c r="D135" s="120">
        <f t="shared" si="2"/>
        <v>108.675</v>
      </c>
      <c r="E135" s="121">
        <f t="shared" si="3"/>
        <v>0.002315145412</v>
      </c>
      <c r="F135" s="121">
        <f t="shared" si="4"/>
        <v>1.279356333</v>
      </c>
    </row>
    <row r="136">
      <c r="A136" s="2" t="s">
        <v>164</v>
      </c>
      <c r="B136" s="2">
        <v>8.479</v>
      </c>
      <c r="C136" s="3">
        <f t="shared" si="1"/>
        <v>0.0009927529852</v>
      </c>
      <c r="D136" s="120">
        <f t="shared" si="2"/>
        <v>108.479</v>
      </c>
      <c r="E136" s="121">
        <f t="shared" si="3"/>
        <v>0.002310969948</v>
      </c>
      <c r="F136" s="121">
        <f t="shared" si="4"/>
        <v>1.327839838</v>
      </c>
    </row>
    <row r="137">
      <c r="A137" s="2" t="s">
        <v>165</v>
      </c>
      <c r="B137" s="2">
        <v>8.278</v>
      </c>
      <c r="C137" s="3">
        <f t="shared" si="1"/>
        <v>0.0009692191545</v>
      </c>
      <c r="D137" s="120">
        <f t="shared" si="2"/>
        <v>108.278</v>
      </c>
      <c r="E137" s="121">
        <f t="shared" si="3"/>
        <v>0.002306687968</v>
      </c>
      <c r="F137" s="121">
        <f t="shared" si="4"/>
        <v>1.379944677</v>
      </c>
    </row>
    <row r="138">
      <c r="A138" s="2" t="s">
        <v>166</v>
      </c>
      <c r="B138" s="2">
        <v>8.187</v>
      </c>
      <c r="C138" s="3">
        <f t="shared" si="1"/>
        <v>0.0009585645347</v>
      </c>
      <c r="D138" s="120">
        <f t="shared" si="2"/>
        <v>108.187</v>
      </c>
      <c r="E138" s="121">
        <f t="shared" si="3"/>
        <v>0.00230474936</v>
      </c>
      <c r="F138" s="121">
        <f t="shared" si="4"/>
        <v>1.404375789</v>
      </c>
    </row>
    <row r="139">
      <c r="A139" s="2" t="s">
        <v>167</v>
      </c>
      <c r="B139" s="2">
        <v>8.117</v>
      </c>
      <c r="C139" s="3">
        <f t="shared" si="1"/>
        <v>0.0009503686733</v>
      </c>
      <c r="D139" s="120">
        <f t="shared" si="2"/>
        <v>108.117</v>
      </c>
      <c r="E139" s="121">
        <f t="shared" si="3"/>
        <v>0.002303258123</v>
      </c>
      <c r="F139" s="121">
        <f t="shared" si="4"/>
        <v>1.423541713</v>
      </c>
    </row>
    <row r="140">
      <c r="A140" s="2" t="s">
        <v>168</v>
      </c>
      <c r="B140" s="2">
        <v>7.743</v>
      </c>
      <c r="C140" s="3">
        <f t="shared" si="1"/>
        <v>0.0009065793565</v>
      </c>
      <c r="D140" s="120">
        <f t="shared" si="2"/>
        <v>107.743</v>
      </c>
      <c r="E140" s="121">
        <f t="shared" si="3"/>
        <v>0.002295290657</v>
      </c>
      <c r="F140" s="121">
        <f t="shared" si="4"/>
        <v>1.531814386</v>
      </c>
    </row>
    <row r="141">
      <c r="A141" s="2" t="s">
        <v>169</v>
      </c>
      <c r="B141" s="2">
        <v>7.738</v>
      </c>
      <c r="C141" s="3">
        <f t="shared" si="1"/>
        <v>0.0009059939379</v>
      </c>
      <c r="D141" s="120">
        <f t="shared" si="2"/>
        <v>107.738</v>
      </c>
      <c r="E141" s="121">
        <f t="shared" si="3"/>
        <v>0.00229518414</v>
      </c>
      <c r="F141" s="121">
        <f t="shared" si="4"/>
        <v>1.533332778</v>
      </c>
    </row>
    <row r="142">
      <c r="A142" s="2" t="s">
        <v>170</v>
      </c>
      <c r="B142" s="2">
        <v>7.47</v>
      </c>
      <c r="C142" s="3">
        <f t="shared" si="1"/>
        <v>0.000874615497</v>
      </c>
      <c r="D142" s="120">
        <f t="shared" si="2"/>
        <v>107.47</v>
      </c>
      <c r="E142" s="121">
        <f t="shared" si="3"/>
        <v>0.002289474832</v>
      </c>
      <c r="F142" s="121">
        <f t="shared" si="4"/>
        <v>1.617692964</v>
      </c>
    </row>
    <row r="143">
      <c r="A143" s="2" t="s">
        <v>171</v>
      </c>
      <c r="B143" s="2">
        <v>7.395</v>
      </c>
      <c r="C143" s="3">
        <f t="shared" si="1"/>
        <v>0.0008658342169</v>
      </c>
      <c r="D143" s="120">
        <f t="shared" si="2"/>
        <v>107.395</v>
      </c>
      <c r="E143" s="121">
        <f t="shared" si="3"/>
        <v>0.002287877078</v>
      </c>
      <c r="F143" s="121">
        <f t="shared" si="4"/>
        <v>1.642396239</v>
      </c>
    </row>
    <row r="144">
      <c r="A144" s="2" t="s">
        <v>172</v>
      </c>
      <c r="B144" s="2">
        <v>7.365</v>
      </c>
      <c r="C144" s="3">
        <f t="shared" si="1"/>
        <v>0.0008623217049</v>
      </c>
      <c r="D144" s="120">
        <f t="shared" si="2"/>
        <v>107.365</v>
      </c>
      <c r="E144" s="121">
        <f t="shared" si="3"/>
        <v>0.002287237977</v>
      </c>
      <c r="F144" s="121">
        <f t="shared" si="4"/>
        <v>1.652418423</v>
      </c>
    </row>
    <row r="145">
      <c r="A145" s="2" t="s">
        <v>173</v>
      </c>
      <c r="B145" s="2">
        <v>7.078</v>
      </c>
      <c r="C145" s="3">
        <f t="shared" si="1"/>
        <v>0.0008287186731</v>
      </c>
      <c r="D145" s="120">
        <f t="shared" si="2"/>
        <v>107.078</v>
      </c>
      <c r="E145" s="121">
        <f t="shared" si="3"/>
        <v>0.002281123905</v>
      </c>
      <c r="F145" s="121">
        <f t="shared" si="4"/>
        <v>1.752591415</v>
      </c>
    </row>
    <row r="146">
      <c r="A146" s="2" t="s">
        <v>174</v>
      </c>
      <c r="B146" s="2">
        <v>7.061</v>
      </c>
      <c r="C146" s="3">
        <f t="shared" si="1"/>
        <v>0.0008267282496</v>
      </c>
      <c r="D146" s="120">
        <f t="shared" si="2"/>
        <v>107.061</v>
      </c>
      <c r="E146" s="121">
        <f t="shared" si="3"/>
        <v>0.002280761748</v>
      </c>
      <c r="F146" s="121">
        <f t="shared" si="4"/>
        <v>1.758780468</v>
      </c>
    </row>
    <row r="147">
      <c r="A147" s="2" t="s">
        <v>175</v>
      </c>
      <c r="B147" s="2">
        <v>6.88</v>
      </c>
      <c r="C147" s="3">
        <f t="shared" si="1"/>
        <v>0.0008055360936</v>
      </c>
      <c r="D147" s="120">
        <f t="shared" si="2"/>
        <v>106.88</v>
      </c>
      <c r="E147" s="121">
        <f t="shared" si="3"/>
        <v>0.002276905835</v>
      </c>
      <c r="F147" s="121">
        <f t="shared" si="4"/>
        <v>1.826572084</v>
      </c>
    </row>
    <row r="148">
      <c r="A148" s="2" t="s">
        <v>176</v>
      </c>
      <c r="B148" s="2">
        <v>6.868</v>
      </c>
      <c r="C148" s="3">
        <f t="shared" si="1"/>
        <v>0.0008041310888</v>
      </c>
      <c r="D148" s="120">
        <f t="shared" si="2"/>
        <v>106.868</v>
      </c>
      <c r="E148" s="121">
        <f t="shared" si="3"/>
        <v>0.002276650194</v>
      </c>
      <c r="F148" s="121">
        <f t="shared" si="4"/>
        <v>1.831192856</v>
      </c>
    </row>
    <row r="149">
      <c r="A149" s="2" t="s">
        <v>177</v>
      </c>
      <c r="B149" s="2">
        <v>6.71</v>
      </c>
      <c r="C149" s="3">
        <f t="shared" si="1"/>
        <v>0.0007856318588</v>
      </c>
      <c r="D149" s="120">
        <f t="shared" si="2"/>
        <v>106.71</v>
      </c>
      <c r="E149" s="121">
        <f t="shared" si="3"/>
        <v>0.002273284259</v>
      </c>
      <c r="F149" s="121">
        <f t="shared" si="4"/>
        <v>1.893574432</v>
      </c>
    </row>
    <row r="150">
      <c r="A150" s="2" t="s">
        <v>178</v>
      </c>
      <c r="B150" s="2">
        <v>6.664</v>
      </c>
      <c r="C150" s="3">
        <f t="shared" si="1"/>
        <v>0.000780246007</v>
      </c>
      <c r="D150" s="120">
        <f t="shared" si="2"/>
        <v>106.664</v>
      </c>
      <c r="E150" s="121">
        <f t="shared" si="3"/>
        <v>0.002272304304</v>
      </c>
      <c r="F150" s="121">
        <f t="shared" si="4"/>
        <v>1.912292128</v>
      </c>
    </row>
    <row r="151">
      <c r="A151" s="2" t="s">
        <v>179</v>
      </c>
      <c r="B151" s="2">
        <v>6.262</v>
      </c>
      <c r="C151" s="3">
        <f t="shared" si="1"/>
        <v>0.0007331783457</v>
      </c>
      <c r="D151" s="120">
        <f t="shared" si="2"/>
        <v>106.262</v>
      </c>
      <c r="E151" s="121">
        <f t="shared" si="3"/>
        <v>0.002263740343</v>
      </c>
      <c r="F151" s="121">
        <f t="shared" si="4"/>
        <v>2.087571197</v>
      </c>
    </row>
    <row r="152">
      <c r="A152" s="2" t="s">
        <v>180</v>
      </c>
      <c r="B152" s="2">
        <v>6.16</v>
      </c>
      <c r="C152" s="3">
        <f t="shared" si="1"/>
        <v>0.0007212358048</v>
      </c>
      <c r="D152" s="120">
        <f t="shared" si="2"/>
        <v>106.16</v>
      </c>
      <c r="E152" s="121">
        <f t="shared" si="3"/>
        <v>0.002261567397</v>
      </c>
      <c r="F152" s="121">
        <f t="shared" si="4"/>
        <v>2.135683756</v>
      </c>
    </row>
    <row r="153">
      <c r="A153" s="2" t="s">
        <v>181</v>
      </c>
      <c r="B153" s="2">
        <v>5.865</v>
      </c>
      <c r="C153" s="3">
        <f t="shared" si="1"/>
        <v>0.0006866961031</v>
      </c>
      <c r="D153" s="120">
        <f t="shared" si="2"/>
        <v>105.865</v>
      </c>
      <c r="E153" s="121">
        <f t="shared" si="3"/>
        <v>0.002255282899</v>
      </c>
      <c r="F153" s="121">
        <f t="shared" si="4"/>
        <v>2.28425178</v>
      </c>
    </row>
    <row r="154">
      <c r="A154" s="2" t="s">
        <v>182</v>
      </c>
      <c r="B154" s="2">
        <v>5.745</v>
      </c>
      <c r="C154" s="3">
        <f t="shared" si="1"/>
        <v>0.0006726460549</v>
      </c>
      <c r="D154" s="120">
        <f t="shared" si="2"/>
        <v>105.745</v>
      </c>
      <c r="E154" s="121">
        <f t="shared" si="3"/>
        <v>0.002252726492</v>
      </c>
      <c r="F154" s="121">
        <f t="shared" si="4"/>
        <v>2.349051817</v>
      </c>
    </row>
    <row r="155">
      <c r="A155" s="2" t="s">
        <v>183</v>
      </c>
      <c r="B155" s="2">
        <v>5.673</v>
      </c>
      <c r="C155" s="3">
        <f t="shared" si="1"/>
        <v>0.000664216026</v>
      </c>
      <c r="D155" s="120">
        <f t="shared" si="2"/>
        <v>105.673</v>
      </c>
      <c r="E155" s="121">
        <f t="shared" si="3"/>
        <v>0.002251192649</v>
      </c>
      <c r="F155" s="121">
        <f t="shared" si="4"/>
        <v>2.389247715</v>
      </c>
    </row>
    <row r="156">
      <c r="A156" s="2" t="s">
        <v>184</v>
      </c>
      <c r="B156" s="2">
        <v>5.516</v>
      </c>
      <c r="C156" s="3">
        <f t="shared" si="1"/>
        <v>0.0006458338797</v>
      </c>
      <c r="D156" s="120">
        <f t="shared" si="2"/>
        <v>105.516</v>
      </c>
      <c r="E156" s="121">
        <f t="shared" si="3"/>
        <v>0.002247848017</v>
      </c>
      <c r="F156" s="121">
        <f t="shared" si="4"/>
        <v>2.480535921</v>
      </c>
    </row>
    <row r="157">
      <c r="A157" s="2" t="s">
        <v>185</v>
      </c>
      <c r="B157" s="2">
        <v>5.45</v>
      </c>
      <c r="C157" s="3">
        <f t="shared" si="1"/>
        <v>0.0006381063532</v>
      </c>
      <c r="D157" s="120">
        <f t="shared" si="2"/>
        <v>105.45</v>
      </c>
      <c r="E157" s="121">
        <f t="shared" si="3"/>
        <v>0.002246441994</v>
      </c>
      <c r="F157" s="121">
        <f t="shared" si="4"/>
        <v>2.520482099</v>
      </c>
    </row>
    <row r="158">
      <c r="A158" s="2" t="s">
        <v>186</v>
      </c>
      <c r="B158" s="2">
        <v>5.411</v>
      </c>
      <c r="C158" s="3">
        <f t="shared" si="1"/>
        <v>0.0006335400876</v>
      </c>
      <c r="D158" s="120">
        <f t="shared" si="2"/>
        <v>105.411</v>
      </c>
      <c r="E158" s="121">
        <f t="shared" si="3"/>
        <v>0.002245611162</v>
      </c>
      <c r="F158" s="121">
        <f t="shared" si="4"/>
        <v>2.544544703</v>
      </c>
    </row>
    <row r="159">
      <c r="A159" s="2" t="s">
        <v>187</v>
      </c>
      <c r="B159" s="2">
        <v>5.341</v>
      </c>
      <c r="C159" s="3">
        <f t="shared" si="1"/>
        <v>0.0006253442262</v>
      </c>
      <c r="D159" s="120">
        <f t="shared" si="2"/>
        <v>105.341</v>
      </c>
      <c r="E159" s="121">
        <f t="shared" si="3"/>
        <v>0.002244119925</v>
      </c>
      <c r="F159" s="121">
        <f t="shared" si="4"/>
        <v>2.588615407</v>
      </c>
    </row>
    <row r="160">
      <c r="A160" s="2" t="s">
        <v>188</v>
      </c>
      <c r="B160" s="2">
        <v>5.271</v>
      </c>
      <c r="C160" s="3">
        <f t="shared" si="1"/>
        <v>0.0006171483648</v>
      </c>
      <c r="D160" s="120">
        <f t="shared" si="2"/>
        <v>105.271</v>
      </c>
      <c r="E160" s="121">
        <f t="shared" si="3"/>
        <v>0.002242628688</v>
      </c>
      <c r="F160" s="121">
        <f t="shared" si="4"/>
        <v>2.633856648</v>
      </c>
    </row>
    <row r="161">
      <c r="A161" s="2" t="s">
        <v>189</v>
      </c>
      <c r="B161" s="2">
        <v>5.161</v>
      </c>
      <c r="C161" s="3">
        <f t="shared" si="1"/>
        <v>0.000604269154</v>
      </c>
      <c r="D161" s="120">
        <f t="shared" si="2"/>
        <v>105.161</v>
      </c>
      <c r="E161" s="121">
        <f t="shared" si="3"/>
        <v>0.002240285315</v>
      </c>
      <c r="F161" s="121">
        <f t="shared" si="4"/>
        <v>2.707429546</v>
      </c>
    </row>
    <row r="162">
      <c r="A162" s="2" t="s">
        <v>190</v>
      </c>
      <c r="B162" s="2">
        <v>5.067</v>
      </c>
      <c r="C162" s="3">
        <f t="shared" si="1"/>
        <v>0.0005932632829</v>
      </c>
      <c r="D162" s="120">
        <f t="shared" si="2"/>
        <v>105.067</v>
      </c>
      <c r="E162" s="121">
        <f t="shared" si="3"/>
        <v>0.002238282797</v>
      </c>
      <c r="F162" s="121">
        <f t="shared" si="4"/>
        <v>2.772832167</v>
      </c>
    </row>
    <row r="163">
      <c r="A163" s="2" t="s">
        <v>191</v>
      </c>
      <c r="B163" s="2">
        <v>4.972</v>
      </c>
      <c r="C163" s="3">
        <f t="shared" si="1"/>
        <v>0.0005821403281</v>
      </c>
      <c r="D163" s="120">
        <f t="shared" si="2"/>
        <v>104.972</v>
      </c>
      <c r="E163" s="121">
        <f t="shared" si="3"/>
        <v>0.002236258976</v>
      </c>
      <c r="F163" s="121">
        <f t="shared" si="4"/>
        <v>2.841443149</v>
      </c>
    </row>
    <row r="164">
      <c r="A164" s="2" t="s">
        <v>192</v>
      </c>
      <c r="B164" s="2">
        <v>4.92</v>
      </c>
      <c r="C164" s="3">
        <f t="shared" si="1"/>
        <v>0.0005760519739</v>
      </c>
      <c r="D164" s="120">
        <f t="shared" si="2"/>
        <v>104.92</v>
      </c>
      <c r="E164" s="121">
        <f t="shared" si="3"/>
        <v>0.002235151199</v>
      </c>
      <c r="F164" s="121">
        <f t="shared" si="4"/>
        <v>2.880120719</v>
      </c>
    </row>
    <row r="165">
      <c r="A165" s="2" t="s">
        <v>193</v>
      </c>
      <c r="B165" s="2">
        <v>4.771</v>
      </c>
      <c r="C165" s="3">
        <f t="shared" si="1"/>
        <v>0.0005586064975</v>
      </c>
      <c r="D165" s="120">
        <f t="shared" si="2"/>
        <v>104.771</v>
      </c>
      <c r="E165" s="121">
        <f t="shared" si="3"/>
        <v>0.002231976995</v>
      </c>
      <c r="F165" s="121">
        <f t="shared" si="4"/>
        <v>2.995615885</v>
      </c>
    </row>
    <row r="166">
      <c r="A166" s="2" t="s">
        <v>194</v>
      </c>
      <c r="B166" s="2">
        <v>4.754</v>
      </c>
      <c r="C166" s="3">
        <f t="shared" si="1"/>
        <v>0.000556616074</v>
      </c>
      <c r="D166" s="120">
        <f t="shared" si="2"/>
        <v>104.754</v>
      </c>
      <c r="E166" s="121">
        <f t="shared" si="3"/>
        <v>0.002231614838</v>
      </c>
      <c r="F166" s="121">
        <f t="shared" si="4"/>
        <v>3.009253311</v>
      </c>
    </row>
    <row r="167">
      <c r="A167" s="2" t="s">
        <v>195</v>
      </c>
      <c r="B167" s="2">
        <v>4.693</v>
      </c>
      <c r="C167" s="3">
        <f t="shared" si="1"/>
        <v>0.0005494739662</v>
      </c>
      <c r="D167" s="120">
        <f t="shared" si="2"/>
        <v>104.693</v>
      </c>
      <c r="E167" s="121">
        <f t="shared" si="3"/>
        <v>0.002230315331</v>
      </c>
      <c r="F167" s="121">
        <f t="shared" si="4"/>
        <v>3.059000914</v>
      </c>
    </row>
    <row r="168">
      <c r="A168" s="2" t="s">
        <v>196</v>
      </c>
      <c r="B168" s="2">
        <v>4.566</v>
      </c>
      <c r="C168" s="3">
        <f t="shared" si="1"/>
        <v>0.0005346043319</v>
      </c>
      <c r="D168" s="120">
        <f t="shared" si="2"/>
        <v>104.566</v>
      </c>
      <c r="E168" s="121">
        <f t="shared" si="3"/>
        <v>0.002227609801</v>
      </c>
      <c r="F168" s="121">
        <f t="shared" si="4"/>
        <v>3.166838292</v>
      </c>
    </row>
    <row r="169">
      <c r="A169" s="2" t="s">
        <v>197</v>
      </c>
      <c r="B169" s="2">
        <v>4.535</v>
      </c>
      <c r="C169" s="3">
        <f t="shared" si="1"/>
        <v>0.0005309747361</v>
      </c>
      <c r="D169" s="120">
        <f t="shared" si="2"/>
        <v>104.535</v>
      </c>
      <c r="E169" s="121">
        <f t="shared" si="3"/>
        <v>0.002226949396</v>
      </c>
      <c r="F169" s="121">
        <f t="shared" si="4"/>
        <v>3.194077881</v>
      </c>
    </row>
    <row r="170">
      <c r="A170" s="2" t="s">
        <v>198</v>
      </c>
      <c r="B170" s="2">
        <v>4.399</v>
      </c>
      <c r="C170" s="3">
        <f t="shared" si="1"/>
        <v>0.0005150513482</v>
      </c>
      <c r="D170" s="120">
        <f t="shared" si="2"/>
        <v>104.399</v>
      </c>
      <c r="E170" s="121">
        <f t="shared" si="3"/>
        <v>0.002224052136</v>
      </c>
      <c r="F170" s="121">
        <f t="shared" si="4"/>
        <v>3.318117297</v>
      </c>
    </row>
    <row r="171">
      <c r="A171" s="2" t="s">
        <v>199</v>
      </c>
      <c r="B171" s="2">
        <v>4.33</v>
      </c>
      <c r="C171" s="3">
        <f t="shared" si="1"/>
        <v>0.0005069725706</v>
      </c>
      <c r="D171" s="120">
        <f t="shared" si="2"/>
        <v>104.33</v>
      </c>
      <c r="E171" s="121">
        <f t="shared" si="3"/>
        <v>0.002222582202</v>
      </c>
      <c r="F171" s="121">
        <f t="shared" si="4"/>
        <v>3.384028508</v>
      </c>
    </row>
    <row r="172">
      <c r="A172" s="2" t="s">
        <v>200</v>
      </c>
      <c r="B172" s="2">
        <v>4.318</v>
      </c>
      <c r="C172" s="3">
        <f t="shared" si="1"/>
        <v>0.0005055675657</v>
      </c>
      <c r="D172" s="120">
        <f t="shared" si="2"/>
        <v>104.318</v>
      </c>
      <c r="E172" s="121">
        <f t="shared" si="3"/>
        <v>0.002222326561</v>
      </c>
      <c r="F172" s="121">
        <f t="shared" si="4"/>
        <v>3.395706355</v>
      </c>
    </row>
    <row r="173">
      <c r="A173" s="2" t="s">
        <v>201</v>
      </c>
      <c r="B173" s="2">
        <v>4.263</v>
      </c>
      <c r="C173" s="3">
        <f t="shared" si="1"/>
        <v>0.0004991279603</v>
      </c>
      <c r="D173" s="120">
        <f t="shared" si="2"/>
        <v>104.263</v>
      </c>
      <c r="E173" s="121">
        <f t="shared" si="3"/>
        <v>0.002221154875</v>
      </c>
      <c r="F173" s="121">
        <f t="shared" si="4"/>
        <v>3.450071027</v>
      </c>
    </row>
    <row r="174">
      <c r="A174" s="2" t="s">
        <v>202</v>
      </c>
      <c r="B174" s="2">
        <v>4.214</v>
      </c>
      <c r="C174" s="3">
        <f t="shared" si="1"/>
        <v>0.0004933908574</v>
      </c>
      <c r="D174" s="120">
        <f t="shared" si="2"/>
        <v>104.214</v>
      </c>
      <c r="E174" s="121">
        <f t="shared" si="3"/>
        <v>0.002220111009</v>
      </c>
      <c r="F174" s="121">
        <f t="shared" si="4"/>
        <v>3.499700342</v>
      </c>
    </row>
    <row r="175">
      <c r="A175" s="2" t="s">
        <v>203</v>
      </c>
      <c r="B175" s="2">
        <v>4.209</v>
      </c>
      <c r="C175" s="3">
        <f t="shared" si="1"/>
        <v>0.0004928054387</v>
      </c>
      <c r="D175" s="120">
        <f t="shared" si="2"/>
        <v>104.209</v>
      </c>
      <c r="E175" s="121">
        <f t="shared" si="3"/>
        <v>0.002220004492</v>
      </c>
      <c r="F175" s="121">
        <f t="shared" si="4"/>
        <v>3.504829529</v>
      </c>
    </row>
    <row r="176">
      <c r="A176" s="2" t="s">
        <v>204</v>
      </c>
      <c r="B176" s="2">
        <v>4.066</v>
      </c>
      <c r="C176" s="3">
        <f t="shared" si="1"/>
        <v>0.0004760624646</v>
      </c>
      <c r="D176" s="120">
        <f t="shared" si="2"/>
        <v>104.066</v>
      </c>
      <c r="E176" s="121">
        <f t="shared" si="3"/>
        <v>0.002216958108</v>
      </c>
      <c r="F176" s="121">
        <f t="shared" si="4"/>
        <v>3.656863905</v>
      </c>
    </row>
    <row r="177">
      <c r="A177" s="2" t="s">
        <v>205</v>
      </c>
      <c r="B177" s="2">
        <v>3.99</v>
      </c>
      <c r="C177" s="3">
        <f t="shared" si="1"/>
        <v>0.0004671641008</v>
      </c>
      <c r="D177" s="120">
        <f t="shared" si="2"/>
        <v>103.99</v>
      </c>
      <c r="E177" s="121">
        <f t="shared" si="3"/>
        <v>0.002215339051</v>
      </c>
      <c r="F177" s="121">
        <f t="shared" si="4"/>
        <v>3.742100361</v>
      </c>
    </row>
    <row r="178">
      <c r="A178" s="2" t="s">
        <v>206</v>
      </c>
      <c r="B178" s="2">
        <v>3.966</v>
      </c>
      <c r="C178" s="3">
        <f t="shared" si="1"/>
        <v>0.0004643540912</v>
      </c>
      <c r="D178" s="120">
        <f t="shared" si="2"/>
        <v>103.966</v>
      </c>
      <c r="E178" s="121">
        <f t="shared" si="3"/>
        <v>0.00221482777</v>
      </c>
      <c r="F178" s="121">
        <f t="shared" si="4"/>
        <v>3.769695824</v>
      </c>
    </row>
    <row r="179">
      <c r="A179" s="2" t="s">
        <v>207</v>
      </c>
      <c r="B179" s="2">
        <v>3.92</v>
      </c>
      <c r="C179" s="3">
        <f t="shared" si="1"/>
        <v>0.0004589682394</v>
      </c>
      <c r="D179" s="120">
        <f t="shared" si="2"/>
        <v>103.92</v>
      </c>
      <c r="E179" s="121">
        <f t="shared" si="3"/>
        <v>0.002213847814</v>
      </c>
      <c r="F179" s="121">
        <f t="shared" si="4"/>
        <v>3.823531617</v>
      </c>
    </row>
    <row r="180">
      <c r="A180" s="2" t="s">
        <v>208</v>
      </c>
      <c r="B180" s="2">
        <v>3.884</v>
      </c>
      <c r="C180" s="3">
        <f t="shared" si="1"/>
        <v>0.000454753225</v>
      </c>
      <c r="D180" s="120">
        <f t="shared" si="2"/>
        <v>103.884</v>
      </c>
      <c r="E180" s="121">
        <f t="shared" si="3"/>
        <v>0.002213080892</v>
      </c>
      <c r="F180" s="121">
        <f t="shared" si="4"/>
        <v>3.866553486</v>
      </c>
    </row>
    <row r="181">
      <c r="A181" s="2" t="s">
        <v>209</v>
      </c>
      <c r="B181" s="2">
        <v>3.831</v>
      </c>
      <c r="C181" s="3">
        <f t="shared" si="1"/>
        <v>0.000448547787</v>
      </c>
      <c r="D181" s="120">
        <f t="shared" si="2"/>
        <v>103.831</v>
      </c>
      <c r="E181" s="121">
        <f t="shared" si="3"/>
        <v>0.002211951813</v>
      </c>
      <c r="F181" s="121">
        <f t="shared" si="4"/>
        <v>3.93136267</v>
      </c>
    </row>
    <row r="182">
      <c r="A182" s="2" t="s">
        <v>210</v>
      </c>
      <c r="B182" s="2">
        <v>3.771</v>
      </c>
      <c r="C182" s="3">
        <f t="shared" si="1"/>
        <v>0.000441522763</v>
      </c>
      <c r="D182" s="120">
        <f t="shared" si="2"/>
        <v>103.771</v>
      </c>
      <c r="E182" s="121">
        <f t="shared" si="3"/>
        <v>0.00221067361</v>
      </c>
      <c r="F182" s="121">
        <f t="shared" si="4"/>
        <v>4.006930095</v>
      </c>
    </row>
    <row r="183">
      <c r="A183" s="2" t="s">
        <v>211</v>
      </c>
      <c r="B183" s="2">
        <v>3.74</v>
      </c>
      <c r="C183" s="3">
        <f t="shared" si="1"/>
        <v>0.0004378931672</v>
      </c>
      <c r="D183" s="120">
        <f t="shared" si="2"/>
        <v>103.74</v>
      </c>
      <c r="E183" s="121">
        <f t="shared" si="3"/>
        <v>0.002210013205</v>
      </c>
      <c r="F183" s="121">
        <f t="shared" si="4"/>
        <v>4.046923246</v>
      </c>
    </row>
    <row r="184">
      <c r="A184" s="2" t="s">
        <v>212</v>
      </c>
      <c r="B184" s="2">
        <v>3.631</v>
      </c>
      <c r="C184" s="3">
        <f t="shared" si="1"/>
        <v>0.0004251310401</v>
      </c>
      <c r="D184" s="120">
        <f t="shared" si="2"/>
        <v>103.631</v>
      </c>
      <c r="E184" s="121">
        <f t="shared" si="3"/>
        <v>0.002207691136</v>
      </c>
      <c r="F184" s="121">
        <f t="shared" si="4"/>
        <v>4.192966232</v>
      </c>
    </row>
    <row r="185">
      <c r="A185" s="2" t="s">
        <v>213</v>
      </c>
      <c r="B185" s="2">
        <v>3.588</v>
      </c>
      <c r="C185" s="3">
        <f t="shared" si="1"/>
        <v>0.0004200964395</v>
      </c>
      <c r="D185" s="120">
        <f t="shared" si="2"/>
        <v>103.588</v>
      </c>
      <c r="E185" s="121">
        <f t="shared" si="3"/>
        <v>0.00220677509</v>
      </c>
      <c r="F185" s="121">
        <f t="shared" si="4"/>
        <v>4.253020217</v>
      </c>
    </row>
    <row r="186">
      <c r="A186" s="2" t="s">
        <v>214</v>
      </c>
      <c r="B186" s="2">
        <v>3.584</v>
      </c>
      <c r="C186" s="3">
        <f t="shared" si="1"/>
        <v>0.0004196281046</v>
      </c>
      <c r="D186" s="120">
        <f t="shared" si="2"/>
        <v>103.584</v>
      </c>
      <c r="E186" s="121">
        <f t="shared" si="3"/>
        <v>0.002206689877</v>
      </c>
      <c r="F186" s="121">
        <f t="shared" si="4"/>
        <v>4.258679894</v>
      </c>
    </row>
    <row r="187">
      <c r="A187" s="2" t="s">
        <v>215</v>
      </c>
      <c r="B187" s="2">
        <v>3.499</v>
      </c>
      <c r="C187" s="3">
        <f t="shared" si="1"/>
        <v>0.0004096759872</v>
      </c>
      <c r="D187" s="120">
        <f t="shared" si="2"/>
        <v>103.499</v>
      </c>
      <c r="E187" s="121">
        <f t="shared" si="3"/>
        <v>0.002204879089</v>
      </c>
      <c r="F187" s="121">
        <f t="shared" si="4"/>
        <v>4.382007142</v>
      </c>
    </row>
    <row r="188">
      <c r="A188" s="2" t="s">
        <v>216</v>
      </c>
      <c r="B188" s="2">
        <v>3.46</v>
      </c>
      <c r="C188" s="3">
        <f t="shared" si="1"/>
        <v>0.0004051097215</v>
      </c>
      <c r="D188" s="120">
        <f t="shared" si="2"/>
        <v>103.46</v>
      </c>
      <c r="E188" s="121">
        <f t="shared" si="3"/>
        <v>0.002204048257</v>
      </c>
      <c r="F188" s="121">
        <f t="shared" si="4"/>
        <v>4.440620503</v>
      </c>
    </row>
    <row r="189">
      <c r="A189" s="2" t="s">
        <v>217</v>
      </c>
      <c r="B189" s="2">
        <v>3.45</v>
      </c>
      <c r="C189" s="3">
        <f t="shared" si="1"/>
        <v>0.0004039388842</v>
      </c>
      <c r="D189" s="120">
        <f t="shared" si="2"/>
        <v>103.45</v>
      </c>
      <c r="E189" s="121">
        <f t="shared" si="3"/>
        <v>0.002203835223</v>
      </c>
      <c r="F189" s="121">
        <f t="shared" si="4"/>
        <v>4.455863026</v>
      </c>
    </row>
    <row r="190">
      <c r="A190" s="2" t="s">
        <v>218</v>
      </c>
      <c r="B190" s="2">
        <v>3.397</v>
      </c>
      <c r="C190" s="3">
        <f t="shared" si="1"/>
        <v>0.0003977334462</v>
      </c>
      <c r="D190" s="120">
        <f t="shared" si="2"/>
        <v>103.397</v>
      </c>
      <c r="E190" s="121">
        <f t="shared" si="3"/>
        <v>0.002202706143</v>
      </c>
      <c r="F190" s="121">
        <f t="shared" si="4"/>
        <v>4.538146626</v>
      </c>
    </row>
    <row r="191">
      <c r="A191" s="2" t="s">
        <v>219</v>
      </c>
      <c r="B191" s="2">
        <v>3.343</v>
      </c>
      <c r="C191" s="3">
        <f t="shared" si="1"/>
        <v>0.0003914109246</v>
      </c>
      <c r="D191" s="120">
        <f t="shared" si="2"/>
        <v>103.343</v>
      </c>
      <c r="E191" s="121">
        <f t="shared" si="3"/>
        <v>0.002201555761</v>
      </c>
      <c r="F191" s="121">
        <f t="shared" si="4"/>
        <v>4.624666105</v>
      </c>
    </row>
    <row r="192">
      <c r="A192" s="2" t="s">
        <v>220</v>
      </c>
      <c r="B192" s="2">
        <v>3.31</v>
      </c>
      <c r="C192" s="3">
        <f t="shared" si="1"/>
        <v>0.0003875471613</v>
      </c>
      <c r="D192" s="120">
        <f t="shared" si="2"/>
        <v>103.31</v>
      </c>
      <c r="E192" s="121">
        <f t="shared" si="3"/>
        <v>0.002200852749</v>
      </c>
      <c r="F192" s="121">
        <f t="shared" si="4"/>
        <v>4.678928834</v>
      </c>
    </row>
    <row r="193">
      <c r="A193" s="2" t="s">
        <v>221</v>
      </c>
      <c r="B193" s="2">
        <v>3.304</v>
      </c>
      <c r="C193" s="3">
        <f t="shared" si="1"/>
        <v>0.0003868446589</v>
      </c>
      <c r="D193" s="120">
        <f t="shared" si="2"/>
        <v>103.304</v>
      </c>
      <c r="E193" s="121">
        <f t="shared" si="3"/>
        <v>0.002200724929</v>
      </c>
      <c r="F193" s="121">
        <f t="shared" si="4"/>
        <v>4.688911241</v>
      </c>
    </row>
    <row r="194">
      <c r="A194" s="2" t="s">
        <v>222</v>
      </c>
      <c r="B194" s="2">
        <v>3.289</v>
      </c>
      <c r="C194" s="3">
        <f t="shared" si="1"/>
        <v>0.0003850884029</v>
      </c>
      <c r="D194" s="120">
        <f t="shared" si="2"/>
        <v>103.289</v>
      </c>
      <c r="E194" s="121">
        <f t="shared" si="3"/>
        <v>0.002200405378</v>
      </c>
      <c r="F194" s="121">
        <f t="shared" si="4"/>
        <v>4.714026601</v>
      </c>
    </row>
    <row r="195">
      <c r="A195" s="2" t="s">
        <v>223</v>
      </c>
      <c r="B195" s="2">
        <v>3.205</v>
      </c>
      <c r="C195" s="3">
        <f t="shared" si="1"/>
        <v>0.0003752533692</v>
      </c>
      <c r="D195" s="120">
        <f t="shared" si="2"/>
        <v>103.205</v>
      </c>
      <c r="E195" s="121">
        <f t="shared" si="3"/>
        <v>0.002198615893</v>
      </c>
      <c r="F195" s="121">
        <f t="shared" si="4"/>
        <v>4.859017064</v>
      </c>
    </row>
    <row r="196">
      <c r="A196" s="2" t="s">
        <v>224</v>
      </c>
      <c r="B196" s="2">
        <v>3.2</v>
      </c>
      <c r="C196" s="3">
        <f t="shared" si="1"/>
        <v>0.0003746679505</v>
      </c>
      <c r="D196" s="120">
        <f t="shared" si="2"/>
        <v>103.2</v>
      </c>
      <c r="E196" s="121">
        <f t="shared" si="3"/>
        <v>0.002198509377</v>
      </c>
      <c r="F196" s="121">
        <f t="shared" si="4"/>
        <v>4.867887481</v>
      </c>
    </row>
    <row r="197">
      <c r="A197" s="2" t="s">
        <v>225</v>
      </c>
      <c r="B197" s="2">
        <v>3.2</v>
      </c>
      <c r="C197" s="3">
        <f t="shared" si="1"/>
        <v>0.0003746679505</v>
      </c>
      <c r="D197" s="120">
        <f t="shared" si="2"/>
        <v>103.2</v>
      </c>
      <c r="E197" s="121">
        <f t="shared" si="3"/>
        <v>0.002198509377</v>
      </c>
      <c r="F197" s="121">
        <f t="shared" si="4"/>
        <v>4.867887481</v>
      </c>
    </row>
    <row r="198">
      <c r="A198" s="2" t="s">
        <v>226</v>
      </c>
      <c r="B198" s="2">
        <v>3.2</v>
      </c>
      <c r="C198" s="3">
        <f t="shared" si="1"/>
        <v>0.0003746679505</v>
      </c>
      <c r="D198" s="120">
        <f t="shared" si="2"/>
        <v>103.2</v>
      </c>
      <c r="E198" s="121">
        <f t="shared" si="3"/>
        <v>0.002198509377</v>
      </c>
      <c r="F198" s="121">
        <f t="shared" si="4"/>
        <v>4.867887481</v>
      </c>
    </row>
    <row r="199">
      <c r="A199" s="2" t="s">
        <v>227</v>
      </c>
      <c r="B199" s="2">
        <v>3.137</v>
      </c>
      <c r="C199" s="3">
        <f t="shared" si="1"/>
        <v>0.0003672916753</v>
      </c>
      <c r="D199" s="120">
        <f t="shared" si="2"/>
        <v>103.137</v>
      </c>
      <c r="E199" s="121">
        <f t="shared" si="3"/>
        <v>0.002197167263</v>
      </c>
      <c r="F199" s="121">
        <f t="shared" si="4"/>
        <v>4.982077491</v>
      </c>
    </row>
    <row r="200">
      <c r="A200" s="2" t="s">
        <v>228</v>
      </c>
      <c r="B200" s="2">
        <v>3.125</v>
      </c>
      <c r="C200" s="3">
        <f t="shared" si="1"/>
        <v>0.0003658866704</v>
      </c>
      <c r="D200" s="120">
        <f t="shared" si="2"/>
        <v>103.125</v>
      </c>
      <c r="E200" s="121">
        <f t="shared" si="3"/>
        <v>0.002196911623</v>
      </c>
      <c r="F200" s="121">
        <f t="shared" si="4"/>
        <v>5.004349981</v>
      </c>
    </row>
    <row r="201">
      <c r="A201" s="2" t="s">
        <v>229</v>
      </c>
      <c r="B201" s="2">
        <v>3.118</v>
      </c>
      <c r="C201" s="3">
        <f t="shared" si="1"/>
        <v>0.0003650670843</v>
      </c>
      <c r="D201" s="120">
        <f t="shared" si="2"/>
        <v>103.118</v>
      </c>
      <c r="E201" s="121">
        <f t="shared" si="3"/>
        <v>0.002196762499</v>
      </c>
      <c r="F201" s="121">
        <f t="shared" si="4"/>
        <v>5.017421437</v>
      </c>
    </row>
    <row r="202">
      <c r="A202" s="2" t="s">
        <v>230</v>
      </c>
      <c r="B202" s="2">
        <v>3.028</v>
      </c>
      <c r="C202" s="3">
        <f t="shared" si="1"/>
        <v>0.0003545295482</v>
      </c>
      <c r="D202" s="120">
        <f t="shared" si="2"/>
        <v>103.028</v>
      </c>
      <c r="E202" s="121">
        <f t="shared" si="3"/>
        <v>0.002194845194</v>
      </c>
      <c r="F202" s="121">
        <f t="shared" si="4"/>
        <v>5.190866757</v>
      </c>
    </row>
    <row r="203">
      <c r="A203" s="2" t="s">
        <v>231</v>
      </c>
      <c r="B203" s="2">
        <v>3.028</v>
      </c>
      <c r="C203" s="3">
        <f t="shared" si="1"/>
        <v>0.0003545295482</v>
      </c>
      <c r="D203" s="120">
        <f t="shared" si="2"/>
        <v>103.028</v>
      </c>
      <c r="E203" s="121">
        <f t="shared" si="3"/>
        <v>0.002194845194</v>
      </c>
      <c r="F203" s="121">
        <f t="shared" si="4"/>
        <v>5.190866757</v>
      </c>
    </row>
    <row r="204">
      <c r="A204" s="2" t="s">
        <v>232</v>
      </c>
      <c r="B204" s="2">
        <v>2.964</v>
      </c>
      <c r="C204" s="3">
        <f t="shared" si="1"/>
        <v>0.0003470361892</v>
      </c>
      <c r="D204" s="120">
        <f t="shared" si="2"/>
        <v>102.964</v>
      </c>
      <c r="E204" s="121">
        <f t="shared" si="3"/>
        <v>0.002193481778</v>
      </c>
      <c r="F204" s="121">
        <f t="shared" si="4"/>
        <v>5.320613947</v>
      </c>
    </row>
    <row r="205">
      <c r="A205" s="2" t="s">
        <v>233</v>
      </c>
      <c r="B205" s="2">
        <v>2.916</v>
      </c>
      <c r="C205" s="3">
        <f t="shared" si="1"/>
        <v>0.0003414161699</v>
      </c>
      <c r="D205" s="120">
        <f t="shared" si="2"/>
        <v>102.916</v>
      </c>
      <c r="E205" s="121">
        <f t="shared" si="3"/>
        <v>0.002192459215</v>
      </c>
      <c r="F205" s="121">
        <f t="shared" si="4"/>
        <v>5.421661914</v>
      </c>
    </row>
    <row r="206">
      <c r="A206" s="2" t="s">
        <v>234</v>
      </c>
      <c r="B206" s="2">
        <v>2.883</v>
      </c>
      <c r="C206" s="3">
        <f t="shared" si="1"/>
        <v>0.0003375524067</v>
      </c>
      <c r="D206" s="120">
        <f t="shared" si="2"/>
        <v>102.883</v>
      </c>
      <c r="E206" s="121">
        <f t="shared" si="3"/>
        <v>0.002191756203</v>
      </c>
      <c r="F206" s="121">
        <f t="shared" si="4"/>
        <v>5.493084214</v>
      </c>
    </row>
    <row r="207">
      <c r="A207" s="2" t="s">
        <v>235</v>
      </c>
      <c r="B207" s="2">
        <v>2.873</v>
      </c>
      <c r="C207" s="3">
        <f t="shared" si="1"/>
        <v>0.0003363815693</v>
      </c>
      <c r="D207" s="120">
        <f t="shared" si="2"/>
        <v>102.873</v>
      </c>
      <c r="E207" s="121">
        <f t="shared" si="3"/>
        <v>0.00219154317</v>
      </c>
      <c r="F207" s="121">
        <f t="shared" si="4"/>
        <v>5.515051267</v>
      </c>
    </row>
    <row r="208">
      <c r="A208" s="2" t="s">
        <v>236</v>
      </c>
      <c r="B208" s="2">
        <v>2.87</v>
      </c>
      <c r="C208" s="3">
        <f t="shared" si="1"/>
        <v>0.0003360303181</v>
      </c>
      <c r="D208" s="120">
        <f t="shared" si="2"/>
        <v>102.87</v>
      </c>
      <c r="E208" s="121">
        <f t="shared" si="3"/>
        <v>0.002191479259</v>
      </c>
      <c r="F208" s="121">
        <f t="shared" si="4"/>
        <v>5.521671234</v>
      </c>
    </row>
    <row r="209">
      <c r="A209" s="2" t="s">
        <v>237</v>
      </c>
      <c r="B209" s="2">
        <v>2.85</v>
      </c>
      <c r="C209" s="3">
        <f t="shared" si="1"/>
        <v>0.0003336886434</v>
      </c>
      <c r="D209" s="120">
        <f t="shared" si="2"/>
        <v>102.85</v>
      </c>
      <c r="E209" s="121">
        <f t="shared" si="3"/>
        <v>0.002191053192</v>
      </c>
      <c r="F209" s="121">
        <f t="shared" si="4"/>
        <v>5.566160505</v>
      </c>
    </row>
    <row r="210">
      <c r="A210" s="2" t="s">
        <v>238</v>
      </c>
      <c r="B210" s="2">
        <v>2.737</v>
      </c>
      <c r="C210" s="3">
        <f t="shared" si="1"/>
        <v>0.0003204581814</v>
      </c>
      <c r="D210" s="120">
        <f t="shared" si="2"/>
        <v>102.737</v>
      </c>
      <c r="E210" s="121">
        <f t="shared" si="3"/>
        <v>0.002188645909</v>
      </c>
      <c r="F210" s="121">
        <f t="shared" si="4"/>
        <v>5.829739529</v>
      </c>
    </row>
    <row r="211">
      <c r="A211" s="2" t="s">
        <v>239</v>
      </c>
      <c r="B211" s="2">
        <v>2.724</v>
      </c>
      <c r="C211" s="3">
        <f t="shared" si="1"/>
        <v>0.0003189360929</v>
      </c>
      <c r="D211" s="120">
        <f t="shared" si="2"/>
        <v>102.724</v>
      </c>
      <c r="E211" s="121">
        <f t="shared" si="3"/>
        <v>0.002188368965</v>
      </c>
      <c r="F211" s="121">
        <f t="shared" si="4"/>
        <v>5.861465397</v>
      </c>
    </row>
    <row r="212">
      <c r="A212" s="2" t="s">
        <v>240</v>
      </c>
      <c r="B212" s="2">
        <v>2.714</v>
      </c>
      <c r="C212" s="3">
        <f t="shared" si="1"/>
        <v>0.0003177652555</v>
      </c>
      <c r="D212" s="120">
        <f t="shared" si="2"/>
        <v>102.714</v>
      </c>
      <c r="E212" s="121">
        <f t="shared" si="3"/>
        <v>0.002188155931</v>
      </c>
      <c r="F212" s="121">
        <f t="shared" si="4"/>
        <v>5.886076728</v>
      </c>
    </row>
    <row r="213">
      <c r="A213" s="2" t="s">
        <v>241</v>
      </c>
      <c r="B213" s="2">
        <v>2.561</v>
      </c>
      <c r="C213" s="3">
        <f t="shared" si="1"/>
        <v>0.0002998514442</v>
      </c>
      <c r="D213" s="120">
        <f t="shared" si="2"/>
        <v>102.561</v>
      </c>
      <c r="E213" s="121">
        <f t="shared" si="3"/>
        <v>0.002184896513</v>
      </c>
      <c r="F213" s="121">
        <f t="shared" si="4"/>
        <v>6.286596599</v>
      </c>
    </row>
    <row r="214">
      <c r="A214" s="2" t="s">
        <v>242</v>
      </c>
      <c r="B214" s="2">
        <v>2.561</v>
      </c>
      <c r="C214" s="3">
        <f t="shared" si="1"/>
        <v>0.0002998514442</v>
      </c>
      <c r="D214" s="120">
        <f t="shared" si="2"/>
        <v>102.561</v>
      </c>
      <c r="E214" s="121">
        <f t="shared" si="3"/>
        <v>0.002184896513</v>
      </c>
      <c r="F214" s="121">
        <f t="shared" si="4"/>
        <v>6.286596599</v>
      </c>
    </row>
    <row r="215">
      <c r="A215" s="2" t="s">
        <v>243</v>
      </c>
      <c r="B215" s="2">
        <v>2.541</v>
      </c>
      <c r="C215" s="3">
        <f t="shared" si="1"/>
        <v>0.0002975097695</v>
      </c>
      <c r="D215" s="120">
        <f t="shared" si="2"/>
        <v>102.541</v>
      </c>
      <c r="E215" s="121">
        <f t="shared" si="3"/>
        <v>0.002184470446</v>
      </c>
      <c r="F215" s="121">
        <f t="shared" si="4"/>
        <v>6.342516683</v>
      </c>
    </row>
    <row r="216">
      <c r="A216" s="2" t="s">
        <v>244</v>
      </c>
      <c r="B216" s="2">
        <v>2.489</v>
      </c>
      <c r="C216" s="3">
        <f t="shared" si="1"/>
        <v>0.0002914214153</v>
      </c>
      <c r="D216" s="120">
        <f t="shared" si="2"/>
        <v>102.489</v>
      </c>
      <c r="E216" s="121">
        <f t="shared" si="3"/>
        <v>0.00218336267</v>
      </c>
      <c r="F216" s="121">
        <f t="shared" si="4"/>
        <v>6.492114701</v>
      </c>
    </row>
    <row r="217">
      <c r="A217" s="2" t="s">
        <v>245</v>
      </c>
      <c r="B217" s="2">
        <v>2.478</v>
      </c>
      <c r="C217" s="3">
        <f t="shared" si="1"/>
        <v>0.0002901334942</v>
      </c>
      <c r="D217" s="120">
        <f t="shared" si="2"/>
        <v>102.478</v>
      </c>
      <c r="E217" s="121">
        <f t="shared" si="3"/>
        <v>0.002183128332</v>
      </c>
      <c r="F217" s="121">
        <f t="shared" si="4"/>
        <v>6.524564988</v>
      </c>
    </row>
    <row r="218">
      <c r="A218" s="2" t="s">
        <v>246</v>
      </c>
      <c r="B218" s="2">
        <v>2.421</v>
      </c>
      <c r="C218" s="3">
        <f t="shared" si="1"/>
        <v>0.0002834597213</v>
      </c>
      <c r="D218" s="120">
        <f t="shared" si="2"/>
        <v>102.421</v>
      </c>
      <c r="E218" s="121">
        <f t="shared" si="3"/>
        <v>0.002181914039</v>
      </c>
      <c r="F218" s="121">
        <f t="shared" si="4"/>
        <v>6.697439443</v>
      </c>
    </row>
    <row r="219">
      <c r="A219" s="2" t="s">
        <v>247</v>
      </c>
      <c r="B219" s="2">
        <v>2.408</v>
      </c>
      <c r="C219" s="3">
        <f t="shared" si="1"/>
        <v>0.0002819376328</v>
      </c>
      <c r="D219" s="120">
        <f t="shared" si="2"/>
        <v>102.408</v>
      </c>
      <c r="E219" s="121">
        <f t="shared" si="3"/>
        <v>0.002181637095</v>
      </c>
      <c r="F219" s="121">
        <f t="shared" si="4"/>
        <v>6.738013098</v>
      </c>
    </row>
    <row r="220">
      <c r="A220" s="2" t="s">
        <v>248</v>
      </c>
      <c r="B220" s="2">
        <v>2.393</v>
      </c>
      <c r="C220" s="3">
        <f t="shared" si="1"/>
        <v>0.0002801813768</v>
      </c>
      <c r="D220" s="120">
        <f t="shared" si="2"/>
        <v>102.393</v>
      </c>
      <c r="E220" s="121">
        <f t="shared" si="3"/>
        <v>0.002181317545</v>
      </c>
      <c r="F220" s="121">
        <f t="shared" si="4"/>
        <v>6.785376636</v>
      </c>
    </row>
    <row r="221">
      <c r="A221" s="2" t="s">
        <v>249</v>
      </c>
      <c r="B221" s="2">
        <v>2.382</v>
      </c>
      <c r="C221" s="3">
        <f t="shared" si="1"/>
        <v>0.0002788934557</v>
      </c>
      <c r="D221" s="120">
        <f t="shared" si="2"/>
        <v>102.382</v>
      </c>
      <c r="E221" s="121">
        <f t="shared" si="3"/>
        <v>0.002181083207</v>
      </c>
      <c r="F221" s="121">
        <f t="shared" si="4"/>
        <v>6.820489018</v>
      </c>
    </row>
    <row r="222">
      <c r="A222" s="2" t="s">
        <v>250</v>
      </c>
      <c r="B222" s="2">
        <v>2.365</v>
      </c>
      <c r="C222" s="3">
        <f t="shared" si="1"/>
        <v>0.0002769030322</v>
      </c>
      <c r="D222" s="120">
        <f t="shared" si="2"/>
        <v>102.365</v>
      </c>
      <c r="E222" s="121">
        <f t="shared" si="3"/>
        <v>0.00218072105</v>
      </c>
      <c r="F222" s="121">
        <f t="shared" si="4"/>
        <v>6.875396064</v>
      </c>
    </row>
    <row r="223">
      <c r="A223" s="2" t="s">
        <v>251</v>
      </c>
      <c r="B223" s="2">
        <v>2.358</v>
      </c>
      <c r="C223" s="3">
        <f t="shared" si="1"/>
        <v>0.000276083446</v>
      </c>
      <c r="D223" s="120">
        <f t="shared" si="2"/>
        <v>102.358</v>
      </c>
      <c r="E223" s="121">
        <f t="shared" si="3"/>
        <v>0.002180571926</v>
      </c>
      <c r="F223" s="121">
        <f t="shared" si="4"/>
        <v>6.898234962</v>
      </c>
    </row>
    <row r="224">
      <c r="A224" s="2" t="s">
        <v>252</v>
      </c>
      <c r="B224" s="2">
        <v>2.347</v>
      </c>
      <c r="C224" s="3">
        <f t="shared" si="1"/>
        <v>0.000274795525</v>
      </c>
      <c r="D224" s="120">
        <f t="shared" si="2"/>
        <v>102.347</v>
      </c>
      <c r="E224" s="121">
        <f t="shared" si="3"/>
        <v>0.002180337589</v>
      </c>
      <c r="F224" s="121">
        <f t="shared" si="4"/>
        <v>6.934399911</v>
      </c>
    </row>
    <row r="225">
      <c r="A225" s="2" t="s">
        <v>253</v>
      </c>
      <c r="B225" s="2">
        <v>2.347</v>
      </c>
      <c r="C225" s="3">
        <f t="shared" si="1"/>
        <v>0.000274795525</v>
      </c>
      <c r="D225" s="120">
        <f t="shared" si="2"/>
        <v>102.347</v>
      </c>
      <c r="E225" s="121">
        <f t="shared" si="3"/>
        <v>0.002180337589</v>
      </c>
      <c r="F225" s="121">
        <f t="shared" si="4"/>
        <v>6.934399911</v>
      </c>
    </row>
    <row r="226">
      <c r="A226" s="2" t="s">
        <v>254</v>
      </c>
      <c r="B226" s="2">
        <v>2.291</v>
      </c>
      <c r="C226" s="3">
        <f t="shared" si="1"/>
        <v>0.0002682388358</v>
      </c>
      <c r="D226" s="120">
        <f t="shared" si="2"/>
        <v>102.291</v>
      </c>
      <c r="E226" s="121">
        <f t="shared" si="3"/>
        <v>0.002179144599</v>
      </c>
      <c r="F226" s="121">
        <f t="shared" si="4"/>
        <v>7.123896722</v>
      </c>
    </row>
    <row r="227">
      <c r="A227" s="2" t="s">
        <v>255</v>
      </c>
      <c r="B227" s="2">
        <v>2.246</v>
      </c>
      <c r="C227" s="3">
        <f t="shared" si="1"/>
        <v>0.0002629700678</v>
      </c>
      <c r="D227" s="120">
        <f t="shared" si="2"/>
        <v>102.246</v>
      </c>
      <c r="E227" s="121">
        <f t="shared" si="3"/>
        <v>0.002178185947</v>
      </c>
      <c r="F227" s="121">
        <f t="shared" si="4"/>
        <v>7.28301854</v>
      </c>
    </row>
    <row r="228">
      <c r="A228" s="2" t="s">
        <v>256</v>
      </c>
      <c r="B228" s="2">
        <v>2.199</v>
      </c>
      <c r="C228" s="3">
        <f t="shared" si="1"/>
        <v>0.0002574671323</v>
      </c>
      <c r="D228" s="120">
        <f t="shared" si="2"/>
        <v>102.199</v>
      </c>
      <c r="E228" s="121">
        <f t="shared" si="3"/>
        <v>0.002177184688</v>
      </c>
      <c r="F228" s="121">
        <f t="shared" si="4"/>
        <v>7.456165526</v>
      </c>
    </row>
    <row r="229">
      <c r="A229" s="2" t="s">
        <v>257</v>
      </c>
      <c r="B229" s="2">
        <v>2.061</v>
      </c>
      <c r="C229" s="3">
        <f t="shared" si="1"/>
        <v>0.0002413095769</v>
      </c>
      <c r="D229" s="120">
        <f t="shared" si="2"/>
        <v>102.061</v>
      </c>
      <c r="E229" s="121">
        <f t="shared" si="3"/>
        <v>0.002174244821</v>
      </c>
      <c r="F229" s="121">
        <f t="shared" si="4"/>
        <v>8.01018869</v>
      </c>
    </row>
    <row r="230">
      <c r="A230" s="2" t="s">
        <v>258</v>
      </c>
      <c r="B230" s="2">
        <v>2.059</v>
      </c>
      <c r="C230" s="3">
        <f t="shared" si="1"/>
        <v>0.0002410754094</v>
      </c>
      <c r="D230" s="120">
        <f t="shared" si="2"/>
        <v>102.059</v>
      </c>
      <c r="E230" s="121">
        <f t="shared" si="3"/>
        <v>0.002174202214</v>
      </c>
      <c r="F230" s="121">
        <f t="shared" si="4"/>
        <v>8.018763959</v>
      </c>
    </row>
    <row r="231">
      <c r="A231" s="2" t="s">
        <v>259</v>
      </c>
      <c r="B231" s="2">
        <v>2.059</v>
      </c>
      <c r="C231" s="3">
        <f t="shared" si="1"/>
        <v>0.0002410754094</v>
      </c>
      <c r="D231" s="120">
        <f t="shared" si="2"/>
        <v>102.059</v>
      </c>
      <c r="E231" s="121">
        <f t="shared" si="3"/>
        <v>0.002174202214</v>
      </c>
      <c r="F231" s="121">
        <f t="shared" si="4"/>
        <v>8.018763959</v>
      </c>
    </row>
    <row r="232">
      <c r="A232" s="2" t="s">
        <v>260</v>
      </c>
      <c r="B232" s="2">
        <v>2.028</v>
      </c>
      <c r="C232" s="3">
        <f t="shared" si="1"/>
        <v>0.0002374458136</v>
      </c>
      <c r="D232" s="120">
        <f t="shared" si="2"/>
        <v>102.028</v>
      </c>
      <c r="E232" s="121">
        <f t="shared" si="3"/>
        <v>0.002173541809</v>
      </c>
      <c r="F232" s="121">
        <f t="shared" si="4"/>
        <v>8.153843462</v>
      </c>
    </row>
    <row r="233">
      <c r="A233" s="2" t="s">
        <v>261</v>
      </c>
      <c r="B233" s="2">
        <v>2.023</v>
      </c>
      <c r="C233" s="3">
        <f t="shared" si="1"/>
        <v>0.000236860395</v>
      </c>
      <c r="D233" s="120">
        <f t="shared" si="2"/>
        <v>102.023</v>
      </c>
      <c r="E233" s="121">
        <f t="shared" si="3"/>
        <v>0.002173435292</v>
      </c>
      <c r="F233" s="121">
        <f t="shared" si="4"/>
        <v>8.176018186</v>
      </c>
    </row>
    <row r="234">
      <c r="A234" s="2" t="s">
        <v>262</v>
      </c>
      <c r="B234" s="2">
        <v>1.97</v>
      </c>
      <c r="C234" s="3">
        <f t="shared" si="1"/>
        <v>0.000230654957</v>
      </c>
      <c r="D234" s="120">
        <f t="shared" si="2"/>
        <v>101.97</v>
      </c>
      <c r="E234" s="121">
        <f t="shared" si="3"/>
        <v>0.002172306212</v>
      </c>
      <c r="F234" s="121">
        <f t="shared" si="4"/>
        <v>8.417990579</v>
      </c>
    </row>
    <row r="235">
      <c r="A235" s="2" t="s">
        <v>263</v>
      </c>
      <c r="B235" s="2">
        <v>1.866</v>
      </c>
      <c r="C235" s="3">
        <f t="shared" si="1"/>
        <v>0.0002184782487</v>
      </c>
      <c r="D235" s="120">
        <f t="shared" si="2"/>
        <v>101.866</v>
      </c>
      <c r="E235" s="121">
        <f t="shared" si="3"/>
        <v>0.00217009066</v>
      </c>
      <c r="F235" s="121">
        <f t="shared" si="4"/>
        <v>8.932753827</v>
      </c>
    </row>
    <row r="236">
      <c r="A236" s="2" t="s">
        <v>264</v>
      </c>
      <c r="B236" s="2">
        <v>1.861</v>
      </c>
      <c r="C236" s="3">
        <f t="shared" si="1"/>
        <v>0.00021789283</v>
      </c>
      <c r="D236" s="120">
        <f t="shared" si="2"/>
        <v>101.861</v>
      </c>
      <c r="E236" s="121">
        <f t="shared" si="3"/>
        <v>0.002169984143</v>
      </c>
      <c r="F236" s="121">
        <f t="shared" si="4"/>
        <v>8.95895158</v>
      </c>
    </row>
    <row r="237">
      <c r="A237" s="2" t="s">
        <v>265</v>
      </c>
      <c r="B237" s="2">
        <v>1.819</v>
      </c>
      <c r="C237" s="3">
        <f t="shared" si="1"/>
        <v>0.0002129753131</v>
      </c>
      <c r="D237" s="120">
        <f t="shared" si="2"/>
        <v>101.819</v>
      </c>
      <c r="E237" s="121">
        <f t="shared" si="3"/>
        <v>0.002169089401</v>
      </c>
      <c r="F237" s="121">
        <f t="shared" si="4"/>
        <v>9.184698731</v>
      </c>
    </row>
    <row r="238">
      <c r="A238" s="2" t="s">
        <v>266</v>
      </c>
      <c r="B238" s="2">
        <v>1.81</v>
      </c>
      <c r="C238" s="3">
        <f t="shared" si="1"/>
        <v>0.0002119215595</v>
      </c>
      <c r="D238" s="120">
        <f t="shared" si="2"/>
        <v>101.81</v>
      </c>
      <c r="E238" s="121">
        <f t="shared" si="3"/>
        <v>0.002168897671</v>
      </c>
      <c r="F238" s="121">
        <f t="shared" si="4"/>
        <v>9.234436155</v>
      </c>
    </row>
    <row r="239">
      <c r="A239" s="2" t="s">
        <v>267</v>
      </c>
      <c r="B239" s="2">
        <v>1.756</v>
      </c>
      <c r="C239" s="3">
        <f t="shared" si="1"/>
        <v>0.0002055990379</v>
      </c>
      <c r="D239" s="120">
        <f t="shared" si="2"/>
        <v>101.756</v>
      </c>
      <c r="E239" s="121">
        <f t="shared" si="3"/>
        <v>0.002167747288</v>
      </c>
      <c r="F239" s="121">
        <f t="shared" si="4"/>
        <v>9.543567278</v>
      </c>
    </row>
    <row r="240">
      <c r="A240" s="2" t="s">
        <v>268</v>
      </c>
      <c r="B240" s="2">
        <v>1.736</v>
      </c>
      <c r="C240" s="3">
        <f t="shared" si="1"/>
        <v>0.0002032573632</v>
      </c>
      <c r="D240" s="120">
        <f t="shared" si="2"/>
        <v>101.736</v>
      </c>
      <c r="E240" s="121">
        <f t="shared" si="3"/>
        <v>0.00216732122</v>
      </c>
      <c r="F240" s="121">
        <f t="shared" si="4"/>
        <v>9.662940749</v>
      </c>
    </row>
    <row r="241">
      <c r="A241" s="2" t="s">
        <v>269</v>
      </c>
      <c r="B241" s="2">
        <v>1.714</v>
      </c>
      <c r="C241" s="3">
        <f t="shared" si="1"/>
        <v>0.000200681521</v>
      </c>
      <c r="D241" s="120">
        <f t="shared" si="2"/>
        <v>101.714</v>
      </c>
      <c r="E241" s="121">
        <f t="shared" si="3"/>
        <v>0.002166852546</v>
      </c>
      <c r="F241" s="121">
        <f t="shared" si="4"/>
        <v>9.797469219</v>
      </c>
    </row>
    <row r="242">
      <c r="A242" s="2" t="s">
        <v>270</v>
      </c>
      <c r="B242" s="2">
        <v>1.713</v>
      </c>
      <c r="C242" s="3">
        <f t="shared" si="1"/>
        <v>0.0002005644373</v>
      </c>
      <c r="D242" s="120">
        <f t="shared" si="2"/>
        <v>101.713</v>
      </c>
      <c r="E242" s="121">
        <f t="shared" si="3"/>
        <v>0.002166831242</v>
      </c>
      <c r="F242" s="121">
        <f t="shared" si="4"/>
        <v>9.803666253</v>
      </c>
    </row>
    <row r="243">
      <c r="A243" s="2" t="s">
        <v>271</v>
      </c>
      <c r="B243" s="2">
        <v>1.671</v>
      </c>
      <c r="C243" s="3">
        <f t="shared" si="1"/>
        <v>0.0001956469204</v>
      </c>
      <c r="D243" s="120">
        <f t="shared" si="2"/>
        <v>101.671</v>
      </c>
      <c r="E243" s="121">
        <f t="shared" si="3"/>
        <v>0.0021659365</v>
      </c>
      <c r="F243" s="121">
        <f t="shared" si="4"/>
        <v>10.07063937</v>
      </c>
    </row>
    <row r="244">
      <c r="A244" s="2" t="s">
        <v>272</v>
      </c>
      <c r="B244" s="2">
        <v>1.652</v>
      </c>
      <c r="C244" s="3">
        <f t="shared" si="1"/>
        <v>0.0001934223295</v>
      </c>
      <c r="D244" s="120">
        <f t="shared" si="2"/>
        <v>101.652</v>
      </c>
      <c r="E244" s="121">
        <f t="shared" si="3"/>
        <v>0.002165531736</v>
      </c>
      <c r="F244" s="121">
        <f t="shared" si="4"/>
        <v>10.19587248</v>
      </c>
    </row>
    <row r="245">
      <c r="A245" s="2" t="s">
        <v>273</v>
      </c>
      <c r="B245" s="2">
        <v>1.652</v>
      </c>
      <c r="C245" s="3">
        <f t="shared" si="1"/>
        <v>0.0001934223295</v>
      </c>
      <c r="D245" s="120">
        <f t="shared" si="2"/>
        <v>101.652</v>
      </c>
      <c r="E245" s="121">
        <f t="shared" si="3"/>
        <v>0.002165531736</v>
      </c>
      <c r="F245" s="121">
        <f t="shared" si="4"/>
        <v>10.19587248</v>
      </c>
    </row>
    <row r="246">
      <c r="A246" s="2" t="s">
        <v>274</v>
      </c>
      <c r="B246" s="2">
        <v>1.652</v>
      </c>
      <c r="C246" s="3">
        <f t="shared" si="1"/>
        <v>0.0001934223295</v>
      </c>
      <c r="D246" s="120">
        <f t="shared" si="2"/>
        <v>101.652</v>
      </c>
      <c r="E246" s="121">
        <f t="shared" si="3"/>
        <v>0.002165531736</v>
      </c>
      <c r="F246" s="121">
        <f t="shared" si="4"/>
        <v>10.19587248</v>
      </c>
    </row>
    <row r="247">
      <c r="A247" s="2" t="s">
        <v>275</v>
      </c>
      <c r="B247" s="2">
        <v>1.652</v>
      </c>
      <c r="C247" s="3">
        <f t="shared" si="1"/>
        <v>0.0001934223295</v>
      </c>
      <c r="D247" s="120">
        <f t="shared" si="2"/>
        <v>101.652</v>
      </c>
      <c r="E247" s="121">
        <f t="shared" si="3"/>
        <v>0.002165531736</v>
      </c>
      <c r="F247" s="121">
        <f t="shared" si="4"/>
        <v>10.19587248</v>
      </c>
    </row>
    <row r="248">
      <c r="A248" s="2" t="s">
        <v>276</v>
      </c>
      <c r="B248" s="2">
        <v>1.651</v>
      </c>
      <c r="C248" s="3">
        <f t="shared" si="1"/>
        <v>0.0001933052457</v>
      </c>
      <c r="D248" s="120">
        <f t="shared" si="2"/>
        <v>101.651</v>
      </c>
      <c r="E248" s="121">
        <f t="shared" si="3"/>
        <v>0.002165510433</v>
      </c>
      <c r="F248" s="121">
        <f t="shared" si="4"/>
        <v>10.20254354</v>
      </c>
    </row>
    <row r="249">
      <c r="A249" s="2" t="s">
        <v>277</v>
      </c>
      <c r="B249" s="2">
        <v>1.637</v>
      </c>
      <c r="C249" s="3">
        <f t="shared" si="1"/>
        <v>0.0001916660734</v>
      </c>
      <c r="D249" s="120">
        <f t="shared" si="2"/>
        <v>101.637</v>
      </c>
      <c r="E249" s="121">
        <f t="shared" si="3"/>
        <v>0.002165212185</v>
      </c>
      <c r="F249" s="121">
        <f t="shared" si="4"/>
        <v>10.29679419</v>
      </c>
    </row>
    <row r="250">
      <c r="A250" s="2" t="s">
        <v>278</v>
      </c>
      <c r="B250" s="2">
        <v>1.623</v>
      </c>
      <c r="C250" s="3">
        <f t="shared" si="1"/>
        <v>0.0001900269012</v>
      </c>
      <c r="D250" s="120">
        <f t="shared" si="2"/>
        <v>101.623</v>
      </c>
      <c r="E250" s="121">
        <f t="shared" si="3"/>
        <v>0.002164913938</v>
      </c>
      <c r="F250" s="121">
        <f t="shared" si="4"/>
        <v>10.39267085</v>
      </c>
    </row>
    <row r="251">
      <c r="A251" s="2" t="s">
        <v>279</v>
      </c>
      <c r="B251" s="2">
        <v>1.613</v>
      </c>
      <c r="C251" s="3">
        <f t="shared" si="1"/>
        <v>0.0001888560638</v>
      </c>
      <c r="D251" s="120">
        <f t="shared" si="2"/>
        <v>101.613</v>
      </c>
      <c r="E251" s="121">
        <f t="shared" si="3"/>
        <v>0.002164700904</v>
      </c>
      <c r="F251" s="121">
        <f t="shared" si="4"/>
        <v>10.46217315</v>
      </c>
    </row>
    <row r="252">
      <c r="A252" s="2" t="s">
        <v>280</v>
      </c>
      <c r="B252" s="2">
        <v>1.612</v>
      </c>
      <c r="C252" s="3">
        <f t="shared" si="1"/>
        <v>0.0001887389801</v>
      </c>
      <c r="D252" s="120">
        <f t="shared" si="2"/>
        <v>101.612</v>
      </c>
      <c r="E252" s="121">
        <f t="shared" si="3"/>
        <v>0.0021646796</v>
      </c>
      <c r="F252" s="121">
        <f t="shared" si="4"/>
        <v>10.46917081</v>
      </c>
    </row>
    <row r="253">
      <c r="A253" s="2" t="s">
        <v>281</v>
      </c>
      <c r="B253" s="2">
        <v>1.609</v>
      </c>
      <c r="C253" s="3">
        <f t="shared" si="1"/>
        <v>0.0001883877289</v>
      </c>
      <c r="D253" s="120">
        <f t="shared" si="2"/>
        <v>101.609</v>
      </c>
      <c r="E253" s="121">
        <f t="shared" si="3"/>
        <v>0.00216461569</v>
      </c>
      <c r="F253" s="121">
        <f t="shared" si="4"/>
        <v>10.49021597</v>
      </c>
    </row>
    <row r="254">
      <c r="A254" s="2" t="s">
        <v>282</v>
      </c>
      <c r="B254" s="2">
        <v>1.587</v>
      </c>
      <c r="C254" s="3">
        <f t="shared" si="1"/>
        <v>0.0001858118867</v>
      </c>
      <c r="D254" s="120">
        <f t="shared" si="2"/>
        <v>101.587</v>
      </c>
      <c r="E254" s="121">
        <f t="shared" si="3"/>
        <v>0.002164147016</v>
      </c>
      <c r="F254" s="121">
        <f t="shared" si="4"/>
        <v>10.64697832</v>
      </c>
    </row>
    <row r="255">
      <c r="A255" s="2" t="s">
        <v>283</v>
      </c>
      <c r="B255" s="2">
        <v>1.58</v>
      </c>
      <c r="C255" s="3">
        <f t="shared" si="1"/>
        <v>0.0001849923006</v>
      </c>
      <c r="D255" s="120">
        <f t="shared" si="2"/>
        <v>101.58</v>
      </c>
      <c r="E255" s="121">
        <f t="shared" si="3"/>
        <v>0.002163997892</v>
      </c>
      <c r="F255" s="121">
        <f t="shared" si="4"/>
        <v>10.69777275</v>
      </c>
    </row>
    <row r="256">
      <c r="A256" s="2" t="s">
        <v>284</v>
      </c>
      <c r="B256" s="2">
        <v>1.575</v>
      </c>
      <c r="C256" s="3">
        <f t="shared" si="1"/>
        <v>0.0001844068819</v>
      </c>
      <c r="D256" s="120">
        <f t="shared" si="2"/>
        <v>101.575</v>
      </c>
      <c r="E256" s="121">
        <f t="shared" si="3"/>
        <v>0.002163891375</v>
      </c>
      <c r="F256" s="121">
        <f t="shared" si="4"/>
        <v>10.73433092</v>
      </c>
    </row>
    <row r="257">
      <c r="A257" s="2" t="s">
        <v>285</v>
      </c>
      <c r="B257" s="2">
        <v>1.545</v>
      </c>
      <c r="C257" s="3">
        <f t="shared" si="1"/>
        <v>0.0001808943699</v>
      </c>
      <c r="D257" s="120">
        <f t="shared" si="2"/>
        <v>101.545</v>
      </c>
      <c r="E257" s="121">
        <f t="shared" si="3"/>
        <v>0.002163252274</v>
      </c>
      <c r="F257" s="121">
        <f t="shared" si="4"/>
        <v>10.95864899</v>
      </c>
    </row>
    <row r="258">
      <c r="A258" s="2" t="s">
        <v>286</v>
      </c>
      <c r="B258" s="2">
        <v>1.524</v>
      </c>
      <c r="C258" s="3">
        <f t="shared" si="1"/>
        <v>0.0001784356114</v>
      </c>
      <c r="D258" s="120">
        <f t="shared" si="2"/>
        <v>101.524</v>
      </c>
      <c r="E258" s="121">
        <f t="shared" si="3"/>
        <v>0.002162804903</v>
      </c>
      <c r="F258" s="121">
        <f t="shared" si="4"/>
        <v>11.12092634</v>
      </c>
    </row>
    <row r="259">
      <c r="A259" s="2" t="s">
        <v>287</v>
      </c>
      <c r="B259" s="2">
        <v>1.524</v>
      </c>
      <c r="C259" s="3">
        <f t="shared" si="1"/>
        <v>0.0001784356114</v>
      </c>
      <c r="D259" s="120">
        <f t="shared" si="2"/>
        <v>101.524</v>
      </c>
      <c r="E259" s="121">
        <f t="shared" si="3"/>
        <v>0.002162804903</v>
      </c>
      <c r="F259" s="121">
        <f t="shared" si="4"/>
        <v>11.12092634</v>
      </c>
    </row>
    <row r="260">
      <c r="A260" s="2" t="s">
        <v>288</v>
      </c>
      <c r="B260" s="2">
        <v>1.524</v>
      </c>
      <c r="C260" s="3">
        <f t="shared" si="1"/>
        <v>0.0001784356114</v>
      </c>
      <c r="D260" s="120">
        <f t="shared" si="2"/>
        <v>101.524</v>
      </c>
      <c r="E260" s="121">
        <f t="shared" si="3"/>
        <v>0.002162804903</v>
      </c>
      <c r="F260" s="121">
        <f t="shared" si="4"/>
        <v>11.12092634</v>
      </c>
    </row>
    <row r="261">
      <c r="A261" s="2" t="s">
        <v>289</v>
      </c>
      <c r="B261" s="2">
        <v>1.485</v>
      </c>
      <c r="C261" s="3">
        <f t="shared" si="1"/>
        <v>0.0001738693458</v>
      </c>
      <c r="D261" s="120">
        <f t="shared" si="2"/>
        <v>101.485</v>
      </c>
      <c r="E261" s="121">
        <f t="shared" si="3"/>
        <v>0.002161974071</v>
      </c>
      <c r="F261" s="121">
        <f t="shared" si="4"/>
        <v>11.43447521</v>
      </c>
    </row>
    <row r="262">
      <c r="A262" s="2" t="s">
        <v>290</v>
      </c>
      <c r="B262" s="2">
        <v>1.481</v>
      </c>
      <c r="C262" s="3">
        <f t="shared" si="1"/>
        <v>0.0001734010109</v>
      </c>
      <c r="D262" s="120">
        <f t="shared" si="2"/>
        <v>101.481</v>
      </c>
      <c r="E262" s="121">
        <f t="shared" si="3"/>
        <v>0.002161888857</v>
      </c>
      <c r="F262" s="121">
        <f t="shared" si="4"/>
        <v>11.46756779</v>
      </c>
    </row>
    <row r="263">
      <c r="A263" s="2" t="s">
        <v>291</v>
      </c>
      <c r="B263" s="2">
        <v>1.458</v>
      </c>
      <c r="C263" s="3">
        <f t="shared" si="1"/>
        <v>0.000170708085</v>
      </c>
      <c r="D263" s="120">
        <f t="shared" si="2"/>
        <v>101.458</v>
      </c>
      <c r="E263" s="121">
        <f t="shared" si="3"/>
        <v>0.002161398879</v>
      </c>
      <c r="F263" s="121">
        <f t="shared" si="4"/>
        <v>11.66137383</v>
      </c>
    </row>
    <row r="264">
      <c r="A264" s="2" t="s">
        <v>292</v>
      </c>
      <c r="B264" s="2">
        <v>1.406</v>
      </c>
      <c r="C264" s="3">
        <f t="shared" si="1"/>
        <v>0.0001646197308</v>
      </c>
      <c r="D264" s="120">
        <f t="shared" si="2"/>
        <v>101.406</v>
      </c>
      <c r="E264" s="121">
        <f t="shared" si="3"/>
        <v>0.002160291103</v>
      </c>
      <c r="F264" s="121">
        <f t="shared" si="4"/>
        <v>12.12291724</v>
      </c>
    </row>
    <row r="265">
      <c r="A265" s="2" t="s">
        <v>293</v>
      </c>
      <c r="B265" s="2">
        <v>1.384</v>
      </c>
      <c r="C265" s="3">
        <f t="shared" si="1"/>
        <v>0.0001620438886</v>
      </c>
      <c r="D265" s="120">
        <f t="shared" si="2"/>
        <v>101.384</v>
      </c>
      <c r="E265" s="121">
        <f t="shared" si="3"/>
        <v>0.002159822429</v>
      </c>
      <c r="F265" s="121">
        <f t="shared" si="4"/>
        <v>12.32862626</v>
      </c>
    </row>
    <row r="266">
      <c r="A266" s="2" t="s">
        <v>294</v>
      </c>
      <c r="B266" s="2">
        <v>1.378</v>
      </c>
      <c r="C266" s="3">
        <f t="shared" si="1"/>
        <v>0.0001613413862</v>
      </c>
      <c r="D266" s="120">
        <f t="shared" si="2"/>
        <v>101.378</v>
      </c>
      <c r="E266" s="121">
        <f t="shared" si="3"/>
        <v>0.002159694608</v>
      </c>
      <c r="F266" s="121">
        <f t="shared" si="4"/>
        <v>12.38586868</v>
      </c>
    </row>
    <row r="267">
      <c r="A267" s="2" t="s">
        <v>295</v>
      </c>
      <c r="B267" s="2">
        <v>1.36</v>
      </c>
      <c r="C267" s="3">
        <f t="shared" si="1"/>
        <v>0.000159233879</v>
      </c>
      <c r="D267" s="120">
        <f t="shared" si="2"/>
        <v>101.36</v>
      </c>
      <c r="E267" s="121">
        <f t="shared" si="3"/>
        <v>0.002159311147</v>
      </c>
      <c r="F267" s="121">
        <f t="shared" si="4"/>
        <v>12.56062643</v>
      </c>
    </row>
    <row r="268">
      <c r="A268" s="2" t="s">
        <v>296</v>
      </c>
      <c r="B268" s="2">
        <v>1.314</v>
      </c>
      <c r="C268" s="3">
        <f t="shared" si="1"/>
        <v>0.0001538480272</v>
      </c>
      <c r="D268" s="120">
        <f t="shared" si="2"/>
        <v>101.314</v>
      </c>
      <c r="E268" s="121">
        <f t="shared" si="3"/>
        <v>0.002158331192</v>
      </c>
      <c r="F268" s="121">
        <f t="shared" si="4"/>
        <v>13.02898192</v>
      </c>
    </row>
    <row r="269">
      <c r="A269" s="2" t="s">
        <v>297</v>
      </c>
      <c r="B269" s="2">
        <v>1.304</v>
      </c>
      <c r="C269" s="3">
        <f t="shared" si="1"/>
        <v>0.0001526771898</v>
      </c>
      <c r="D269" s="120">
        <f t="shared" si="2"/>
        <v>101.304</v>
      </c>
      <c r="E269" s="121">
        <f t="shared" si="3"/>
        <v>0.002158118158</v>
      </c>
      <c r="F269" s="121">
        <f t="shared" si="4"/>
        <v>13.13517081</v>
      </c>
    </row>
    <row r="270">
      <c r="A270" s="2" t="s">
        <v>298</v>
      </c>
      <c r="B270" s="2">
        <v>1.294</v>
      </c>
      <c r="C270" s="3">
        <f t="shared" si="1"/>
        <v>0.0001515063525</v>
      </c>
      <c r="D270" s="120">
        <f t="shared" si="2"/>
        <v>101.294</v>
      </c>
      <c r="E270" s="121">
        <f t="shared" si="3"/>
        <v>0.002157905124</v>
      </c>
      <c r="F270" s="121">
        <f t="shared" si="4"/>
        <v>13.24300096</v>
      </c>
    </row>
    <row r="271">
      <c r="A271" s="2" t="s">
        <v>299</v>
      </c>
      <c r="B271" s="2">
        <v>1.29</v>
      </c>
      <c r="C271" s="3">
        <f t="shared" si="1"/>
        <v>0.0001510380176</v>
      </c>
      <c r="D271" s="120">
        <f t="shared" si="2"/>
        <v>101.29</v>
      </c>
      <c r="E271" s="121">
        <f t="shared" si="3"/>
        <v>0.00215781991</v>
      </c>
      <c r="F271" s="121">
        <f t="shared" si="4"/>
        <v>13.28660112</v>
      </c>
    </row>
    <row r="272">
      <c r="A272" s="2" t="s">
        <v>300</v>
      </c>
      <c r="B272" s="2">
        <v>1.267</v>
      </c>
      <c r="C272" s="3">
        <f t="shared" si="1"/>
        <v>0.0001483450917</v>
      </c>
      <c r="D272" s="120">
        <f t="shared" si="2"/>
        <v>101.267</v>
      </c>
      <c r="E272" s="121">
        <f t="shared" si="3"/>
        <v>0.002157329933</v>
      </c>
      <c r="F272" s="121">
        <f t="shared" si="4"/>
        <v>13.54264451</v>
      </c>
    </row>
    <row r="273">
      <c r="A273" s="2" t="s">
        <v>301</v>
      </c>
      <c r="B273" s="2">
        <v>1.251</v>
      </c>
      <c r="C273" s="3">
        <f t="shared" si="1"/>
        <v>0.0001464717519</v>
      </c>
      <c r="D273" s="120">
        <f t="shared" si="2"/>
        <v>101.251</v>
      </c>
      <c r="E273" s="121">
        <f t="shared" si="3"/>
        <v>0.002156989078</v>
      </c>
      <c r="F273" s="121">
        <f t="shared" si="4"/>
        <v>13.72631446</v>
      </c>
    </row>
    <row r="274">
      <c r="A274" s="2" t="s">
        <v>302</v>
      </c>
      <c r="B274" s="2">
        <v>1.238</v>
      </c>
      <c r="C274" s="3">
        <f t="shared" si="1"/>
        <v>0.0001449496634</v>
      </c>
      <c r="D274" s="120">
        <f t="shared" si="2"/>
        <v>101.238</v>
      </c>
      <c r="E274" s="121">
        <f t="shared" si="3"/>
        <v>0.002156712134</v>
      </c>
      <c r="F274" s="121">
        <f t="shared" si="4"/>
        <v>13.87904204</v>
      </c>
    </row>
    <row r="275">
      <c r="A275" s="2" t="s">
        <v>303</v>
      </c>
      <c r="B275" s="2">
        <v>1.238</v>
      </c>
      <c r="C275" s="3">
        <f t="shared" si="1"/>
        <v>0.0001449496634</v>
      </c>
      <c r="D275" s="120">
        <f t="shared" si="2"/>
        <v>101.238</v>
      </c>
      <c r="E275" s="121">
        <f t="shared" si="3"/>
        <v>0.002156712134</v>
      </c>
      <c r="F275" s="121">
        <f t="shared" si="4"/>
        <v>13.87904204</v>
      </c>
    </row>
    <row r="276">
      <c r="A276" s="2" t="s">
        <v>304</v>
      </c>
      <c r="B276" s="2">
        <v>1.238</v>
      </c>
      <c r="C276" s="3">
        <f t="shared" si="1"/>
        <v>0.0001449496634</v>
      </c>
      <c r="D276" s="120">
        <f t="shared" si="2"/>
        <v>101.238</v>
      </c>
      <c r="E276" s="121">
        <f t="shared" si="3"/>
        <v>0.002156712134</v>
      </c>
      <c r="F276" s="121">
        <f t="shared" si="4"/>
        <v>13.87904204</v>
      </c>
    </row>
    <row r="277">
      <c r="A277" s="2" t="s">
        <v>305</v>
      </c>
      <c r="B277" s="2">
        <v>1.228</v>
      </c>
      <c r="C277" s="3">
        <f t="shared" si="1"/>
        <v>0.000143778826</v>
      </c>
      <c r="D277" s="120">
        <f t="shared" si="2"/>
        <v>101.228</v>
      </c>
      <c r="E277" s="121">
        <f t="shared" si="3"/>
        <v>0.0021564991</v>
      </c>
      <c r="F277" s="121">
        <f t="shared" si="4"/>
        <v>13.9987252</v>
      </c>
    </row>
    <row r="278">
      <c r="A278" s="2" t="s">
        <v>306</v>
      </c>
      <c r="B278" s="2">
        <v>1.228</v>
      </c>
      <c r="C278" s="3">
        <f t="shared" si="1"/>
        <v>0.000143778826</v>
      </c>
      <c r="D278" s="120">
        <f t="shared" si="2"/>
        <v>101.228</v>
      </c>
      <c r="E278" s="121">
        <f t="shared" si="3"/>
        <v>0.0021564991</v>
      </c>
      <c r="F278" s="121">
        <f t="shared" si="4"/>
        <v>13.9987252</v>
      </c>
    </row>
    <row r="279">
      <c r="A279" s="2" t="s">
        <v>307</v>
      </c>
      <c r="B279" s="2">
        <v>1.228</v>
      </c>
      <c r="C279" s="3">
        <f t="shared" si="1"/>
        <v>0.000143778826</v>
      </c>
      <c r="D279" s="120">
        <f t="shared" si="2"/>
        <v>101.228</v>
      </c>
      <c r="E279" s="121">
        <f t="shared" si="3"/>
        <v>0.0021564991</v>
      </c>
      <c r="F279" s="121">
        <f t="shared" si="4"/>
        <v>13.9987252</v>
      </c>
    </row>
    <row r="280">
      <c r="A280" s="2" t="s">
        <v>308</v>
      </c>
      <c r="B280" s="2">
        <v>1.228</v>
      </c>
      <c r="C280" s="3">
        <f t="shared" si="1"/>
        <v>0.000143778826</v>
      </c>
      <c r="D280" s="120">
        <f t="shared" si="2"/>
        <v>101.228</v>
      </c>
      <c r="E280" s="121">
        <f t="shared" si="3"/>
        <v>0.0021564991</v>
      </c>
      <c r="F280" s="121">
        <f t="shared" si="4"/>
        <v>13.9987252</v>
      </c>
    </row>
    <row r="281">
      <c r="A281" s="2" t="s">
        <v>309</v>
      </c>
      <c r="B281" s="2">
        <v>1.216</v>
      </c>
      <c r="C281" s="3">
        <f t="shared" si="1"/>
        <v>0.0001423738212</v>
      </c>
      <c r="D281" s="120">
        <f t="shared" si="2"/>
        <v>101.216</v>
      </c>
      <c r="E281" s="121">
        <f t="shared" si="3"/>
        <v>0.00215624346</v>
      </c>
      <c r="F281" s="121">
        <f t="shared" si="4"/>
        <v>14.14494337</v>
      </c>
    </row>
    <row r="282">
      <c r="A282" s="2" t="s">
        <v>310</v>
      </c>
      <c r="B282" s="2">
        <v>1.139</v>
      </c>
      <c r="C282" s="3">
        <f t="shared" si="1"/>
        <v>0.0001333583736</v>
      </c>
      <c r="D282" s="120">
        <f t="shared" si="2"/>
        <v>101.139</v>
      </c>
      <c r="E282" s="121">
        <f t="shared" si="3"/>
        <v>0.002154603099</v>
      </c>
      <c r="F282" s="121">
        <f t="shared" si="4"/>
        <v>15.15648902</v>
      </c>
    </row>
    <row r="283">
      <c r="A283" s="2" t="s">
        <v>311</v>
      </c>
      <c r="B283" s="2">
        <v>1.137</v>
      </c>
      <c r="C283" s="3">
        <f t="shared" si="1"/>
        <v>0.0001331242062</v>
      </c>
      <c r="D283" s="120">
        <f t="shared" si="2"/>
        <v>101.137</v>
      </c>
      <c r="E283" s="121">
        <f t="shared" si="3"/>
        <v>0.002154560492</v>
      </c>
      <c r="F283" s="121">
        <f t="shared" si="4"/>
        <v>15.18458847</v>
      </c>
    </row>
    <row r="284">
      <c r="A284" s="2" t="s">
        <v>312</v>
      </c>
      <c r="B284" s="2">
        <v>1.135</v>
      </c>
      <c r="C284" s="3">
        <f t="shared" si="1"/>
        <v>0.0001328900387</v>
      </c>
      <c r="D284" s="120">
        <f t="shared" si="2"/>
        <v>101.135</v>
      </c>
      <c r="E284" s="121">
        <f t="shared" si="3"/>
        <v>0.002154517886</v>
      </c>
      <c r="F284" s="121">
        <f t="shared" si="4"/>
        <v>15.21278695</v>
      </c>
    </row>
    <row r="285">
      <c r="A285" s="2" t="s">
        <v>313</v>
      </c>
      <c r="B285" s="2">
        <v>1.135</v>
      </c>
      <c r="C285" s="3">
        <f t="shared" si="1"/>
        <v>0.0001328900387</v>
      </c>
      <c r="D285" s="120">
        <f t="shared" si="2"/>
        <v>101.135</v>
      </c>
      <c r="E285" s="121">
        <f t="shared" si="3"/>
        <v>0.002154517886</v>
      </c>
      <c r="F285" s="121">
        <f t="shared" si="4"/>
        <v>15.21278695</v>
      </c>
    </row>
    <row r="286">
      <c r="A286" s="2" t="s">
        <v>314</v>
      </c>
      <c r="B286" s="2">
        <v>1.097</v>
      </c>
      <c r="C286" s="3">
        <f t="shared" si="1"/>
        <v>0.0001284408568</v>
      </c>
      <c r="D286" s="120">
        <f t="shared" si="2"/>
        <v>101.097</v>
      </c>
      <c r="E286" s="121">
        <f t="shared" si="3"/>
        <v>0.002153708357</v>
      </c>
      <c r="F286" s="121">
        <f t="shared" si="4"/>
        <v>15.76809398</v>
      </c>
    </row>
    <row r="287">
      <c r="A287" s="2" t="s">
        <v>315</v>
      </c>
      <c r="B287" s="2">
        <v>1.075</v>
      </c>
      <c r="C287" s="3">
        <f t="shared" si="1"/>
        <v>0.0001258650146</v>
      </c>
      <c r="D287" s="120">
        <f t="shared" si="2"/>
        <v>101.075</v>
      </c>
      <c r="E287" s="121">
        <f t="shared" si="3"/>
        <v>0.002153239683</v>
      </c>
      <c r="F287" s="121">
        <f t="shared" si="4"/>
        <v>16.10753134</v>
      </c>
    </row>
    <row r="288">
      <c r="A288" s="2" t="s">
        <v>316</v>
      </c>
      <c r="B288" s="2">
        <v>1.062</v>
      </c>
      <c r="C288" s="3">
        <f t="shared" si="1"/>
        <v>0.0001243429261</v>
      </c>
      <c r="D288" s="120">
        <f t="shared" si="2"/>
        <v>101.062</v>
      </c>
      <c r="E288" s="121">
        <f t="shared" si="3"/>
        <v>0.002152962739</v>
      </c>
      <c r="F288" s="121">
        <f t="shared" si="4"/>
        <v>16.31471831</v>
      </c>
    </row>
    <row r="289">
      <c r="A289" s="2" t="s">
        <v>317</v>
      </c>
      <c r="B289" s="2">
        <v>1.052</v>
      </c>
      <c r="C289" s="3">
        <f t="shared" si="1"/>
        <v>0.0001231720887</v>
      </c>
      <c r="D289" s="120">
        <f t="shared" si="2"/>
        <v>101.052</v>
      </c>
      <c r="E289" s="121">
        <f t="shared" si="3"/>
        <v>0.002152749705</v>
      </c>
      <c r="F289" s="121">
        <f t="shared" si="4"/>
        <v>16.47757732</v>
      </c>
    </row>
    <row r="290">
      <c r="A290" s="2" t="s">
        <v>318</v>
      </c>
      <c r="B290" s="2">
        <v>1.036</v>
      </c>
      <c r="C290" s="3">
        <f t="shared" si="1"/>
        <v>0.000121298749</v>
      </c>
      <c r="D290" s="120">
        <f t="shared" si="2"/>
        <v>101.036</v>
      </c>
      <c r="E290" s="121">
        <f t="shared" si="3"/>
        <v>0.00215240885</v>
      </c>
      <c r="F290" s="121">
        <f t="shared" si="4"/>
        <v>16.74469126</v>
      </c>
    </row>
    <row r="291">
      <c r="A291" s="2" t="s">
        <v>319</v>
      </c>
      <c r="B291" s="2">
        <v>1.036</v>
      </c>
      <c r="C291" s="3">
        <f t="shared" si="1"/>
        <v>0.000121298749</v>
      </c>
      <c r="D291" s="120">
        <f t="shared" si="2"/>
        <v>101.036</v>
      </c>
      <c r="E291" s="121">
        <f t="shared" si="3"/>
        <v>0.00215240885</v>
      </c>
      <c r="F291" s="121">
        <f t="shared" si="4"/>
        <v>16.74469126</v>
      </c>
    </row>
    <row r="292">
      <c r="A292" s="2" t="s">
        <v>320</v>
      </c>
      <c r="B292" s="2">
        <v>1.036</v>
      </c>
      <c r="C292" s="3">
        <f t="shared" si="1"/>
        <v>0.000121298749</v>
      </c>
      <c r="D292" s="120">
        <f t="shared" si="2"/>
        <v>101.036</v>
      </c>
      <c r="E292" s="121">
        <f t="shared" si="3"/>
        <v>0.00215240885</v>
      </c>
      <c r="F292" s="121">
        <f t="shared" si="4"/>
        <v>16.74469126</v>
      </c>
    </row>
    <row r="293">
      <c r="A293" s="2" t="s">
        <v>321</v>
      </c>
      <c r="B293" s="2">
        <v>0.987</v>
      </c>
      <c r="C293" s="3">
        <f t="shared" si="1"/>
        <v>0.000115561646</v>
      </c>
      <c r="D293" s="120">
        <f t="shared" si="2"/>
        <v>100.987</v>
      </c>
      <c r="E293" s="121">
        <f t="shared" si="3"/>
        <v>0.002151364985</v>
      </c>
      <c r="F293" s="121">
        <f t="shared" si="4"/>
        <v>17.6166004</v>
      </c>
    </row>
    <row r="294">
      <c r="A294" s="2" t="s">
        <v>322</v>
      </c>
      <c r="B294" s="2">
        <v>0.934</v>
      </c>
      <c r="C294" s="3">
        <f t="shared" si="1"/>
        <v>0.0001093562081</v>
      </c>
      <c r="D294" s="120">
        <f t="shared" si="2"/>
        <v>100.934</v>
      </c>
      <c r="E294" s="121">
        <f t="shared" si="3"/>
        <v>0.002150235905</v>
      </c>
      <c r="F294" s="121">
        <f t="shared" si="4"/>
        <v>18.66267799</v>
      </c>
    </row>
    <row r="295">
      <c r="A295" s="2" t="s">
        <v>323</v>
      </c>
      <c r="B295" s="2">
        <v>0.931</v>
      </c>
      <c r="C295" s="3">
        <f t="shared" si="1"/>
        <v>0.0001090049569</v>
      </c>
      <c r="D295" s="120">
        <f t="shared" si="2"/>
        <v>100.931</v>
      </c>
      <c r="E295" s="121">
        <f t="shared" si="3"/>
        <v>0.002150171995</v>
      </c>
      <c r="F295" s="121">
        <f t="shared" si="4"/>
        <v>18.72545155</v>
      </c>
    </row>
    <row r="296">
      <c r="A296" s="2" t="s">
        <v>324</v>
      </c>
      <c r="B296" s="2">
        <v>0.909</v>
      </c>
      <c r="C296" s="3">
        <f t="shared" si="1"/>
        <v>0.0001064291147</v>
      </c>
      <c r="D296" s="120">
        <f t="shared" si="2"/>
        <v>100.909</v>
      </c>
      <c r="E296" s="121">
        <f t="shared" si="3"/>
        <v>0.002149703321</v>
      </c>
      <c r="F296" s="121">
        <f t="shared" si="4"/>
        <v>19.19845159</v>
      </c>
    </row>
    <row r="297">
      <c r="A297" s="2" t="s">
        <v>325</v>
      </c>
      <c r="B297" s="2">
        <v>0.908</v>
      </c>
      <c r="C297" s="3">
        <f t="shared" si="1"/>
        <v>0.000106312031</v>
      </c>
      <c r="D297" s="120">
        <f t="shared" si="2"/>
        <v>100.908</v>
      </c>
      <c r="E297" s="121">
        <f t="shared" si="3"/>
        <v>0.002149682017</v>
      </c>
      <c r="F297" s="121">
        <f t="shared" si="4"/>
        <v>19.22049619</v>
      </c>
    </row>
    <row r="298">
      <c r="A298" s="2" t="s">
        <v>326</v>
      </c>
      <c r="B298" s="2">
        <v>0.904</v>
      </c>
      <c r="C298" s="3">
        <f t="shared" si="1"/>
        <v>0.000105843696</v>
      </c>
      <c r="D298" s="120">
        <f t="shared" si="2"/>
        <v>100.904</v>
      </c>
      <c r="E298" s="121">
        <f t="shared" si="3"/>
        <v>0.002149596804</v>
      </c>
      <c r="F298" s="121">
        <f t="shared" si="4"/>
        <v>19.30916232</v>
      </c>
    </row>
    <row r="299">
      <c r="A299" s="2" t="s">
        <v>327</v>
      </c>
      <c r="B299" s="2">
        <v>0.868</v>
      </c>
      <c r="C299" s="3">
        <f t="shared" si="1"/>
        <v>0.0001016286816</v>
      </c>
      <c r="D299" s="120">
        <f t="shared" si="2"/>
        <v>100.868</v>
      </c>
      <c r="E299" s="121">
        <f t="shared" si="3"/>
        <v>0.002148829882</v>
      </c>
      <c r="F299" s="121">
        <f t="shared" si="4"/>
        <v>20.1439315</v>
      </c>
    </row>
    <row r="300">
      <c r="A300" s="2" t="s">
        <v>328</v>
      </c>
      <c r="B300" s="2">
        <v>0.868</v>
      </c>
      <c r="C300" s="3">
        <f t="shared" si="1"/>
        <v>0.0001016286816</v>
      </c>
      <c r="D300" s="120">
        <f t="shared" si="2"/>
        <v>100.868</v>
      </c>
      <c r="E300" s="121">
        <f t="shared" si="3"/>
        <v>0.002148829882</v>
      </c>
      <c r="F300" s="121">
        <f t="shared" si="4"/>
        <v>20.1439315</v>
      </c>
    </row>
    <row r="301">
      <c r="A301" s="2" t="s">
        <v>329</v>
      </c>
      <c r="B301" s="2">
        <v>0.868</v>
      </c>
      <c r="C301" s="3">
        <f t="shared" si="1"/>
        <v>0.0001016286816</v>
      </c>
      <c r="D301" s="120">
        <f t="shared" si="2"/>
        <v>100.868</v>
      </c>
      <c r="E301" s="121">
        <f t="shared" si="3"/>
        <v>0.002148829882</v>
      </c>
      <c r="F301" s="121">
        <f t="shared" si="4"/>
        <v>20.1439315</v>
      </c>
    </row>
    <row r="302">
      <c r="A302" s="2" t="s">
        <v>330</v>
      </c>
      <c r="B302" s="2">
        <v>0.868</v>
      </c>
      <c r="C302" s="3">
        <f t="shared" si="1"/>
        <v>0.0001016286816</v>
      </c>
      <c r="D302" s="120">
        <f t="shared" si="2"/>
        <v>100.868</v>
      </c>
      <c r="E302" s="121">
        <f t="shared" si="3"/>
        <v>0.002148829882</v>
      </c>
      <c r="F302" s="121">
        <f t="shared" si="4"/>
        <v>20.1439315</v>
      </c>
    </row>
    <row r="303">
      <c r="A303" s="2" t="s">
        <v>331</v>
      </c>
      <c r="B303" s="2">
        <v>0.868</v>
      </c>
      <c r="C303" s="3">
        <f t="shared" si="1"/>
        <v>0.0001016286816</v>
      </c>
      <c r="D303" s="120">
        <f t="shared" si="2"/>
        <v>100.868</v>
      </c>
      <c r="E303" s="121">
        <f t="shared" si="3"/>
        <v>0.002148829882</v>
      </c>
      <c r="F303" s="121">
        <f t="shared" si="4"/>
        <v>20.1439315</v>
      </c>
    </row>
    <row r="304">
      <c r="A304" s="2" t="s">
        <v>332</v>
      </c>
      <c r="B304" s="2">
        <v>0.868</v>
      </c>
      <c r="C304" s="3">
        <f t="shared" si="1"/>
        <v>0.0001016286816</v>
      </c>
      <c r="D304" s="120">
        <f t="shared" si="2"/>
        <v>100.868</v>
      </c>
      <c r="E304" s="121">
        <f t="shared" si="3"/>
        <v>0.002148829882</v>
      </c>
      <c r="F304" s="121">
        <f t="shared" si="4"/>
        <v>20.1439315</v>
      </c>
    </row>
    <row r="305">
      <c r="A305" s="2" t="s">
        <v>333</v>
      </c>
      <c r="B305" s="2">
        <v>0.868</v>
      </c>
      <c r="C305" s="3">
        <f t="shared" si="1"/>
        <v>0.0001016286816</v>
      </c>
      <c r="D305" s="120">
        <f t="shared" si="2"/>
        <v>100.868</v>
      </c>
      <c r="E305" s="121">
        <f t="shared" si="3"/>
        <v>0.002148829882</v>
      </c>
      <c r="F305" s="121">
        <f t="shared" si="4"/>
        <v>20.1439315</v>
      </c>
    </row>
    <row r="306">
      <c r="A306" s="2" t="s">
        <v>334</v>
      </c>
      <c r="B306" s="2">
        <v>0.84</v>
      </c>
      <c r="C306" s="3">
        <f t="shared" si="1"/>
        <v>0.00009835033701</v>
      </c>
      <c r="D306" s="120">
        <f t="shared" si="2"/>
        <v>100.84</v>
      </c>
      <c r="E306" s="121">
        <f t="shared" si="3"/>
        <v>0.002148233387</v>
      </c>
      <c r="F306" s="121">
        <f t="shared" si="4"/>
        <v>20.84266422</v>
      </c>
    </row>
    <row r="307">
      <c r="A307" s="2" t="s">
        <v>335</v>
      </c>
      <c r="B307" s="2">
        <v>0.84</v>
      </c>
      <c r="C307" s="3">
        <f t="shared" si="1"/>
        <v>0.00009835033701</v>
      </c>
      <c r="D307" s="120">
        <f t="shared" si="2"/>
        <v>100.84</v>
      </c>
      <c r="E307" s="121">
        <f t="shared" si="3"/>
        <v>0.002148233387</v>
      </c>
      <c r="F307" s="121">
        <f t="shared" si="4"/>
        <v>20.84266422</v>
      </c>
    </row>
    <row r="308">
      <c r="A308" s="2" t="s">
        <v>336</v>
      </c>
      <c r="B308" s="2">
        <v>0.83</v>
      </c>
      <c r="C308" s="3">
        <f t="shared" si="1"/>
        <v>0.00009717949967</v>
      </c>
      <c r="D308" s="120">
        <f t="shared" si="2"/>
        <v>100.83</v>
      </c>
      <c r="E308" s="121">
        <f t="shared" si="3"/>
        <v>0.002148020353</v>
      </c>
      <c r="F308" s="121">
        <f t="shared" si="4"/>
        <v>21.10363668</v>
      </c>
    </row>
    <row r="309">
      <c r="A309" s="2" t="s">
        <v>337</v>
      </c>
      <c r="B309" s="2">
        <v>0.83</v>
      </c>
      <c r="C309" s="3">
        <f t="shared" si="1"/>
        <v>0.00009717949967</v>
      </c>
      <c r="D309" s="120">
        <f t="shared" si="2"/>
        <v>100.83</v>
      </c>
      <c r="E309" s="121">
        <f t="shared" si="3"/>
        <v>0.002148020353</v>
      </c>
      <c r="F309" s="121">
        <f t="shared" si="4"/>
        <v>21.10363668</v>
      </c>
    </row>
    <row r="310">
      <c r="A310" s="2" t="s">
        <v>338</v>
      </c>
      <c r="B310" s="2">
        <v>0.826</v>
      </c>
      <c r="C310" s="3">
        <f t="shared" si="1"/>
        <v>0.00009671116473</v>
      </c>
      <c r="D310" s="120">
        <f t="shared" si="2"/>
        <v>100.826</v>
      </c>
      <c r="E310" s="121">
        <f t="shared" si="3"/>
        <v>0.00214793514</v>
      </c>
      <c r="F310" s="121">
        <f t="shared" si="4"/>
        <v>21.20979497</v>
      </c>
    </row>
    <row r="311">
      <c r="A311" s="2" t="s">
        <v>339</v>
      </c>
      <c r="B311" s="2">
        <v>0.822</v>
      </c>
      <c r="C311" s="3">
        <f t="shared" si="1"/>
        <v>0.00009624282979</v>
      </c>
      <c r="D311" s="120">
        <f t="shared" si="2"/>
        <v>100.822</v>
      </c>
      <c r="E311" s="121">
        <f t="shared" si="3"/>
        <v>0.002147849926</v>
      </c>
      <c r="F311" s="121">
        <f t="shared" si="4"/>
        <v>21.31698643</v>
      </c>
    </row>
    <row r="312">
      <c r="A312" s="2" t="s">
        <v>340</v>
      </c>
      <c r="B312" s="2">
        <v>0.817</v>
      </c>
      <c r="C312" s="3">
        <f t="shared" si="1"/>
        <v>0.00009565741112</v>
      </c>
      <c r="D312" s="120">
        <f t="shared" si="2"/>
        <v>100.817</v>
      </c>
      <c r="E312" s="121">
        <f t="shared" si="3"/>
        <v>0.002147743409</v>
      </c>
      <c r="F312" s="121">
        <f t="shared" si="4"/>
        <v>21.45245176</v>
      </c>
    </row>
    <row r="313">
      <c r="A313" s="2" t="s">
        <v>341</v>
      </c>
      <c r="B313" s="2">
        <v>0.806</v>
      </c>
      <c r="C313" s="3">
        <f t="shared" si="1"/>
        <v>0.00009436949004</v>
      </c>
      <c r="D313" s="120">
        <f t="shared" si="2"/>
        <v>100.806</v>
      </c>
      <c r="E313" s="121">
        <f t="shared" si="3"/>
        <v>0.002147509072</v>
      </c>
      <c r="F313" s="121">
        <f t="shared" si="4"/>
        <v>21.75639161</v>
      </c>
    </row>
    <row r="314">
      <c r="A314" s="2" t="s">
        <v>342</v>
      </c>
      <c r="B314" s="2">
        <v>0.797</v>
      </c>
      <c r="C314" s="3">
        <f t="shared" si="1"/>
        <v>0.00009331573643</v>
      </c>
      <c r="D314" s="120">
        <f t="shared" si="2"/>
        <v>100.797</v>
      </c>
      <c r="E314" s="121">
        <f t="shared" si="3"/>
        <v>0.002147317341</v>
      </c>
      <c r="F314" s="121">
        <f t="shared" si="4"/>
        <v>22.01131003</v>
      </c>
    </row>
    <row r="315">
      <c r="A315" s="2" t="s">
        <v>343</v>
      </c>
      <c r="B315" s="2">
        <v>0.791</v>
      </c>
      <c r="C315" s="3">
        <f t="shared" si="1"/>
        <v>0.00009261323402</v>
      </c>
      <c r="D315" s="120">
        <f t="shared" si="2"/>
        <v>100.791</v>
      </c>
      <c r="E315" s="121">
        <f t="shared" si="3"/>
        <v>0.002147189521</v>
      </c>
      <c r="F315" s="121">
        <f t="shared" si="4"/>
        <v>22.18447837</v>
      </c>
    </row>
    <row r="316">
      <c r="A316" s="2" t="s">
        <v>344</v>
      </c>
      <c r="B316" s="2">
        <v>0.791</v>
      </c>
      <c r="C316" s="3">
        <f t="shared" si="1"/>
        <v>0.00009261323402</v>
      </c>
      <c r="D316" s="120">
        <f t="shared" si="2"/>
        <v>100.791</v>
      </c>
      <c r="E316" s="121">
        <f t="shared" si="3"/>
        <v>0.002147189521</v>
      </c>
      <c r="F316" s="121">
        <f t="shared" si="4"/>
        <v>22.18447837</v>
      </c>
    </row>
    <row r="317">
      <c r="A317" s="2" t="s">
        <v>345</v>
      </c>
      <c r="B317" s="2">
        <v>0.787</v>
      </c>
      <c r="C317" s="3">
        <f t="shared" si="1"/>
        <v>0.00009214489908</v>
      </c>
      <c r="D317" s="120">
        <f t="shared" si="2"/>
        <v>100.787</v>
      </c>
      <c r="E317" s="121">
        <f t="shared" si="3"/>
        <v>0.002147104308</v>
      </c>
      <c r="F317" s="121">
        <f t="shared" si="4"/>
        <v>22.30139084</v>
      </c>
    </row>
    <row r="318">
      <c r="A318" s="2" t="s">
        <v>346</v>
      </c>
      <c r="B318" s="2">
        <v>0.765</v>
      </c>
      <c r="C318" s="3">
        <f t="shared" si="1"/>
        <v>0.00008956905692</v>
      </c>
      <c r="D318" s="120">
        <f t="shared" si="2"/>
        <v>100.765</v>
      </c>
      <c r="E318" s="121">
        <f t="shared" si="3"/>
        <v>0.002146635633</v>
      </c>
      <c r="F318" s="121">
        <f t="shared" si="4"/>
        <v>22.96626365</v>
      </c>
    </row>
    <row r="319">
      <c r="A319" s="2" t="s">
        <v>347</v>
      </c>
      <c r="B319" s="2">
        <v>0.75</v>
      </c>
      <c r="C319" s="3">
        <f t="shared" si="1"/>
        <v>0.00008781280091</v>
      </c>
      <c r="D319" s="120">
        <f t="shared" si="2"/>
        <v>100.75</v>
      </c>
      <c r="E319" s="121">
        <f t="shared" si="3"/>
        <v>0.002146316082</v>
      </c>
      <c r="F319" s="121">
        <f t="shared" si="4"/>
        <v>23.44194992</v>
      </c>
    </row>
    <row r="320">
      <c r="A320" s="2" t="s">
        <v>348</v>
      </c>
      <c r="B320" s="2">
        <v>0.749</v>
      </c>
      <c r="C320" s="3">
        <f t="shared" si="1"/>
        <v>0.00008769571717</v>
      </c>
      <c r="D320" s="120">
        <f t="shared" si="2"/>
        <v>100.749</v>
      </c>
      <c r="E320" s="121">
        <f t="shared" si="3"/>
        <v>0.002146294779</v>
      </c>
      <c r="F320" s="121">
        <f t="shared" si="4"/>
        <v>23.47433978</v>
      </c>
    </row>
    <row r="321">
      <c r="A321" s="2" t="s">
        <v>349</v>
      </c>
      <c r="B321" s="2">
        <v>0.749</v>
      </c>
      <c r="C321" s="3">
        <f t="shared" si="1"/>
        <v>0.00008769571717</v>
      </c>
      <c r="D321" s="120">
        <f t="shared" si="2"/>
        <v>100.749</v>
      </c>
      <c r="E321" s="121">
        <f t="shared" si="3"/>
        <v>0.002146294779</v>
      </c>
      <c r="F321" s="121">
        <f t="shared" si="4"/>
        <v>23.47433978</v>
      </c>
    </row>
    <row r="322">
      <c r="A322" s="2" t="s">
        <v>350</v>
      </c>
      <c r="B322" s="2">
        <v>0.749</v>
      </c>
      <c r="C322" s="3">
        <f t="shared" si="1"/>
        <v>0.00008769571717</v>
      </c>
      <c r="D322" s="120">
        <f t="shared" si="2"/>
        <v>100.749</v>
      </c>
      <c r="E322" s="121">
        <f t="shared" si="3"/>
        <v>0.002146294779</v>
      </c>
      <c r="F322" s="121">
        <f t="shared" si="4"/>
        <v>23.47433978</v>
      </c>
    </row>
    <row r="323">
      <c r="A323" s="2" t="s">
        <v>351</v>
      </c>
      <c r="B323" s="2">
        <v>0.739</v>
      </c>
      <c r="C323" s="3">
        <f t="shared" si="1"/>
        <v>0.00008652487983</v>
      </c>
      <c r="D323" s="120">
        <f t="shared" si="2"/>
        <v>100.739</v>
      </c>
      <c r="E323" s="121">
        <f t="shared" si="3"/>
        <v>0.002146081745</v>
      </c>
      <c r="F323" s="121">
        <f t="shared" si="4"/>
        <v>23.80305953</v>
      </c>
    </row>
    <row r="324">
      <c r="A324" s="2" t="s">
        <v>352</v>
      </c>
      <c r="B324" s="2">
        <v>0.736</v>
      </c>
      <c r="C324" s="3">
        <f t="shared" si="1"/>
        <v>0.00008617362862</v>
      </c>
      <c r="D324" s="120">
        <f t="shared" si="2"/>
        <v>100.736</v>
      </c>
      <c r="E324" s="121">
        <f t="shared" si="3"/>
        <v>0.002146017835</v>
      </c>
      <c r="F324" s="121">
        <f t="shared" si="4"/>
        <v>23.90341731</v>
      </c>
    </row>
    <row r="325">
      <c r="A325" s="2" t="s">
        <v>353</v>
      </c>
      <c r="B325" s="2">
        <v>0.677</v>
      </c>
      <c r="C325" s="3">
        <f t="shared" si="1"/>
        <v>0.00007926568828</v>
      </c>
      <c r="D325" s="120">
        <f t="shared" si="2"/>
        <v>100.677</v>
      </c>
      <c r="E325" s="121">
        <f t="shared" si="3"/>
        <v>0.002144760935</v>
      </c>
      <c r="F325" s="121">
        <f t="shared" si="4"/>
        <v>26.0578731</v>
      </c>
    </row>
    <row r="326">
      <c r="A326" s="2" t="s">
        <v>354</v>
      </c>
      <c r="B326" s="2">
        <v>0.677</v>
      </c>
      <c r="C326" s="3">
        <f t="shared" si="1"/>
        <v>0.00007926568828</v>
      </c>
      <c r="D326" s="120">
        <f t="shared" si="2"/>
        <v>100.677</v>
      </c>
      <c r="E326" s="121">
        <f t="shared" si="3"/>
        <v>0.002144760935</v>
      </c>
      <c r="F326" s="121">
        <f t="shared" si="4"/>
        <v>26.0578731</v>
      </c>
    </row>
    <row r="327">
      <c r="A327" s="2" t="s">
        <v>355</v>
      </c>
      <c r="B327" s="2">
        <v>0.677</v>
      </c>
      <c r="C327" s="3">
        <f t="shared" si="1"/>
        <v>0.00007926568828</v>
      </c>
      <c r="D327" s="120">
        <f t="shared" si="2"/>
        <v>100.677</v>
      </c>
      <c r="E327" s="121">
        <f t="shared" si="3"/>
        <v>0.002144760935</v>
      </c>
      <c r="F327" s="121">
        <f t="shared" si="4"/>
        <v>26.0578731</v>
      </c>
    </row>
    <row r="328">
      <c r="A328" s="2" t="s">
        <v>356</v>
      </c>
      <c r="B328" s="2">
        <v>0.677</v>
      </c>
      <c r="C328" s="3">
        <f t="shared" si="1"/>
        <v>0.00007926568828</v>
      </c>
      <c r="D328" s="120">
        <f t="shared" si="2"/>
        <v>100.677</v>
      </c>
      <c r="E328" s="121">
        <f t="shared" si="3"/>
        <v>0.002144760935</v>
      </c>
      <c r="F328" s="121">
        <f t="shared" si="4"/>
        <v>26.0578731</v>
      </c>
    </row>
    <row r="329">
      <c r="A329" s="2" t="s">
        <v>357</v>
      </c>
      <c r="B329" s="2">
        <v>0.677</v>
      </c>
      <c r="C329" s="3">
        <f t="shared" si="1"/>
        <v>0.00007926568828</v>
      </c>
      <c r="D329" s="120">
        <f t="shared" si="2"/>
        <v>100.677</v>
      </c>
      <c r="E329" s="121">
        <f t="shared" si="3"/>
        <v>0.002144760935</v>
      </c>
      <c r="F329" s="121">
        <f t="shared" si="4"/>
        <v>26.0578731</v>
      </c>
    </row>
    <row r="330">
      <c r="A330" s="2" t="s">
        <v>358</v>
      </c>
      <c r="B330" s="2">
        <v>0.677</v>
      </c>
      <c r="C330" s="3">
        <f t="shared" si="1"/>
        <v>0.00007926568828</v>
      </c>
      <c r="D330" s="120">
        <f t="shared" si="2"/>
        <v>100.677</v>
      </c>
      <c r="E330" s="121">
        <f t="shared" si="3"/>
        <v>0.002144760935</v>
      </c>
      <c r="F330" s="121">
        <f t="shared" si="4"/>
        <v>26.0578731</v>
      </c>
    </row>
    <row r="331">
      <c r="A331" s="2" t="s">
        <v>359</v>
      </c>
      <c r="B331" s="2">
        <v>0.677</v>
      </c>
      <c r="C331" s="3">
        <f t="shared" si="1"/>
        <v>0.00007926568828</v>
      </c>
      <c r="D331" s="120">
        <f t="shared" si="2"/>
        <v>100.677</v>
      </c>
      <c r="E331" s="121">
        <f t="shared" si="3"/>
        <v>0.002144760935</v>
      </c>
      <c r="F331" s="121">
        <f t="shared" si="4"/>
        <v>26.0578731</v>
      </c>
    </row>
    <row r="332">
      <c r="A332" s="2" t="s">
        <v>360</v>
      </c>
      <c r="B332" s="2">
        <v>0.677</v>
      </c>
      <c r="C332" s="3">
        <f t="shared" si="1"/>
        <v>0.00007926568828</v>
      </c>
      <c r="D332" s="120">
        <f t="shared" si="2"/>
        <v>100.677</v>
      </c>
      <c r="E332" s="121">
        <f t="shared" si="3"/>
        <v>0.002144760935</v>
      </c>
      <c r="F332" s="121">
        <f t="shared" si="4"/>
        <v>26.0578731</v>
      </c>
    </row>
    <row r="333">
      <c r="A333" s="2" t="s">
        <v>361</v>
      </c>
      <c r="B333" s="2">
        <v>0.677</v>
      </c>
      <c r="C333" s="3">
        <f t="shared" si="1"/>
        <v>0.00007926568828</v>
      </c>
      <c r="D333" s="120">
        <f t="shared" si="2"/>
        <v>100.677</v>
      </c>
      <c r="E333" s="121">
        <f t="shared" si="3"/>
        <v>0.002144760935</v>
      </c>
      <c r="F333" s="121">
        <f t="shared" si="4"/>
        <v>26.0578731</v>
      </c>
    </row>
    <row r="334">
      <c r="A334" s="2" t="s">
        <v>362</v>
      </c>
      <c r="B334" s="2">
        <v>0.661</v>
      </c>
      <c r="C334" s="3">
        <f t="shared" si="1"/>
        <v>0.00007739234853</v>
      </c>
      <c r="D334" s="120">
        <f t="shared" si="2"/>
        <v>100.661</v>
      </c>
      <c r="E334" s="121">
        <f t="shared" si="3"/>
        <v>0.002144420081</v>
      </c>
      <c r="F334" s="121">
        <f t="shared" si="4"/>
        <v>26.70842495</v>
      </c>
    </row>
    <row r="335">
      <c r="A335" s="2" t="s">
        <v>363</v>
      </c>
      <c r="B335" s="2">
        <v>0.661</v>
      </c>
      <c r="C335" s="3">
        <f t="shared" si="1"/>
        <v>0.00007739234853</v>
      </c>
      <c r="D335" s="120">
        <f t="shared" si="2"/>
        <v>100.661</v>
      </c>
      <c r="E335" s="121">
        <f t="shared" si="3"/>
        <v>0.002144420081</v>
      </c>
      <c r="F335" s="121">
        <f t="shared" si="4"/>
        <v>26.70842495</v>
      </c>
    </row>
    <row r="336">
      <c r="A336" s="2" t="s">
        <v>364</v>
      </c>
      <c r="B336" s="2">
        <v>0.661</v>
      </c>
      <c r="C336" s="3">
        <f t="shared" si="1"/>
        <v>0.00007739234853</v>
      </c>
      <c r="D336" s="120">
        <f t="shared" si="2"/>
        <v>100.661</v>
      </c>
      <c r="E336" s="121">
        <f t="shared" si="3"/>
        <v>0.002144420081</v>
      </c>
      <c r="F336" s="121">
        <f t="shared" si="4"/>
        <v>26.70842495</v>
      </c>
    </row>
    <row r="337">
      <c r="A337" s="2" t="s">
        <v>365</v>
      </c>
      <c r="B337" s="2">
        <v>0.661</v>
      </c>
      <c r="C337" s="3">
        <f t="shared" si="1"/>
        <v>0.00007739234853</v>
      </c>
      <c r="D337" s="120">
        <f t="shared" si="2"/>
        <v>100.661</v>
      </c>
      <c r="E337" s="121">
        <f t="shared" si="3"/>
        <v>0.002144420081</v>
      </c>
      <c r="F337" s="121">
        <f t="shared" si="4"/>
        <v>26.70842495</v>
      </c>
    </row>
    <row r="338">
      <c r="A338" s="2" t="s">
        <v>366</v>
      </c>
      <c r="B338" s="2">
        <v>0.661</v>
      </c>
      <c r="C338" s="3">
        <f t="shared" si="1"/>
        <v>0.00007739234853</v>
      </c>
      <c r="D338" s="120">
        <f t="shared" si="2"/>
        <v>100.661</v>
      </c>
      <c r="E338" s="121">
        <f t="shared" si="3"/>
        <v>0.002144420081</v>
      </c>
      <c r="F338" s="121">
        <f t="shared" si="4"/>
        <v>26.70842495</v>
      </c>
    </row>
    <row r="339">
      <c r="A339" s="2" t="s">
        <v>367</v>
      </c>
      <c r="B339" s="2">
        <v>0.649</v>
      </c>
      <c r="C339" s="3">
        <f t="shared" si="1"/>
        <v>0.00007598734372</v>
      </c>
      <c r="D339" s="120">
        <f t="shared" si="2"/>
        <v>100.649</v>
      </c>
      <c r="E339" s="121">
        <f t="shared" si="3"/>
        <v>0.00214416444</v>
      </c>
      <c r="F339" s="121">
        <f t="shared" si="4"/>
        <v>27.21738905</v>
      </c>
    </row>
    <row r="340">
      <c r="A340" s="2" t="s">
        <v>368</v>
      </c>
      <c r="B340" s="2">
        <v>0.617</v>
      </c>
      <c r="C340" s="3">
        <f t="shared" si="1"/>
        <v>0.00007224066421</v>
      </c>
      <c r="D340" s="120">
        <f t="shared" si="2"/>
        <v>100.617</v>
      </c>
      <c r="E340" s="121">
        <f t="shared" si="3"/>
        <v>0.002143482732</v>
      </c>
      <c r="F340" s="121">
        <f t="shared" si="4"/>
        <v>28.67141506</v>
      </c>
    </row>
    <row r="341">
      <c r="A341" s="2" t="s">
        <v>369</v>
      </c>
      <c r="B341" s="2">
        <v>0.617</v>
      </c>
      <c r="C341" s="3">
        <f t="shared" si="1"/>
        <v>0.00007224066421</v>
      </c>
      <c r="D341" s="120">
        <f t="shared" si="2"/>
        <v>100.617</v>
      </c>
      <c r="E341" s="121">
        <f t="shared" si="3"/>
        <v>0.002143482732</v>
      </c>
      <c r="F341" s="121">
        <f t="shared" si="4"/>
        <v>28.67141506</v>
      </c>
    </row>
    <row r="342">
      <c r="A342" s="2" t="s">
        <v>370</v>
      </c>
      <c r="B342" s="2">
        <v>0.617</v>
      </c>
      <c r="C342" s="3">
        <f t="shared" si="1"/>
        <v>0.00007224066421</v>
      </c>
      <c r="D342" s="120">
        <f t="shared" si="2"/>
        <v>100.617</v>
      </c>
      <c r="E342" s="121">
        <f t="shared" si="3"/>
        <v>0.002143482732</v>
      </c>
      <c r="F342" s="121">
        <f t="shared" si="4"/>
        <v>28.67141506</v>
      </c>
    </row>
    <row r="343">
      <c r="A343" s="2" t="s">
        <v>371</v>
      </c>
      <c r="B343" s="2">
        <v>0.617</v>
      </c>
      <c r="C343" s="3">
        <f t="shared" si="1"/>
        <v>0.00007224066421</v>
      </c>
      <c r="D343" s="120">
        <f t="shared" si="2"/>
        <v>100.617</v>
      </c>
      <c r="E343" s="121">
        <f t="shared" si="3"/>
        <v>0.002143482732</v>
      </c>
      <c r="F343" s="121">
        <f t="shared" si="4"/>
        <v>28.67141506</v>
      </c>
    </row>
    <row r="344">
      <c r="A344" s="2" t="s">
        <v>372</v>
      </c>
      <c r="B344" s="2">
        <v>0.617</v>
      </c>
      <c r="C344" s="3">
        <f t="shared" si="1"/>
        <v>0.00007224066421</v>
      </c>
      <c r="D344" s="120">
        <f t="shared" si="2"/>
        <v>100.617</v>
      </c>
      <c r="E344" s="121">
        <f t="shared" si="3"/>
        <v>0.002143482732</v>
      </c>
      <c r="F344" s="121">
        <f t="shared" si="4"/>
        <v>28.67141506</v>
      </c>
    </row>
    <row r="345">
      <c r="A345" s="2" t="s">
        <v>373</v>
      </c>
      <c r="B345" s="2">
        <v>0.617</v>
      </c>
      <c r="C345" s="3">
        <f t="shared" si="1"/>
        <v>0.00007224066421</v>
      </c>
      <c r="D345" s="120">
        <f t="shared" si="2"/>
        <v>100.617</v>
      </c>
      <c r="E345" s="121">
        <f t="shared" si="3"/>
        <v>0.002143482732</v>
      </c>
      <c r="F345" s="121">
        <f t="shared" si="4"/>
        <v>28.67141506</v>
      </c>
    </row>
    <row r="346">
      <c r="A346" s="2" t="s">
        <v>374</v>
      </c>
      <c r="B346" s="2">
        <v>0.617</v>
      </c>
      <c r="C346" s="3">
        <f t="shared" si="1"/>
        <v>0.00007224066421</v>
      </c>
      <c r="D346" s="120">
        <f t="shared" si="2"/>
        <v>100.617</v>
      </c>
      <c r="E346" s="121">
        <f t="shared" si="3"/>
        <v>0.002143482732</v>
      </c>
      <c r="F346" s="121">
        <f t="shared" si="4"/>
        <v>28.67141506</v>
      </c>
    </row>
    <row r="347">
      <c r="A347" s="2" t="s">
        <v>375</v>
      </c>
      <c r="B347" s="2">
        <v>0.617</v>
      </c>
      <c r="C347" s="3">
        <f t="shared" si="1"/>
        <v>0.00007224066421</v>
      </c>
      <c r="D347" s="120">
        <f t="shared" si="2"/>
        <v>100.617</v>
      </c>
      <c r="E347" s="121">
        <f t="shared" si="3"/>
        <v>0.002143482732</v>
      </c>
      <c r="F347" s="121">
        <f t="shared" si="4"/>
        <v>28.67141506</v>
      </c>
    </row>
    <row r="348">
      <c r="A348" s="2" t="s">
        <v>376</v>
      </c>
      <c r="B348" s="2">
        <v>0.581</v>
      </c>
      <c r="C348" s="3">
        <f t="shared" si="1"/>
        <v>0.00006802564977</v>
      </c>
      <c r="D348" s="120">
        <f t="shared" si="2"/>
        <v>100.581</v>
      </c>
      <c r="E348" s="121">
        <f t="shared" si="3"/>
        <v>0.00214271581</v>
      </c>
      <c r="F348" s="121">
        <f t="shared" si="4"/>
        <v>30.49864525</v>
      </c>
    </row>
    <row r="349">
      <c r="A349" s="2" t="s">
        <v>377</v>
      </c>
      <c r="B349" s="2">
        <v>0.581</v>
      </c>
      <c r="C349" s="3">
        <f t="shared" si="1"/>
        <v>0.00006802564977</v>
      </c>
      <c r="D349" s="120">
        <f t="shared" si="2"/>
        <v>100.581</v>
      </c>
      <c r="E349" s="121">
        <f t="shared" si="3"/>
        <v>0.00214271581</v>
      </c>
      <c r="F349" s="121">
        <f t="shared" si="4"/>
        <v>30.49864525</v>
      </c>
    </row>
    <row r="350">
      <c r="A350" s="2" t="s">
        <v>378</v>
      </c>
      <c r="B350" s="2">
        <v>0.581</v>
      </c>
      <c r="C350" s="3">
        <f t="shared" si="1"/>
        <v>0.00006802564977</v>
      </c>
      <c r="D350" s="120">
        <f t="shared" si="2"/>
        <v>100.581</v>
      </c>
      <c r="E350" s="121">
        <f t="shared" si="3"/>
        <v>0.00214271581</v>
      </c>
      <c r="F350" s="121">
        <f t="shared" si="4"/>
        <v>30.49864525</v>
      </c>
    </row>
    <row r="351">
      <c r="A351" s="2" t="s">
        <v>379</v>
      </c>
      <c r="B351" s="2">
        <v>0.581</v>
      </c>
      <c r="C351" s="3">
        <f t="shared" si="1"/>
        <v>0.00006802564977</v>
      </c>
      <c r="D351" s="120">
        <f t="shared" si="2"/>
        <v>100.581</v>
      </c>
      <c r="E351" s="121">
        <f t="shared" si="3"/>
        <v>0.00214271581</v>
      </c>
      <c r="F351" s="121">
        <f t="shared" si="4"/>
        <v>30.49864525</v>
      </c>
    </row>
    <row r="352">
      <c r="A352" s="2" t="s">
        <v>380</v>
      </c>
      <c r="B352" s="2">
        <v>0.581</v>
      </c>
      <c r="C352" s="3">
        <f t="shared" si="1"/>
        <v>0.00006802564977</v>
      </c>
      <c r="D352" s="120">
        <f t="shared" si="2"/>
        <v>100.581</v>
      </c>
      <c r="E352" s="121">
        <f t="shared" si="3"/>
        <v>0.00214271581</v>
      </c>
      <c r="F352" s="121">
        <f t="shared" si="4"/>
        <v>30.49864525</v>
      </c>
    </row>
    <row r="353">
      <c r="A353" s="2" t="s">
        <v>381</v>
      </c>
      <c r="B353" s="2">
        <v>0.581</v>
      </c>
      <c r="C353" s="3">
        <f t="shared" si="1"/>
        <v>0.00006802564977</v>
      </c>
      <c r="D353" s="120">
        <f t="shared" si="2"/>
        <v>100.581</v>
      </c>
      <c r="E353" s="121">
        <f t="shared" si="3"/>
        <v>0.00214271581</v>
      </c>
      <c r="F353" s="121">
        <f t="shared" si="4"/>
        <v>30.49864525</v>
      </c>
    </row>
    <row r="354">
      <c r="A354" s="2" t="s">
        <v>382</v>
      </c>
      <c r="B354" s="2">
        <v>0.581</v>
      </c>
      <c r="C354" s="3">
        <f t="shared" si="1"/>
        <v>0.00006802564977</v>
      </c>
      <c r="D354" s="120">
        <f t="shared" si="2"/>
        <v>100.581</v>
      </c>
      <c r="E354" s="121">
        <f t="shared" si="3"/>
        <v>0.00214271581</v>
      </c>
      <c r="F354" s="121">
        <f t="shared" si="4"/>
        <v>30.49864525</v>
      </c>
    </row>
    <row r="355">
      <c r="A355" s="2" t="s">
        <v>383</v>
      </c>
      <c r="B355" s="2">
        <v>0.569</v>
      </c>
      <c r="C355" s="3">
        <f t="shared" si="1"/>
        <v>0.00006662064495</v>
      </c>
      <c r="D355" s="120">
        <f t="shared" si="2"/>
        <v>100.569</v>
      </c>
      <c r="E355" s="121">
        <f t="shared" si="3"/>
        <v>0.002142460169</v>
      </c>
      <c r="F355" s="121">
        <f t="shared" si="4"/>
        <v>31.1591028</v>
      </c>
    </row>
    <row r="356">
      <c r="A356" s="2" t="s">
        <v>384</v>
      </c>
      <c r="B356" s="2">
        <v>0.518</v>
      </c>
      <c r="C356" s="3">
        <f t="shared" si="1"/>
        <v>0.00006064937449</v>
      </c>
      <c r="D356" s="120">
        <f t="shared" si="2"/>
        <v>100.518</v>
      </c>
      <c r="E356" s="121">
        <f t="shared" si="3"/>
        <v>0.002141373697</v>
      </c>
      <c r="F356" s="121">
        <f t="shared" si="4"/>
        <v>34.30743251</v>
      </c>
    </row>
    <row r="357">
      <c r="A357" s="2" t="s">
        <v>385</v>
      </c>
      <c r="B357" s="2">
        <v>0.518</v>
      </c>
      <c r="C357" s="3">
        <f t="shared" si="1"/>
        <v>0.00006064937449</v>
      </c>
      <c r="D357" s="120">
        <f t="shared" si="2"/>
        <v>100.518</v>
      </c>
      <c r="E357" s="121">
        <f t="shared" si="3"/>
        <v>0.002141373697</v>
      </c>
      <c r="F357" s="121">
        <f t="shared" si="4"/>
        <v>34.30743251</v>
      </c>
    </row>
    <row r="358">
      <c r="A358" s="2" t="s">
        <v>386</v>
      </c>
      <c r="B358" s="2">
        <v>0.518</v>
      </c>
      <c r="C358" s="3">
        <f t="shared" si="1"/>
        <v>0.00006064937449</v>
      </c>
      <c r="D358" s="120">
        <f t="shared" si="2"/>
        <v>100.518</v>
      </c>
      <c r="E358" s="121">
        <f t="shared" si="3"/>
        <v>0.002141373697</v>
      </c>
      <c r="F358" s="121">
        <f t="shared" si="4"/>
        <v>34.30743251</v>
      </c>
    </row>
    <row r="359">
      <c r="A359" s="2" t="s">
        <v>387</v>
      </c>
      <c r="B359" s="2">
        <v>0.518</v>
      </c>
      <c r="C359" s="3">
        <f t="shared" si="1"/>
        <v>0.00006064937449</v>
      </c>
      <c r="D359" s="120">
        <f t="shared" si="2"/>
        <v>100.518</v>
      </c>
      <c r="E359" s="121">
        <f t="shared" si="3"/>
        <v>0.002141373697</v>
      </c>
      <c r="F359" s="121">
        <f t="shared" si="4"/>
        <v>34.30743251</v>
      </c>
    </row>
    <row r="360">
      <c r="A360" s="2" t="s">
        <v>388</v>
      </c>
      <c r="B360" s="2">
        <v>0.518</v>
      </c>
      <c r="C360" s="3">
        <f t="shared" si="1"/>
        <v>0.00006064937449</v>
      </c>
      <c r="D360" s="120">
        <f t="shared" si="2"/>
        <v>100.518</v>
      </c>
      <c r="E360" s="121">
        <f t="shared" si="3"/>
        <v>0.002141373697</v>
      </c>
      <c r="F360" s="121">
        <f t="shared" si="4"/>
        <v>34.30743251</v>
      </c>
    </row>
    <row r="361">
      <c r="A361" s="2" t="s">
        <v>389</v>
      </c>
      <c r="B361" s="2">
        <v>0.513</v>
      </c>
      <c r="C361" s="3">
        <f t="shared" si="1"/>
        <v>0.00006006395582</v>
      </c>
      <c r="D361" s="120">
        <f t="shared" si="2"/>
        <v>100.513</v>
      </c>
      <c r="E361" s="121">
        <f t="shared" si="3"/>
        <v>0.00214126718</v>
      </c>
      <c r="F361" s="121">
        <f t="shared" si="4"/>
        <v>34.64978614</v>
      </c>
    </row>
    <row r="362">
      <c r="A362" s="2" t="s">
        <v>390</v>
      </c>
      <c r="B362" s="2">
        <v>0.508</v>
      </c>
      <c r="C362" s="3">
        <f t="shared" si="1"/>
        <v>0.00005947853715</v>
      </c>
      <c r="D362" s="120">
        <f t="shared" si="2"/>
        <v>100.508</v>
      </c>
      <c r="E362" s="121">
        <f t="shared" si="3"/>
        <v>0.002141160663</v>
      </c>
      <c r="F362" s="121">
        <f t="shared" si="4"/>
        <v>34.99887902</v>
      </c>
    </row>
    <row r="363">
      <c r="A363" s="2" t="s">
        <v>391</v>
      </c>
      <c r="B363" s="2">
        <v>0.454</v>
      </c>
      <c r="C363" s="3">
        <f t="shared" si="1"/>
        <v>0.00005315601548</v>
      </c>
      <c r="D363" s="120">
        <f t="shared" si="2"/>
        <v>100.454</v>
      </c>
      <c r="E363" s="121">
        <f t="shared" si="3"/>
        <v>0.00214001028</v>
      </c>
      <c r="F363" s="121">
        <f t="shared" si="4"/>
        <v>39.25904238</v>
      </c>
    </row>
    <row r="364">
      <c r="A364" s="2" t="s">
        <v>392</v>
      </c>
      <c r="B364" s="2">
        <v>0.432</v>
      </c>
      <c r="C364" s="3">
        <f t="shared" si="1"/>
        <v>0.00005058017332</v>
      </c>
      <c r="D364" s="120">
        <f t="shared" si="2"/>
        <v>100.432</v>
      </c>
      <c r="E364" s="121">
        <f t="shared" si="3"/>
        <v>0.002139541606</v>
      </c>
      <c r="F364" s="121">
        <f t="shared" si="4"/>
        <v>41.30000542</v>
      </c>
    </row>
    <row r="365">
      <c r="A365" s="2" t="s">
        <v>393</v>
      </c>
      <c r="B365" s="2">
        <v>0.371</v>
      </c>
      <c r="C365" s="3">
        <f t="shared" si="1"/>
        <v>0.00004343806551</v>
      </c>
      <c r="D365" s="120">
        <f t="shared" si="2"/>
        <v>100.371</v>
      </c>
      <c r="E365" s="121">
        <f t="shared" si="3"/>
        <v>0.002138242099</v>
      </c>
      <c r="F365" s="121">
        <f t="shared" si="4"/>
        <v>48.22507653</v>
      </c>
    </row>
    <row r="366">
      <c r="A366" s="2" t="s">
        <v>394</v>
      </c>
      <c r="B366" s="2">
        <v>0.371</v>
      </c>
      <c r="C366" s="3">
        <f t="shared" si="1"/>
        <v>0.00004343806551</v>
      </c>
      <c r="D366" s="120">
        <f t="shared" si="2"/>
        <v>100.371</v>
      </c>
      <c r="E366" s="121">
        <f t="shared" si="3"/>
        <v>0.002138242099</v>
      </c>
      <c r="F366" s="121">
        <f t="shared" si="4"/>
        <v>48.22507653</v>
      </c>
    </row>
    <row r="367">
      <c r="A367" s="2" t="s">
        <v>395</v>
      </c>
      <c r="B367" s="2">
        <v>0.348</v>
      </c>
      <c r="C367" s="3">
        <f t="shared" si="1"/>
        <v>0.00004074513962</v>
      </c>
      <c r="D367" s="120">
        <f t="shared" si="2"/>
        <v>100.348</v>
      </c>
      <c r="E367" s="121">
        <f t="shared" si="3"/>
        <v>0.002137752121</v>
      </c>
      <c r="F367" s="121">
        <f t="shared" si="4"/>
        <v>51.46643259</v>
      </c>
    </row>
    <row r="368">
      <c r="A368" s="2" t="s">
        <v>396</v>
      </c>
      <c r="B368" s="2">
        <v>0.289</v>
      </c>
      <c r="C368" s="3">
        <f t="shared" si="1"/>
        <v>0.00003383719928</v>
      </c>
      <c r="D368" s="120">
        <f t="shared" si="2"/>
        <v>100.289</v>
      </c>
      <c r="E368" s="121">
        <f t="shared" si="3"/>
        <v>0.002136495222</v>
      </c>
      <c r="F368" s="121">
        <f t="shared" si="4"/>
        <v>62.14042731</v>
      </c>
    </row>
    <row r="369">
      <c r="A369" s="2" t="s">
        <v>397</v>
      </c>
      <c r="B369" s="2">
        <v>0.27</v>
      </c>
      <c r="C369" s="3">
        <f t="shared" si="1"/>
        <v>0.00003161260833</v>
      </c>
      <c r="D369" s="120">
        <f t="shared" si="2"/>
        <v>100.27</v>
      </c>
      <c r="E369" s="121">
        <f t="shared" si="3"/>
        <v>0.002136090457</v>
      </c>
      <c r="F369" s="121">
        <f t="shared" si="4"/>
        <v>66.57083867</v>
      </c>
    </row>
    <row r="370">
      <c r="A370" s="2" t="s">
        <v>398</v>
      </c>
      <c r="B370" s="2">
        <v>0.208</v>
      </c>
      <c r="C370" s="3">
        <f t="shared" si="1"/>
        <v>0.00002435341678</v>
      </c>
      <c r="D370" s="120">
        <f t="shared" si="2"/>
        <v>100.208</v>
      </c>
      <c r="E370" s="121">
        <f t="shared" si="3"/>
        <v>0.002134769647</v>
      </c>
      <c r="F370" s="121">
        <f t="shared" si="4"/>
        <v>86.65791126</v>
      </c>
    </row>
    <row r="371">
      <c r="A371" s="2" t="s">
        <v>399</v>
      </c>
      <c r="B371" s="2">
        <v>0.123</v>
      </c>
      <c r="C371" s="3">
        <f t="shared" si="1"/>
        <v>0.00001440129935</v>
      </c>
      <c r="D371" s="120">
        <f t="shared" si="2"/>
        <v>100.123</v>
      </c>
      <c r="E371" s="121">
        <f t="shared" si="3"/>
        <v>0.00213295886</v>
      </c>
      <c r="F371" s="121">
        <f t="shared" si="4"/>
        <v>147.1087788</v>
      </c>
    </row>
    <row r="372">
      <c r="A372" s="2" t="s">
        <v>400</v>
      </c>
      <c r="B372" s="2">
        <v>0.123</v>
      </c>
      <c r="C372" s="3">
        <f t="shared" si="1"/>
        <v>0.00001440129935</v>
      </c>
      <c r="D372" s="120">
        <f t="shared" si="2"/>
        <v>100.123</v>
      </c>
      <c r="E372" s="121">
        <f t="shared" si="3"/>
        <v>0.00213295886</v>
      </c>
      <c r="F372" s="121">
        <f t="shared" si="4"/>
        <v>147.1087788</v>
      </c>
    </row>
    <row r="373">
      <c r="A373" s="2" t="s">
        <v>401</v>
      </c>
      <c r="B373" s="2">
        <v>0.123</v>
      </c>
      <c r="C373" s="3">
        <f t="shared" si="1"/>
        <v>0.00001440129935</v>
      </c>
      <c r="D373" s="120">
        <f t="shared" si="2"/>
        <v>100.123</v>
      </c>
      <c r="E373" s="121">
        <f t="shared" si="3"/>
        <v>0.00213295886</v>
      </c>
      <c r="F373" s="121">
        <f t="shared" si="4"/>
        <v>147.1087788</v>
      </c>
    </row>
    <row r="374">
      <c r="A374" s="2" t="s">
        <v>402</v>
      </c>
      <c r="B374" s="2">
        <v>0.114</v>
      </c>
      <c r="C374" s="3">
        <f t="shared" si="1"/>
        <v>0.00001334754574</v>
      </c>
      <c r="D374" s="120">
        <f t="shared" si="2"/>
        <v>100.114</v>
      </c>
      <c r="E374" s="121">
        <f t="shared" si="3"/>
        <v>0.002132767129</v>
      </c>
      <c r="F374" s="121">
        <f t="shared" si="4"/>
        <v>158.7872126</v>
      </c>
    </row>
    <row r="375">
      <c r="A375" s="2" t="s">
        <v>403</v>
      </c>
      <c r="B375" s="2">
        <v>0.114</v>
      </c>
      <c r="C375" s="3">
        <f t="shared" si="1"/>
        <v>0.00001334754574</v>
      </c>
      <c r="D375" s="120">
        <f t="shared" si="2"/>
        <v>100.114</v>
      </c>
      <c r="E375" s="121">
        <f t="shared" si="3"/>
        <v>0.002132767129</v>
      </c>
      <c r="F375" s="121">
        <f t="shared" si="4"/>
        <v>158.7872126</v>
      </c>
    </row>
    <row r="376">
      <c r="A376" s="2" t="s">
        <v>404</v>
      </c>
      <c r="B376" s="2">
        <v>0.112</v>
      </c>
      <c r="C376" s="3">
        <f t="shared" si="1"/>
        <v>0.00001311337827</v>
      </c>
      <c r="D376" s="120">
        <f t="shared" si="2"/>
        <v>100.112</v>
      </c>
      <c r="E376" s="121">
        <f t="shared" si="3"/>
        <v>0.002132724522</v>
      </c>
      <c r="F376" s="121">
        <f t="shared" si="4"/>
        <v>161.6373066</v>
      </c>
    </row>
    <row r="377">
      <c r="A377" s="2" t="s">
        <v>405</v>
      </c>
      <c r="B377" s="2">
        <v>0.089</v>
      </c>
      <c r="C377" s="3">
        <f t="shared" si="1"/>
        <v>0.00001042045237</v>
      </c>
      <c r="D377" s="120">
        <f t="shared" si="2"/>
        <v>100.089</v>
      </c>
      <c r="E377" s="121">
        <f t="shared" si="3"/>
        <v>0.002132234544</v>
      </c>
      <c r="F377" s="121">
        <f t="shared" si="4"/>
        <v>203.6201516</v>
      </c>
    </row>
    <row r="378">
      <c r="A378" s="2" t="s">
        <v>406</v>
      </c>
      <c r="B378" s="2">
        <v>0.073</v>
      </c>
      <c r="C378" s="3">
        <f t="shared" si="1"/>
        <v>0.000008547112621</v>
      </c>
      <c r="D378" s="120">
        <f t="shared" si="2"/>
        <v>100.073</v>
      </c>
      <c r="E378" s="121">
        <f t="shared" si="3"/>
        <v>0.00213189369</v>
      </c>
      <c r="F378" s="121">
        <f t="shared" si="4"/>
        <v>248.4285245</v>
      </c>
    </row>
    <row r="379">
      <c r="A379" s="2" t="s">
        <v>407</v>
      </c>
      <c r="B379" s="2">
        <v>0.073</v>
      </c>
      <c r="C379" s="3">
        <f t="shared" si="1"/>
        <v>0.000008547112621</v>
      </c>
      <c r="D379" s="120">
        <f t="shared" si="2"/>
        <v>100.073</v>
      </c>
      <c r="E379" s="121">
        <f t="shared" si="3"/>
        <v>0.00213189369</v>
      </c>
      <c r="F379" s="121">
        <f t="shared" si="4"/>
        <v>248.4285245</v>
      </c>
    </row>
    <row r="380">
      <c r="A380" s="2" t="s">
        <v>408</v>
      </c>
      <c r="B380" s="2">
        <v>0.073</v>
      </c>
      <c r="C380" s="3">
        <f t="shared" si="1"/>
        <v>0.000008547112621</v>
      </c>
      <c r="D380" s="120">
        <f t="shared" si="2"/>
        <v>100.073</v>
      </c>
      <c r="E380" s="121">
        <f t="shared" si="3"/>
        <v>0.00213189369</v>
      </c>
      <c r="F380" s="121">
        <f t="shared" si="4"/>
        <v>248.4285245</v>
      </c>
    </row>
    <row r="381">
      <c r="A381" s="2" t="s">
        <v>409</v>
      </c>
      <c r="B381" s="2">
        <v>0.048</v>
      </c>
      <c r="C381" s="3">
        <f t="shared" si="1"/>
        <v>0.000005620019258</v>
      </c>
      <c r="D381" s="120">
        <f t="shared" si="2"/>
        <v>100.048</v>
      </c>
      <c r="E381" s="121">
        <f t="shared" si="3"/>
        <v>0.002131361106</v>
      </c>
      <c r="F381" s="121">
        <f t="shared" si="4"/>
        <v>378.2444488</v>
      </c>
    </row>
    <row r="382">
      <c r="A382" s="2" t="s">
        <v>410</v>
      </c>
      <c r="B382" s="2">
        <v>0.038</v>
      </c>
      <c r="C382" s="3">
        <f t="shared" si="1"/>
        <v>0.000004449181913</v>
      </c>
      <c r="D382" s="120">
        <f t="shared" si="2"/>
        <v>100.038</v>
      </c>
      <c r="E382" s="121">
        <f t="shared" si="3"/>
        <v>0.002131148072</v>
      </c>
      <c r="F382" s="121">
        <f t="shared" si="4"/>
        <v>477.9977379</v>
      </c>
    </row>
    <row r="383">
      <c r="A383" s="2" t="s">
        <v>411</v>
      </c>
      <c r="B383" s="2">
        <v>0.028</v>
      </c>
      <c r="C383" s="3">
        <f t="shared" si="1"/>
        <v>0.000003278344567</v>
      </c>
      <c r="D383" s="120">
        <f t="shared" si="2"/>
        <v>100.028</v>
      </c>
      <c r="E383" s="121">
        <f t="shared" si="3"/>
        <v>0.002130935038</v>
      </c>
      <c r="F383" s="121">
        <f t="shared" si="4"/>
        <v>649.0033765</v>
      </c>
    </row>
    <row r="384">
      <c r="A384" s="2" t="s">
        <v>412</v>
      </c>
      <c r="B384" s="2">
        <v>0.025</v>
      </c>
      <c r="C384" s="3">
        <f t="shared" si="1"/>
        <v>0.000002927093364</v>
      </c>
      <c r="D384" s="120">
        <f t="shared" si="2"/>
        <v>100.025</v>
      </c>
      <c r="E384" s="121">
        <f t="shared" si="3"/>
        <v>0.002130871128</v>
      </c>
      <c r="F384" s="121">
        <f t="shared" si="4"/>
        <v>726.9819477</v>
      </c>
    </row>
    <row r="385">
      <c r="A385" s="2" t="s">
        <v>413</v>
      </c>
      <c r="B385" s="2">
        <v>0.025</v>
      </c>
      <c r="C385" s="3">
        <f t="shared" si="1"/>
        <v>0.000002927093364</v>
      </c>
      <c r="D385" s="120">
        <f t="shared" si="2"/>
        <v>100.025</v>
      </c>
      <c r="E385" s="121">
        <f t="shared" si="3"/>
        <v>0.002130871128</v>
      </c>
      <c r="F385" s="121">
        <f t="shared" si="4"/>
        <v>726.9819477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6" width="17.86"/>
  </cols>
  <sheetData>
    <row r="1">
      <c r="A1" s="1" t="s">
        <v>0</v>
      </c>
      <c r="B1" s="1" t="s">
        <v>1</v>
      </c>
      <c r="C1" s="1" t="s">
        <v>2</v>
      </c>
      <c r="D1" s="1" t="s">
        <v>617</v>
      </c>
      <c r="E1" s="1" t="s">
        <v>608</v>
      </c>
      <c r="F1" s="1" t="s">
        <v>609</v>
      </c>
      <c r="G1" s="1" t="s">
        <v>610</v>
      </c>
      <c r="H1" s="1" t="s">
        <v>611</v>
      </c>
    </row>
    <row r="2">
      <c r="A2" s="2" t="s">
        <v>11</v>
      </c>
      <c r="B2" s="2">
        <v>598.058</v>
      </c>
      <c r="C2" s="3">
        <f t="shared" ref="C2:C385" si="1">B2/G$2</f>
        <v>0.07002286411</v>
      </c>
      <c r="D2" s="120">
        <f t="shared" ref="D2:D385" si="2">B2+50</f>
        <v>648.058</v>
      </c>
      <c r="E2" s="121">
        <f t="shared" ref="E2:E385" si="3">D2/H$2</f>
        <v>0.02336110557</v>
      </c>
      <c r="F2" s="121">
        <f t="shared" ref="F2:F385" si="4">(E2-C2)/C2</f>
        <v>-0.6663788912</v>
      </c>
      <c r="G2" s="4">
        <f>SUM(B2:B385)</f>
        <v>8540.896</v>
      </c>
      <c r="H2" s="122">
        <f>sum(D2:D385)</f>
        <v>27740.896</v>
      </c>
    </row>
    <row r="3">
      <c r="A3" s="2" t="s">
        <v>12</v>
      </c>
      <c r="B3" s="2">
        <v>526.136</v>
      </c>
      <c r="C3" s="3">
        <f t="shared" si="1"/>
        <v>0.06160196776</v>
      </c>
      <c r="D3" s="120">
        <f t="shared" si="2"/>
        <v>576.136</v>
      </c>
      <c r="E3" s="121">
        <f t="shared" si="3"/>
        <v>0.02076847121</v>
      </c>
      <c r="F3" s="121">
        <f t="shared" si="4"/>
        <v>-0.6628602629</v>
      </c>
    </row>
    <row r="4">
      <c r="A4" s="2" t="s">
        <v>13</v>
      </c>
      <c r="B4" s="2">
        <v>341.226</v>
      </c>
      <c r="C4" s="3">
        <f t="shared" si="1"/>
        <v>0.0399520144</v>
      </c>
      <c r="D4" s="120">
        <f t="shared" si="2"/>
        <v>391.226</v>
      </c>
      <c r="E4" s="121">
        <f t="shared" si="3"/>
        <v>0.01410286099</v>
      </c>
      <c r="F4" s="121">
        <f t="shared" si="4"/>
        <v>-0.6470050084</v>
      </c>
    </row>
    <row r="5">
      <c r="A5" s="2" t="s">
        <v>14</v>
      </c>
      <c r="B5" s="2">
        <v>320.919</v>
      </c>
      <c r="C5" s="3">
        <f t="shared" si="1"/>
        <v>0.037574395</v>
      </c>
      <c r="D5" s="120">
        <f t="shared" si="2"/>
        <v>370.919</v>
      </c>
      <c r="E5" s="121">
        <f t="shared" si="3"/>
        <v>0.01337083705</v>
      </c>
      <c r="F5" s="121">
        <f t="shared" si="4"/>
        <v>-0.6441503038</v>
      </c>
      <c r="H5" s="3"/>
    </row>
    <row r="6">
      <c r="A6" s="2" t="s">
        <v>15</v>
      </c>
      <c r="B6" s="2">
        <v>238.002</v>
      </c>
      <c r="C6" s="3">
        <f t="shared" si="1"/>
        <v>0.02786616299</v>
      </c>
      <c r="D6" s="120">
        <f t="shared" si="2"/>
        <v>288.002</v>
      </c>
      <c r="E6" s="121">
        <f t="shared" si="3"/>
        <v>0.01038185645</v>
      </c>
      <c r="F6" s="121">
        <f t="shared" si="4"/>
        <v>-0.6274386089</v>
      </c>
      <c r="G6" s="2" t="s">
        <v>612</v>
      </c>
      <c r="H6" s="3">
        <f>stdev(D:D)/average(D:D)</f>
        <v>0.7948413759</v>
      </c>
    </row>
    <row r="7">
      <c r="A7" s="2" t="s">
        <v>16</v>
      </c>
      <c r="B7" s="2">
        <v>235.952</v>
      </c>
      <c r="C7" s="3">
        <f t="shared" si="1"/>
        <v>0.02762614133</v>
      </c>
      <c r="D7" s="120">
        <f t="shared" si="2"/>
        <v>285.952</v>
      </c>
      <c r="E7" s="121">
        <f t="shared" si="3"/>
        <v>0.01030795833</v>
      </c>
      <c r="F7" s="121">
        <f t="shared" si="4"/>
        <v>-0.6268766526</v>
      </c>
    </row>
    <row r="8">
      <c r="A8" s="2" t="s">
        <v>17</v>
      </c>
      <c r="B8" s="2">
        <v>204.097</v>
      </c>
      <c r="C8" s="3">
        <f t="shared" si="1"/>
        <v>0.02389643897</v>
      </c>
      <c r="D8" s="120">
        <f t="shared" si="2"/>
        <v>254.097</v>
      </c>
      <c r="E8" s="121">
        <f t="shared" si="3"/>
        <v>0.009159653675</v>
      </c>
      <c r="F8" s="121">
        <f t="shared" si="4"/>
        <v>-0.6166937807</v>
      </c>
    </row>
    <row r="9">
      <c r="A9" s="2" t="s">
        <v>18</v>
      </c>
      <c r="B9" s="2">
        <v>198.837</v>
      </c>
      <c r="C9" s="3">
        <f t="shared" si="1"/>
        <v>0.02328057852</v>
      </c>
      <c r="D9" s="120">
        <f t="shared" si="2"/>
        <v>248.837</v>
      </c>
      <c r="E9" s="121">
        <f t="shared" si="3"/>
        <v>0.008970041919</v>
      </c>
      <c r="F9" s="121">
        <f t="shared" si="4"/>
        <v>-0.614698496</v>
      </c>
    </row>
    <row r="10">
      <c r="A10" s="2" t="s">
        <v>19</v>
      </c>
      <c r="B10" s="2">
        <v>198.73</v>
      </c>
      <c r="C10" s="3">
        <f t="shared" si="1"/>
        <v>0.02326805057</v>
      </c>
      <c r="D10" s="120">
        <f t="shared" si="2"/>
        <v>248.73</v>
      </c>
      <c r="E10" s="121">
        <f t="shared" si="3"/>
        <v>0.008966184798</v>
      </c>
      <c r="F10" s="121">
        <f t="shared" si="4"/>
        <v>-0.6146568114</v>
      </c>
    </row>
    <row r="11">
      <c r="A11" s="2" t="s">
        <v>20</v>
      </c>
      <c r="B11" s="2">
        <v>165.344</v>
      </c>
      <c r="C11" s="3">
        <f t="shared" si="1"/>
        <v>0.019359093</v>
      </c>
      <c r="D11" s="120">
        <f t="shared" si="2"/>
        <v>215.344</v>
      </c>
      <c r="E11" s="121">
        <f t="shared" si="3"/>
        <v>0.007762690866</v>
      </c>
      <c r="F11" s="121">
        <f t="shared" si="4"/>
        <v>-0.599015777</v>
      </c>
    </row>
    <row r="12">
      <c r="A12" s="2" t="s">
        <v>21</v>
      </c>
      <c r="B12" s="2">
        <v>164.674</v>
      </c>
      <c r="C12" s="3">
        <f t="shared" si="1"/>
        <v>0.0192806469</v>
      </c>
      <c r="D12" s="120">
        <f t="shared" si="2"/>
        <v>214.674</v>
      </c>
      <c r="E12" s="121">
        <f t="shared" si="3"/>
        <v>0.007738538798</v>
      </c>
      <c r="F12" s="121">
        <f t="shared" si="4"/>
        <v>-0.5986369732</v>
      </c>
    </row>
    <row r="13">
      <c r="A13" s="2" t="s">
        <v>23</v>
      </c>
      <c r="B13" s="2">
        <v>150.408</v>
      </c>
      <c r="C13" s="3">
        <f t="shared" si="1"/>
        <v>0.01761033034</v>
      </c>
      <c r="D13" s="120">
        <f t="shared" si="2"/>
        <v>200.408</v>
      </c>
      <c r="E13" s="121">
        <f t="shared" si="3"/>
        <v>0.007224279994</v>
      </c>
      <c r="F13" s="121">
        <f t="shared" si="4"/>
        <v>-0.5897703307</v>
      </c>
    </row>
    <row r="14">
      <c r="A14" s="2" t="s">
        <v>24</v>
      </c>
      <c r="B14" s="2">
        <v>146.006</v>
      </c>
      <c r="C14" s="3">
        <f t="shared" si="1"/>
        <v>0.01709492775</v>
      </c>
      <c r="D14" s="120">
        <f t="shared" si="2"/>
        <v>196.006</v>
      </c>
      <c r="E14" s="121">
        <f t="shared" si="3"/>
        <v>0.007065597304</v>
      </c>
      <c r="F14" s="121">
        <f t="shared" si="4"/>
        <v>-0.5866845763</v>
      </c>
    </row>
    <row r="15">
      <c r="A15" s="2" t="s">
        <v>25</v>
      </c>
      <c r="B15" s="2">
        <v>120.028</v>
      </c>
      <c r="C15" s="3">
        <f t="shared" si="1"/>
        <v>0.01405332649</v>
      </c>
      <c r="D15" s="120">
        <f t="shared" si="2"/>
        <v>170.028</v>
      </c>
      <c r="E15" s="121">
        <f t="shared" si="3"/>
        <v>0.006129145937</v>
      </c>
      <c r="F15" s="121">
        <f t="shared" si="4"/>
        <v>-0.5638651147</v>
      </c>
    </row>
    <row r="16">
      <c r="A16" s="2" t="s">
        <v>26</v>
      </c>
      <c r="B16" s="2">
        <v>115.655</v>
      </c>
      <c r="C16" s="3">
        <f t="shared" si="1"/>
        <v>0.01354131932</v>
      </c>
      <c r="D16" s="120">
        <f t="shared" si="2"/>
        <v>165.655</v>
      </c>
      <c r="E16" s="121">
        <f t="shared" si="3"/>
        <v>0.005971508635</v>
      </c>
      <c r="F16" s="121">
        <f t="shared" si="4"/>
        <v>-0.5590157433</v>
      </c>
    </row>
    <row r="17">
      <c r="A17" s="2" t="s">
        <v>29</v>
      </c>
      <c r="B17" s="2">
        <v>114.166</v>
      </c>
      <c r="C17" s="3">
        <f t="shared" si="1"/>
        <v>0.01336698164</v>
      </c>
      <c r="D17" s="120">
        <f t="shared" si="2"/>
        <v>164.166</v>
      </c>
      <c r="E17" s="121">
        <f t="shared" si="3"/>
        <v>0.005917833368</v>
      </c>
      <c r="F17" s="121">
        <f t="shared" si="4"/>
        <v>-0.5572797563</v>
      </c>
    </row>
    <row r="18">
      <c r="A18" s="2" t="s">
        <v>32</v>
      </c>
      <c r="B18" s="2">
        <v>106.235</v>
      </c>
      <c r="C18" s="3">
        <f t="shared" si="1"/>
        <v>0.01243839054</v>
      </c>
      <c r="D18" s="120">
        <f t="shared" si="2"/>
        <v>156.235</v>
      </c>
      <c r="E18" s="121">
        <f t="shared" si="3"/>
        <v>0.005631937772</v>
      </c>
      <c r="F18" s="121">
        <f t="shared" si="4"/>
        <v>-0.5472133027</v>
      </c>
    </row>
    <row r="19">
      <c r="A19" s="2" t="s">
        <v>33</v>
      </c>
      <c r="B19" s="2">
        <v>104.858</v>
      </c>
      <c r="C19" s="3">
        <f t="shared" si="1"/>
        <v>0.01227716624</v>
      </c>
      <c r="D19" s="120">
        <f t="shared" si="2"/>
        <v>154.858</v>
      </c>
      <c r="E19" s="121">
        <f t="shared" si="3"/>
        <v>0.005582299865</v>
      </c>
      <c r="F19" s="121">
        <f t="shared" si="4"/>
        <v>-0.5453103951</v>
      </c>
    </row>
    <row r="20">
      <c r="A20" s="2" t="s">
        <v>34</v>
      </c>
      <c r="B20" s="2">
        <v>97.035</v>
      </c>
      <c r="C20" s="3">
        <f t="shared" si="1"/>
        <v>0.01136122018</v>
      </c>
      <c r="D20" s="120">
        <f t="shared" si="2"/>
        <v>147.035</v>
      </c>
      <c r="E20" s="121">
        <f t="shared" si="3"/>
        <v>0.005300297438</v>
      </c>
      <c r="F20" s="121">
        <f t="shared" si="4"/>
        <v>-0.5334746309</v>
      </c>
    </row>
    <row r="21">
      <c r="A21" s="2" t="s">
        <v>36</v>
      </c>
      <c r="B21" s="2">
        <v>95.883</v>
      </c>
      <c r="C21" s="3">
        <f t="shared" si="1"/>
        <v>0.01122633972</v>
      </c>
      <c r="D21" s="120">
        <f t="shared" si="2"/>
        <v>145.883</v>
      </c>
      <c r="E21" s="121">
        <f t="shared" si="3"/>
        <v>0.005258770301</v>
      </c>
      <c r="F21" s="121">
        <f t="shared" si="4"/>
        <v>-0.531568576</v>
      </c>
    </row>
    <row r="22">
      <c r="A22" s="2" t="s">
        <v>38</v>
      </c>
      <c r="B22" s="2">
        <v>94.435</v>
      </c>
      <c r="C22" s="3">
        <f t="shared" si="1"/>
        <v>0.01105680247</v>
      </c>
      <c r="D22" s="120">
        <f t="shared" si="2"/>
        <v>144.435</v>
      </c>
      <c r="E22" s="121">
        <f t="shared" si="3"/>
        <v>0.005206572996</v>
      </c>
      <c r="F22" s="121">
        <f t="shared" si="4"/>
        <v>-0.5291068092</v>
      </c>
    </row>
    <row r="23">
      <c r="A23" s="2" t="s">
        <v>40</v>
      </c>
      <c r="B23" s="2">
        <v>94.033</v>
      </c>
      <c r="C23" s="3">
        <f t="shared" si="1"/>
        <v>0.01100973481</v>
      </c>
      <c r="D23" s="120">
        <f t="shared" si="2"/>
        <v>144.033</v>
      </c>
      <c r="E23" s="121">
        <f t="shared" si="3"/>
        <v>0.005192081755</v>
      </c>
      <c r="F23" s="121">
        <f t="shared" si="4"/>
        <v>-0.5284099168</v>
      </c>
    </row>
    <row r="24">
      <c r="A24" s="2" t="s">
        <v>42</v>
      </c>
      <c r="B24" s="2">
        <v>87.46</v>
      </c>
      <c r="C24" s="3">
        <f t="shared" si="1"/>
        <v>0.01024014342</v>
      </c>
      <c r="D24" s="120">
        <f t="shared" si="2"/>
        <v>137.46</v>
      </c>
      <c r="E24" s="121">
        <f t="shared" si="3"/>
        <v>0.004955139156</v>
      </c>
      <c r="F24" s="121">
        <f t="shared" si="4"/>
        <v>-0.5161064693</v>
      </c>
    </row>
    <row r="25">
      <c r="A25" s="2" t="s">
        <v>43</v>
      </c>
      <c r="B25" s="2">
        <v>80.732</v>
      </c>
      <c r="C25" s="3">
        <f t="shared" si="1"/>
        <v>0.009452404057</v>
      </c>
      <c r="D25" s="120">
        <f t="shared" si="2"/>
        <v>130.732</v>
      </c>
      <c r="E25" s="121">
        <f t="shared" si="3"/>
        <v>0.004712609139</v>
      </c>
      <c r="F25" s="121">
        <f t="shared" si="4"/>
        <v>-0.5014380352</v>
      </c>
    </row>
    <row r="26">
      <c r="A26" s="2" t="s">
        <v>46</v>
      </c>
      <c r="B26" s="2">
        <v>78.463</v>
      </c>
      <c r="C26" s="3">
        <f t="shared" si="1"/>
        <v>0.009186741063</v>
      </c>
      <c r="D26" s="120">
        <f t="shared" si="2"/>
        <v>128.463</v>
      </c>
      <c r="E26" s="121">
        <f t="shared" si="3"/>
        <v>0.004630816539</v>
      </c>
      <c r="F26" s="121">
        <f t="shared" si="4"/>
        <v>-0.4959239074</v>
      </c>
    </row>
    <row r="27">
      <c r="A27" s="2" t="s">
        <v>48</v>
      </c>
      <c r="B27" s="2">
        <v>77.334</v>
      </c>
      <c r="C27" s="3">
        <f t="shared" si="1"/>
        <v>0.009054553527</v>
      </c>
      <c r="D27" s="120">
        <f t="shared" si="2"/>
        <v>127.334</v>
      </c>
      <c r="E27" s="121">
        <f t="shared" si="3"/>
        <v>0.004590118502</v>
      </c>
      <c r="F27" s="121">
        <f t="shared" si="4"/>
        <v>-0.4930596535</v>
      </c>
    </row>
    <row r="28">
      <c r="A28" s="2" t="s">
        <v>50</v>
      </c>
      <c r="B28" s="2">
        <v>76.567</v>
      </c>
      <c r="C28" s="3">
        <f t="shared" si="1"/>
        <v>0.008964750303</v>
      </c>
      <c r="D28" s="120">
        <f t="shared" si="2"/>
        <v>126.567</v>
      </c>
      <c r="E28" s="121">
        <f t="shared" si="3"/>
        <v>0.004562469792</v>
      </c>
      <c r="F28" s="121">
        <f t="shared" si="4"/>
        <v>-0.4910656027</v>
      </c>
    </row>
    <row r="29">
      <c r="A29" s="2" t="s">
        <v>51</v>
      </c>
      <c r="B29" s="2">
        <v>74.415</v>
      </c>
      <c r="C29" s="3">
        <f t="shared" si="1"/>
        <v>0.008712786106</v>
      </c>
      <c r="D29" s="120">
        <f t="shared" si="2"/>
        <v>124.415</v>
      </c>
      <c r="E29" s="121">
        <f t="shared" si="3"/>
        <v>0.004484894792</v>
      </c>
      <c r="F29" s="121">
        <f t="shared" si="4"/>
        <v>-0.4852513607</v>
      </c>
    </row>
    <row r="30">
      <c r="A30" s="2" t="s">
        <v>52</v>
      </c>
      <c r="B30" s="2">
        <v>70.663</v>
      </c>
      <c r="C30" s="3">
        <f t="shared" si="1"/>
        <v>0.008273487934</v>
      </c>
      <c r="D30" s="120">
        <f t="shared" si="2"/>
        <v>120.663</v>
      </c>
      <c r="E30" s="121">
        <f t="shared" si="3"/>
        <v>0.004349643213</v>
      </c>
      <c r="F30" s="121">
        <f t="shared" si="4"/>
        <v>-0.4742672924</v>
      </c>
    </row>
    <row r="31">
      <c r="A31" s="2" t="s">
        <v>53</v>
      </c>
      <c r="B31" s="2">
        <v>69.654</v>
      </c>
      <c r="C31" s="3">
        <f t="shared" si="1"/>
        <v>0.008155350446</v>
      </c>
      <c r="D31" s="120">
        <f t="shared" si="2"/>
        <v>119.654</v>
      </c>
      <c r="E31" s="121">
        <f t="shared" si="3"/>
        <v>0.00431327092</v>
      </c>
      <c r="F31" s="121">
        <f t="shared" si="4"/>
        <v>-0.4711115177</v>
      </c>
    </row>
    <row r="32">
      <c r="A32" s="2" t="s">
        <v>54</v>
      </c>
      <c r="B32" s="2">
        <v>69.598</v>
      </c>
      <c r="C32" s="3">
        <f t="shared" si="1"/>
        <v>0.008148793757</v>
      </c>
      <c r="D32" s="120">
        <f t="shared" si="2"/>
        <v>119.598</v>
      </c>
      <c r="E32" s="121">
        <f t="shared" si="3"/>
        <v>0.004311252239</v>
      </c>
      <c r="F32" s="121">
        <f t="shared" si="4"/>
        <v>-0.4709336905</v>
      </c>
    </row>
    <row r="33">
      <c r="A33" s="2" t="s">
        <v>55</v>
      </c>
      <c r="B33" s="2">
        <v>68.061</v>
      </c>
      <c r="C33" s="3">
        <f t="shared" si="1"/>
        <v>0.007968836057</v>
      </c>
      <c r="D33" s="120">
        <f t="shared" si="2"/>
        <v>118.061</v>
      </c>
      <c r="E33" s="121">
        <f t="shared" si="3"/>
        <v>0.004255846675</v>
      </c>
      <c r="F33" s="121">
        <f t="shared" si="4"/>
        <v>-0.4659387338</v>
      </c>
    </row>
    <row r="34">
      <c r="A34" s="2" t="s">
        <v>56</v>
      </c>
      <c r="B34" s="2">
        <v>68.02</v>
      </c>
      <c r="C34" s="3">
        <f t="shared" si="1"/>
        <v>0.007964035623</v>
      </c>
      <c r="D34" s="120">
        <f t="shared" si="2"/>
        <v>118.02</v>
      </c>
      <c r="E34" s="121">
        <f t="shared" si="3"/>
        <v>0.004254368713</v>
      </c>
      <c r="F34" s="121">
        <f t="shared" si="4"/>
        <v>-0.4658024005</v>
      </c>
    </row>
    <row r="35">
      <c r="A35" s="2" t="s">
        <v>57</v>
      </c>
      <c r="B35" s="2">
        <v>67.283</v>
      </c>
      <c r="C35" s="3">
        <f t="shared" si="1"/>
        <v>0.007877744911</v>
      </c>
      <c r="D35" s="120">
        <f t="shared" si="2"/>
        <v>117.283</v>
      </c>
      <c r="E35" s="121">
        <f t="shared" si="3"/>
        <v>0.004227801438</v>
      </c>
      <c r="F35" s="121">
        <f t="shared" si="4"/>
        <v>-0.4633233894</v>
      </c>
    </row>
    <row r="36">
      <c r="A36" s="2" t="s">
        <v>58</v>
      </c>
      <c r="B36" s="2">
        <v>67.259</v>
      </c>
      <c r="C36" s="3">
        <f t="shared" si="1"/>
        <v>0.007874934901</v>
      </c>
      <c r="D36" s="120">
        <f t="shared" si="2"/>
        <v>117.259</v>
      </c>
      <c r="E36" s="121">
        <f t="shared" si="3"/>
        <v>0.004226936289</v>
      </c>
      <c r="F36" s="121">
        <f t="shared" si="4"/>
        <v>-0.4632417484</v>
      </c>
    </row>
    <row r="37">
      <c r="A37" s="2" t="s">
        <v>59</v>
      </c>
      <c r="B37" s="2">
        <v>66.176</v>
      </c>
      <c r="C37" s="3">
        <f t="shared" si="1"/>
        <v>0.007748133217</v>
      </c>
      <c r="D37" s="120">
        <f t="shared" si="2"/>
        <v>116.176</v>
      </c>
      <c r="E37" s="121">
        <f t="shared" si="3"/>
        <v>0.004187896454</v>
      </c>
      <c r="F37" s="121">
        <f t="shared" si="4"/>
        <v>-0.4594960699</v>
      </c>
    </row>
    <row r="38">
      <c r="A38" s="2" t="s">
        <v>60</v>
      </c>
      <c r="B38" s="2">
        <v>65.871</v>
      </c>
      <c r="C38" s="3">
        <f t="shared" si="1"/>
        <v>0.007712422678</v>
      </c>
      <c r="D38" s="120">
        <f t="shared" si="2"/>
        <v>115.871</v>
      </c>
      <c r="E38" s="121">
        <f t="shared" si="3"/>
        <v>0.004176901856</v>
      </c>
      <c r="F38" s="121">
        <f t="shared" si="4"/>
        <v>-0.458418965</v>
      </c>
    </row>
    <row r="39">
      <c r="A39" s="2" t="s">
        <v>61</v>
      </c>
      <c r="B39" s="2">
        <v>65.579</v>
      </c>
      <c r="C39" s="3">
        <f t="shared" si="1"/>
        <v>0.007678234227</v>
      </c>
      <c r="D39" s="120">
        <f t="shared" si="2"/>
        <v>115.579</v>
      </c>
      <c r="E39" s="121">
        <f t="shared" si="3"/>
        <v>0.004166375881</v>
      </c>
      <c r="F39" s="121">
        <f t="shared" si="4"/>
        <v>-0.4573783819</v>
      </c>
    </row>
    <row r="40">
      <c r="A40" s="2" t="s">
        <v>63</v>
      </c>
      <c r="B40" s="2">
        <v>63.844</v>
      </c>
      <c r="C40" s="3">
        <f t="shared" si="1"/>
        <v>0.007475093948</v>
      </c>
      <c r="D40" s="120">
        <f t="shared" si="2"/>
        <v>113.844</v>
      </c>
      <c r="E40" s="121">
        <f t="shared" si="3"/>
        <v>0.004103832839</v>
      </c>
      <c r="F40" s="121">
        <f t="shared" si="4"/>
        <v>-0.4509991623</v>
      </c>
    </row>
    <row r="41">
      <c r="A41" s="2" t="s">
        <v>65</v>
      </c>
      <c r="B41" s="2">
        <v>63.372</v>
      </c>
      <c r="C41" s="3">
        <f t="shared" si="1"/>
        <v>0.007419830425</v>
      </c>
      <c r="D41" s="120">
        <f t="shared" si="2"/>
        <v>113.372</v>
      </c>
      <c r="E41" s="121">
        <f t="shared" si="3"/>
        <v>0.004086818248</v>
      </c>
      <c r="F41" s="121">
        <f t="shared" si="4"/>
        <v>-0.4492032817</v>
      </c>
    </row>
    <row r="42">
      <c r="A42" s="2" t="s">
        <v>67</v>
      </c>
      <c r="B42" s="2">
        <v>63.19</v>
      </c>
      <c r="C42" s="3">
        <f t="shared" si="1"/>
        <v>0.007398521186</v>
      </c>
      <c r="D42" s="120">
        <f t="shared" si="2"/>
        <v>113.19</v>
      </c>
      <c r="E42" s="121">
        <f t="shared" si="3"/>
        <v>0.004080257537</v>
      </c>
      <c r="F42" s="121">
        <f t="shared" si="4"/>
        <v>-0.4485036354</v>
      </c>
    </row>
    <row r="43">
      <c r="A43" s="2" t="s">
        <v>69</v>
      </c>
      <c r="B43" s="2">
        <v>62.579</v>
      </c>
      <c r="C43" s="3">
        <f t="shared" si="1"/>
        <v>0.007326983024</v>
      </c>
      <c r="D43" s="120">
        <f t="shared" si="2"/>
        <v>112.579</v>
      </c>
      <c r="E43" s="121">
        <f t="shared" si="3"/>
        <v>0.004058232294</v>
      </c>
      <c r="F43" s="121">
        <f t="shared" si="4"/>
        <v>-0.4461250585</v>
      </c>
    </row>
    <row r="44">
      <c r="A44" s="2" t="s">
        <v>71</v>
      </c>
      <c r="B44" s="2">
        <v>57.641</v>
      </c>
      <c r="C44" s="3">
        <f t="shared" si="1"/>
        <v>0.006748823543</v>
      </c>
      <c r="D44" s="120">
        <f t="shared" si="2"/>
        <v>107.641</v>
      </c>
      <c r="E44" s="121">
        <f t="shared" si="3"/>
        <v>0.003880227949</v>
      </c>
      <c r="F44" s="121">
        <f t="shared" si="4"/>
        <v>-0.4250512071</v>
      </c>
    </row>
    <row r="45">
      <c r="A45" s="2" t="s">
        <v>73</v>
      </c>
      <c r="B45" s="2">
        <v>55.432</v>
      </c>
      <c r="C45" s="3">
        <f t="shared" si="1"/>
        <v>0.006490185573</v>
      </c>
      <c r="D45" s="120">
        <f t="shared" si="2"/>
        <v>105.432</v>
      </c>
      <c r="E45" s="121">
        <f t="shared" si="3"/>
        <v>0.003800598221</v>
      </c>
      <c r="F45" s="121">
        <f t="shared" si="4"/>
        <v>-0.4144083896</v>
      </c>
    </row>
    <row r="46">
      <c r="A46" s="2" t="s">
        <v>74</v>
      </c>
      <c r="B46" s="2">
        <v>53.114</v>
      </c>
      <c r="C46" s="3">
        <f t="shared" si="1"/>
        <v>0.006218785476</v>
      </c>
      <c r="D46" s="120">
        <f t="shared" si="2"/>
        <v>103.114</v>
      </c>
      <c r="E46" s="121">
        <f t="shared" si="3"/>
        <v>0.003717039277</v>
      </c>
      <c r="F46" s="121">
        <f t="shared" si="4"/>
        <v>-0.4022885512</v>
      </c>
    </row>
    <row r="47">
      <c r="A47" s="2" t="s">
        <v>75</v>
      </c>
      <c r="B47" s="2">
        <v>52.568</v>
      </c>
      <c r="C47" s="3">
        <f t="shared" si="1"/>
        <v>0.006154857757</v>
      </c>
      <c r="D47" s="120">
        <f t="shared" si="2"/>
        <v>102.568</v>
      </c>
      <c r="E47" s="121">
        <f t="shared" si="3"/>
        <v>0.003697357144</v>
      </c>
      <c r="F47" s="121">
        <f t="shared" si="4"/>
        <v>-0.3992782141</v>
      </c>
    </row>
    <row r="48">
      <c r="A48" s="2" t="s">
        <v>76</v>
      </c>
      <c r="B48" s="2">
        <v>47.85</v>
      </c>
      <c r="C48" s="3">
        <f t="shared" si="1"/>
        <v>0.005602456698</v>
      </c>
      <c r="D48" s="120">
        <f t="shared" si="2"/>
        <v>97.85</v>
      </c>
      <c r="E48" s="121">
        <f t="shared" si="3"/>
        <v>0.003527283329</v>
      </c>
      <c r="F48" s="121">
        <f t="shared" si="4"/>
        <v>-0.3704041781</v>
      </c>
    </row>
    <row r="49">
      <c r="A49" s="2" t="s">
        <v>77</v>
      </c>
      <c r="B49" s="2">
        <v>46.741</v>
      </c>
      <c r="C49" s="3">
        <f t="shared" si="1"/>
        <v>0.005472610836</v>
      </c>
      <c r="D49" s="120">
        <f t="shared" si="2"/>
        <v>96.741</v>
      </c>
      <c r="E49" s="121">
        <f t="shared" si="3"/>
        <v>0.00348730625</v>
      </c>
      <c r="F49" s="121">
        <f t="shared" si="4"/>
        <v>-0.3627710147</v>
      </c>
    </row>
    <row r="50">
      <c r="A50" s="2" t="s">
        <v>78</v>
      </c>
      <c r="B50" s="2">
        <v>45.587</v>
      </c>
      <c r="C50" s="3">
        <f t="shared" si="1"/>
        <v>0.005337496206</v>
      </c>
      <c r="D50" s="120">
        <f t="shared" si="2"/>
        <v>95.587</v>
      </c>
      <c r="E50" s="121">
        <f t="shared" si="3"/>
        <v>0.003445707017</v>
      </c>
      <c r="F50" s="121">
        <f t="shared" si="4"/>
        <v>-0.3544338237</v>
      </c>
    </row>
    <row r="51">
      <c r="A51" s="2" t="s">
        <v>79</v>
      </c>
      <c r="B51" s="2">
        <v>45.312</v>
      </c>
      <c r="C51" s="3">
        <f t="shared" si="1"/>
        <v>0.005305298179</v>
      </c>
      <c r="D51" s="120">
        <f t="shared" si="2"/>
        <v>95.312</v>
      </c>
      <c r="E51" s="121">
        <f t="shared" si="3"/>
        <v>0.003435793855</v>
      </c>
      <c r="F51" s="121">
        <f t="shared" si="4"/>
        <v>-0.3523844017</v>
      </c>
    </row>
    <row r="52">
      <c r="A52" s="2" t="s">
        <v>80</v>
      </c>
      <c r="B52" s="2">
        <v>44.319</v>
      </c>
      <c r="C52" s="3">
        <f t="shared" si="1"/>
        <v>0.005189034031</v>
      </c>
      <c r="D52" s="120">
        <f t="shared" si="2"/>
        <v>94.319</v>
      </c>
      <c r="E52" s="121">
        <f t="shared" si="3"/>
        <v>0.003399998327</v>
      </c>
      <c r="F52" s="121">
        <f t="shared" si="4"/>
        <v>-0.3447723975</v>
      </c>
    </row>
    <row r="53">
      <c r="A53" s="2" t="s">
        <v>81</v>
      </c>
      <c r="B53" s="2">
        <v>42.61</v>
      </c>
      <c r="C53" s="3">
        <f t="shared" si="1"/>
        <v>0.004988937929</v>
      </c>
      <c r="D53" s="120">
        <f t="shared" si="2"/>
        <v>92.61</v>
      </c>
      <c r="E53" s="121">
        <f t="shared" si="3"/>
        <v>0.003338392531</v>
      </c>
      <c r="F53" s="121">
        <f t="shared" si="4"/>
        <v>-0.330841037</v>
      </c>
    </row>
    <row r="54">
      <c r="A54" s="2" t="s">
        <v>82</v>
      </c>
      <c r="B54" s="2">
        <v>41.69</v>
      </c>
      <c r="C54" s="3">
        <f t="shared" si="1"/>
        <v>0.004881220893</v>
      </c>
      <c r="D54" s="120">
        <f t="shared" si="2"/>
        <v>91.69</v>
      </c>
      <c r="E54" s="121">
        <f t="shared" si="3"/>
        <v>0.003305228497</v>
      </c>
      <c r="F54" s="121">
        <f t="shared" si="4"/>
        <v>-0.3228684852</v>
      </c>
    </row>
    <row r="55">
      <c r="A55" s="2" t="s">
        <v>83</v>
      </c>
      <c r="B55" s="2">
        <v>41.275</v>
      </c>
      <c r="C55" s="3">
        <f t="shared" si="1"/>
        <v>0.004832631143</v>
      </c>
      <c r="D55" s="120">
        <f t="shared" si="2"/>
        <v>91.275</v>
      </c>
      <c r="E55" s="121">
        <f t="shared" si="3"/>
        <v>0.003290268634</v>
      </c>
      <c r="F55" s="121">
        <f t="shared" si="4"/>
        <v>-0.3191558518</v>
      </c>
    </row>
    <row r="56">
      <c r="A56" s="2" t="s">
        <v>84</v>
      </c>
      <c r="B56" s="2">
        <v>39.853</v>
      </c>
      <c r="C56" s="3">
        <f t="shared" si="1"/>
        <v>0.004666138073</v>
      </c>
      <c r="D56" s="120">
        <f t="shared" si="2"/>
        <v>89.853</v>
      </c>
      <c r="E56" s="121">
        <f t="shared" si="3"/>
        <v>0.003239008574</v>
      </c>
      <c r="F56" s="121">
        <f t="shared" si="4"/>
        <v>-0.3058481074</v>
      </c>
    </row>
    <row r="57">
      <c r="A57" s="2" t="s">
        <v>85</v>
      </c>
      <c r="B57" s="2">
        <v>39.589</v>
      </c>
      <c r="C57" s="3">
        <f t="shared" si="1"/>
        <v>0.004635227967</v>
      </c>
      <c r="D57" s="120">
        <f t="shared" si="2"/>
        <v>89.589</v>
      </c>
      <c r="E57" s="121">
        <f t="shared" si="3"/>
        <v>0.003229491939</v>
      </c>
      <c r="F57" s="121">
        <f t="shared" si="4"/>
        <v>-0.3032722529</v>
      </c>
    </row>
    <row r="58">
      <c r="A58" s="2" t="s">
        <v>86</v>
      </c>
      <c r="B58" s="2">
        <v>38.791</v>
      </c>
      <c r="C58" s="3">
        <f t="shared" si="1"/>
        <v>0.004541795147</v>
      </c>
      <c r="D58" s="120">
        <f t="shared" si="2"/>
        <v>88.791</v>
      </c>
      <c r="E58" s="121">
        <f t="shared" si="3"/>
        <v>0.003200725744</v>
      </c>
      <c r="F58" s="121">
        <f t="shared" si="4"/>
        <v>-0.2952729832</v>
      </c>
    </row>
    <row r="59">
      <c r="A59" s="2" t="s">
        <v>87</v>
      </c>
      <c r="B59" s="2">
        <v>38.653</v>
      </c>
      <c r="C59" s="3">
        <f t="shared" si="1"/>
        <v>0.004525637591</v>
      </c>
      <c r="D59" s="120">
        <f t="shared" si="2"/>
        <v>88.653</v>
      </c>
      <c r="E59" s="121">
        <f t="shared" si="3"/>
        <v>0.003195751139</v>
      </c>
      <c r="F59" s="121">
        <f t="shared" si="4"/>
        <v>-0.2938561529</v>
      </c>
    </row>
    <row r="60">
      <c r="A60" s="2" t="s">
        <v>88</v>
      </c>
      <c r="B60" s="2">
        <v>37.808</v>
      </c>
      <c r="C60" s="3">
        <f t="shared" si="1"/>
        <v>0.004426701835</v>
      </c>
      <c r="D60" s="120">
        <f t="shared" si="2"/>
        <v>87.808</v>
      </c>
      <c r="E60" s="121">
        <f t="shared" si="3"/>
        <v>0.003165290696</v>
      </c>
      <c r="F60" s="121">
        <f t="shared" si="4"/>
        <v>-0.2849550719</v>
      </c>
    </row>
    <row r="61">
      <c r="A61" s="2" t="s">
        <v>89</v>
      </c>
      <c r="B61" s="2">
        <v>37.697</v>
      </c>
      <c r="C61" s="3">
        <f t="shared" si="1"/>
        <v>0.004413705541</v>
      </c>
      <c r="D61" s="120">
        <f t="shared" si="2"/>
        <v>87.697</v>
      </c>
      <c r="E61" s="121">
        <f t="shared" si="3"/>
        <v>0.003161289383</v>
      </c>
      <c r="F61" s="121">
        <f t="shared" si="4"/>
        <v>-0.283756165</v>
      </c>
    </row>
    <row r="62">
      <c r="A62" s="2" t="s">
        <v>90</v>
      </c>
      <c r="B62" s="2">
        <v>37.188</v>
      </c>
      <c r="C62" s="3">
        <f t="shared" si="1"/>
        <v>0.00435410992</v>
      </c>
      <c r="D62" s="120">
        <f t="shared" si="2"/>
        <v>87.188</v>
      </c>
      <c r="E62" s="121">
        <f t="shared" si="3"/>
        <v>0.003142941021</v>
      </c>
      <c r="F62" s="121">
        <f t="shared" si="4"/>
        <v>-0.2781668174</v>
      </c>
    </row>
    <row r="63">
      <c r="A63" s="2" t="s">
        <v>91</v>
      </c>
      <c r="B63" s="2">
        <v>35.911</v>
      </c>
      <c r="C63" s="3">
        <f t="shared" si="1"/>
        <v>0.004204593991</v>
      </c>
      <c r="D63" s="120">
        <f t="shared" si="2"/>
        <v>85.911</v>
      </c>
      <c r="E63" s="121">
        <f t="shared" si="3"/>
        <v>0.003096907901</v>
      </c>
      <c r="F63" s="121">
        <f t="shared" si="4"/>
        <v>-0.2634466235</v>
      </c>
    </row>
    <row r="64">
      <c r="A64" s="2" t="s">
        <v>92</v>
      </c>
      <c r="B64" s="2">
        <v>35.259</v>
      </c>
      <c r="C64" s="3">
        <f t="shared" si="1"/>
        <v>0.004128255396</v>
      </c>
      <c r="D64" s="120">
        <f t="shared" si="2"/>
        <v>85.259</v>
      </c>
      <c r="E64" s="121">
        <f t="shared" si="3"/>
        <v>0.003073404695</v>
      </c>
      <c r="F64" s="121">
        <f t="shared" si="4"/>
        <v>-0.2555197293</v>
      </c>
    </row>
    <row r="65">
      <c r="A65" s="2" t="s">
        <v>93</v>
      </c>
      <c r="B65" s="2">
        <v>35.074</v>
      </c>
      <c r="C65" s="3">
        <f t="shared" si="1"/>
        <v>0.004106594905</v>
      </c>
      <c r="D65" s="120">
        <f t="shared" si="2"/>
        <v>85.074</v>
      </c>
      <c r="E65" s="121">
        <f t="shared" si="3"/>
        <v>0.00306673584</v>
      </c>
      <c r="F65" s="121">
        <f t="shared" si="4"/>
        <v>-0.2532168595</v>
      </c>
    </row>
    <row r="66">
      <c r="A66" s="2" t="s">
        <v>94</v>
      </c>
      <c r="B66" s="2">
        <v>33.021</v>
      </c>
      <c r="C66" s="3">
        <f t="shared" si="1"/>
        <v>0.003866221998</v>
      </c>
      <c r="D66" s="120">
        <f t="shared" si="2"/>
        <v>83.021</v>
      </c>
      <c r="E66" s="121">
        <f t="shared" si="3"/>
        <v>0.002992729579</v>
      </c>
      <c r="F66" s="121">
        <f t="shared" si="4"/>
        <v>-0.2259291939</v>
      </c>
    </row>
    <row r="67">
      <c r="A67" s="2" t="s">
        <v>95</v>
      </c>
      <c r="B67" s="2">
        <v>32.961</v>
      </c>
      <c r="C67" s="3">
        <f t="shared" si="1"/>
        <v>0.003859196974</v>
      </c>
      <c r="D67" s="120">
        <f t="shared" si="2"/>
        <v>82.961</v>
      </c>
      <c r="E67" s="121">
        <f t="shared" si="3"/>
        <v>0.002990566707</v>
      </c>
      <c r="F67" s="121">
        <f t="shared" si="4"/>
        <v>-0.2250805732</v>
      </c>
    </row>
    <row r="68">
      <c r="A68" s="2" t="s">
        <v>96</v>
      </c>
      <c r="B68" s="2">
        <v>32.893</v>
      </c>
      <c r="C68" s="3">
        <f t="shared" si="1"/>
        <v>0.00385123528</v>
      </c>
      <c r="D68" s="120">
        <f t="shared" si="2"/>
        <v>82.893</v>
      </c>
      <c r="E68" s="121">
        <f t="shared" si="3"/>
        <v>0.002988115452</v>
      </c>
      <c r="F68" s="121">
        <f t="shared" si="4"/>
        <v>-0.2241150605</v>
      </c>
    </row>
    <row r="69">
      <c r="A69" s="2" t="s">
        <v>97</v>
      </c>
      <c r="B69" s="2">
        <v>32.476</v>
      </c>
      <c r="C69" s="3">
        <f t="shared" si="1"/>
        <v>0.003802411363</v>
      </c>
      <c r="D69" s="120">
        <f t="shared" si="2"/>
        <v>82.476</v>
      </c>
      <c r="E69" s="121">
        <f t="shared" si="3"/>
        <v>0.002973083494</v>
      </c>
      <c r="F69" s="121">
        <f t="shared" si="4"/>
        <v>-0.2181057729</v>
      </c>
    </row>
    <row r="70">
      <c r="A70" s="2" t="s">
        <v>98</v>
      </c>
      <c r="B70" s="2">
        <v>31.218</v>
      </c>
      <c r="C70" s="3">
        <f t="shared" si="1"/>
        <v>0.003655120025</v>
      </c>
      <c r="D70" s="120">
        <f t="shared" si="2"/>
        <v>81.218</v>
      </c>
      <c r="E70" s="121">
        <f t="shared" si="3"/>
        <v>0.002927735283</v>
      </c>
      <c r="F70" s="121">
        <f t="shared" si="4"/>
        <v>-0.1990043383</v>
      </c>
    </row>
    <row r="71">
      <c r="A71" s="2" t="s">
        <v>99</v>
      </c>
      <c r="B71" s="2">
        <v>30.503</v>
      </c>
      <c r="C71" s="3">
        <f t="shared" si="1"/>
        <v>0.003571405155</v>
      </c>
      <c r="D71" s="120">
        <f t="shared" si="2"/>
        <v>80.503</v>
      </c>
      <c r="E71" s="121">
        <f t="shared" si="3"/>
        <v>0.002901961061</v>
      </c>
      <c r="F71" s="121">
        <f t="shared" si="4"/>
        <v>-0.1874455751</v>
      </c>
    </row>
    <row r="72">
      <c r="A72" s="2" t="s">
        <v>100</v>
      </c>
      <c r="B72" s="2">
        <v>30.452</v>
      </c>
      <c r="C72" s="3">
        <f t="shared" si="1"/>
        <v>0.003565433884</v>
      </c>
      <c r="D72" s="120">
        <f t="shared" si="2"/>
        <v>80.452</v>
      </c>
      <c r="E72" s="121">
        <f t="shared" si="3"/>
        <v>0.00290012262</v>
      </c>
      <c r="F72" s="121">
        <f t="shared" si="4"/>
        <v>-0.1866003649</v>
      </c>
    </row>
    <row r="73">
      <c r="A73" s="2" t="s">
        <v>101</v>
      </c>
      <c r="B73" s="2">
        <v>29.951</v>
      </c>
      <c r="C73" s="3">
        <f t="shared" si="1"/>
        <v>0.003506774933</v>
      </c>
      <c r="D73" s="120">
        <f t="shared" si="2"/>
        <v>79.951</v>
      </c>
      <c r="E73" s="121">
        <f t="shared" si="3"/>
        <v>0.002882062641</v>
      </c>
      <c r="F73" s="121">
        <f t="shared" si="4"/>
        <v>-0.178144393</v>
      </c>
    </row>
    <row r="74">
      <c r="A74" s="2" t="s">
        <v>102</v>
      </c>
      <c r="B74" s="2">
        <v>27.435</v>
      </c>
      <c r="C74" s="3">
        <f t="shared" si="1"/>
        <v>0.003212192257</v>
      </c>
      <c r="D74" s="120">
        <f t="shared" si="2"/>
        <v>77.435</v>
      </c>
      <c r="E74" s="121">
        <f t="shared" si="3"/>
        <v>0.00279136622</v>
      </c>
      <c r="F74" s="121">
        <f t="shared" si="4"/>
        <v>-0.1310089819</v>
      </c>
    </row>
    <row r="75">
      <c r="A75" s="2" t="s">
        <v>103</v>
      </c>
      <c r="B75" s="2">
        <v>26.6</v>
      </c>
      <c r="C75" s="3">
        <f t="shared" si="1"/>
        <v>0.003114427339</v>
      </c>
      <c r="D75" s="120">
        <f t="shared" si="2"/>
        <v>76.6</v>
      </c>
      <c r="E75" s="121">
        <f t="shared" si="3"/>
        <v>0.002761266255</v>
      </c>
      <c r="F75" s="121">
        <f t="shared" si="4"/>
        <v>-0.1133951914</v>
      </c>
    </row>
    <row r="76">
      <c r="A76" s="2" t="s">
        <v>104</v>
      </c>
      <c r="B76" s="2">
        <v>26.035</v>
      </c>
      <c r="C76" s="3">
        <f t="shared" si="1"/>
        <v>0.003048275029</v>
      </c>
      <c r="D76" s="120">
        <f t="shared" si="2"/>
        <v>76.035</v>
      </c>
      <c r="E76" s="121">
        <f t="shared" si="3"/>
        <v>0.002740899212</v>
      </c>
      <c r="F76" s="121">
        <f t="shared" si="4"/>
        <v>-0.1008359854</v>
      </c>
    </row>
    <row r="77">
      <c r="A77" s="2" t="s">
        <v>105</v>
      </c>
      <c r="B77" s="2">
        <v>24.705</v>
      </c>
      <c r="C77" s="3">
        <f t="shared" si="1"/>
        <v>0.002892553662</v>
      </c>
      <c r="D77" s="120">
        <f t="shared" si="2"/>
        <v>74.705</v>
      </c>
      <c r="E77" s="121">
        <f t="shared" si="3"/>
        <v>0.002692955556</v>
      </c>
      <c r="F77" s="121">
        <f t="shared" si="4"/>
        <v>-0.06900411525</v>
      </c>
    </row>
    <row r="78">
      <c r="A78" s="2" t="s">
        <v>106</v>
      </c>
      <c r="B78" s="2">
        <v>23.532</v>
      </c>
      <c r="C78" s="3">
        <f t="shared" si="1"/>
        <v>0.002755214441</v>
      </c>
      <c r="D78" s="120">
        <f t="shared" si="2"/>
        <v>73.532</v>
      </c>
      <c r="E78" s="121">
        <f t="shared" si="3"/>
        <v>0.002650671413</v>
      </c>
      <c r="F78" s="121">
        <f t="shared" si="4"/>
        <v>-0.03794369925</v>
      </c>
    </row>
    <row r="79">
      <c r="A79" s="2" t="s">
        <v>107</v>
      </c>
      <c r="B79" s="2">
        <v>23.53</v>
      </c>
      <c r="C79" s="3">
        <f t="shared" si="1"/>
        <v>0.002754980274</v>
      </c>
      <c r="D79" s="120">
        <f t="shared" si="2"/>
        <v>73.53</v>
      </c>
      <c r="E79" s="121">
        <f t="shared" si="3"/>
        <v>0.002650599317</v>
      </c>
      <c r="F79" s="121">
        <f t="shared" si="4"/>
        <v>-0.03788809575</v>
      </c>
    </row>
    <row r="80">
      <c r="A80" s="2" t="s">
        <v>108</v>
      </c>
      <c r="B80" s="2">
        <v>22.965</v>
      </c>
      <c r="C80" s="3">
        <f t="shared" si="1"/>
        <v>0.002688827964</v>
      </c>
      <c r="D80" s="120">
        <f t="shared" si="2"/>
        <v>72.965</v>
      </c>
      <c r="E80" s="121">
        <f t="shared" si="3"/>
        <v>0.002630232275</v>
      </c>
      <c r="F80" s="121">
        <f t="shared" si="4"/>
        <v>-0.02179227879</v>
      </c>
    </row>
    <row r="81">
      <c r="A81" s="2" t="s">
        <v>109</v>
      </c>
      <c r="B81" s="2">
        <v>22.64</v>
      </c>
      <c r="C81" s="3">
        <f t="shared" si="1"/>
        <v>0.00265077575</v>
      </c>
      <c r="D81" s="120">
        <f t="shared" si="2"/>
        <v>72.64</v>
      </c>
      <c r="E81" s="121">
        <f t="shared" si="3"/>
        <v>0.00261851672</v>
      </c>
      <c r="F81" s="121">
        <f t="shared" si="4"/>
        <v>-0.01216965642</v>
      </c>
    </row>
    <row r="82">
      <c r="A82" s="2" t="s">
        <v>110</v>
      </c>
      <c r="B82" s="2">
        <v>22.087</v>
      </c>
      <c r="C82" s="3">
        <f t="shared" si="1"/>
        <v>0.002586028445</v>
      </c>
      <c r="D82" s="120">
        <f t="shared" si="2"/>
        <v>72.087</v>
      </c>
      <c r="E82" s="121">
        <f t="shared" si="3"/>
        <v>0.002598582252</v>
      </c>
      <c r="F82" s="121">
        <f t="shared" si="4"/>
        <v>0.00485447375</v>
      </c>
    </row>
    <row r="83">
      <c r="A83" s="2" t="s">
        <v>111</v>
      </c>
      <c r="B83" s="2">
        <v>22.014</v>
      </c>
      <c r="C83" s="3">
        <f t="shared" si="1"/>
        <v>0.002577481332</v>
      </c>
      <c r="D83" s="120">
        <f t="shared" si="2"/>
        <v>72.014</v>
      </c>
      <c r="E83" s="121">
        <f t="shared" si="3"/>
        <v>0.002595950758</v>
      </c>
      <c r="F83" s="121">
        <f t="shared" si="4"/>
        <v>0.007165687543</v>
      </c>
    </row>
    <row r="84">
      <c r="A84" s="2" t="s">
        <v>112</v>
      </c>
      <c r="B84" s="2">
        <v>19.597</v>
      </c>
      <c r="C84" s="3">
        <f t="shared" si="1"/>
        <v>0.002294489946</v>
      </c>
      <c r="D84" s="120">
        <f t="shared" si="2"/>
        <v>69.597</v>
      </c>
      <c r="E84" s="121">
        <f t="shared" si="3"/>
        <v>0.002508823075</v>
      </c>
      <c r="F84" s="121">
        <f t="shared" si="4"/>
        <v>0.09341210206</v>
      </c>
    </row>
    <row r="85">
      <c r="A85" s="2" t="s">
        <v>113</v>
      </c>
      <c r="B85" s="2">
        <v>19.501</v>
      </c>
      <c r="C85" s="3">
        <f t="shared" si="1"/>
        <v>0.002283249907</v>
      </c>
      <c r="D85" s="120">
        <f t="shared" si="2"/>
        <v>69.501</v>
      </c>
      <c r="E85" s="121">
        <f t="shared" si="3"/>
        <v>0.00250536248</v>
      </c>
      <c r="F85" s="121">
        <f t="shared" si="4"/>
        <v>0.09727913358</v>
      </c>
    </row>
    <row r="86">
      <c r="A86" s="2" t="s">
        <v>114</v>
      </c>
      <c r="B86" s="2">
        <v>19.058</v>
      </c>
      <c r="C86" s="3">
        <f t="shared" si="1"/>
        <v>0.002231381813</v>
      </c>
      <c r="D86" s="120">
        <f t="shared" si="2"/>
        <v>69.058</v>
      </c>
      <c r="E86" s="121">
        <f t="shared" si="3"/>
        <v>0.002489393277</v>
      </c>
      <c r="F86" s="121">
        <f t="shared" si="4"/>
        <v>0.1156285592</v>
      </c>
    </row>
    <row r="87">
      <c r="A87" s="2" t="s">
        <v>115</v>
      </c>
      <c r="B87" s="2">
        <v>18.883</v>
      </c>
      <c r="C87" s="3">
        <f t="shared" si="1"/>
        <v>0.002210892159</v>
      </c>
      <c r="D87" s="120">
        <f t="shared" si="2"/>
        <v>68.883</v>
      </c>
      <c r="E87" s="121">
        <f t="shared" si="3"/>
        <v>0.002483084901</v>
      </c>
      <c r="F87" s="121">
        <f t="shared" si="4"/>
        <v>0.1231144362</v>
      </c>
    </row>
    <row r="88">
      <c r="A88" s="2" t="s">
        <v>116</v>
      </c>
      <c r="B88" s="2">
        <v>18.532</v>
      </c>
      <c r="C88" s="3">
        <f t="shared" si="1"/>
        <v>0.002169795769</v>
      </c>
      <c r="D88" s="120">
        <f t="shared" si="2"/>
        <v>68.532</v>
      </c>
      <c r="E88" s="121">
        <f t="shared" si="3"/>
        <v>0.002470432101</v>
      </c>
      <c r="F88" s="121">
        <f t="shared" si="4"/>
        <v>0.1385551291</v>
      </c>
    </row>
    <row r="89">
      <c r="A89" s="2" t="s">
        <v>117</v>
      </c>
      <c r="B89" s="2">
        <v>17.893</v>
      </c>
      <c r="C89" s="3">
        <f t="shared" si="1"/>
        <v>0.002094979262</v>
      </c>
      <c r="D89" s="120">
        <f t="shared" si="2"/>
        <v>67.893</v>
      </c>
      <c r="E89" s="121">
        <f t="shared" si="3"/>
        <v>0.002447397517</v>
      </c>
      <c r="F89" s="121">
        <f t="shared" si="4"/>
        <v>0.1682204028</v>
      </c>
    </row>
    <row r="90">
      <c r="A90" s="2" t="s">
        <v>118</v>
      </c>
      <c r="B90" s="2">
        <v>17.848</v>
      </c>
      <c r="C90" s="3">
        <f t="shared" si="1"/>
        <v>0.002089710494</v>
      </c>
      <c r="D90" s="120">
        <f t="shared" si="2"/>
        <v>67.848</v>
      </c>
      <c r="E90" s="121">
        <f t="shared" si="3"/>
        <v>0.002445775364</v>
      </c>
      <c r="F90" s="121">
        <f t="shared" si="4"/>
        <v>0.1703895686</v>
      </c>
    </row>
    <row r="91">
      <c r="A91" s="2" t="s">
        <v>119</v>
      </c>
      <c r="B91" s="2">
        <v>17.788</v>
      </c>
      <c r="C91" s="3">
        <f t="shared" si="1"/>
        <v>0.00208268547</v>
      </c>
      <c r="D91" s="120">
        <f t="shared" si="2"/>
        <v>67.788</v>
      </c>
      <c r="E91" s="121">
        <f t="shared" si="3"/>
        <v>0.002443612492</v>
      </c>
      <c r="F91" s="121">
        <f t="shared" si="4"/>
        <v>0.173298862</v>
      </c>
    </row>
    <row r="92">
      <c r="A92" s="2" t="s">
        <v>120</v>
      </c>
      <c r="B92" s="2">
        <v>16.686</v>
      </c>
      <c r="C92" s="3">
        <f t="shared" si="1"/>
        <v>0.001953659195</v>
      </c>
      <c r="D92" s="120">
        <f t="shared" si="2"/>
        <v>66.686</v>
      </c>
      <c r="E92" s="121">
        <f t="shared" si="3"/>
        <v>0.002403887748</v>
      </c>
      <c r="F92" s="121">
        <f t="shared" si="4"/>
        <v>0.2304539882</v>
      </c>
    </row>
    <row r="93">
      <c r="A93" s="2" t="s">
        <v>121</v>
      </c>
      <c r="B93" s="2">
        <v>16.523</v>
      </c>
      <c r="C93" s="3">
        <f t="shared" si="1"/>
        <v>0.001934574546</v>
      </c>
      <c r="D93" s="120">
        <f t="shared" si="2"/>
        <v>66.523</v>
      </c>
      <c r="E93" s="121">
        <f t="shared" si="3"/>
        <v>0.002398011946</v>
      </c>
      <c r="F93" s="121">
        <f t="shared" si="4"/>
        <v>0.2395552041</v>
      </c>
    </row>
    <row r="94">
      <c r="A94" s="2" t="s">
        <v>122</v>
      </c>
      <c r="B94" s="2">
        <v>16.438</v>
      </c>
      <c r="C94" s="3">
        <f t="shared" si="1"/>
        <v>0.001924622428</v>
      </c>
      <c r="D94" s="120">
        <f t="shared" si="2"/>
        <v>66.438</v>
      </c>
      <c r="E94" s="121">
        <f t="shared" si="3"/>
        <v>0.002394947878</v>
      </c>
      <c r="F94" s="121">
        <f t="shared" si="4"/>
        <v>0.2443728403</v>
      </c>
    </row>
    <row r="95">
      <c r="A95" s="2" t="s">
        <v>123</v>
      </c>
      <c r="B95" s="2">
        <v>16.335</v>
      </c>
      <c r="C95" s="3">
        <f t="shared" si="1"/>
        <v>0.001912562804</v>
      </c>
      <c r="D95" s="120">
        <f t="shared" si="2"/>
        <v>66.335</v>
      </c>
      <c r="E95" s="121">
        <f t="shared" si="3"/>
        <v>0.002391234948</v>
      </c>
      <c r="F95" s="121">
        <f t="shared" si="4"/>
        <v>0.2502778697</v>
      </c>
    </row>
    <row r="96">
      <c r="A96" s="2" t="s">
        <v>124</v>
      </c>
      <c r="B96" s="2">
        <v>16.328</v>
      </c>
      <c r="C96" s="3">
        <f t="shared" si="1"/>
        <v>0.001911743218</v>
      </c>
      <c r="D96" s="120">
        <f t="shared" si="2"/>
        <v>66.328</v>
      </c>
      <c r="E96" s="121">
        <f t="shared" si="3"/>
        <v>0.002390982613</v>
      </c>
      <c r="F96" s="121">
        <f t="shared" si="4"/>
        <v>0.250681886</v>
      </c>
    </row>
    <row r="97">
      <c r="A97" s="2" t="s">
        <v>125</v>
      </c>
      <c r="B97" s="2">
        <v>16.259</v>
      </c>
      <c r="C97" s="3">
        <f t="shared" si="1"/>
        <v>0.00190366444</v>
      </c>
      <c r="D97" s="120">
        <f t="shared" si="2"/>
        <v>66.259</v>
      </c>
      <c r="E97" s="121">
        <f t="shared" si="3"/>
        <v>0.00238849531</v>
      </c>
      <c r="F97" s="121">
        <f t="shared" si="4"/>
        <v>0.2546829474</v>
      </c>
    </row>
    <row r="98">
      <c r="A98" s="2" t="s">
        <v>126</v>
      </c>
      <c r="B98" s="2">
        <v>16.053</v>
      </c>
      <c r="C98" s="3">
        <f t="shared" si="1"/>
        <v>0.001879545191</v>
      </c>
      <c r="D98" s="120">
        <f t="shared" si="2"/>
        <v>66.053</v>
      </c>
      <c r="E98" s="121">
        <f t="shared" si="3"/>
        <v>0.002381069451</v>
      </c>
      <c r="F98" s="121">
        <f t="shared" si="4"/>
        <v>0.2668327756</v>
      </c>
    </row>
    <row r="99">
      <c r="A99" s="2" t="s">
        <v>127</v>
      </c>
      <c r="B99" s="2">
        <v>15.627</v>
      </c>
      <c r="C99" s="3">
        <f t="shared" si="1"/>
        <v>0.00182966752</v>
      </c>
      <c r="D99" s="120">
        <f t="shared" si="2"/>
        <v>65.627</v>
      </c>
      <c r="E99" s="121">
        <f t="shared" si="3"/>
        <v>0.002365713061</v>
      </c>
      <c r="F99" s="121">
        <f t="shared" si="4"/>
        <v>0.2929742895</v>
      </c>
    </row>
    <row r="100">
      <c r="A100" s="2" t="s">
        <v>128</v>
      </c>
      <c r="B100" s="2">
        <v>15.291</v>
      </c>
      <c r="C100" s="3">
        <f t="shared" si="1"/>
        <v>0.001790327385</v>
      </c>
      <c r="D100" s="120">
        <f t="shared" si="2"/>
        <v>65.291</v>
      </c>
      <c r="E100" s="121">
        <f t="shared" si="3"/>
        <v>0.00235360098</v>
      </c>
      <c r="F100" s="121">
        <f t="shared" si="4"/>
        <v>0.3146204429</v>
      </c>
    </row>
    <row r="101">
      <c r="A101" s="2" t="s">
        <v>129</v>
      </c>
      <c r="B101" s="2">
        <v>15.071</v>
      </c>
      <c r="C101" s="3">
        <f t="shared" si="1"/>
        <v>0.001764568963</v>
      </c>
      <c r="D101" s="120">
        <f t="shared" si="2"/>
        <v>65.071</v>
      </c>
      <c r="E101" s="121">
        <f t="shared" si="3"/>
        <v>0.00234567045</v>
      </c>
      <c r="F101" s="121">
        <f t="shared" si="4"/>
        <v>0.3293163932</v>
      </c>
    </row>
    <row r="102">
      <c r="A102" s="2" t="s">
        <v>130</v>
      </c>
      <c r="B102" s="2">
        <v>14.927</v>
      </c>
      <c r="C102" s="3">
        <f t="shared" si="1"/>
        <v>0.001747708905</v>
      </c>
      <c r="D102" s="120">
        <f t="shared" si="2"/>
        <v>64.927</v>
      </c>
      <c r="E102" s="121">
        <f t="shared" si="3"/>
        <v>0.002340479558</v>
      </c>
      <c r="F102" s="121">
        <f t="shared" si="4"/>
        <v>0.3391701274</v>
      </c>
    </row>
    <row r="103">
      <c r="A103" s="2" t="s">
        <v>131</v>
      </c>
      <c r="B103" s="2">
        <v>14.834</v>
      </c>
      <c r="C103" s="3">
        <f t="shared" si="1"/>
        <v>0.001736820118</v>
      </c>
      <c r="D103" s="120">
        <f t="shared" si="2"/>
        <v>64.834</v>
      </c>
      <c r="E103" s="121">
        <f t="shared" si="3"/>
        <v>0.002337127106</v>
      </c>
      <c r="F103" s="121">
        <f t="shared" si="4"/>
        <v>0.3456356718</v>
      </c>
    </row>
    <row r="104">
      <c r="A104" s="2" t="s">
        <v>132</v>
      </c>
      <c r="B104" s="2">
        <v>14.531</v>
      </c>
      <c r="C104" s="3">
        <f t="shared" si="1"/>
        <v>0.001701343747</v>
      </c>
      <c r="D104" s="120">
        <f t="shared" si="2"/>
        <v>64.531</v>
      </c>
      <c r="E104" s="121">
        <f t="shared" si="3"/>
        <v>0.002326204604</v>
      </c>
      <c r="F104" s="121">
        <f t="shared" si="4"/>
        <v>0.3672749019</v>
      </c>
    </row>
    <row r="105">
      <c r="A105" s="2" t="s">
        <v>133</v>
      </c>
      <c r="B105" s="2">
        <v>14.42</v>
      </c>
      <c r="C105" s="3">
        <f t="shared" si="1"/>
        <v>0.001688347452</v>
      </c>
      <c r="D105" s="120">
        <f t="shared" si="2"/>
        <v>64.42</v>
      </c>
      <c r="E105" s="121">
        <f t="shared" si="3"/>
        <v>0.002322203291</v>
      </c>
      <c r="F105" s="121">
        <f t="shared" si="4"/>
        <v>0.3754297367</v>
      </c>
    </row>
    <row r="106">
      <c r="A106" s="2" t="s">
        <v>134</v>
      </c>
      <c r="B106" s="2">
        <v>14.269</v>
      </c>
      <c r="C106" s="3">
        <f t="shared" si="1"/>
        <v>0.001670667808</v>
      </c>
      <c r="D106" s="120">
        <f t="shared" si="2"/>
        <v>64.269</v>
      </c>
      <c r="E106" s="121">
        <f t="shared" si="3"/>
        <v>0.002316760064</v>
      </c>
      <c r="F106" s="121">
        <f t="shared" si="4"/>
        <v>0.3867269441</v>
      </c>
    </row>
    <row r="107">
      <c r="A107" s="2" t="s">
        <v>135</v>
      </c>
      <c r="B107" s="2">
        <v>13.935</v>
      </c>
      <c r="C107" s="3">
        <f t="shared" si="1"/>
        <v>0.001631561841</v>
      </c>
      <c r="D107" s="120">
        <f t="shared" si="2"/>
        <v>63.935</v>
      </c>
      <c r="E107" s="121">
        <f t="shared" si="3"/>
        <v>0.002304720078</v>
      </c>
      <c r="F107" s="121">
        <f t="shared" si="4"/>
        <v>0.412585181</v>
      </c>
    </row>
    <row r="108">
      <c r="A108" s="2" t="s">
        <v>136</v>
      </c>
      <c r="B108" s="2">
        <v>13.55</v>
      </c>
      <c r="C108" s="3">
        <f t="shared" si="1"/>
        <v>0.001586484603</v>
      </c>
      <c r="D108" s="120">
        <f t="shared" si="2"/>
        <v>63.55</v>
      </c>
      <c r="E108" s="121">
        <f t="shared" si="3"/>
        <v>0.002290841651</v>
      </c>
      <c r="F108" s="121">
        <f t="shared" si="4"/>
        <v>0.4439734536</v>
      </c>
    </row>
    <row r="109">
      <c r="A109" s="2" t="s">
        <v>137</v>
      </c>
      <c r="B109" s="2">
        <v>13.457</v>
      </c>
      <c r="C109" s="3">
        <f t="shared" si="1"/>
        <v>0.001575595816</v>
      </c>
      <c r="D109" s="120">
        <f t="shared" si="2"/>
        <v>63.457</v>
      </c>
      <c r="E109" s="121">
        <f t="shared" si="3"/>
        <v>0.0022874892</v>
      </c>
      <c r="F109" s="121">
        <f t="shared" si="4"/>
        <v>0.4518248762</v>
      </c>
    </row>
    <row r="110">
      <c r="A110" s="2" t="s">
        <v>138</v>
      </c>
      <c r="B110" s="2">
        <v>13.406</v>
      </c>
      <c r="C110" s="3">
        <f t="shared" si="1"/>
        <v>0.001569624545</v>
      </c>
      <c r="D110" s="120">
        <f t="shared" si="2"/>
        <v>63.406</v>
      </c>
      <c r="E110" s="121">
        <f t="shared" si="3"/>
        <v>0.002285650759</v>
      </c>
      <c r="F110" s="121">
        <f t="shared" si="4"/>
        <v>0.4561767437</v>
      </c>
    </row>
    <row r="111">
      <c r="A111" s="2" t="s">
        <v>139</v>
      </c>
      <c r="B111" s="2">
        <v>13.341</v>
      </c>
      <c r="C111" s="3">
        <f t="shared" si="1"/>
        <v>0.001562014103</v>
      </c>
      <c r="D111" s="120">
        <f t="shared" si="2"/>
        <v>63.341</v>
      </c>
      <c r="E111" s="121">
        <f t="shared" si="3"/>
        <v>0.002283307648</v>
      </c>
      <c r="F111" s="121">
        <f t="shared" si="4"/>
        <v>0.4617714682</v>
      </c>
    </row>
    <row r="112">
      <c r="A112" s="2" t="s">
        <v>140</v>
      </c>
      <c r="B112" s="2">
        <v>13.338</v>
      </c>
      <c r="C112" s="3">
        <f t="shared" si="1"/>
        <v>0.001561662851</v>
      </c>
      <c r="D112" s="120">
        <f t="shared" si="2"/>
        <v>63.338</v>
      </c>
      <c r="E112" s="121">
        <f t="shared" si="3"/>
        <v>0.002283199504</v>
      </c>
      <c r="F112" s="121">
        <f t="shared" si="4"/>
        <v>0.4620310028</v>
      </c>
    </row>
    <row r="113">
      <c r="A113" s="2" t="s">
        <v>141</v>
      </c>
      <c r="B113" s="2">
        <v>12.828</v>
      </c>
      <c r="C113" s="3">
        <f t="shared" si="1"/>
        <v>0.001501950147</v>
      </c>
      <c r="D113" s="120">
        <f t="shared" si="2"/>
        <v>62.828</v>
      </c>
      <c r="E113" s="121">
        <f t="shared" si="3"/>
        <v>0.002264815095</v>
      </c>
      <c r="F113" s="121">
        <f t="shared" si="4"/>
        <v>0.5079162911</v>
      </c>
    </row>
    <row r="114">
      <c r="A114" s="2" t="s">
        <v>142</v>
      </c>
      <c r="B114" s="2">
        <v>12.714</v>
      </c>
      <c r="C114" s="3">
        <f t="shared" si="1"/>
        <v>0.001488602601</v>
      </c>
      <c r="D114" s="120">
        <f t="shared" si="2"/>
        <v>62.714</v>
      </c>
      <c r="E114" s="121">
        <f t="shared" si="3"/>
        <v>0.002260705638</v>
      </c>
      <c r="F114" s="121">
        <f t="shared" si="4"/>
        <v>0.5186763995</v>
      </c>
    </row>
    <row r="115">
      <c r="A115" s="2" t="s">
        <v>143</v>
      </c>
      <c r="B115" s="2">
        <v>12.464</v>
      </c>
      <c r="C115" s="3">
        <f t="shared" si="1"/>
        <v>0.001459331667</v>
      </c>
      <c r="D115" s="120">
        <f t="shared" si="2"/>
        <v>62.464</v>
      </c>
      <c r="E115" s="121">
        <f t="shared" si="3"/>
        <v>0.002251693673</v>
      </c>
      <c r="F115" s="121">
        <f t="shared" si="4"/>
        <v>0.5429622499</v>
      </c>
    </row>
    <row r="116">
      <c r="A116" s="2" t="s">
        <v>144</v>
      </c>
      <c r="B116" s="2">
        <v>12.004</v>
      </c>
      <c r="C116" s="3">
        <f t="shared" si="1"/>
        <v>0.001405473149</v>
      </c>
      <c r="D116" s="120">
        <f t="shared" si="2"/>
        <v>62.004</v>
      </c>
      <c r="E116" s="121">
        <f t="shared" si="3"/>
        <v>0.002235111656</v>
      </c>
      <c r="F116" s="121">
        <f t="shared" si="4"/>
        <v>0.5902912532</v>
      </c>
    </row>
    <row r="117">
      <c r="A117" s="2" t="s">
        <v>145</v>
      </c>
      <c r="B117" s="2">
        <v>11.946</v>
      </c>
      <c r="C117" s="3">
        <f t="shared" si="1"/>
        <v>0.001398682293</v>
      </c>
      <c r="D117" s="120">
        <f t="shared" si="2"/>
        <v>61.946</v>
      </c>
      <c r="E117" s="121">
        <f t="shared" si="3"/>
        <v>0.00223302088</v>
      </c>
      <c r="F117" s="121">
        <f t="shared" si="4"/>
        <v>0.5965175877</v>
      </c>
    </row>
    <row r="118">
      <c r="A118" s="2" t="s">
        <v>146</v>
      </c>
      <c r="B118" s="2">
        <v>11.859</v>
      </c>
      <c r="C118" s="3">
        <f t="shared" si="1"/>
        <v>0.001388496008</v>
      </c>
      <c r="D118" s="120">
        <f t="shared" si="2"/>
        <v>61.859</v>
      </c>
      <c r="E118" s="121">
        <f t="shared" si="3"/>
        <v>0.002229884716</v>
      </c>
      <c r="F118" s="121">
        <f t="shared" si="4"/>
        <v>0.6059712836</v>
      </c>
    </row>
    <row r="119">
      <c r="A119" s="2" t="s">
        <v>147</v>
      </c>
      <c r="B119" s="2">
        <v>11.747</v>
      </c>
      <c r="C119" s="3">
        <f t="shared" si="1"/>
        <v>0.00137538263</v>
      </c>
      <c r="D119" s="120">
        <f t="shared" si="2"/>
        <v>61.747</v>
      </c>
      <c r="E119" s="121">
        <f t="shared" si="3"/>
        <v>0.002225847355</v>
      </c>
      <c r="F119" s="121">
        <f t="shared" si="4"/>
        <v>0.6183477292</v>
      </c>
    </row>
    <row r="120">
      <c r="A120" s="2" t="s">
        <v>148</v>
      </c>
      <c r="B120" s="2">
        <v>11.363</v>
      </c>
      <c r="C120" s="3">
        <f t="shared" si="1"/>
        <v>0.001330422476</v>
      </c>
      <c r="D120" s="120">
        <f t="shared" si="2"/>
        <v>61.363</v>
      </c>
      <c r="E120" s="121">
        <f t="shared" si="3"/>
        <v>0.002212004976</v>
      </c>
      <c r="F120" s="121">
        <f t="shared" si="4"/>
        <v>0.6626334995</v>
      </c>
    </row>
    <row r="121">
      <c r="A121" s="2" t="s">
        <v>149</v>
      </c>
      <c r="B121" s="2">
        <v>11.302</v>
      </c>
      <c r="C121" s="3">
        <f t="shared" si="1"/>
        <v>0.001323280368</v>
      </c>
      <c r="D121" s="120">
        <f t="shared" si="2"/>
        <v>61.302</v>
      </c>
      <c r="E121" s="121">
        <f t="shared" si="3"/>
        <v>0.002209806057</v>
      </c>
      <c r="F121" s="121">
        <f t="shared" si="4"/>
        <v>0.6699454708</v>
      </c>
    </row>
    <row r="122">
      <c r="A122" s="2" t="s">
        <v>150</v>
      </c>
      <c r="B122" s="2">
        <v>11.167</v>
      </c>
      <c r="C122" s="3">
        <f t="shared" si="1"/>
        <v>0.001307474064</v>
      </c>
      <c r="D122" s="120">
        <f t="shared" si="2"/>
        <v>61.167</v>
      </c>
      <c r="E122" s="121">
        <f t="shared" si="3"/>
        <v>0.002204939595</v>
      </c>
      <c r="F122" s="121">
        <f t="shared" si="4"/>
        <v>0.6864117283</v>
      </c>
    </row>
    <row r="123">
      <c r="A123" s="2" t="s">
        <v>151</v>
      </c>
      <c r="B123" s="2">
        <v>11.036</v>
      </c>
      <c r="C123" s="3">
        <f t="shared" si="1"/>
        <v>0.001292136094</v>
      </c>
      <c r="D123" s="120">
        <f t="shared" si="2"/>
        <v>61.036</v>
      </c>
      <c r="E123" s="121">
        <f t="shared" si="3"/>
        <v>0.002200217325</v>
      </c>
      <c r="F123" s="121">
        <f t="shared" si="4"/>
        <v>0.7027752223</v>
      </c>
    </row>
    <row r="124">
      <c r="A124" s="2" t="s">
        <v>152</v>
      </c>
      <c r="B124" s="2">
        <v>10.984</v>
      </c>
      <c r="C124" s="3">
        <f t="shared" si="1"/>
        <v>0.00128604774</v>
      </c>
      <c r="D124" s="120">
        <f t="shared" si="2"/>
        <v>60.984</v>
      </c>
      <c r="E124" s="121">
        <f t="shared" si="3"/>
        <v>0.002198342837</v>
      </c>
      <c r="F124" s="121">
        <f t="shared" si="4"/>
        <v>0.7093788728</v>
      </c>
    </row>
    <row r="125">
      <c r="A125" s="2" t="s">
        <v>153</v>
      </c>
      <c r="B125" s="2">
        <v>10.58</v>
      </c>
      <c r="C125" s="3">
        <f t="shared" si="1"/>
        <v>0.001238745911</v>
      </c>
      <c r="D125" s="120">
        <f t="shared" si="2"/>
        <v>60.58</v>
      </c>
      <c r="E125" s="121">
        <f t="shared" si="3"/>
        <v>0.0021837795</v>
      </c>
      <c r="F125" s="121">
        <f t="shared" si="4"/>
        <v>0.7628954251</v>
      </c>
    </row>
    <row r="126">
      <c r="A126" s="2" t="s">
        <v>154</v>
      </c>
      <c r="B126" s="2">
        <v>10.501</v>
      </c>
      <c r="C126" s="3">
        <f t="shared" si="1"/>
        <v>0.001229496296</v>
      </c>
      <c r="D126" s="120">
        <f t="shared" si="2"/>
        <v>60.501</v>
      </c>
      <c r="E126" s="121">
        <f t="shared" si="3"/>
        <v>0.002180931719</v>
      </c>
      <c r="F126" s="121">
        <f t="shared" si="4"/>
        <v>0.7738416337</v>
      </c>
    </row>
    <row r="127">
      <c r="A127" s="2" t="s">
        <v>155</v>
      </c>
      <c r="B127" s="2">
        <v>10.475</v>
      </c>
      <c r="C127" s="3">
        <f t="shared" si="1"/>
        <v>0.001226452119</v>
      </c>
      <c r="D127" s="120">
        <f t="shared" si="2"/>
        <v>60.475</v>
      </c>
      <c r="E127" s="121">
        <f t="shared" si="3"/>
        <v>0.002179994475</v>
      </c>
      <c r="F127" s="121">
        <f t="shared" si="4"/>
        <v>0.7774802948</v>
      </c>
    </row>
    <row r="128">
      <c r="A128" s="2" t="s">
        <v>156</v>
      </c>
      <c r="B128" s="2">
        <v>10.089</v>
      </c>
      <c r="C128" s="3">
        <f t="shared" si="1"/>
        <v>0.001181257798</v>
      </c>
      <c r="D128" s="120">
        <f t="shared" si="2"/>
        <v>60.089</v>
      </c>
      <c r="E128" s="121">
        <f t="shared" si="3"/>
        <v>0.00216608</v>
      </c>
      <c r="F128" s="121">
        <f t="shared" si="4"/>
        <v>0.8337064135</v>
      </c>
    </row>
    <row r="129">
      <c r="A129" s="2" t="s">
        <v>157</v>
      </c>
      <c r="B129" s="2">
        <v>9.968</v>
      </c>
      <c r="C129" s="3">
        <f t="shared" si="1"/>
        <v>0.001167090666</v>
      </c>
      <c r="D129" s="120">
        <f t="shared" si="2"/>
        <v>59.968</v>
      </c>
      <c r="E129" s="121">
        <f t="shared" si="3"/>
        <v>0.002161718208</v>
      </c>
      <c r="F129" s="121">
        <f t="shared" si="4"/>
        <v>0.8522281701</v>
      </c>
    </row>
    <row r="130">
      <c r="A130" s="2" t="s">
        <v>158</v>
      </c>
      <c r="B130" s="2">
        <v>9.735</v>
      </c>
      <c r="C130" s="3">
        <f t="shared" si="1"/>
        <v>0.001139810156</v>
      </c>
      <c r="D130" s="120">
        <f t="shared" si="2"/>
        <v>59.735</v>
      </c>
      <c r="E130" s="121">
        <f t="shared" si="3"/>
        <v>0.002153319056</v>
      </c>
      <c r="F130" s="121">
        <f t="shared" si="4"/>
        <v>0.8891909724</v>
      </c>
    </row>
    <row r="131">
      <c r="A131" s="2" t="s">
        <v>159</v>
      </c>
      <c r="B131" s="2">
        <v>9.639</v>
      </c>
      <c r="C131" s="3">
        <f t="shared" si="1"/>
        <v>0.001128570117</v>
      </c>
      <c r="D131" s="120">
        <f t="shared" si="2"/>
        <v>59.639</v>
      </c>
      <c r="E131" s="121">
        <f t="shared" si="3"/>
        <v>0.002149858462</v>
      </c>
      <c r="F131" s="121">
        <f t="shared" si="4"/>
        <v>0.9049400909</v>
      </c>
    </row>
    <row r="132">
      <c r="A132" s="2" t="s">
        <v>160</v>
      </c>
      <c r="B132" s="2">
        <v>9.024</v>
      </c>
      <c r="C132" s="3">
        <f t="shared" si="1"/>
        <v>0.00105656362</v>
      </c>
      <c r="D132" s="120">
        <f t="shared" si="2"/>
        <v>59.024</v>
      </c>
      <c r="E132" s="121">
        <f t="shared" si="3"/>
        <v>0.002127689026</v>
      </c>
      <c r="F132" s="121">
        <f t="shared" si="4"/>
        <v>1.013782213</v>
      </c>
    </row>
    <row r="133">
      <c r="A133" s="2" t="s">
        <v>161</v>
      </c>
      <c r="B133" s="2">
        <v>8.867</v>
      </c>
      <c r="C133" s="3">
        <f t="shared" si="1"/>
        <v>0.001038181474</v>
      </c>
      <c r="D133" s="120">
        <f t="shared" si="2"/>
        <v>58.867</v>
      </c>
      <c r="E133" s="121">
        <f t="shared" si="3"/>
        <v>0.002122029512</v>
      </c>
      <c r="F133" s="121">
        <f t="shared" si="4"/>
        <v>1.043987072</v>
      </c>
    </row>
    <row r="134">
      <c r="A134" s="2" t="s">
        <v>162</v>
      </c>
      <c r="B134" s="2">
        <v>8.683</v>
      </c>
      <c r="C134" s="3">
        <f t="shared" si="1"/>
        <v>0.001016638067</v>
      </c>
      <c r="D134" s="120">
        <f t="shared" si="2"/>
        <v>58.683</v>
      </c>
      <c r="E134" s="121">
        <f t="shared" si="3"/>
        <v>0.002115396705</v>
      </c>
      <c r="F134" s="121">
        <f t="shared" si="4"/>
        <v>1.080776605</v>
      </c>
    </row>
    <row r="135">
      <c r="A135" s="2" t="s">
        <v>163</v>
      </c>
      <c r="B135" s="2">
        <v>8.675</v>
      </c>
      <c r="C135" s="3">
        <f t="shared" si="1"/>
        <v>0.001015701397</v>
      </c>
      <c r="D135" s="120">
        <f t="shared" si="2"/>
        <v>58.675</v>
      </c>
      <c r="E135" s="121">
        <f t="shared" si="3"/>
        <v>0.002115108322</v>
      </c>
      <c r="F135" s="121">
        <f t="shared" si="4"/>
        <v>1.082411552</v>
      </c>
    </row>
    <row r="136">
      <c r="A136" s="2" t="s">
        <v>164</v>
      </c>
      <c r="B136" s="2">
        <v>8.479</v>
      </c>
      <c r="C136" s="3">
        <f t="shared" si="1"/>
        <v>0.0009927529852</v>
      </c>
      <c r="D136" s="120">
        <f t="shared" si="2"/>
        <v>58.479</v>
      </c>
      <c r="E136" s="121">
        <f t="shared" si="3"/>
        <v>0.002108042941</v>
      </c>
      <c r="F136" s="121">
        <f t="shared" si="4"/>
        <v>1.123431481</v>
      </c>
    </row>
    <row r="137">
      <c r="A137" s="2" t="s">
        <v>165</v>
      </c>
      <c r="B137" s="2">
        <v>8.278</v>
      </c>
      <c r="C137" s="3">
        <f t="shared" si="1"/>
        <v>0.0009692191545</v>
      </c>
      <c r="D137" s="120">
        <f t="shared" si="2"/>
        <v>58.278</v>
      </c>
      <c r="E137" s="121">
        <f t="shared" si="3"/>
        <v>0.002100797321</v>
      </c>
      <c r="F137" s="121">
        <f t="shared" si="4"/>
        <v>1.167515274</v>
      </c>
    </row>
    <row r="138">
      <c r="A138" s="2" t="s">
        <v>166</v>
      </c>
      <c r="B138" s="2">
        <v>8.187</v>
      </c>
      <c r="C138" s="3">
        <f t="shared" si="1"/>
        <v>0.0009585645347</v>
      </c>
      <c r="D138" s="120">
        <f t="shared" si="2"/>
        <v>58.187</v>
      </c>
      <c r="E138" s="121">
        <f t="shared" si="3"/>
        <v>0.002097516966</v>
      </c>
      <c r="F138" s="121">
        <f t="shared" si="4"/>
        <v>1.188185448</v>
      </c>
    </row>
    <row r="139">
      <c r="A139" s="2" t="s">
        <v>167</v>
      </c>
      <c r="B139" s="2">
        <v>8.117</v>
      </c>
      <c r="C139" s="3">
        <f t="shared" si="1"/>
        <v>0.0009503686733</v>
      </c>
      <c r="D139" s="120">
        <f t="shared" si="2"/>
        <v>58.117</v>
      </c>
      <c r="E139" s="121">
        <f t="shared" si="3"/>
        <v>0.002094993615</v>
      </c>
      <c r="F139" s="121">
        <f t="shared" si="4"/>
        <v>1.204400959</v>
      </c>
    </row>
    <row r="140">
      <c r="A140" s="2" t="s">
        <v>168</v>
      </c>
      <c r="B140" s="2">
        <v>7.743</v>
      </c>
      <c r="C140" s="3">
        <f t="shared" si="1"/>
        <v>0.0009065793565</v>
      </c>
      <c r="D140" s="120">
        <f t="shared" si="2"/>
        <v>57.743</v>
      </c>
      <c r="E140" s="121">
        <f t="shared" si="3"/>
        <v>0.002081511715</v>
      </c>
      <c r="F140" s="121">
        <f t="shared" si="4"/>
        <v>1.29600608</v>
      </c>
    </row>
    <row r="141">
      <c r="A141" s="2" t="s">
        <v>169</v>
      </c>
      <c r="B141" s="2">
        <v>7.738</v>
      </c>
      <c r="C141" s="3">
        <f t="shared" si="1"/>
        <v>0.0009059939379</v>
      </c>
      <c r="D141" s="120">
        <f t="shared" si="2"/>
        <v>57.738</v>
      </c>
      <c r="E141" s="121">
        <f t="shared" si="3"/>
        <v>0.002081331475</v>
      </c>
      <c r="F141" s="121">
        <f t="shared" si="4"/>
        <v>1.297290731</v>
      </c>
    </row>
    <row r="142">
      <c r="A142" s="2" t="s">
        <v>170</v>
      </c>
      <c r="B142" s="2">
        <v>7.47</v>
      </c>
      <c r="C142" s="3">
        <f t="shared" si="1"/>
        <v>0.000874615497</v>
      </c>
      <c r="D142" s="120">
        <f t="shared" si="2"/>
        <v>57.47</v>
      </c>
      <c r="E142" s="121">
        <f t="shared" si="3"/>
        <v>0.002071670648</v>
      </c>
      <c r="F142" s="121">
        <f t="shared" si="4"/>
        <v>1.368664465</v>
      </c>
    </row>
    <row r="143">
      <c r="A143" s="2" t="s">
        <v>171</v>
      </c>
      <c r="B143" s="2">
        <v>7.395</v>
      </c>
      <c r="C143" s="3">
        <f t="shared" si="1"/>
        <v>0.0008658342169</v>
      </c>
      <c r="D143" s="120">
        <f t="shared" si="2"/>
        <v>57.395</v>
      </c>
      <c r="E143" s="121">
        <f t="shared" si="3"/>
        <v>0.002068967059</v>
      </c>
      <c r="F143" s="121">
        <f t="shared" si="4"/>
        <v>1.389564905</v>
      </c>
    </row>
    <row r="144">
      <c r="A144" s="2" t="s">
        <v>172</v>
      </c>
      <c r="B144" s="2">
        <v>7.365</v>
      </c>
      <c r="C144" s="3">
        <f t="shared" si="1"/>
        <v>0.0008623217049</v>
      </c>
      <c r="D144" s="120">
        <f t="shared" si="2"/>
        <v>57.365</v>
      </c>
      <c r="E144" s="121">
        <f t="shared" si="3"/>
        <v>0.002067885623</v>
      </c>
      <c r="F144" s="121">
        <f t="shared" si="4"/>
        <v>1.398044269</v>
      </c>
    </row>
    <row r="145">
      <c r="A145" s="2" t="s">
        <v>173</v>
      </c>
      <c r="B145" s="2">
        <v>7.078</v>
      </c>
      <c r="C145" s="3">
        <f t="shared" si="1"/>
        <v>0.0008287186731</v>
      </c>
      <c r="D145" s="120">
        <f t="shared" si="2"/>
        <v>57.078</v>
      </c>
      <c r="E145" s="121">
        <f t="shared" si="3"/>
        <v>0.002057539886</v>
      </c>
      <c r="F145" s="121">
        <f t="shared" si="4"/>
        <v>1.482796579</v>
      </c>
    </row>
    <row r="146">
      <c r="A146" s="2" t="s">
        <v>174</v>
      </c>
      <c r="B146" s="2">
        <v>7.061</v>
      </c>
      <c r="C146" s="3">
        <f t="shared" si="1"/>
        <v>0.0008267282496</v>
      </c>
      <c r="D146" s="120">
        <f t="shared" si="2"/>
        <v>57.061</v>
      </c>
      <c r="E146" s="121">
        <f t="shared" si="3"/>
        <v>0.002056927073</v>
      </c>
      <c r="F146" s="121">
        <f t="shared" si="4"/>
        <v>1.488032886</v>
      </c>
    </row>
    <row r="147">
      <c r="A147" s="2" t="s">
        <v>175</v>
      </c>
      <c r="B147" s="2">
        <v>6.88</v>
      </c>
      <c r="C147" s="3">
        <f t="shared" si="1"/>
        <v>0.0008055360936</v>
      </c>
      <c r="D147" s="120">
        <f t="shared" si="2"/>
        <v>56.88</v>
      </c>
      <c r="E147" s="121">
        <f t="shared" si="3"/>
        <v>0.002050402409</v>
      </c>
      <c r="F147" s="121">
        <f t="shared" si="4"/>
        <v>1.545388625</v>
      </c>
    </row>
    <row r="148">
      <c r="A148" s="2" t="s">
        <v>176</v>
      </c>
      <c r="B148" s="2">
        <v>6.868</v>
      </c>
      <c r="C148" s="3">
        <f t="shared" si="1"/>
        <v>0.0008041310888</v>
      </c>
      <c r="D148" s="120">
        <f t="shared" si="2"/>
        <v>56.868</v>
      </c>
      <c r="E148" s="121">
        <f t="shared" si="3"/>
        <v>0.002049969835</v>
      </c>
      <c r="F148" s="121">
        <f t="shared" si="4"/>
        <v>1.549298073</v>
      </c>
    </row>
    <row r="149">
      <c r="A149" s="2" t="s">
        <v>177</v>
      </c>
      <c r="B149" s="2">
        <v>6.71</v>
      </c>
      <c r="C149" s="3">
        <f t="shared" si="1"/>
        <v>0.0007856318588</v>
      </c>
      <c r="D149" s="120">
        <f t="shared" si="2"/>
        <v>56.71</v>
      </c>
      <c r="E149" s="121">
        <f t="shared" si="3"/>
        <v>0.002044274273</v>
      </c>
      <c r="F149" s="121">
        <f t="shared" si="4"/>
        <v>1.602076596</v>
      </c>
    </row>
    <row r="150">
      <c r="A150" s="2" t="s">
        <v>178</v>
      </c>
      <c r="B150" s="2">
        <v>6.664</v>
      </c>
      <c r="C150" s="3">
        <f t="shared" si="1"/>
        <v>0.000780246007</v>
      </c>
      <c r="D150" s="120">
        <f t="shared" si="2"/>
        <v>56.664</v>
      </c>
      <c r="E150" s="121">
        <f t="shared" si="3"/>
        <v>0.002042616071</v>
      </c>
      <c r="F150" s="121">
        <f t="shared" si="4"/>
        <v>1.61791288</v>
      </c>
    </row>
    <row r="151">
      <c r="A151" s="2" t="s">
        <v>179</v>
      </c>
      <c r="B151" s="2">
        <v>6.262</v>
      </c>
      <c r="C151" s="3">
        <f t="shared" si="1"/>
        <v>0.0007331783457</v>
      </c>
      <c r="D151" s="120">
        <f t="shared" si="2"/>
        <v>56.262</v>
      </c>
      <c r="E151" s="121">
        <f t="shared" si="3"/>
        <v>0.002028124831</v>
      </c>
      <c r="F151" s="121">
        <f t="shared" si="4"/>
        <v>1.766209398</v>
      </c>
    </row>
    <row r="152">
      <c r="A152" s="2" t="s">
        <v>180</v>
      </c>
      <c r="B152" s="2">
        <v>6.16</v>
      </c>
      <c r="C152" s="3">
        <f t="shared" si="1"/>
        <v>0.0007212358048</v>
      </c>
      <c r="D152" s="120">
        <f t="shared" si="2"/>
        <v>56.16</v>
      </c>
      <c r="E152" s="121">
        <f t="shared" si="3"/>
        <v>0.002024447949</v>
      </c>
      <c r="F152" s="121">
        <f t="shared" si="4"/>
        <v>1.806915485</v>
      </c>
    </row>
    <row r="153">
      <c r="A153" s="2" t="s">
        <v>181</v>
      </c>
      <c r="B153" s="2">
        <v>5.865</v>
      </c>
      <c r="C153" s="3">
        <f t="shared" si="1"/>
        <v>0.0006866961031</v>
      </c>
      <c r="D153" s="120">
        <f t="shared" si="2"/>
        <v>55.865</v>
      </c>
      <c r="E153" s="121">
        <f t="shared" si="3"/>
        <v>0.002013813829</v>
      </c>
      <c r="F153" s="121">
        <f t="shared" si="4"/>
        <v>1.932612869</v>
      </c>
    </row>
    <row r="154">
      <c r="A154" s="2" t="s">
        <v>182</v>
      </c>
      <c r="B154" s="2">
        <v>5.745</v>
      </c>
      <c r="C154" s="3">
        <f t="shared" si="1"/>
        <v>0.0006726460549</v>
      </c>
      <c r="D154" s="120">
        <f t="shared" si="2"/>
        <v>55.745</v>
      </c>
      <c r="E154" s="121">
        <f t="shared" si="3"/>
        <v>0.002009488086</v>
      </c>
      <c r="F154" s="121">
        <f t="shared" si="4"/>
        <v>1.987437555</v>
      </c>
    </row>
    <row r="155">
      <c r="A155" s="2" t="s">
        <v>183</v>
      </c>
      <c r="B155" s="2">
        <v>5.673</v>
      </c>
      <c r="C155" s="3">
        <f t="shared" si="1"/>
        <v>0.000664216026</v>
      </c>
      <c r="D155" s="120">
        <f t="shared" si="2"/>
        <v>55.673</v>
      </c>
      <c r="E155" s="121">
        <f t="shared" si="3"/>
        <v>0.00200689264</v>
      </c>
      <c r="F155" s="121">
        <f t="shared" si="4"/>
        <v>2.021445676</v>
      </c>
    </row>
    <row r="156">
      <c r="A156" s="2" t="s">
        <v>184</v>
      </c>
      <c r="B156" s="2">
        <v>5.516</v>
      </c>
      <c r="C156" s="3">
        <f t="shared" si="1"/>
        <v>0.0006458338797</v>
      </c>
      <c r="D156" s="120">
        <f t="shared" si="2"/>
        <v>55.516</v>
      </c>
      <c r="E156" s="121">
        <f t="shared" si="3"/>
        <v>0.002001233125</v>
      </c>
      <c r="F156" s="121">
        <f t="shared" si="4"/>
        <v>2.098680927</v>
      </c>
    </row>
    <row r="157">
      <c r="A157" s="2" t="s">
        <v>185</v>
      </c>
      <c r="B157" s="2">
        <v>5.45</v>
      </c>
      <c r="C157" s="3">
        <f t="shared" si="1"/>
        <v>0.0006381063532</v>
      </c>
      <c r="D157" s="120">
        <f t="shared" si="2"/>
        <v>55.45</v>
      </c>
      <c r="E157" s="121">
        <f t="shared" si="3"/>
        <v>0.001998853966</v>
      </c>
      <c r="F157" s="121">
        <f t="shared" si="4"/>
        <v>2.13247777</v>
      </c>
    </row>
    <row r="158">
      <c r="A158" s="2" t="s">
        <v>186</v>
      </c>
      <c r="B158" s="2">
        <v>5.411</v>
      </c>
      <c r="C158" s="3">
        <f t="shared" si="1"/>
        <v>0.0006335400876</v>
      </c>
      <c r="D158" s="120">
        <f t="shared" si="2"/>
        <v>55.411</v>
      </c>
      <c r="E158" s="121">
        <f t="shared" si="3"/>
        <v>0.0019974481</v>
      </c>
      <c r="F158" s="121">
        <f t="shared" si="4"/>
        <v>2.152836164</v>
      </c>
    </row>
    <row r="159">
      <c r="A159" s="2" t="s">
        <v>187</v>
      </c>
      <c r="B159" s="2">
        <v>5.341</v>
      </c>
      <c r="C159" s="3">
        <f t="shared" si="1"/>
        <v>0.0006253442262</v>
      </c>
      <c r="D159" s="120">
        <f t="shared" si="2"/>
        <v>55.341</v>
      </c>
      <c r="E159" s="121">
        <f t="shared" si="3"/>
        <v>0.001994924749</v>
      </c>
      <c r="F159" s="121">
        <f t="shared" si="4"/>
        <v>2.190122601</v>
      </c>
    </row>
    <row r="160">
      <c r="A160" s="2" t="s">
        <v>188</v>
      </c>
      <c r="B160" s="2">
        <v>5.271</v>
      </c>
      <c r="C160" s="3">
        <f t="shared" si="1"/>
        <v>0.0006171483648</v>
      </c>
      <c r="D160" s="120">
        <f t="shared" si="2"/>
        <v>55.271</v>
      </c>
      <c r="E160" s="121">
        <f t="shared" si="3"/>
        <v>0.001992401399</v>
      </c>
      <c r="F160" s="121">
        <f t="shared" si="4"/>
        <v>2.228399381</v>
      </c>
    </row>
    <row r="161">
      <c r="A161" s="2" t="s">
        <v>189</v>
      </c>
      <c r="B161" s="2">
        <v>5.161</v>
      </c>
      <c r="C161" s="3">
        <f t="shared" si="1"/>
        <v>0.000604269154</v>
      </c>
      <c r="D161" s="120">
        <f t="shared" si="2"/>
        <v>55.161</v>
      </c>
      <c r="E161" s="121">
        <f t="shared" si="3"/>
        <v>0.001988436134</v>
      </c>
      <c r="F161" s="121">
        <f t="shared" si="4"/>
        <v>2.29064643</v>
      </c>
    </row>
    <row r="162">
      <c r="A162" s="2" t="s">
        <v>190</v>
      </c>
      <c r="B162" s="2">
        <v>5.067</v>
      </c>
      <c r="C162" s="3">
        <f t="shared" si="1"/>
        <v>0.0005932632829</v>
      </c>
      <c r="D162" s="120">
        <f t="shared" si="2"/>
        <v>55.067</v>
      </c>
      <c r="E162" s="121">
        <f t="shared" si="3"/>
        <v>0.001985047635</v>
      </c>
      <c r="F162" s="121">
        <f t="shared" si="4"/>
        <v>2.345980937</v>
      </c>
    </row>
    <row r="163">
      <c r="A163" s="2" t="s">
        <v>191</v>
      </c>
      <c r="B163" s="2">
        <v>4.972</v>
      </c>
      <c r="C163" s="3">
        <f t="shared" si="1"/>
        <v>0.0005821403281</v>
      </c>
      <c r="D163" s="120">
        <f t="shared" si="2"/>
        <v>54.972</v>
      </c>
      <c r="E163" s="121">
        <f t="shared" si="3"/>
        <v>0.001981623088</v>
      </c>
      <c r="F163" s="121">
        <f t="shared" si="4"/>
        <v>2.404029909</v>
      </c>
    </row>
    <row r="164">
      <c r="A164" s="2" t="s">
        <v>192</v>
      </c>
      <c r="B164" s="2">
        <v>4.92</v>
      </c>
      <c r="C164" s="3">
        <f t="shared" si="1"/>
        <v>0.0005760519739</v>
      </c>
      <c r="D164" s="120">
        <f t="shared" si="2"/>
        <v>54.92</v>
      </c>
      <c r="E164" s="121">
        <f t="shared" si="3"/>
        <v>0.001979748599</v>
      </c>
      <c r="F164" s="121">
        <f t="shared" si="4"/>
        <v>2.436753434</v>
      </c>
    </row>
    <row r="165">
      <c r="A165" s="2" t="s">
        <v>193</v>
      </c>
      <c r="B165" s="2">
        <v>4.771</v>
      </c>
      <c r="C165" s="3">
        <f t="shared" si="1"/>
        <v>0.0005586064975</v>
      </c>
      <c r="D165" s="120">
        <f t="shared" si="2"/>
        <v>54.771</v>
      </c>
      <c r="E165" s="121">
        <f t="shared" si="3"/>
        <v>0.001974377468</v>
      </c>
      <c r="F165" s="121">
        <f t="shared" si="4"/>
        <v>2.534469213</v>
      </c>
    </row>
    <row r="166">
      <c r="A166" s="2" t="s">
        <v>194</v>
      </c>
      <c r="B166" s="2">
        <v>4.754</v>
      </c>
      <c r="C166" s="3">
        <f t="shared" si="1"/>
        <v>0.000556616074</v>
      </c>
      <c r="D166" s="120">
        <f t="shared" si="2"/>
        <v>54.754</v>
      </c>
      <c r="E166" s="121">
        <f t="shared" si="3"/>
        <v>0.001973764654</v>
      </c>
      <c r="F166" s="121">
        <f t="shared" si="4"/>
        <v>2.546007286</v>
      </c>
    </row>
    <row r="167">
      <c r="A167" s="2" t="s">
        <v>195</v>
      </c>
      <c r="B167" s="2">
        <v>4.693</v>
      </c>
      <c r="C167" s="3">
        <f t="shared" si="1"/>
        <v>0.0005494739662</v>
      </c>
      <c r="D167" s="120">
        <f t="shared" si="2"/>
        <v>54.693</v>
      </c>
      <c r="E167" s="121">
        <f t="shared" si="3"/>
        <v>0.001971565735</v>
      </c>
      <c r="F167" s="121">
        <f t="shared" si="4"/>
        <v>2.588096718</v>
      </c>
    </row>
    <row r="168">
      <c r="A168" s="2" t="s">
        <v>196</v>
      </c>
      <c r="B168" s="2">
        <v>4.566</v>
      </c>
      <c r="C168" s="3">
        <f t="shared" si="1"/>
        <v>0.0005346043319</v>
      </c>
      <c r="D168" s="120">
        <f t="shared" si="2"/>
        <v>54.566</v>
      </c>
      <c r="E168" s="121">
        <f t="shared" si="3"/>
        <v>0.001966987656</v>
      </c>
      <c r="F168" s="121">
        <f t="shared" si="4"/>
        <v>2.679333553</v>
      </c>
    </row>
    <row r="169">
      <c r="A169" s="2" t="s">
        <v>197</v>
      </c>
      <c r="B169" s="2">
        <v>4.535</v>
      </c>
      <c r="C169" s="3">
        <f t="shared" si="1"/>
        <v>0.0005309747361</v>
      </c>
      <c r="D169" s="120">
        <f t="shared" si="2"/>
        <v>54.535</v>
      </c>
      <c r="E169" s="121">
        <f t="shared" si="3"/>
        <v>0.001965870172</v>
      </c>
      <c r="F169" s="121">
        <f t="shared" si="4"/>
        <v>2.702379866</v>
      </c>
    </row>
    <row r="170">
      <c r="A170" s="2" t="s">
        <v>198</v>
      </c>
      <c r="B170" s="2">
        <v>4.399</v>
      </c>
      <c r="C170" s="3">
        <f t="shared" si="1"/>
        <v>0.0005150513482</v>
      </c>
      <c r="D170" s="120">
        <f t="shared" si="2"/>
        <v>54.399</v>
      </c>
      <c r="E170" s="121">
        <f t="shared" si="3"/>
        <v>0.001960967663</v>
      </c>
      <c r="F170" s="121">
        <f t="shared" si="4"/>
        <v>2.80732459</v>
      </c>
    </row>
    <row r="171">
      <c r="A171" s="2" t="s">
        <v>199</v>
      </c>
      <c r="B171" s="2">
        <v>4.33</v>
      </c>
      <c r="C171" s="3">
        <f t="shared" si="1"/>
        <v>0.0005069725706</v>
      </c>
      <c r="D171" s="120">
        <f t="shared" si="2"/>
        <v>54.33</v>
      </c>
      <c r="E171" s="121">
        <f t="shared" si="3"/>
        <v>0.001958480361</v>
      </c>
      <c r="F171" s="121">
        <f t="shared" si="4"/>
        <v>2.863089394</v>
      </c>
    </row>
    <row r="172">
      <c r="A172" s="2" t="s">
        <v>200</v>
      </c>
      <c r="B172" s="2">
        <v>4.318</v>
      </c>
      <c r="C172" s="3">
        <f t="shared" si="1"/>
        <v>0.0005055675657</v>
      </c>
      <c r="D172" s="120">
        <f t="shared" si="2"/>
        <v>54.318</v>
      </c>
      <c r="E172" s="121">
        <f t="shared" si="3"/>
        <v>0.001958047786</v>
      </c>
      <c r="F172" s="121">
        <f t="shared" si="4"/>
        <v>2.872969547</v>
      </c>
    </row>
    <row r="173">
      <c r="A173" s="2" t="s">
        <v>201</v>
      </c>
      <c r="B173" s="2">
        <v>4.263</v>
      </c>
      <c r="C173" s="3">
        <f t="shared" si="1"/>
        <v>0.0004991279603</v>
      </c>
      <c r="D173" s="120">
        <f t="shared" si="2"/>
        <v>54.263</v>
      </c>
      <c r="E173" s="121">
        <f t="shared" si="3"/>
        <v>0.001956065154</v>
      </c>
      <c r="F173" s="121">
        <f t="shared" si="4"/>
        <v>2.918965294</v>
      </c>
    </row>
    <row r="174">
      <c r="A174" s="2" t="s">
        <v>202</v>
      </c>
      <c r="B174" s="2">
        <v>4.214</v>
      </c>
      <c r="C174" s="3">
        <f t="shared" si="1"/>
        <v>0.0004933908574</v>
      </c>
      <c r="D174" s="120">
        <f t="shared" si="2"/>
        <v>54.214</v>
      </c>
      <c r="E174" s="121">
        <f t="shared" si="3"/>
        <v>0.001954298809</v>
      </c>
      <c r="F174" s="121">
        <f t="shared" si="4"/>
        <v>2.960954646</v>
      </c>
    </row>
    <row r="175">
      <c r="A175" s="2" t="s">
        <v>203</v>
      </c>
      <c r="B175" s="2">
        <v>4.209</v>
      </c>
      <c r="C175" s="3">
        <f t="shared" si="1"/>
        <v>0.0004928054387</v>
      </c>
      <c r="D175" s="120">
        <f t="shared" si="2"/>
        <v>54.209</v>
      </c>
      <c r="E175" s="121">
        <f t="shared" si="3"/>
        <v>0.001954118569</v>
      </c>
      <c r="F175" s="121">
        <f t="shared" si="4"/>
        <v>2.965294244</v>
      </c>
    </row>
    <row r="176">
      <c r="A176" s="2" t="s">
        <v>204</v>
      </c>
      <c r="B176" s="2">
        <v>4.066</v>
      </c>
      <c r="C176" s="3">
        <f t="shared" si="1"/>
        <v>0.0004760624646</v>
      </c>
      <c r="D176" s="120">
        <f t="shared" si="2"/>
        <v>54.066</v>
      </c>
      <c r="E176" s="121">
        <f t="shared" si="3"/>
        <v>0.001948963725</v>
      </c>
      <c r="F176" s="121">
        <f t="shared" si="4"/>
        <v>3.093924368</v>
      </c>
    </row>
    <row r="177">
      <c r="A177" s="2" t="s">
        <v>205</v>
      </c>
      <c r="B177" s="2">
        <v>3.99</v>
      </c>
      <c r="C177" s="3">
        <f t="shared" si="1"/>
        <v>0.0004671641008</v>
      </c>
      <c r="D177" s="120">
        <f t="shared" si="2"/>
        <v>53.99</v>
      </c>
      <c r="E177" s="121">
        <f t="shared" si="3"/>
        <v>0.001946224087</v>
      </c>
      <c r="F177" s="121">
        <f t="shared" si="4"/>
        <v>3.166039479</v>
      </c>
    </row>
    <row r="178">
      <c r="A178" s="2" t="s">
        <v>206</v>
      </c>
      <c r="B178" s="2">
        <v>3.966</v>
      </c>
      <c r="C178" s="3">
        <f t="shared" si="1"/>
        <v>0.0004643540912</v>
      </c>
      <c r="D178" s="120">
        <f t="shared" si="2"/>
        <v>53.966</v>
      </c>
      <c r="E178" s="121">
        <f t="shared" si="3"/>
        <v>0.001945358939</v>
      </c>
      <c r="F178" s="121">
        <f t="shared" si="4"/>
        <v>3.189386883</v>
      </c>
    </row>
    <row r="179">
      <c r="A179" s="2" t="s">
        <v>207</v>
      </c>
      <c r="B179" s="2">
        <v>3.92</v>
      </c>
      <c r="C179" s="3">
        <f t="shared" si="1"/>
        <v>0.0004589682394</v>
      </c>
      <c r="D179" s="120">
        <f t="shared" si="2"/>
        <v>53.92</v>
      </c>
      <c r="E179" s="121">
        <f t="shared" si="3"/>
        <v>0.001943700737</v>
      </c>
      <c r="F179" s="121">
        <f t="shared" si="4"/>
        <v>3.234935166</v>
      </c>
    </row>
    <row r="180">
      <c r="A180" s="2" t="s">
        <v>208</v>
      </c>
      <c r="B180" s="2">
        <v>3.884</v>
      </c>
      <c r="C180" s="3">
        <f t="shared" si="1"/>
        <v>0.000454753225</v>
      </c>
      <c r="D180" s="120">
        <f t="shared" si="2"/>
        <v>53.884</v>
      </c>
      <c r="E180" s="121">
        <f t="shared" si="3"/>
        <v>0.001942403014</v>
      </c>
      <c r="F180" s="121">
        <f t="shared" si="4"/>
        <v>3.271334226</v>
      </c>
    </row>
    <row r="181">
      <c r="A181" s="2" t="s">
        <v>209</v>
      </c>
      <c r="B181" s="2">
        <v>3.831</v>
      </c>
      <c r="C181" s="3">
        <f t="shared" si="1"/>
        <v>0.000448547787</v>
      </c>
      <c r="D181" s="120">
        <f t="shared" si="2"/>
        <v>53.831</v>
      </c>
      <c r="E181" s="121">
        <f t="shared" si="3"/>
        <v>0.001940492477</v>
      </c>
      <c r="F181" s="121">
        <f t="shared" si="4"/>
        <v>3.32616665</v>
      </c>
    </row>
    <row r="182">
      <c r="A182" s="2" t="s">
        <v>210</v>
      </c>
      <c r="B182" s="2">
        <v>3.771</v>
      </c>
      <c r="C182" s="3">
        <f t="shared" si="1"/>
        <v>0.000441522763</v>
      </c>
      <c r="D182" s="120">
        <f t="shared" si="2"/>
        <v>53.771</v>
      </c>
      <c r="E182" s="121">
        <f t="shared" si="3"/>
        <v>0.001938329606</v>
      </c>
      <c r="F182" s="121">
        <f t="shared" si="4"/>
        <v>3.390101187</v>
      </c>
    </row>
    <row r="183">
      <c r="A183" s="2" t="s">
        <v>211</v>
      </c>
      <c r="B183" s="2">
        <v>3.74</v>
      </c>
      <c r="C183" s="3">
        <f t="shared" si="1"/>
        <v>0.0004378931672</v>
      </c>
      <c r="D183" s="120">
        <f t="shared" si="2"/>
        <v>53.74</v>
      </c>
      <c r="E183" s="121">
        <f t="shared" si="3"/>
        <v>0.001937212122</v>
      </c>
      <c r="F183" s="121">
        <f t="shared" si="4"/>
        <v>3.423937771</v>
      </c>
    </row>
    <row r="184">
      <c r="A184" s="2" t="s">
        <v>212</v>
      </c>
      <c r="B184" s="2">
        <v>3.631</v>
      </c>
      <c r="C184" s="3">
        <f t="shared" si="1"/>
        <v>0.0004251310401</v>
      </c>
      <c r="D184" s="120">
        <f t="shared" si="2"/>
        <v>53.631</v>
      </c>
      <c r="E184" s="121">
        <f t="shared" si="3"/>
        <v>0.001933282905</v>
      </c>
      <c r="F184" s="121">
        <f t="shared" si="4"/>
        <v>3.547498824</v>
      </c>
    </row>
    <row r="185">
      <c r="A185" s="2" t="s">
        <v>213</v>
      </c>
      <c r="B185" s="2">
        <v>3.588</v>
      </c>
      <c r="C185" s="3">
        <f t="shared" si="1"/>
        <v>0.0004200964395</v>
      </c>
      <c r="D185" s="120">
        <f t="shared" si="2"/>
        <v>53.588</v>
      </c>
      <c r="E185" s="121">
        <f t="shared" si="3"/>
        <v>0.001931732847</v>
      </c>
      <c r="F185" s="121">
        <f t="shared" si="4"/>
        <v>3.598308067</v>
      </c>
    </row>
    <row r="186">
      <c r="A186" s="2" t="s">
        <v>214</v>
      </c>
      <c r="B186" s="2">
        <v>3.584</v>
      </c>
      <c r="C186" s="3">
        <f t="shared" si="1"/>
        <v>0.0004196281046</v>
      </c>
      <c r="D186" s="120">
        <f t="shared" si="2"/>
        <v>53.584</v>
      </c>
      <c r="E186" s="121">
        <f t="shared" si="3"/>
        <v>0.001931588655</v>
      </c>
      <c r="F186" s="121">
        <f t="shared" si="4"/>
        <v>3.60309649</v>
      </c>
    </row>
    <row r="187">
      <c r="A187" s="2" t="s">
        <v>215</v>
      </c>
      <c r="B187" s="2">
        <v>3.499</v>
      </c>
      <c r="C187" s="3">
        <f t="shared" si="1"/>
        <v>0.0004096759872</v>
      </c>
      <c r="D187" s="120">
        <f t="shared" si="2"/>
        <v>53.499</v>
      </c>
      <c r="E187" s="121">
        <f t="shared" si="3"/>
        <v>0.001928524587</v>
      </c>
      <c r="F187" s="121">
        <f t="shared" si="4"/>
        <v>3.707438677</v>
      </c>
    </row>
    <row r="188">
      <c r="A188" s="2" t="s">
        <v>216</v>
      </c>
      <c r="B188" s="2">
        <v>3.46</v>
      </c>
      <c r="C188" s="3">
        <f t="shared" si="1"/>
        <v>0.0004051097215</v>
      </c>
      <c r="D188" s="120">
        <f t="shared" si="2"/>
        <v>53.46</v>
      </c>
      <c r="E188" s="121">
        <f t="shared" si="3"/>
        <v>0.00192711872</v>
      </c>
      <c r="F188" s="121">
        <f t="shared" si="4"/>
        <v>3.757029066</v>
      </c>
    </row>
    <row r="189">
      <c r="A189" s="2" t="s">
        <v>217</v>
      </c>
      <c r="B189" s="2">
        <v>3.45</v>
      </c>
      <c r="C189" s="3">
        <f t="shared" si="1"/>
        <v>0.0004039388842</v>
      </c>
      <c r="D189" s="120">
        <f t="shared" si="2"/>
        <v>53.45</v>
      </c>
      <c r="E189" s="121">
        <f t="shared" si="3"/>
        <v>0.001926758242</v>
      </c>
      <c r="F189" s="121">
        <f t="shared" si="4"/>
        <v>3.769925148</v>
      </c>
    </row>
    <row r="190">
      <c r="A190" s="2" t="s">
        <v>218</v>
      </c>
      <c r="B190" s="2">
        <v>3.397</v>
      </c>
      <c r="C190" s="3">
        <f t="shared" si="1"/>
        <v>0.0003977334462</v>
      </c>
      <c r="D190" s="120">
        <f t="shared" si="2"/>
        <v>53.397</v>
      </c>
      <c r="E190" s="121">
        <f t="shared" si="3"/>
        <v>0.001924847705</v>
      </c>
      <c r="F190" s="121">
        <f t="shared" si="4"/>
        <v>3.839541968</v>
      </c>
    </row>
    <row r="191">
      <c r="A191" s="2" t="s">
        <v>219</v>
      </c>
      <c r="B191" s="2">
        <v>3.343</v>
      </c>
      <c r="C191" s="3">
        <f t="shared" si="1"/>
        <v>0.0003914109246</v>
      </c>
      <c r="D191" s="120">
        <f t="shared" si="2"/>
        <v>53.343</v>
      </c>
      <c r="E191" s="121">
        <f t="shared" si="3"/>
        <v>0.00192290112</v>
      </c>
      <c r="F191" s="121">
        <f t="shared" si="4"/>
        <v>3.912742593</v>
      </c>
    </row>
    <row r="192">
      <c r="A192" s="2" t="s">
        <v>220</v>
      </c>
      <c r="B192" s="2">
        <v>3.31</v>
      </c>
      <c r="C192" s="3">
        <f t="shared" si="1"/>
        <v>0.0003875471613</v>
      </c>
      <c r="D192" s="120">
        <f t="shared" si="2"/>
        <v>53.31</v>
      </c>
      <c r="E192" s="121">
        <f t="shared" si="3"/>
        <v>0.001921711541</v>
      </c>
      <c r="F192" s="121">
        <f t="shared" si="4"/>
        <v>3.958652089</v>
      </c>
    </row>
    <row r="193">
      <c r="A193" s="2" t="s">
        <v>221</v>
      </c>
      <c r="B193" s="2">
        <v>3.304</v>
      </c>
      <c r="C193" s="3">
        <f t="shared" si="1"/>
        <v>0.0003868446589</v>
      </c>
      <c r="D193" s="120">
        <f t="shared" si="2"/>
        <v>53.304</v>
      </c>
      <c r="E193" s="121">
        <f t="shared" si="3"/>
        <v>0.001921495254</v>
      </c>
      <c r="F193" s="121">
        <f t="shared" si="4"/>
        <v>3.967097799</v>
      </c>
    </row>
    <row r="194">
      <c r="A194" s="2" t="s">
        <v>222</v>
      </c>
      <c r="B194" s="2">
        <v>3.289</v>
      </c>
      <c r="C194" s="3">
        <f t="shared" si="1"/>
        <v>0.0003850884029</v>
      </c>
      <c r="D194" s="120">
        <f t="shared" si="2"/>
        <v>53.289</v>
      </c>
      <c r="E194" s="121">
        <f t="shared" si="3"/>
        <v>0.001920954536</v>
      </c>
      <c r="F194" s="121">
        <f t="shared" si="4"/>
        <v>3.988346887</v>
      </c>
    </row>
    <row r="195">
      <c r="A195" s="2" t="s">
        <v>223</v>
      </c>
      <c r="B195" s="2">
        <v>3.205</v>
      </c>
      <c r="C195" s="3">
        <f t="shared" si="1"/>
        <v>0.0003752533692</v>
      </c>
      <c r="D195" s="120">
        <f t="shared" si="2"/>
        <v>53.205</v>
      </c>
      <c r="E195" s="121">
        <f t="shared" si="3"/>
        <v>0.001917926515</v>
      </c>
      <c r="F195" s="121">
        <f t="shared" si="4"/>
        <v>4.111017443</v>
      </c>
    </row>
    <row r="196">
      <c r="A196" s="2" t="s">
        <v>224</v>
      </c>
      <c r="B196" s="2">
        <v>3.2</v>
      </c>
      <c r="C196" s="3">
        <f t="shared" si="1"/>
        <v>0.0003746679505</v>
      </c>
      <c r="D196" s="120">
        <f t="shared" si="2"/>
        <v>53.2</v>
      </c>
      <c r="E196" s="121">
        <f t="shared" si="3"/>
        <v>0.001917746276</v>
      </c>
      <c r="F196" s="121">
        <f t="shared" si="4"/>
        <v>4.118522343</v>
      </c>
    </row>
    <row r="197">
      <c r="A197" s="2" t="s">
        <v>225</v>
      </c>
      <c r="B197" s="2">
        <v>3.2</v>
      </c>
      <c r="C197" s="3">
        <f t="shared" si="1"/>
        <v>0.0003746679505</v>
      </c>
      <c r="D197" s="120">
        <f t="shared" si="2"/>
        <v>53.2</v>
      </c>
      <c r="E197" s="121">
        <f t="shared" si="3"/>
        <v>0.001917746276</v>
      </c>
      <c r="F197" s="121">
        <f t="shared" si="4"/>
        <v>4.118522343</v>
      </c>
    </row>
    <row r="198">
      <c r="A198" s="2" t="s">
        <v>226</v>
      </c>
      <c r="B198" s="2">
        <v>3.2</v>
      </c>
      <c r="C198" s="3">
        <f t="shared" si="1"/>
        <v>0.0003746679505</v>
      </c>
      <c r="D198" s="120">
        <f t="shared" si="2"/>
        <v>53.2</v>
      </c>
      <c r="E198" s="121">
        <f t="shared" si="3"/>
        <v>0.001917746276</v>
      </c>
      <c r="F198" s="121">
        <f t="shared" si="4"/>
        <v>4.118522343</v>
      </c>
    </row>
    <row r="199">
      <c r="A199" s="2" t="s">
        <v>227</v>
      </c>
      <c r="B199" s="2">
        <v>3.137</v>
      </c>
      <c r="C199" s="3">
        <f t="shared" si="1"/>
        <v>0.0003672916753</v>
      </c>
      <c r="D199" s="120">
        <f t="shared" si="2"/>
        <v>53.137</v>
      </c>
      <c r="E199" s="121">
        <f t="shared" si="3"/>
        <v>0.001915475261</v>
      </c>
      <c r="F199" s="121">
        <f t="shared" si="4"/>
        <v>4.215133884</v>
      </c>
    </row>
    <row r="200">
      <c r="A200" s="2" t="s">
        <v>228</v>
      </c>
      <c r="B200" s="2">
        <v>3.125</v>
      </c>
      <c r="C200" s="3">
        <f t="shared" si="1"/>
        <v>0.0003658866704</v>
      </c>
      <c r="D200" s="120">
        <f t="shared" si="2"/>
        <v>53.125</v>
      </c>
      <c r="E200" s="121">
        <f t="shared" si="3"/>
        <v>0.001915042686</v>
      </c>
      <c r="F200" s="121">
        <f t="shared" si="4"/>
        <v>4.233977735</v>
      </c>
    </row>
    <row r="201">
      <c r="A201" s="2" t="s">
        <v>229</v>
      </c>
      <c r="B201" s="2">
        <v>3.118</v>
      </c>
      <c r="C201" s="3">
        <f t="shared" si="1"/>
        <v>0.0003650670843</v>
      </c>
      <c r="D201" s="120">
        <f t="shared" si="2"/>
        <v>53.118</v>
      </c>
      <c r="E201" s="121">
        <f t="shared" si="3"/>
        <v>0.001914790351</v>
      </c>
      <c r="F201" s="121">
        <f t="shared" si="4"/>
        <v>4.245036964</v>
      </c>
    </row>
    <row r="202">
      <c r="A202" s="2" t="s">
        <v>230</v>
      </c>
      <c r="B202" s="2">
        <v>3.028</v>
      </c>
      <c r="C202" s="3">
        <f t="shared" si="1"/>
        <v>0.0003545295482</v>
      </c>
      <c r="D202" s="120">
        <f t="shared" si="2"/>
        <v>53.028</v>
      </c>
      <c r="E202" s="121">
        <f t="shared" si="3"/>
        <v>0.001911546044</v>
      </c>
      <c r="F202" s="121">
        <f t="shared" si="4"/>
        <v>4.391782021</v>
      </c>
    </row>
    <row r="203">
      <c r="A203" s="2" t="s">
        <v>231</v>
      </c>
      <c r="B203" s="2">
        <v>3.028</v>
      </c>
      <c r="C203" s="3">
        <f t="shared" si="1"/>
        <v>0.0003545295482</v>
      </c>
      <c r="D203" s="120">
        <f t="shared" si="2"/>
        <v>53.028</v>
      </c>
      <c r="E203" s="121">
        <f t="shared" si="3"/>
        <v>0.001911546044</v>
      </c>
      <c r="F203" s="121">
        <f t="shared" si="4"/>
        <v>4.391782021</v>
      </c>
    </row>
    <row r="204">
      <c r="A204" s="2" t="s">
        <v>232</v>
      </c>
      <c r="B204" s="2">
        <v>2.964</v>
      </c>
      <c r="C204" s="3">
        <f t="shared" si="1"/>
        <v>0.0003470361892</v>
      </c>
      <c r="D204" s="120">
        <f t="shared" si="2"/>
        <v>52.964</v>
      </c>
      <c r="E204" s="121">
        <f t="shared" si="3"/>
        <v>0.001909238981</v>
      </c>
      <c r="F204" s="121">
        <f t="shared" si="4"/>
        <v>4.501555861</v>
      </c>
    </row>
    <row r="205">
      <c r="A205" s="2" t="s">
        <v>233</v>
      </c>
      <c r="B205" s="2">
        <v>2.916</v>
      </c>
      <c r="C205" s="3">
        <f t="shared" si="1"/>
        <v>0.0003414161699</v>
      </c>
      <c r="D205" s="120">
        <f t="shared" si="2"/>
        <v>52.916</v>
      </c>
      <c r="E205" s="121">
        <f t="shared" si="3"/>
        <v>0.001907508683</v>
      </c>
      <c r="F205" s="121">
        <f t="shared" si="4"/>
        <v>4.587048451</v>
      </c>
    </row>
    <row r="206">
      <c r="A206" s="2" t="s">
        <v>234</v>
      </c>
      <c r="B206" s="2">
        <v>2.883</v>
      </c>
      <c r="C206" s="3">
        <f t="shared" si="1"/>
        <v>0.0003375524067</v>
      </c>
      <c r="D206" s="120">
        <f t="shared" si="2"/>
        <v>52.883</v>
      </c>
      <c r="E206" s="121">
        <f t="shared" si="3"/>
        <v>0.001906319104</v>
      </c>
      <c r="F206" s="121">
        <f t="shared" si="4"/>
        <v>4.647475965</v>
      </c>
    </row>
    <row r="207">
      <c r="A207" s="2" t="s">
        <v>235</v>
      </c>
      <c r="B207" s="2">
        <v>2.873</v>
      </c>
      <c r="C207" s="3">
        <f t="shared" si="1"/>
        <v>0.0003363815693</v>
      </c>
      <c r="D207" s="120">
        <f t="shared" si="2"/>
        <v>52.873</v>
      </c>
      <c r="E207" s="121">
        <f t="shared" si="3"/>
        <v>0.001905958625</v>
      </c>
      <c r="F207" s="121">
        <f t="shared" si="4"/>
        <v>4.666061398</v>
      </c>
    </row>
    <row r="208">
      <c r="A208" s="2" t="s">
        <v>236</v>
      </c>
      <c r="B208" s="2">
        <v>2.87</v>
      </c>
      <c r="C208" s="3">
        <f t="shared" si="1"/>
        <v>0.0003360303181</v>
      </c>
      <c r="D208" s="120">
        <f t="shared" si="2"/>
        <v>52.87</v>
      </c>
      <c r="E208" s="121">
        <f t="shared" si="3"/>
        <v>0.001905850482</v>
      </c>
      <c r="F208" s="121">
        <f t="shared" si="4"/>
        <v>4.671662284</v>
      </c>
    </row>
    <row r="209">
      <c r="A209" s="2" t="s">
        <v>237</v>
      </c>
      <c r="B209" s="2">
        <v>2.85</v>
      </c>
      <c r="C209" s="3">
        <f t="shared" si="1"/>
        <v>0.0003336886434</v>
      </c>
      <c r="D209" s="120">
        <f t="shared" si="2"/>
        <v>52.85</v>
      </c>
      <c r="E209" s="121">
        <f t="shared" si="3"/>
        <v>0.001905129524</v>
      </c>
      <c r="F209" s="121">
        <f t="shared" si="4"/>
        <v>4.709302854</v>
      </c>
    </row>
    <row r="210">
      <c r="A210" s="2" t="s">
        <v>238</v>
      </c>
      <c r="B210" s="2">
        <v>2.737</v>
      </c>
      <c r="C210" s="3">
        <f t="shared" si="1"/>
        <v>0.0003204581814</v>
      </c>
      <c r="D210" s="120">
        <f t="shared" si="2"/>
        <v>52.737</v>
      </c>
      <c r="E210" s="121">
        <f t="shared" si="3"/>
        <v>0.001901056116</v>
      </c>
      <c r="F210" s="121">
        <f t="shared" si="4"/>
        <v>4.932306385</v>
      </c>
    </row>
    <row r="211">
      <c r="A211" s="2" t="s">
        <v>239</v>
      </c>
      <c r="B211" s="2">
        <v>2.724</v>
      </c>
      <c r="C211" s="3">
        <f t="shared" si="1"/>
        <v>0.0003189360929</v>
      </c>
      <c r="D211" s="120">
        <f t="shared" si="2"/>
        <v>52.724</v>
      </c>
      <c r="E211" s="121">
        <f t="shared" si="3"/>
        <v>0.001900587494</v>
      </c>
      <c r="F211" s="121">
        <f t="shared" si="4"/>
        <v>4.959148356</v>
      </c>
    </row>
    <row r="212">
      <c r="A212" s="2" t="s">
        <v>240</v>
      </c>
      <c r="B212" s="2">
        <v>2.714</v>
      </c>
      <c r="C212" s="3">
        <f t="shared" si="1"/>
        <v>0.0003177652555</v>
      </c>
      <c r="D212" s="120">
        <f t="shared" si="2"/>
        <v>52.714</v>
      </c>
      <c r="E212" s="121">
        <f t="shared" si="3"/>
        <v>0.001900227015</v>
      </c>
      <c r="F212" s="121">
        <f t="shared" si="4"/>
        <v>4.979971007</v>
      </c>
    </row>
    <row r="213">
      <c r="A213" s="2" t="s">
        <v>241</v>
      </c>
      <c r="B213" s="2">
        <v>2.561</v>
      </c>
      <c r="C213" s="3">
        <f t="shared" si="1"/>
        <v>0.0002998514442</v>
      </c>
      <c r="D213" s="120">
        <f t="shared" si="2"/>
        <v>52.561</v>
      </c>
      <c r="E213" s="121">
        <f t="shared" si="3"/>
        <v>0.001894711692</v>
      </c>
      <c r="F213" s="121">
        <f t="shared" si="4"/>
        <v>5.31883464</v>
      </c>
    </row>
    <row r="214">
      <c r="A214" s="2" t="s">
        <v>242</v>
      </c>
      <c r="B214" s="2">
        <v>2.561</v>
      </c>
      <c r="C214" s="3">
        <f t="shared" si="1"/>
        <v>0.0002998514442</v>
      </c>
      <c r="D214" s="120">
        <f t="shared" si="2"/>
        <v>52.561</v>
      </c>
      <c r="E214" s="121">
        <f t="shared" si="3"/>
        <v>0.001894711692</v>
      </c>
      <c r="F214" s="121">
        <f t="shared" si="4"/>
        <v>5.31883464</v>
      </c>
    </row>
    <row r="215">
      <c r="A215" s="2" t="s">
        <v>243</v>
      </c>
      <c r="B215" s="2">
        <v>2.541</v>
      </c>
      <c r="C215" s="3">
        <f t="shared" si="1"/>
        <v>0.0002975097695</v>
      </c>
      <c r="D215" s="120">
        <f t="shared" si="2"/>
        <v>52.541</v>
      </c>
      <c r="E215" s="121">
        <f t="shared" si="3"/>
        <v>0.001893990735</v>
      </c>
      <c r="F215" s="121">
        <f t="shared" si="4"/>
        <v>5.366146356</v>
      </c>
    </row>
    <row r="216">
      <c r="A216" s="2" t="s">
        <v>244</v>
      </c>
      <c r="B216" s="2">
        <v>2.489</v>
      </c>
      <c r="C216" s="3">
        <f t="shared" si="1"/>
        <v>0.0002914214153</v>
      </c>
      <c r="D216" s="120">
        <f t="shared" si="2"/>
        <v>52.489</v>
      </c>
      <c r="E216" s="121">
        <f t="shared" si="3"/>
        <v>0.001892116246</v>
      </c>
      <c r="F216" s="121">
        <f t="shared" si="4"/>
        <v>5.492715178</v>
      </c>
    </row>
    <row r="217">
      <c r="A217" s="2" t="s">
        <v>245</v>
      </c>
      <c r="B217" s="2">
        <v>2.478</v>
      </c>
      <c r="C217" s="3">
        <f t="shared" si="1"/>
        <v>0.0002901334942</v>
      </c>
      <c r="D217" s="120">
        <f t="shared" si="2"/>
        <v>52.478</v>
      </c>
      <c r="E217" s="121">
        <f t="shared" si="3"/>
        <v>0.00189171972</v>
      </c>
      <c r="F217" s="121">
        <f t="shared" si="4"/>
        <v>5.520170051</v>
      </c>
    </row>
    <row r="218">
      <c r="A218" s="2" t="s">
        <v>246</v>
      </c>
      <c r="B218" s="2">
        <v>2.421</v>
      </c>
      <c r="C218" s="3">
        <f t="shared" si="1"/>
        <v>0.0002834597213</v>
      </c>
      <c r="D218" s="120">
        <f t="shared" si="2"/>
        <v>52.421</v>
      </c>
      <c r="E218" s="121">
        <f t="shared" si="3"/>
        <v>0.001889664991</v>
      </c>
      <c r="F218" s="121">
        <f t="shared" si="4"/>
        <v>5.666432121</v>
      </c>
    </row>
    <row r="219">
      <c r="A219" s="2" t="s">
        <v>247</v>
      </c>
      <c r="B219" s="2">
        <v>2.408</v>
      </c>
      <c r="C219" s="3">
        <f t="shared" si="1"/>
        <v>0.0002819376328</v>
      </c>
      <c r="D219" s="120">
        <f t="shared" si="2"/>
        <v>52.408</v>
      </c>
      <c r="E219" s="121">
        <f t="shared" si="3"/>
        <v>0.001889196369</v>
      </c>
      <c r="F219" s="121">
        <f t="shared" si="4"/>
        <v>5.700759847</v>
      </c>
    </row>
    <row r="220">
      <c r="A220" s="2" t="s">
        <v>248</v>
      </c>
      <c r="B220" s="2">
        <v>2.393</v>
      </c>
      <c r="C220" s="3">
        <f t="shared" si="1"/>
        <v>0.0002801813768</v>
      </c>
      <c r="D220" s="120">
        <f t="shared" si="2"/>
        <v>52.393</v>
      </c>
      <c r="E220" s="121">
        <f t="shared" si="3"/>
        <v>0.001888655651</v>
      </c>
      <c r="F220" s="121">
        <f t="shared" si="4"/>
        <v>5.740832218</v>
      </c>
    </row>
    <row r="221">
      <c r="A221" s="2" t="s">
        <v>249</v>
      </c>
      <c r="B221" s="2">
        <v>2.382</v>
      </c>
      <c r="C221" s="3">
        <f t="shared" si="1"/>
        <v>0.0002788934557</v>
      </c>
      <c r="D221" s="120">
        <f t="shared" si="2"/>
        <v>52.382</v>
      </c>
      <c r="E221" s="121">
        <f t="shared" si="3"/>
        <v>0.001888259125</v>
      </c>
      <c r="F221" s="121">
        <f t="shared" si="4"/>
        <v>5.770539381</v>
      </c>
    </row>
    <row r="222">
      <c r="A222" s="2" t="s">
        <v>250</v>
      </c>
      <c r="B222" s="2">
        <v>2.365</v>
      </c>
      <c r="C222" s="3">
        <f t="shared" si="1"/>
        <v>0.0002769030322</v>
      </c>
      <c r="D222" s="120">
        <f t="shared" si="2"/>
        <v>52.365</v>
      </c>
      <c r="E222" s="121">
        <f t="shared" si="3"/>
        <v>0.001887646311</v>
      </c>
      <c r="F222" s="121">
        <f t="shared" si="4"/>
        <v>5.816994007</v>
      </c>
    </row>
    <row r="223">
      <c r="A223" s="2" t="s">
        <v>251</v>
      </c>
      <c r="B223" s="2">
        <v>2.358</v>
      </c>
      <c r="C223" s="3">
        <f t="shared" si="1"/>
        <v>0.000276083446</v>
      </c>
      <c r="D223" s="120">
        <f t="shared" si="2"/>
        <v>52.358</v>
      </c>
      <c r="E223" s="121">
        <f t="shared" si="3"/>
        <v>0.001887393976</v>
      </c>
      <c r="F223" s="121">
        <f t="shared" si="4"/>
        <v>5.836317074</v>
      </c>
    </row>
    <row r="224">
      <c r="A224" s="2" t="s">
        <v>252</v>
      </c>
      <c r="B224" s="2">
        <v>2.347</v>
      </c>
      <c r="C224" s="3">
        <f t="shared" si="1"/>
        <v>0.000274795525</v>
      </c>
      <c r="D224" s="120">
        <f t="shared" si="2"/>
        <v>52.347</v>
      </c>
      <c r="E224" s="121">
        <f t="shared" si="3"/>
        <v>0.00188699745</v>
      </c>
      <c r="F224" s="121">
        <f t="shared" si="4"/>
        <v>5.866914772</v>
      </c>
    </row>
    <row r="225">
      <c r="A225" s="2" t="s">
        <v>253</v>
      </c>
      <c r="B225" s="2">
        <v>2.347</v>
      </c>
      <c r="C225" s="3">
        <f t="shared" si="1"/>
        <v>0.000274795525</v>
      </c>
      <c r="D225" s="120">
        <f t="shared" si="2"/>
        <v>52.347</v>
      </c>
      <c r="E225" s="121">
        <f t="shared" si="3"/>
        <v>0.00188699745</v>
      </c>
      <c r="F225" s="121">
        <f t="shared" si="4"/>
        <v>5.866914772</v>
      </c>
    </row>
    <row r="226">
      <c r="A226" s="2" t="s">
        <v>254</v>
      </c>
      <c r="B226" s="2">
        <v>2.291</v>
      </c>
      <c r="C226" s="3">
        <f t="shared" si="1"/>
        <v>0.0002682388358</v>
      </c>
      <c r="D226" s="120">
        <f t="shared" si="2"/>
        <v>52.291</v>
      </c>
      <c r="E226" s="121">
        <f t="shared" si="3"/>
        <v>0.001884978769</v>
      </c>
      <c r="F226" s="121">
        <f t="shared" si="4"/>
        <v>6.027240345</v>
      </c>
    </row>
    <row r="227">
      <c r="A227" s="2" t="s">
        <v>255</v>
      </c>
      <c r="B227" s="2">
        <v>2.246</v>
      </c>
      <c r="C227" s="3">
        <f t="shared" si="1"/>
        <v>0.0002629700678</v>
      </c>
      <c r="D227" s="120">
        <f t="shared" si="2"/>
        <v>52.246</v>
      </c>
      <c r="E227" s="121">
        <f t="shared" si="3"/>
        <v>0.001883356615</v>
      </c>
      <c r="F227" s="121">
        <f t="shared" si="4"/>
        <v>6.161866867</v>
      </c>
    </row>
    <row r="228">
      <c r="A228" s="2" t="s">
        <v>256</v>
      </c>
      <c r="B228" s="2">
        <v>2.199</v>
      </c>
      <c r="C228" s="3">
        <f t="shared" si="1"/>
        <v>0.0002574671323</v>
      </c>
      <c r="D228" s="120">
        <f t="shared" si="2"/>
        <v>52.199</v>
      </c>
      <c r="E228" s="121">
        <f t="shared" si="3"/>
        <v>0.001881662366</v>
      </c>
      <c r="F228" s="121">
        <f t="shared" si="4"/>
        <v>6.308359515</v>
      </c>
    </row>
    <row r="229">
      <c r="A229" s="2" t="s">
        <v>257</v>
      </c>
      <c r="B229" s="2">
        <v>2.061</v>
      </c>
      <c r="C229" s="3">
        <f t="shared" si="1"/>
        <v>0.0002413095769</v>
      </c>
      <c r="D229" s="120">
        <f t="shared" si="2"/>
        <v>52.061</v>
      </c>
      <c r="E229" s="121">
        <f t="shared" si="3"/>
        <v>0.001876687761</v>
      </c>
      <c r="F229" s="121">
        <f t="shared" si="4"/>
        <v>6.777096065</v>
      </c>
    </row>
    <row r="230">
      <c r="A230" s="2" t="s">
        <v>258</v>
      </c>
      <c r="B230" s="2">
        <v>2.059</v>
      </c>
      <c r="C230" s="3">
        <f t="shared" si="1"/>
        <v>0.0002410754094</v>
      </c>
      <c r="D230" s="120">
        <f t="shared" si="2"/>
        <v>52.059</v>
      </c>
      <c r="E230" s="121">
        <f t="shared" si="3"/>
        <v>0.001876615665</v>
      </c>
      <c r="F230" s="121">
        <f t="shared" si="4"/>
        <v>6.784351252</v>
      </c>
    </row>
    <row r="231">
      <c r="A231" s="2" t="s">
        <v>259</v>
      </c>
      <c r="B231" s="2">
        <v>2.059</v>
      </c>
      <c r="C231" s="3">
        <f t="shared" si="1"/>
        <v>0.0002410754094</v>
      </c>
      <c r="D231" s="120">
        <f t="shared" si="2"/>
        <v>52.059</v>
      </c>
      <c r="E231" s="121">
        <f t="shared" si="3"/>
        <v>0.001876615665</v>
      </c>
      <c r="F231" s="121">
        <f t="shared" si="4"/>
        <v>6.784351252</v>
      </c>
    </row>
    <row r="232">
      <c r="A232" s="2" t="s">
        <v>260</v>
      </c>
      <c r="B232" s="2">
        <v>2.028</v>
      </c>
      <c r="C232" s="3">
        <f t="shared" si="1"/>
        <v>0.0002374458136</v>
      </c>
      <c r="D232" s="120">
        <f t="shared" si="2"/>
        <v>52.028</v>
      </c>
      <c r="E232" s="121">
        <f t="shared" si="3"/>
        <v>0.001875498181</v>
      </c>
      <c r="F232" s="121">
        <f t="shared" si="4"/>
        <v>6.898636546</v>
      </c>
    </row>
    <row r="233">
      <c r="A233" s="2" t="s">
        <v>261</v>
      </c>
      <c r="B233" s="2">
        <v>2.023</v>
      </c>
      <c r="C233" s="3">
        <f t="shared" si="1"/>
        <v>0.000236860395</v>
      </c>
      <c r="D233" s="120">
        <f t="shared" si="2"/>
        <v>52.023</v>
      </c>
      <c r="E233" s="121">
        <f t="shared" si="3"/>
        <v>0.001875317942</v>
      </c>
      <c r="F233" s="121">
        <f t="shared" si="4"/>
        <v>6.917397682</v>
      </c>
    </row>
    <row r="234">
      <c r="A234" s="2" t="s">
        <v>262</v>
      </c>
      <c r="B234" s="2">
        <v>1.97</v>
      </c>
      <c r="C234" s="3">
        <f t="shared" si="1"/>
        <v>0.000230654957</v>
      </c>
      <c r="D234" s="120">
        <f t="shared" si="2"/>
        <v>51.97</v>
      </c>
      <c r="E234" s="121">
        <f t="shared" si="3"/>
        <v>0.001873407405</v>
      </c>
      <c r="F234" s="121">
        <f t="shared" si="4"/>
        <v>7.122120719</v>
      </c>
    </row>
    <row r="235">
      <c r="A235" s="2" t="s">
        <v>263</v>
      </c>
      <c r="B235" s="2">
        <v>1.866</v>
      </c>
      <c r="C235" s="3">
        <f t="shared" si="1"/>
        <v>0.0002184782487</v>
      </c>
      <c r="D235" s="120">
        <f t="shared" si="2"/>
        <v>51.866</v>
      </c>
      <c r="E235" s="121">
        <f t="shared" si="3"/>
        <v>0.001869658428</v>
      </c>
      <c r="F235" s="121">
        <f t="shared" si="4"/>
        <v>7.557641043</v>
      </c>
    </row>
    <row r="236">
      <c r="A236" s="2" t="s">
        <v>264</v>
      </c>
      <c r="B236" s="2">
        <v>1.861</v>
      </c>
      <c r="C236" s="3">
        <f t="shared" si="1"/>
        <v>0.00021789283</v>
      </c>
      <c r="D236" s="120">
        <f t="shared" si="2"/>
        <v>51.861</v>
      </c>
      <c r="E236" s="121">
        <f t="shared" si="3"/>
        <v>0.001869478188</v>
      </c>
      <c r="F236" s="121">
        <f t="shared" si="4"/>
        <v>7.579805901</v>
      </c>
    </row>
    <row r="237">
      <c r="A237" s="2" t="s">
        <v>265</v>
      </c>
      <c r="B237" s="2">
        <v>1.819</v>
      </c>
      <c r="C237" s="3">
        <f t="shared" si="1"/>
        <v>0.0002129753131</v>
      </c>
      <c r="D237" s="120">
        <f t="shared" si="2"/>
        <v>51.819</v>
      </c>
      <c r="E237" s="121">
        <f t="shared" si="3"/>
        <v>0.001867964178</v>
      </c>
      <c r="F237" s="121">
        <f t="shared" si="4"/>
        <v>7.770801417</v>
      </c>
    </row>
    <row r="238">
      <c r="A238" s="2" t="s">
        <v>266</v>
      </c>
      <c r="B238" s="2">
        <v>1.81</v>
      </c>
      <c r="C238" s="3">
        <f t="shared" si="1"/>
        <v>0.0002119215595</v>
      </c>
      <c r="D238" s="120">
        <f t="shared" si="2"/>
        <v>51.81</v>
      </c>
      <c r="E238" s="121">
        <f t="shared" si="3"/>
        <v>0.001867639747</v>
      </c>
      <c r="F238" s="121">
        <f t="shared" si="4"/>
        <v>7.812882237</v>
      </c>
    </row>
    <row r="239">
      <c r="A239" s="2" t="s">
        <v>267</v>
      </c>
      <c r="B239" s="2">
        <v>1.756</v>
      </c>
      <c r="C239" s="3">
        <f t="shared" si="1"/>
        <v>0.0002055990379</v>
      </c>
      <c r="D239" s="120">
        <f t="shared" si="2"/>
        <v>51.756</v>
      </c>
      <c r="E239" s="121">
        <f t="shared" si="3"/>
        <v>0.001865693163</v>
      </c>
      <c r="F239" s="121">
        <f t="shared" si="4"/>
        <v>8.074425554</v>
      </c>
    </row>
    <row r="240">
      <c r="A240" s="2" t="s">
        <v>268</v>
      </c>
      <c r="B240" s="2">
        <v>1.736</v>
      </c>
      <c r="C240" s="3">
        <f t="shared" si="1"/>
        <v>0.0002032573632</v>
      </c>
      <c r="D240" s="120">
        <f t="shared" si="2"/>
        <v>51.736</v>
      </c>
      <c r="E240" s="121">
        <f t="shared" si="3"/>
        <v>0.001864972206</v>
      </c>
      <c r="F240" s="121">
        <f t="shared" si="4"/>
        <v>8.17542261</v>
      </c>
    </row>
    <row r="241">
      <c r="A241" s="2" t="s">
        <v>269</v>
      </c>
      <c r="B241" s="2">
        <v>1.714</v>
      </c>
      <c r="C241" s="3">
        <f t="shared" si="1"/>
        <v>0.000200681521</v>
      </c>
      <c r="D241" s="120">
        <f t="shared" si="2"/>
        <v>51.714</v>
      </c>
      <c r="E241" s="121">
        <f t="shared" si="3"/>
        <v>0.001864179153</v>
      </c>
      <c r="F241" s="121">
        <f t="shared" si="4"/>
        <v>8.289241697</v>
      </c>
    </row>
    <row r="242">
      <c r="A242" s="2" t="s">
        <v>270</v>
      </c>
      <c r="B242" s="2">
        <v>1.713</v>
      </c>
      <c r="C242" s="3">
        <f t="shared" si="1"/>
        <v>0.0002005644373</v>
      </c>
      <c r="D242" s="120">
        <f t="shared" si="2"/>
        <v>51.713</v>
      </c>
      <c r="E242" s="121">
        <f t="shared" si="3"/>
        <v>0.001864143105</v>
      </c>
      <c r="F242" s="121">
        <f t="shared" si="4"/>
        <v>8.294484756</v>
      </c>
    </row>
    <row r="243">
      <c r="A243" s="2" t="s">
        <v>271</v>
      </c>
      <c r="B243" s="2">
        <v>1.671</v>
      </c>
      <c r="C243" s="3">
        <f t="shared" si="1"/>
        <v>0.0001956469204</v>
      </c>
      <c r="D243" s="120">
        <f t="shared" si="2"/>
        <v>51.671</v>
      </c>
      <c r="E243" s="121">
        <f t="shared" si="3"/>
        <v>0.001862629095</v>
      </c>
      <c r="F243" s="121">
        <f t="shared" si="4"/>
        <v>8.520359894</v>
      </c>
    </row>
    <row r="244">
      <c r="A244" s="2" t="s">
        <v>272</v>
      </c>
      <c r="B244" s="2">
        <v>1.652</v>
      </c>
      <c r="C244" s="3">
        <f t="shared" si="1"/>
        <v>0.0001934223295</v>
      </c>
      <c r="D244" s="120">
        <f t="shared" si="2"/>
        <v>51.652</v>
      </c>
      <c r="E244" s="121">
        <f t="shared" si="3"/>
        <v>0.001861944185</v>
      </c>
      <c r="F244" s="121">
        <f t="shared" si="4"/>
        <v>8.626314554</v>
      </c>
    </row>
    <row r="245">
      <c r="A245" s="2" t="s">
        <v>273</v>
      </c>
      <c r="B245" s="2">
        <v>1.652</v>
      </c>
      <c r="C245" s="3">
        <f t="shared" si="1"/>
        <v>0.0001934223295</v>
      </c>
      <c r="D245" s="120">
        <f t="shared" si="2"/>
        <v>51.652</v>
      </c>
      <c r="E245" s="121">
        <f t="shared" si="3"/>
        <v>0.001861944185</v>
      </c>
      <c r="F245" s="121">
        <f t="shared" si="4"/>
        <v>8.626314554</v>
      </c>
    </row>
    <row r="246">
      <c r="A246" s="2" t="s">
        <v>274</v>
      </c>
      <c r="B246" s="2">
        <v>1.652</v>
      </c>
      <c r="C246" s="3">
        <f t="shared" si="1"/>
        <v>0.0001934223295</v>
      </c>
      <c r="D246" s="120">
        <f t="shared" si="2"/>
        <v>51.652</v>
      </c>
      <c r="E246" s="121">
        <f t="shared" si="3"/>
        <v>0.001861944185</v>
      </c>
      <c r="F246" s="121">
        <f t="shared" si="4"/>
        <v>8.626314554</v>
      </c>
    </row>
    <row r="247">
      <c r="A247" s="2" t="s">
        <v>275</v>
      </c>
      <c r="B247" s="2">
        <v>1.652</v>
      </c>
      <c r="C247" s="3">
        <f t="shared" si="1"/>
        <v>0.0001934223295</v>
      </c>
      <c r="D247" s="120">
        <f t="shared" si="2"/>
        <v>51.652</v>
      </c>
      <c r="E247" s="121">
        <f t="shared" si="3"/>
        <v>0.001861944185</v>
      </c>
      <c r="F247" s="121">
        <f t="shared" si="4"/>
        <v>8.626314554</v>
      </c>
    </row>
    <row r="248">
      <c r="A248" s="2" t="s">
        <v>276</v>
      </c>
      <c r="B248" s="2">
        <v>1.651</v>
      </c>
      <c r="C248" s="3">
        <f t="shared" si="1"/>
        <v>0.0001933052457</v>
      </c>
      <c r="D248" s="120">
        <f t="shared" si="2"/>
        <v>51.651</v>
      </c>
      <c r="E248" s="121">
        <f t="shared" si="3"/>
        <v>0.001861908137</v>
      </c>
      <c r="F248" s="121">
        <f t="shared" si="4"/>
        <v>8.631958669</v>
      </c>
    </row>
    <row r="249">
      <c r="A249" s="2" t="s">
        <v>277</v>
      </c>
      <c r="B249" s="2">
        <v>1.637</v>
      </c>
      <c r="C249" s="3">
        <f t="shared" si="1"/>
        <v>0.0001916660734</v>
      </c>
      <c r="D249" s="120">
        <f t="shared" si="2"/>
        <v>51.637</v>
      </c>
      <c r="E249" s="121">
        <f t="shared" si="3"/>
        <v>0.001861403467</v>
      </c>
      <c r="F249" s="121">
        <f t="shared" si="4"/>
        <v>8.711700323</v>
      </c>
    </row>
    <row r="250">
      <c r="A250" s="2" t="s">
        <v>278</v>
      </c>
      <c r="B250" s="2">
        <v>1.623</v>
      </c>
      <c r="C250" s="3">
        <f t="shared" si="1"/>
        <v>0.0001900269012</v>
      </c>
      <c r="D250" s="120">
        <f t="shared" si="2"/>
        <v>51.623</v>
      </c>
      <c r="E250" s="121">
        <f t="shared" si="3"/>
        <v>0.001860898797</v>
      </c>
      <c r="F250" s="121">
        <f t="shared" si="4"/>
        <v>8.792817679</v>
      </c>
    </row>
    <row r="251">
      <c r="A251" s="2" t="s">
        <v>279</v>
      </c>
      <c r="B251" s="2">
        <v>1.613</v>
      </c>
      <c r="C251" s="3">
        <f t="shared" si="1"/>
        <v>0.0001888560638</v>
      </c>
      <c r="D251" s="120">
        <f t="shared" si="2"/>
        <v>51.613</v>
      </c>
      <c r="E251" s="121">
        <f t="shared" si="3"/>
        <v>0.001860538319</v>
      </c>
      <c r="F251" s="121">
        <f t="shared" si="4"/>
        <v>8.851620758</v>
      </c>
    </row>
    <row r="252">
      <c r="A252" s="2" t="s">
        <v>280</v>
      </c>
      <c r="B252" s="2">
        <v>1.612</v>
      </c>
      <c r="C252" s="3">
        <f t="shared" si="1"/>
        <v>0.0001887389801</v>
      </c>
      <c r="D252" s="120">
        <f t="shared" si="2"/>
        <v>51.612</v>
      </c>
      <c r="E252" s="121">
        <f t="shared" si="3"/>
        <v>0.001860502271</v>
      </c>
      <c r="F252" s="121">
        <f t="shared" si="4"/>
        <v>8.857541192</v>
      </c>
    </row>
    <row r="253">
      <c r="A253" s="2" t="s">
        <v>281</v>
      </c>
      <c r="B253" s="2">
        <v>1.609</v>
      </c>
      <c r="C253" s="3">
        <f t="shared" si="1"/>
        <v>0.0001883877289</v>
      </c>
      <c r="D253" s="120">
        <f t="shared" si="2"/>
        <v>51.609</v>
      </c>
      <c r="E253" s="121">
        <f t="shared" si="3"/>
        <v>0.001860394127</v>
      </c>
      <c r="F253" s="121">
        <f t="shared" si="4"/>
        <v>8.875346649</v>
      </c>
    </row>
    <row r="254">
      <c r="A254" s="2" t="s">
        <v>282</v>
      </c>
      <c r="B254" s="2">
        <v>1.587</v>
      </c>
      <c r="C254" s="3">
        <f t="shared" si="1"/>
        <v>0.0001858118867</v>
      </c>
      <c r="D254" s="120">
        <f t="shared" si="2"/>
        <v>51.587</v>
      </c>
      <c r="E254" s="121">
        <f t="shared" si="3"/>
        <v>0.001859601074</v>
      </c>
      <c r="F254" s="121">
        <f t="shared" si="4"/>
        <v>9.007976922</v>
      </c>
    </row>
    <row r="255">
      <c r="A255" s="2" t="s">
        <v>283</v>
      </c>
      <c r="B255" s="2">
        <v>1.58</v>
      </c>
      <c r="C255" s="3">
        <f t="shared" si="1"/>
        <v>0.0001849923006</v>
      </c>
      <c r="D255" s="120">
        <f t="shared" si="2"/>
        <v>51.58</v>
      </c>
      <c r="E255" s="121">
        <f t="shared" si="3"/>
        <v>0.001859348739</v>
      </c>
      <c r="F255" s="121">
        <f t="shared" si="4"/>
        <v>9.050952031</v>
      </c>
    </row>
    <row r="256">
      <c r="A256" s="2" t="s">
        <v>284</v>
      </c>
      <c r="B256" s="2">
        <v>1.575</v>
      </c>
      <c r="C256" s="3">
        <f t="shared" si="1"/>
        <v>0.0001844068819</v>
      </c>
      <c r="D256" s="120">
        <f t="shared" si="2"/>
        <v>51.575</v>
      </c>
      <c r="E256" s="121">
        <f t="shared" si="3"/>
        <v>0.0018591685</v>
      </c>
      <c r="F256" s="121">
        <f t="shared" si="4"/>
        <v>9.081882415</v>
      </c>
    </row>
    <row r="257">
      <c r="A257" s="2" t="s">
        <v>285</v>
      </c>
      <c r="B257" s="2">
        <v>1.545</v>
      </c>
      <c r="C257" s="3">
        <f t="shared" si="1"/>
        <v>0.0001808943699</v>
      </c>
      <c r="D257" s="120">
        <f t="shared" si="2"/>
        <v>51.545</v>
      </c>
      <c r="E257" s="121">
        <f t="shared" si="3"/>
        <v>0.001858087064</v>
      </c>
      <c r="F257" s="121">
        <f t="shared" si="4"/>
        <v>9.271668849</v>
      </c>
    </row>
    <row r="258">
      <c r="A258" s="2" t="s">
        <v>286</v>
      </c>
      <c r="B258" s="2">
        <v>1.524</v>
      </c>
      <c r="C258" s="3">
        <f t="shared" si="1"/>
        <v>0.0001784356114</v>
      </c>
      <c r="D258" s="120">
        <f t="shared" si="2"/>
        <v>51.524</v>
      </c>
      <c r="E258" s="121">
        <f t="shared" si="3"/>
        <v>0.001857330059</v>
      </c>
      <c r="F258" s="121">
        <f t="shared" si="4"/>
        <v>9.408965138</v>
      </c>
    </row>
    <row r="259">
      <c r="A259" s="2" t="s">
        <v>287</v>
      </c>
      <c r="B259" s="2">
        <v>1.524</v>
      </c>
      <c r="C259" s="3">
        <f t="shared" si="1"/>
        <v>0.0001784356114</v>
      </c>
      <c r="D259" s="120">
        <f t="shared" si="2"/>
        <v>51.524</v>
      </c>
      <c r="E259" s="121">
        <f t="shared" si="3"/>
        <v>0.001857330059</v>
      </c>
      <c r="F259" s="121">
        <f t="shared" si="4"/>
        <v>9.408965138</v>
      </c>
    </row>
    <row r="260">
      <c r="A260" s="2" t="s">
        <v>288</v>
      </c>
      <c r="B260" s="2">
        <v>1.524</v>
      </c>
      <c r="C260" s="3">
        <f t="shared" si="1"/>
        <v>0.0001784356114</v>
      </c>
      <c r="D260" s="120">
        <f t="shared" si="2"/>
        <v>51.524</v>
      </c>
      <c r="E260" s="121">
        <f t="shared" si="3"/>
        <v>0.001857330059</v>
      </c>
      <c r="F260" s="121">
        <f t="shared" si="4"/>
        <v>9.408965138</v>
      </c>
    </row>
    <row r="261">
      <c r="A261" s="2" t="s">
        <v>289</v>
      </c>
      <c r="B261" s="2">
        <v>1.485</v>
      </c>
      <c r="C261" s="3">
        <f t="shared" si="1"/>
        <v>0.0001738693458</v>
      </c>
      <c r="D261" s="120">
        <f t="shared" si="2"/>
        <v>51.485</v>
      </c>
      <c r="E261" s="121">
        <f t="shared" si="3"/>
        <v>0.001855924192</v>
      </c>
      <c r="F261" s="121">
        <f t="shared" si="4"/>
        <v>9.674246134</v>
      </c>
    </row>
    <row r="262">
      <c r="A262" s="2" t="s">
        <v>290</v>
      </c>
      <c r="B262" s="2">
        <v>1.481</v>
      </c>
      <c r="C262" s="3">
        <f t="shared" si="1"/>
        <v>0.0001734010109</v>
      </c>
      <c r="D262" s="120">
        <f t="shared" si="2"/>
        <v>51.481</v>
      </c>
      <c r="E262" s="121">
        <f t="shared" si="3"/>
        <v>0.001855780001</v>
      </c>
      <c r="F262" s="121">
        <f t="shared" si="4"/>
        <v>9.70224442</v>
      </c>
    </row>
    <row r="263">
      <c r="A263" s="2" t="s">
        <v>291</v>
      </c>
      <c r="B263" s="2">
        <v>1.458</v>
      </c>
      <c r="C263" s="3">
        <f t="shared" si="1"/>
        <v>0.000170708085</v>
      </c>
      <c r="D263" s="120">
        <f t="shared" si="2"/>
        <v>51.458</v>
      </c>
      <c r="E263" s="121">
        <f t="shared" si="3"/>
        <v>0.0018549509</v>
      </c>
      <c r="F263" s="121">
        <f t="shared" si="4"/>
        <v>9.866215858</v>
      </c>
    </row>
    <row r="264">
      <c r="A264" s="2" t="s">
        <v>292</v>
      </c>
      <c r="B264" s="2">
        <v>1.406</v>
      </c>
      <c r="C264" s="3">
        <f t="shared" si="1"/>
        <v>0.0001646197308</v>
      </c>
      <c r="D264" s="120">
        <f t="shared" si="2"/>
        <v>51.406</v>
      </c>
      <c r="E264" s="121">
        <f t="shared" si="3"/>
        <v>0.001853076411</v>
      </c>
      <c r="F264" s="121">
        <f t="shared" si="4"/>
        <v>10.25670904</v>
      </c>
    </row>
    <row r="265">
      <c r="A265" s="2" t="s">
        <v>293</v>
      </c>
      <c r="B265" s="2">
        <v>1.384</v>
      </c>
      <c r="C265" s="3">
        <f t="shared" si="1"/>
        <v>0.0001620438886</v>
      </c>
      <c r="D265" s="120">
        <f t="shared" si="2"/>
        <v>51.384</v>
      </c>
      <c r="E265" s="121">
        <f t="shared" si="3"/>
        <v>0.001852283358</v>
      </c>
      <c r="F265" s="121">
        <f t="shared" si="4"/>
        <v>10.4307511</v>
      </c>
    </row>
    <row r="266">
      <c r="A266" s="2" t="s">
        <v>294</v>
      </c>
      <c r="B266" s="2">
        <v>1.378</v>
      </c>
      <c r="C266" s="3">
        <f t="shared" si="1"/>
        <v>0.0001613413862</v>
      </c>
      <c r="D266" s="120">
        <f t="shared" si="2"/>
        <v>51.378</v>
      </c>
      <c r="E266" s="121">
        <f t="shared" si="3"/>
        <v>0.001852067071</v>
      </c>
      <c r="F266" s="121">
        <f t="shared" si="4"/>
        <v>10.4791816</v>
      </c>
    </row>
    <row r="267">
      <c r="A267" s="2" t="s">
        <v>295</v>
      </c>
      <c r="B267" s="2">
        <v>1.36</v>
      </c>
      <c r="C267" s="3">
        <f t="shared" si="1"/>
        <v>0.000159233879</v>
      </c>
      <c r="D267" s="120">
        <f t="shared" si="2"/>
        <v>51.36</v>
      </c>
      <c r="E267" s="121">
        <f t="shared" si="3"/>
        <v>0.001851418209</v>
      </c>
      <c r="F267" s="121">
        <f t="shared" si="4"/>
        <v>10.62703704</v>
      </c>
    </row>
    <row r="268">
      <c r="A268" s="2" t="s">
        <v>296</v>
      </c>
      <c r="B268" s="2">
        <v>1.314</v>
      </c>
      <c r="C268" s="3">
        <f t="shared" si="1"/>
        <v>0.0001538480272</v>
      </c>
      <c r="D268" s="120">
        <f t="shared" si="2"/>
        <v>51.314</v>
      </c>
      <c r="E268" s="121">
        <f t="shared" si="3"/>
        <v>0.001849760008</v>
      </c>
      <c r="F268" s="121">
        <f t="shared" si="4"/>
        <v>11.02329365</v>
      </c>
    </row>
    <row r="269">
      <c r="A269" s="2" t="s">
        <v>297</v>
      </c>
      <c r="B269" s="2">
        <v>1.304</v>
      </c>
      <c r="C269" s="3">
        <f t="shared" si="1"/>
        <v>0.0001526771898</v>
      </c>
      <c r="D269" s="120">
        <f t="shared" si="2"/>
        <v>51.304</v>
      </c>
      <c r="E269" s="121">
        <f t="shared" si="3"/>
        <v>0.001849399529</v>
      </c>
      <c r="F269" s="121">
        <f t="shared" si="4"/>
        <v>11.11313577</v>
      </c>
    </row>
    <row r="270">
      <c r="A270" s="2" t="s">
        <v>298</v>
      </c>
      <c r="B270" s="2">
        <v>1.294</v>
      </c>
      <c r="C270" s="3">
        <f t="shared" si="1"/>
        <v>0.0001515063525</v>
      </c>
      <c r="D270" s="120">
        <f t="shared" si="2"/>
        <v>51.294</v>
      </c>
      <c r="E270" s="121">
        <f t="shared" si="3"/>
        <v>0.001849039051</v>
      </c>
      <c r="F270" s="121">
        <f t="shared" si="4"/>
        <v>11.20436648</v>
      </c>
    </row>
    <row r="271">
      <c r="A271" s="2" t="s">
        <v>299</v>
      </c>
      <c r="B271" s="2">
        <v>1.29</v>
      </c>
      <c r="C271" s="3">
        <f t="shared" si="1"/>
        <v>0.0001510380176</v>
      </c>
      <c r="D271" s="120">
        <f t="shared" si="2"/>
        <v>51.29</v>
      </c>
      <c r="E271" s="121">
        <f t="shared" si="3"/>
        <v>0.001848894859</v>
      </c>
      <c r="F271" s="121">
        <f t="shared" si="4"/>
        <v>11.24125481</v>
      </c>
    </row>
    <row r="272">
      <c r="A272" s="2" t="s">
        <v>300</v>
      </c>
      <c r="B272" s="2">
        <v>1.267</v>
      </c>
      <c r="C272" s="3">
        <f t="shared" si="1"/>
        <v>0.0001483450917</v>
      </c>
      <c r="D272" s="120">
        <f t="shared" si="2"/>
        <v>51.267</v>
      </c>
      <c r="E272" s="121">
        <f t="shared" si="3"/>
        <v>0.001848065758</v>
      </c>
      <c r="F272" s="121">
        <f t="shared" si="4"/>
        <v>11.45788275</v>
      </c>
    </row>
    <row r="273">
      <c r="A273" s="2" t="s">
        <v>301</v>
      </c>
      <c r="B273" s="2">
        <v>1.251</v>
      </c>
      <c r="C273" s="3">
        <f t="shared" si="1"/>
        <v>0.0001464717519</v>
      </c>
      <c r="D273" s="120">
        <f t="shared" si="2"/>
        <v>51.251</v>
      </c>
      <c r="E273" s="121">
        <f t="shared" si="3"/>
        <v>0.001847488992</v>
      </c>
      <c r="F273" s="121">
        <f t="shared" si="4"/>
        <v>11.61327845</v>
      </c>
    </row>
    <row r="274">
      <c r="A274" s="2" t="s">
        <v>302</v>
      </c>
      <c r="B274" s="2">
        <v>1.238</v>
      </c>
      <c r="C274" s="3">
        <f t="shared" si="1"/>
        <v>0.0001449496634</v>
      </c>
      <c r="D274" s="120">
        <f t="shared" si="2"/>
        <v>51.238</v>
      </c>
      <c r="E274" s="121">
        <f t="shared" si="3"/>
        <v>0.00184702037</v>
      </c>
      <c r="F274" s="121">
        <f t="shared" si="4"/>
        <v>11.74249507</v>
      </c>
    </row>
    <row r="275">
      <c r="A275" s="2" t="s">
        <v>303</v>
      </c>
      <c r="B275" s="2">
        <v>1.238</v>
      </c>
      <c r="C275" s="3">
        <f t="shared" si="1"/>
        <v>0.0001449496634</v>
      </c>
      <c r="D275" s="120">
        <f t="shared" si="2"/>
        <v>51.238</v>
      </c>
      <c r="E275" s="121">
        <f t="shared" si="3"/>
        <v>0.00184702037</v>
      </c>
      <c r="F275" s="121">
        <f t="shared" si="4"/>
        <v>11.74249507</v>
      </c>
    </row>
    <row r="276">
      <c r="A276" s="2" t="s">
        <v>304</v>
      </c>
      <c r="B276" s="2">
        <v>1.238</v>
      </c>
      <c r="C276" s="3">
        <f t="shared" si="1"/>
        <v>0.0001449496634</v>
      </c>
      <c r="D276" s="120">
        <f t="shared" si="2"/>
        <v>51.238</v>
      </c>
      <c r="E276" s="121">
        <f t="shared" si="3"/>
        <v>0.00184702037</v>
      </c>
      <c r="F276" s="121">
        <f t="shared" si="4"/>
        <v>11.74249507</v>
      </c>
    </row>
    <row r="277">
      <c r="A277" s="2" t="s">
        <v>305</v>
      </c>
      <c r="B277" s="2">
        <v>1.228</v>
      </c>
      <c r="C277" s="3">
        <f t="shared" si="1"/>
        <v>0.000143778826</v>
      </c>
      <c r="D277" s="120">
        <f t="shared" si="2"/>
        <v>51.228</v>
      </c>
      <c r="E277" s="121">
        <f t="shared" si="3"/>
        <v>0.001846659892</v>
      </c>
      <c r="F277" s="121">
        <f t="shared" si="4"/>
        <v>11.84375414</v>
      </c>
    </row>
    <row r="278">
      <c r="A278" s="2" t="s">
        <v>306</v>
      </c>
      <c r="B278" s="2">
        <v>1.228</v>
      </c>
      <c r="C278" s="3">
        <f t="shared" si="1"/>
        <v>0.000143778826</v>
      </c>
      <c r="D278" s="120">
        <f t="shared" si="2"/>
        <v>51.228</v>
      </c>
      <c r="E278" s="121">
        <f t="shared" si="3"/>
        <v>0.001846659892</v>
      </c>
      <c r="F278" s="121">
        <f t="shared" si="4"/>
        <v>11.84375414</v>
      </c>
    </row>
    <row r="279">
      <c r="A279" s="2" t="s">
        <v>307</v>
      </c>
      <c r="B279" s="2">
        <v>1.228</v>
      </c>
      <c r="C279" s="3">
        <f t="shared" si="1"/>
        <v>0.000143778826</v>
      </c>
      <c r="D279" s="120">
        <f t="shared" si="2"/>
        <v>51.228</v>
      </c>
      <c r="E279" s="121">
        <f t="shared" si="3"/>
        <v>0.001846659892</v>
      </c>
      <c r="F279" s="121">
        <f t="shared" si="4"/>
        <v>11.84375414</v>
      </c>
    </row>
    <row r="280">
      <c r="A280" s="2" t="s">
        <v>308</v>
      </c>
      <c r="B280" s="2">
        <v>1.228</v>
      </c>
      <c r="C280" s="3">
        <f t="shared" si="1"/>
        <v>0.000143778826</v>
      </c>
      <c r="D280" s="120">
        <f t="shared" si="2"/>
        <v>51.228</v>
      </c>
      <c r="E280" s="121">
        <f t="shared" si="3"/>
        <v>0.001846659892</v>
      </c>
      <c r="F280" s="121">
        <f t="shared" si="4"/>
        <v>11.84375414</v>
      </c>
    </row>
    <row r="281">
      <c r="A281" s="2" t="s">
        <v>309</v>
      </c>
      <c r="B281" s="2">
        <v>1.216</v>
      </c>
      <c r="C281" s="3">
        <f t="shared" si="1"/>
        <v>0.0001423738212</v>
      </c>
      <c r="D281" s="120">
        <f t="shared" si="2"/>
        <v>51.216</v>
      </c>
      <c r="E281" s="121">
        <f t="shared" si="3"/>
        <v>0.001846227317</v>
      </c>
      <c r="F281" s="121">
        <f t="shared" si="4"/>
        <v>11.96746341</v>
      </c>
    </row>
    <row r="282">
      <c r="A282" s="2" t="s">
        <v>310</v>
      </c>
      <c r="B282" s="2">
        <v>1.139</v>
      </c>
      <c r="C282" s="3">
        <f t="shared" si="1"/>
        <v>0.0001333583736</v>
      </c>
      <c r="D282" s="120">
        <f t="shared" si="2"/>
        <v>51.139</v>
      </c>
      <c r="E282" s="121">
        <f t="shared" si="3"/>
        <v>0.001843451632</v>
      </c>
      <c r="F282" s="121">
        <f t="shared" si="4"/>
        <v>12.82329119</v>
      </c>
    </row>
    <row r="283">
      <c r="A283" s="2" t="s">
        <v>311</v>
      </c>
      <c r="B283" s="2">
        <v>1.137</v>
      </c>
      <c r="C283" s="3">
        <f t="shared" si="1"/>
        <v>0.0001331242062</v>
      </c>
      <c r="D283" s="120">
        <f t="shared" si="2"/>
        <v>51.137</v>
      </c>
      <c r="E283" s="121">
        <f t="shared" si="3"/>
        <v>0.001843379536</v>
      </c>
      <c r="F283" s="121">
        <f t="shared" si="4"/>
        <v>12.847065</v>
      </c>
    </row>
    <row r="284">
      <c r="A284" s="2" t="s">
        <v>312</v>
      </c>
      <c r="B284" s="2">
        <v>1.135</v>
      </c>
      <c r="C284" s="3">
        <f t="shared" si="1"/>
        <v>0.0001328900387</v>
      </c>
      <c r="D284" s="120">
        <f t="shared" si="2"/>
        <v>51.135</v>
      </c>
      <c r="E284" s="121">
        <f t="shared" si="3"/>
        <v>0.00184330744</v>
      </c>
      <c r="F284" s="121">
        <f t="shared" si="4"/>
        <v>12.87092259</v>
      </c>
    </row>
    <row r="285">
      <c r="A285" s="2" t="s">
        <v>313</v>
      </c>
      <c r="B285" s="2">
        <v>1.135</v>
      </c>
      <c r="C285" s="3">
        <f t="shared" si="1"/>
        <v>0.0001328900387</v>
      </c>
      <c r="D285" s="120">
        <f t="shared" si="2"/>
        <v>51.135</v>
      </c>
      <c r="E285" s="121">
        <f t="shared" si="3"/>
        <v>0.00184330744</v>
      </c>
      <c r="F285" s="121">
        <f t="shared" si="4"/>
        <v>12.87092259</v>
      </c>
    </row>
    <row r="286">
      <c r="A286" s="2" t="s">
        <v>314</v>
      </c>
      <c r="B286" s="2">
        <v>1.097</v>
      </c>
      <c r="C286" s="3">
        <f t="shared" si="1"/>
        <v>0.0001284408568</v>
      </c>
      <c r="D286" s="120">
        <f t="shared" si="2"/>
        <v>51.097</v>
      </c>
      <c r="E286" s="121">
        <f t="shared" si="3"/>
        <v>0.001841937622</v>
      </c>
      <c r="F286" s="121">
        <f t="shared" si="4"/>
        <v>13.34074536</v>
      </c>
    </row>
    <row r="287">
      <c r="A287" s="2" t="s">
        <v>315</v>
      </c>
      <c r="B287" s="2">
        <v>1.075</v>
      </c>
      <c r="C287" s="3">
        <f t="shared" si="1"/>
        <v>0.0001258650146</v>
      </c>
      <c r="D287" s="120">
        <f t="shared" si="2"/>
        <v>51.075</v>
      </c>
      <c r="E287" s="121">
        <f t="shared" si="3"/>
        <v>0.001841144569</v>
      </c>
      <c r="F287" s="121">
        <f t="shared" si="4"/>
        <v>13.62792956</v>
      </c>
    </row>
    <row r="288">
      <c r="A288" s="2" t="s">
        <v>316</v>
      </c>
      <c r="B288" s="2">
        <v>1.062</v>
      </c>
      <c r="C288" s="3">
        <f t="shared" si="1"/>
        <v>0.0001243429261</v>
      </c>
      <c r="D288" s="120">
        <f t="shared" si="2"/>
        <v>51.062</v>
      </c>
      <c r="E288" s="121">
        <f t="shared" si="3"/>
        <v>0.001840675946</v>
      </c>
      <c r="F288" s="121">
        <f t="shared" si="4"/>
        <v>13.80322206</v>
      </c>
    </row>
    <row r="289">
      <c r="A289" s="2" t="s">
        <v>317</v>
      </c>
      <c r="B289" s="2">
        <v>1.052</v>
      </c>
      <c r="C289" s="3">
        <f t="shared" si="1"/>
        <v>0.0001231720887</v>
      </c>
      <c r="D289" s="120">
        <f t="shared" si="2"/>
        <v>51.052</v>
      </c>
      <c r="E289" s="121">
        <f t="shared" si="3"/>
        <v>0.001840315468</v>
      </c>
      <c r="F289" s="121">
        <f t="shared" si="4"/>
        <v>13.94101047</v>
      </c>
    </row>
    <row r="290">
      <c r="A290" s="2" t="s">
        <v>318</v>
      </c>
      <c r="B290" s="2">
        <v>1.036</v>
      </c>
      <c r="C290" s="3">
        <f t="shared" si="1"/>
        <v>0.000121298749</v>
      </c>
      <c r="D290" s="120">
        <f t="shared" si="2"/>
        <v>51.036</v>
      </c>
      <c r="E290" s="121">
        <f t="shared" si="3"/>
        <v>0.001839738702</v>
      </c>
      <c r="F290" s="121">
        <f t="shared" si="4"/>
        <v>14.16700475</v>
      </c>
    </row>
    <row r="291">
      <c r="A291" s="2" t="s">
        <v>319</v>
      </c>
      <c r="B291" s="2">
        <v>1.036</v>
      </c>
      <c r="C291" s="3">
        <f t="shared" si="1"/>
        <v>0.000121298749</v>
      </c>
      <c r="D291" s="120">
        <f t="shared" si="2"/>
        <v>51.036</v>
      </c>
      <c r="E291" s="121">
        <f t="shared" si="3"/>
        <v>0.001839738702</v>
      </c>
      <c r="F291" s="121">
        <f t="shared" si="4"/>
        <v>14.16700475</v>
      </c>
    </row>
    <row r="292">
      <c r="A292" s="2" t="s">
        <v>320</v>
      </c>
      <c r="B292" s="2">
        <v>1.036</v>
      </c>
      <c r="C292" s="3">
        <f t="shared" si="1"/>
        <v>0.000121298749</v>
      </c>
      <c r="D292" s="120">
        <f t="shared" si="2"/>
        <v>51.036</v>
      </c>
      <c r="E292" s="121">
        <f t="shared" si="3"/>
        <v>0.001839738702</v>
      </c>
      <c r="F292" s="121">
        <f t="shared" si="4"/>
        <v>14.16700475</v>
      </c>
    </row>
    <row r="293">
      <c r="A293" s="2" t="s">
        <v>321</v>
      </c>
      <c r="B293" s="2">
        <v>0.987</v>
      </c>
      <c r="C293" s="3">
        <f t="shared" si="1"/>
        <v>0.000115561646</v>
      </c>
      <c r="D293" s="120">
        <f t="shared" si="2"/>
        <v>50.987</v>
      </c>
      <c r="E293" s="121">
        <f t="shared" si="3"/>
        <v>0.001837972357</v>
      </c>
      <c r="F293" s="121">
        <f t="shared" si="4"/>
        <v>14.90469174</v>
      </c>
    </row>
    <row r="294">
      <c r="A294" s="2" t="s">
        <v>322</v>
      </c>
      <c r="B294" s="2">
        <v>0.934</v>
      </c>
      <c r="C294" s="3">
        <f t="shared" si="1"/>
        <v>0.0001093562081</v>
      </c>
      <c r="D294" s="120">
        <f t="shared" si="2"/>
        <v>50.934</v>
      </c>
      <c r="E294" s="121">
        <f t="shared" si="3"/>
        <v>0.00183606182</v>
      </c>
      <c r="F294" s="121">
        <f t="shared" si="4"/>
        <v>15.7897356</v>
      </c>
    </row>
    <row r="295">
      <c r="A295" s="2" t="s">
        <v>323</v>
      </c>
      <c r="B295" s="2">
        <v>0.931</v>
      </c>
      <c r="C295" s="3">
        <f t="shared" si="1"/>
        <v>0.0001090049569</v>
      </c>
      <c r="D295" s="120">
        <f t="shared" si="2"/>
        <v>50.931</v>
      </c>
      <c r="E295" s="121">
        <f t="shared" si="3"/>
        <v>0.001835953676</v>
      </c>
      <c r="F295" s="121">
        <f t="shared" si="4"/>
        <v>15.84284577</v>
      </c>
    </row>
    <row r="296">
      <c r="A296" s="2" t="s">
        <v>324</v>
      </c>
      <c r="B296" s="2">
        <v>0.909</v>
      </c>
      <c r="C296" s="3">
        <f t="shared" si="1"/>
        <v>0.0001064291147</v>
      </c>
      <c r="D296" s="120">
        <f t="shared" si="2"/>
        <v>50.909</v>
      </c>
      <c r="E296" s="121">
        <f t="shared" si="3"/>
        <v>0.001835160624</v>
      </c>
      <c r="F296" s="121">
        <f t="shared" si="4"/>
        <v>16.24303193</v>
      </c>
    </row>
    <row r="297">
      <c r="A297" s="2" t="s">
        <v>325</v>
      </c>
      <c r="B297" s="2">
        <v>0.908</v>
      </c>
      <c r="C297" s="3">
        <f t="shared" si="1"/>
        <v>0.000106312031</v>
      </c>
      <c r="D297" s="120">
        <f t="shared" si="2"/>
        <v>50.908</v>
      </c>
      <c r="E297" s="121">
        <f t="shared" si="3"/>
        <v>0.001835124576</v>
      </c>
      <c r="F297" s="121">
        <f t="shared" si="4"/>
        <v>16.26168298</v>
      </c>
    </row>
    <row r="298">
      <c r="A298" s="2" t="s">
        <v>326</v>
      </c>
      <c r="B298" s="2">
        <v>0.904</v>
      </c>
      <c r="C298" s="3">
        <f t="shared" si="1"/>
        <v>0.000105843696</v>
      </c>
      <c r="D298" s="120">
        <f t="shared" si="2"/>
        <v>50.904</v>
      </c>
      <c r="E298" s="121">
        <f t="shared" si="3"/>
        <v>0.001834980384</v>
      </c>
      <c r="F298" s="121">
        <f t="shared" si="4"/>
        <v>16.3366998</v>
      </c>
    </row>
    <row r="299">
      <c r="A299" s="2" t="s">
        <v>327</v>
      </c>
      <c r="B299" s="2">
        <v>0.868</v>
      </c>
      <c r="C299" s="3">
        <f t="shared" si="1"/>
        <v>0.0001016286816</v>
      </c>
      <c r="D299" s="120">
        <f t="shared" si="2"/>
        <v>50.868</v>
      </c>
      <c r="E299" s="121">
        <f t="shared" si="3"/>
        <v>0.001833682661</v>
      </c>
      <c r="F299" s="121">
        <f t="shared" si="4"/>
        <v>17.04296418</v>
      </c>
    </row>
    <row r="300">
      <c r="A300" s="2" t="s">
        <v>328</v>
      </c>
      <c r="B300" s="2">
        <v>0.868</v>
      </c>
      <c r="C300" s="3">
        <f t="shared" si="1"/>
        <v>0.0001016286816</v>
      </c>
      <c r="D300" s="120">
        <f t="shared" si="2"/>
        <v>50.868</v>
      </c>
      <c r="E300" s="121">
        <f t="shared" si="3"/>
        <v>0.001833682661</v>
      </c>
      <c r="F300" s="121">
        <f t="shared" si="4"/>
        <v>17.04296418</v>
      </c>
    </row>
    <row r="301">
      <c r="A301" s="2" t="s">
        <v>329</v>
      </c>
      <c r="B301" s="2">
        <v>0.868</v>
      </c>
      <c r="C301" s="3">
        <f t="shared" si="1"/>
        <v>0.0001016286816</v>
      </c>
      <c r="D301" s="120">
        <f t="shared" si="2"/>
        <v>50.868</v>
      </c>
      <c r="E301" s="121">
        <f t="shared" si="3"/>
        <v>0.001833682661</v>
      </c>
      <c r="F301" s="121">
        <f t="shared" si="4"/>
        <v>17.04296418</v>
      </c>
    </row>
    <row r="302">
      <c r="A302" s="2" t="s">
        <v>330</v>
      </c>
      <c r="B302" s="2">
        <v>0.868</v>
      </c>
      <c r="C302" s="3">
        <f t="shared" si="1"/>
        <v>0.0001016286816</v>
      </c>
      <c r="D302" s="120">
        <f t="shared" si="2"/>
        <v>50.868</v>
      </c>
      <c r="E302" s="121">
        <f t="shared" si="3"/>
        <v>0.001833682661</v>
      </c>
      <c r="F302" s="121">
        <f t="shared" si="4"/>
        <v>17.04296418</v>
      </c>
    </row>
    <row r="303">
      <c r="A303" s="2" t="s">
        <v>331</v>
      </c>
      <c r="B303" s="2">
        <v>0.868</v>
      </c>
      <c r="C303" s="3">
        <f t="shared" si="1"/>
        <v>0.0001016286816</v>
      </c>
      <c r="D303" s="120">
        <f t="shared" si="2"/>
        <v>50.868</v>
      </c>
      <c r="E303" s="121">
        <f t="shared" si="3"/>
        <v>0.001833682661</v>
      </c>
      <c r="F303" s="121">
        <f t="shared" si="4"/>
        <v>17.04296418</v>
      </c>
    </row>
    <row r="304">
      <c r="A304" s="2" t="s">
        <v>332</v>
      </c>
      <c r="B304" s="2">
        <v>0.868</v>
      </c>
      <c r="C304" s="3">
        <f t="shared" si="1"/>
        <v>0.0001016286816</v>
      </c>
      <c r="D304" s="120">
        <f t="shared" si="2"/>
        <v>50.868</v>
      </c>
      <c r="E304" s="121">
        <f t="shared" si="3"/>
        <v>0.001833682661</v>
      </c>
      <c r="F304" s="121">
        <f t="shared" si="4"/>
        <v>17.04296418</v>
      </c>
    </row>
    <row r="305">
      <c r="A305" s="2" t="s">
        <v>333</v>
      </c>
      <c r="B305" s="2">
        <v>0.868</v>
      </c>
      <c r="C305" s="3">
        <f t="shared" si="1"/>
        <v>0.0001016286816</v>
      </c>
      <c r="D305" s="120">
        <f t="shared" si="2"/>
        <v>50.868</v>
      </c>
      <c r="E305" s="121">
        <f t="shared" si="3"/>
        <v>0.001833682661</v>
      </c>
      <c r="F305" s="121">
        <f t="shared" si="4"/>
        <v>17.04296418</v>
      </c>
    </row>
    <row r="306">
      <c r="A306" s="2" t="s">
        <v>334</v>
      </c>
      <c r="B306" s="2">
        <v>0.84</v>
      </c>
      <c r="C306" s="3">
        <f t="shared" si="1"/>
        <v>0.00009835033701</v>
      </c>
      <c r="D306" s="120">
        <f t="shared" si="2"/>
        <v>50.84</v>
      </c>
      <c r="E306" s="121">
        <f t="shared" si="3"/>
        <v>0.001832673321</v>
      </c>
      <c r="F306" s="121">
        <f t="shared" si="4"/>
        <v>17.63413362</v>
      </c>
    </row>
    <row r="307">
      <c r="A307" s="2" t="s">
        <v>335</v>
      </c>
      <c r="B307" s="2">
        <v>0.84</v>
      </c>
      <c r="C307" s="3">
        <f t="shared" si="1"/>
        <v>0.00009835033701</v>
      </c>
      <c r="D307" s="120">
        <f t="shared" si="2"/>
        <v>50.84</v>
      </c>
      <c r="E307" s="121">
        <f t="shared" si="3"/>
        <v>0.001832673321</v>
      </c>
      <c r="F307" s="121">
        <f t="shared" si="4"/>
        <v>17.63413362</v>
      </c>
    </row>
    <row r="308">
      <c r="A308" s="2" t="s">
        <v>336</v>
      </c>
      <c r="B308" s="2">
        <v>0.83</v>
      </c>
      <c r="C308" s="3">
        <f t="shared" si="1"/>
        <v>0.00009717949967</v>
      </c>
      <c r="D308" s="120">
        <f t="shared" si="2"/>
        <v>50.83</v>
      </c>
      <c r="E308" s="121">
        <f t="shared" si="3"/>
        <v>0.001832312842</v>
      </c>
      <c r="F308" s="121">
        <f t="shared" si="4"/>
        <v>17.85493184</v>
      </c>
    </row>
    <row r="309">
      <c r="A309" s="2" t="s">
        <v>337</v>
      </c>
      <c r="B309" s="2">
        <v>0.83</v>
      </c>
      <c r="C309" s="3">
        <f t="shared" si="1"/>
        <v>0.00009717949967</v>
      </c>
      <c r="D309" s="120">
        <f t="shared" si="2"/>
        <v>50.83</v>
      </c>
      <c r="E309" s="121">
        <f t="shared" si="3"/>
        <v>0.001832312842</v>
      </c>
      <c r="F309" s="121">
        <f t="shared" si="4"/>
        <v>17.85493184</v>
      </c>
    </row>
    <row r="310">
      <c r="A310" s="2" t="s">
        <v>338</v>
      </c>
      <c r="B310" s="2">
        <v>0.826</v>
      </c>
      <c r="C310" s="3">
        <f t="shared" si="1"/>
        <v>0.00009671116473</v>
      </c>
      <c r="D310" s="120">
        <f t="shared" si="2"/>
        <v>50.826</v>
      </c>
      <c r="E310" s="121">
        <f t="shared" si="3"/>
        <v>0.001832168651</v>
      </c>
      <c r="F310" s="121">
        <f t="shared" si="4"/>
        <v>17.94474807</v>
      </c>
    </row>
    <row r="311">
      <c r="A311" s="2" t="s">
        <v>339</v>
      </c>
      <c r="B311" s="2">
        <v>0.822</v>
      </c>
      <c r="C311" s="3">
        <f t="shared" si="1"/>
        <v>0.00009624282979</v>
      </c>
      <c r="D311" s="120">
        <f t="shared" si="2"/>
        <v>50.822</v>
      </c>
      <c r="E311" s="121">
        <f t="shared" si="3"/>
        <v>0.001832024459</v>
      </c>
      <c r="F311" s="121">
        <f t="shared" si="4"/>
        <v>18.03543842</v>
      </c>
    </row>
    <row r="312">
      <c r="A312" s="2" t="s">
        <v>340</v>
      </c>
      <c r="B312" s="2">
        <v>0.817</v>
      </c>
      <c r="C312" s="3">
        <f t="shared" si="1"/>
        <v>0.00009565741112</v>
      </c>
      <c r="D312" s="120">
        <f t="shared" si="2"/>
        <v>50.817</v>
      </c>
      <c r="E312" s="121">
        <f t="shared" si="3"/>
        <v>0.00183184422</v>
      </c>
      <c r="F312" s="121">
        <f t="shared" si="4"/>
        <v>18.15005015</v>
      </c>
    </row>
    <row r="313">
      <c r="A313" s="2" t="s">
        <v>341</v>
      </c>
      <c r="B313" s="2">
        <v>0.806</v>
      </c>
      <c r="C313" s="3">
        <f t="shared" si="1"/>
        <v>0.00009436949004</v>
      </c>
      <c r="D313" s="120">
        <f t="shared" si="2"/>
        <v>50.806</v>
      </c>
      <c r="E313" s="121">
        <f t="shared" si="3"/>
        <v>0.001831447694</v>
      </c>
      <c r="F313" s="121">
        <f t="shared" si="4"/>
        <v>18.40720134</v>
      </c>
    </row>
    <row r="314">
      <c r="A314" s="2" t="s">
        <v>342</v>
      </c>
      <c r="B314" s="2">
        <v>0.797</v>
      </c>
      <c r="C314" s="3">
        <f t="shared" si="1"/>
        <v>0.00009331573643</v>
      </c>
      <c r="D314" s="120">
        <f t="shared" si="2"/>
        <v>50.797</v>
      </c>
      <c r="E314" s="121">
        <f t="shared" si="3"/>
        <v>0.001831123263</v>
      </c>
      <c r="F314" s="121">
        <f t="shared" si="4"/>
        <v>18.62287748</v>
      </c>
    </row>
    <row r="315">
      <c r="A315" s="2" t="s">
        <v>343</v>
      </c>
      <c r="B315" s="2">
        <v>0.791</v>
      </c>
      <c r="C315" s="3">
        <f t="shared" si="1"/>
        <v>0.00009261323402</v>
      </c>
      <c r="D315" s="120">
        <f t="shared" si="2"/>
        <v>50.791</v>
      </c>
      <c r="E315" s="121">
        <f t="shared" si="3"/>
        <v>0.001830906976</v>
      </c>
      <c r="F315" s="121">
        <f t="shared" si="4"/>
        <v>18.7693882</v>
      </c>
    </row>
    <row r="316">
      <c r="A316" s="2" t="s">
        <v>344</v>
      </c>
      <c r="B316" s="2">
        <v>0.791</v>
      </c>
      <c r="C316" s="3">
        <f t="shared" si="1"/>
        <v>0.00009261323402</v>
      </c>
      <c r="D316" s="120">
        <f t="shared" si="2"/>
        <v>50.791</v>
      </c>
      <c r="E316" s="121">
        <f t="shared" si="3"/>
        <v>0.001830906976</v>
      </c>
      <c r="F316" s="121">
        <f t="shared" si="4"/>
        <v>18.7693882</v>
      </c>
    </row>
    <row r="317">
      <c r="A317" s="2" t="s">
        <v>345</v>
      </c>
      <c r="B317" s="2">
        <v>0.787</v>
      </c>
      <c r="C317" s="3">
        <f t="shared" si="1"/>
        <v>0.00009214489908</v>
      </c>
      <c r="D317" s="120">
        <f t="shared" si="2"/>
        <v>50.787</v>
      </c>
      <c r="E317" s="121">
        <f t="shared" si="3"/>
        <v>0.001830762784</v>
      </c>
      <c r="F317" s="121">
        <f t="shared" si="4"/>
        <v>18.8683031</v>
      </c>
    </row>
    <row r="318">
      <c r="A318" s="2" t="s">
        <v>346</v>
      </c>
      <c r="B318" s="2">
        <v>0.765</v>
      </c>
      <c r="C318" s="3">
        <f t="shared" si="1"/>
        <v>0.00008956905692</v>
      </c>
      <c r="D318" s="120">
        <f t="shared" si="2"/>
        <v>50.765</v>
      </c>
      <c r="E318" s="121">
        <f t="shared" si="3"/>
        <v>0.001829969731</v>
      </c>
      <c r="F318" s="121">
        <f t="shared" si="4"/>
        <v>19.43082504</v>
      </c>
    </row>
    <row r="319">
      <c r="A319" s="2" t="s">
        <v>347</v>
      </c>
      <c r="B319" s="2">
        <v>0.75</v>
      </c>
      <c r="C319" s="3">
        <f t="shared" si="1"/>
        <v>0.00008781280091</v>
      </c>
      <c r="D319" s="120">
        <f t="shared" si="2"/>
        <v>50.75</v>
      </c>
      <c r="E319" s="121">
        <f t="shared" si="3"/>
        <v>0.001829429013</v>
      </c>
      <c r="F319" s="121">
        <f t="shared" si="4"/>
        <v>19.83328392</v>
      </c>
    </row>
    <row r="320">
      <c r="A320" s="2" t="s">
        <v>348</v>
      </c>
      <c r="B320" s="2">
        <v>0.749</v>
      </c>
      <c r="C320" s="3">
        <f t="shared" si="1"/>
        <v>0.00008769571717</v>
      </c>
      <c r="D320" s="120">
        <f t="shared" si="2"/>
        <v>50.749</v>
      </c>
      <c r="E320" s="121">
        <f t="shared" si="3"/>
        <v>0.001829392966</v>
      </c>
      <c r="F320" s="121">
        <f t="shared" si="4"/>
        <v>19.86068767</v>
      </c>
    </row>
    <row r="321">
      <c r="A321" s="2" t="s">
        <v>349</v>
      </c>
      <c r="B321" s="2">
        <v>0.749</v>
      </c>
      <c r="C321" s="3">
        <f t="shared" si="1"/>
        <v>0.00008769571717</v>
      </c>
      <c r="D321" s="120">
        <f t="shared" si="2"/>
        <v>50.749</v>
      </c>
      <c r="E321" s="121">
        <f t="shared" si="3"/>
        <v>0.001829392966</v>
      </c>
      <c r="F321" s="121">
        <f t="shared" si="4"/>
        <v>19.86068767</v>
      </c>
    </row>
    <row r="322">
      <c r="A322" s="2" t="s">
        <v>350</v>
      </c>
      <c r="B322" s="2">
        <v>0.749</v>
      </c>
      <c r="C322" s="3">
        <f t="shared" si="1"/>
        <v>0.00008769571717</v>
      </c>
      <c r="D322" s="120">
        <f t="shared" si="2"/>
        <v>50.749</v>
      </c>
      <c r="E322" s="121">
        <f t="shared" si="3"/>
        <v>0.001829392966</v>
      </c>
      <c r="F322" s="121">
        <f t="shared" si="4"/>
        <v>19.86068767</v>
      </c>
    </row>
    <row r="323">
      <c r="A323" s="2" t="s">
        <v>351</v>
      </c>
      <c r="B323" s="2">
        <v>0.739</v>
      </c>
      <c r="C323" s="3">
        <f t="shared" si="1"/>
        <v>0.00008652487983</v>
      </c>
      <c r="D323" s="120">
        <f t="shared" si="2"/>
        <v>50.739</v>
      </c>
      <c r="E323" s="121">
        <f t="shared" si="3"/>
        <v>0.001829032487</v>
      </c>
      <c r="F323" s="121">
        <f t="shared" si="4"/>
        <v>20.13880413</v>
      </c>
    </row>
    <row r="324">
      <c r="A324" s="2" t="s">
        <v>352</v>
      </c>
      <c r="B324" s="2">
        <v>0.736</v>
      </c>
      <c r="C324" s="3">
        <f t="shared" si="1"/>
        <v>0.00008617362862</v>
      </c>
      <c r="D324" s="120">
        <f t="shared" si="2"/>
        <v>50.736</v>
      </c>
      <c r="E324" s="121">
        <f t="shared" si="3"/>
        <v>0.001828924343</v>
      </c>
      <c r="F324" s="121">
        <f t="shared" si="4"/>
        <v>20.22371278</v>
      </c>
    </row>
    <row r="325">
      <c r="A325" s="2" t="s">
        <v>353</v>
      </c>
      <c r="B325" s="2">
        <v>0.677</v>
      </c>
      <c r="C325" s="3">
        <f t="shared" si="1"/>
        <v>0.00007926568828</v>
      </c>
      <c r="D325" s="120">
        <f t="shared" si="2"/>
        <v>50.677</v>
      </c>
      <c r="E325" s="121">
        <f t="shared" si="3"/>
        <v>0.001826797519</v>
      </c>
      <c r="F325" s="121">
        <f t="shared" si="4"/>
        <v>22.04651053</v>
      </c>
    </row>
    <row r="326">
      <c r="A326" s="2" t="s">
        <v>354</v>
      </c>
      <c r="B326" s="2">
        <v>0.677</v>
      </c>
      <c r="C326" s="3">
        <f t="shared" si="1"/>
        <v>0.00007926568828</v>
      </c>
      <c r="D326" s="120">
        <f t="shared" si="2"/>
        <v>50.677</v>
      </c>
      <c r="E326" s="121">
        <f t="shared" si="3"/>
        <v>0.001826797519</v>
      </c>
      <c r="F326" s="121">
        <f t="shared" si="4"/>
        <v>22.04651053</v>
      </c>
    </row>
    <row r="327">
      <c r="A327" s="2" t="s">
        <v>355</v>
      </c>
      <c r="B327" s="2">
        <v>0.677</v>
      </c>
      <c r="C327" s="3">
        <f t="shared" si="1"/>
        <v>0.00007926568828</v>
      </c>
      <c r="D327" s="120">
        <f t="shared" si="2"/>
        <v>50.677</v>
      </c>
      <c r="E327" s="121">
        <f t="shared" si="3"/>
        <v>0.001826797519</v>
      </c>
      <c r="F327" s="121">
        <f t="shared" si="4"/>
        <v>22.04651053</v>
      </c>
    </row>
    <row r="328">
      <c r="A328" s="2" t="s">
        <v>356</v>
      </c>
      <c r="B328" s="2">
        <v>0.677</v>
      </c>
      <c r="C328" s="3">
        <f t="shared" si="1"/>
        <v>0.00007926568828</v>
      </c>
      <c r="D328" s="120">
        <f t="shared" si="2"/>
        <v>50.677</v>
      </c>
      <c r="E328" s="121">
        <f t="shared" si="3"/>
        <v>0.001826797519</v>
      </c>
      <c r="F328" s="121">
        <f t="shared" si="4"/>
        <v>22.04651053</v>
      </c>
    </row>
    <row r="329">
      <c r="A329" s="2" t="s">
        <v>357</v>
      </c>
      <c r="B329" s="2">
        <v>0.677</v>
      </c>
      <c r="C329" s="3">
        <f t="shared" si="1"/>
        <v>0.00007926568828</v>
      </c>
      <c r="D329" s="120">
        <f t="shared" si="2"/>
        <v>50.677</v>
      </c>
      <c r="E329" s="121">
        <f t="shared" si="3"/>
        <v>0.001826797519</v>
      </c>
      <c r="F329" s="121">
        <f t="shared" si="4"/>
        <v>22.04651053</v>
      </c>
    </row>
    <row r="330">
      <c r="A330" s="2" t="s">
        <v>358</v>
      </c>
      <c r="B330" s="2">
        <v>0.677</v>
      </c>
      <c r="C330" s="3">
        <f t="shared" si="1"/>
        <v>0.00007926568828</v>
      </c>
      <c r="D330" s="120">
        <f t="shared" si="2"/>
        <v>50.677</v>
      </c>
      <c r="E330" s="121">
        <f t="shared" si="3"/>
        <v>0.001826797519</v>
      </c>
      <c r="F330" s="121">
        <f t="shared" si="4"/>
        <v>22.04651053</v>
      </c>
    </row>
    <row r="331">
      <c r="A331" s="2" t="s">
        <v>359</v>
      </c>
      <c r="B331" s="2">
        <v>0.677</v>
      </c>
      <c r="C331" s="3">
        <f t="shared" si="1"/>
        <v>0.00007926568828</v>
      </c>
      <c r="D331" s="120">
        <f t="shared" si="2"/>
        <v>50.677</v>
      </c>
      <c r="E331" s="121">
        <f t="shared" si="3"/>
        <v>0.001826797519</v>
      </c>
      <c r="F331" s="121">
        <f t="shared" si="4"/>
        <v>22.04651053</v>
      </c>
    </row>
    <row r="332">
      <c r="A332" s="2" t="s">
        <v>360</v>
      </c>
      <c r="B332" s="2">
        <v>0.677</v>
      </c>
      <c r="C332" s="3">
        <f t="shared" si="1"/>
        <v>0.00007926568828</v>
      </c>
      <c r="D332" s="120">
        <f t="shared" si="2"/>
        <v>50.677</v>
      </c>
      <c r="E332" s="121">
        <f t="shared" si="3"/>
        <v>0.001826797519</v>
      </c>
      <c r="F332" s="121">
        <f t="shared" si="4"/>
        <v>22.04651053</v>
      </c>
    </row>
    <row r="333">
      <c r="A333" s="2" t="s">
        <v>361</v>
      </c>
      <c r="B333" s="2">
        <v>0.677</v>
      </c>
      <c r="C333" s="3">
        <f t="shared" si="1"/>
        <v>0.00007926568828</v>
      </c>
      <c r="D333" s="120">
        <f t="shared" si="2"/>
        <v>50.677</v>
      </c>
      <c r="E333" s="121">
        <f t="shared" si="3"/>
        <v>0.001826797519</v>
      </c>
      <c r="F333" s="121">
        <f t="shared" si="4"/>
        <v>22.04651053</v>
      </c>
    </row>
    <row r="334">
      <c r="A334" s="2" t="s">
        <v>362</v>
      </c>
      <c r="B334" s="2">
        <v>0.661</v>
      </c>
      <c r="C334" s="3">
        <f t="shared" si="1"/>
        <v>0.00007739234853</v>
      </c>
      <c r="D334" s="120">
        <f t="shared" si="2"/>
        <v>50.661</v>
      </c>
      <c r="E334" s="121">
        <f t="shared" si="3"/>
        <v>0.001826220754</v>
      </c>
      <c r="F334" s="121">
        <f t="shared" si="4"/>
        <v>22.59691608</v>
      </c>
    </row>
    <row r="335">
      <c r="A335" s="2" t="s">
        <v>363</v>
      </c>
      <c r="B335" s="2">
        <v>0.661</v>
      </c>
      <c r="C335" s="3">
        <f t="shared" si="1"/>
        <v>0.00007739234853</v>
      </c>
      <c r="D335" s="120">
        <f t="shared" si="2"/>
        <v>50.661</v>
      </c>
      <c r="E335" s="121">
        <f t="shared" si="3"/>
        <v>0.001826220754</v>
      </c>
      <c r="F335" s="121">
        <f t="shared" si="4"/>
        <v>22.59691608</v>
      </c>
    </row>
    <row r="336">
      <c r="A336" s="2" t="s">
        <v>364</v>
      </c>
      <c r="B336" s="2">
        <v>0.661</v>
      </c>
      <c r="C336" s="3">
        <f t="shared" si="1"/>
        <v>0.00007739234853</v>
      </c>
      <c r="D336" s="120">
        <f t="shared" si="2"/>
        <v>50.661</v>
      </c>
      <c r="E336" s="121">
        <f t="shared" si="3"/>
        <v>0.001826220754</v>
      </c>
      <c r="F336" s="121">
        <f t="shared" si="4"/>
        <v>22.59691608</v>
      </c>
    </row>
    <row r="337">
      <c r="A337" s="2" t="s">
        <v>365</v>
      </c>
      <c r="B337" s="2">
        <v>0.661</v>
      </c>
      <c r="C337" s="3">
        <f t="shared" si="1"/>
        <v>0.00007739234853</v>
      </c>
      <c r="D337" s="120">
        <f t="shared" si="2"/>
        <v>50.661</v>
      </c>
      <c r="E337" s="121">
        <f t="shared" si="3"/>
        <v>0.001826220754</v>
      </c>
      <c r="F337" s="121">
        <f t="shared" si="4"/>
        <v>22.59691608</v>
      </c>
    </row>
    <row r="338">
      <c r="A338" s="2" t="s">
        <v>366</v>
      </c>
      <c r="B338" s="2">
        <v>0.661</v>
      </c>
      <c r="C338" s="3">
        <f t="shared" si="1"/>
        <v>0.00007739234853</v>
      </c>
      <c r="D338" s="120">
        <f t="shared" si="2"/>
        <v>50.661</v>
      </c>
      <c r="E338" s="121">
        <f t="shared" si="3"/>
        <v>0.001826220754</v>
      </c>
      <c r="F338" s="121">
        <f t="shared" si="4"/>
        <v>22.59691608</v>
      </c>
    </row>
    <row r="339">
      <c r="A339" s="2" t="s">
        <v>367</v>
      </c>
      <c r="B339" s="2">
        <v>0.649</v>
      </c>
      <c r="C339" s="3">
        <f t="shared" si="1"/>
        <v>0.00007598734372</v>
      </c>
      <c r="D339" s="120">
        <f t="shared" si="2"/>
        <v>50.649</v>
      </c>
      <c r="E339" s="121">
        <f t="shared" si="3"/>
        <v>0.001825788179</v>
      </c>
      <c r="F339" s="121">
        <f t="shared" si="4"/>
        <v>23.02752998</v>
      </c>
    </row>
    <row r="340">
      <c r="A340" s="2" t="s">
        <v>368</v>
      </c>
      <c r="B340" s="2">
        <v>0.617</v>
      </c>
      <c r="C340" s="3">
        <f t="shared" si="1"/>
        <v>0.00007224066421</v>
      </c>
      <c r="D340" s="120">
        <f t="shared" si="2"/>
        <v>50.617</v>
      </c>
      <c r="E340" s="121">
        <f t="shared" si="3"/>
        <v>0.001824634648</v>
      </c>
      <c r="F340" s="121">
        <f t="shared" si="4"/>
        <v>24.25772247</v>
      </c>
    </row>
    <row r="341">
      <c r="A341" s="2" t="s">
        <v>369</v>
      </c>
      <c r="B341" s="2">
        <v>0.617</v>
      </c>
      <c r="C341" s="3">
        <f t="shared" si="1"/>
        <v>0.00007224066421</v>
      </c>
      <c r="D341" s="120">
        <f t="shared" si="2"/>
        <v>50.617</v>
      </c>
      <c r="E341" s="121">
        <f t="shared" si="3"/>
        <v>0.001824634648</v>
      </c>
      <c r="F341" s="121">
        <f t="shared" si="4"/>
        <v>24.25772247</v>
      </c>
    </row>
    <row r="342">
      <c r="A342" s="2" t="s">
        <v>370</v>
      </c>
      <c r="B342" s="2">
        <v>0.617</v>
      </c>
      <c r="C342" s="3">
        <f t="shared" si="1"/>
        <v>0.00007224066421</v>
      </c>
      <c r="D342" s="120">
        <f t="shared" si="2"/>
        <v>50.617</v>
      </c>
      <c r="E342" s="121">
        <f t="shared" si="3"/>
        <v>0.001824634648</v>
      </c>
      <c r="F342" s="121">
        <f t="shared" si="4"/>
        <v>24.25772247</v>
      </c>
    </row>
    <row r="343">
      <c r="A343" s="2" t="s">
        <v>371</v>
      </c>
      <c r="B343" s="2">
        <v>0.617</v>
      </c>
      <c r="C343" s="3">
        <f t="shared" si="1"/>
        <v>0.00007224066421</v>
      </c>
      <c r="D343" s="120">
        <f t="shared" si="2"/>
        <v>50.617</v>
      </c>
      <c r="E343" s="121">
        <f t="shared" si="3"/>
        <v>0.001824634648</v>
      </c>
      <c r="F343" s="121">
        <f t="shared" si="4"/>
        <v>24.25772247</v>
      </c>
    </row>
    <row r="344">
      <c r="A344" s="2" t="s">
        <v>372</v>
      </c>
      <c r="B344" s="2">
        <v>0.617</v>
      </c>
      <c r="C344" s="3">
        <f t="shared" si="1"/>
        <v>0.00007224066421</v>
      </c>
      <c r="D344" s="120">
        <f t="shared" si="2"/>
        <v>50.617</v>
      </c>
      <c r="E344" s="121">
        <f t="shared" si="3"/>
        <v>0.001824634648</v>
      </c>
      <c r="F344" s="121">
        <f t="shared" si="4"/>
        <v>24.25772247</v>
      </c>
    </row>
    <row r="345">
      <c r="A345" s="2" t="s">
        <v>373</v>
      </c>
      <c r="B345" s="2">
        <v>0.617</v>
      </c>
      <c r="C345" s="3">
        <f t="shared" si="1"/>
        <v>0.00007224066421</v>
      </c>
      <c r="D345" s="120">
        <f t="shared" si="2"/>
        <v>50.617</v>
      </c>
      <c r="E345" s="121">
        <f t="shared" si="3"/>
        <v>0.001824634648</v>
      </c>
      <c r="F345" s="121">
        <f t="shared" si="4"/>
        <v>24.25772247</v>
      </c>
    </row>
    <row r="346">
      <c r="A346" s="2" t="s">
        <v>374</v>
      </c>
      <c r="B346" s="2">
        <v>0.617</v>
      </c>
      <c r="C346" s="3">
        <f t="shared" si="1"/>
        <v>0.00007224066421</v>
      </c>
      <c r="D346" s="120">
        <f t="shared" si="2"/>
        <v>50.617</v>
      </c>
      <c r="E346" s="121">
        <f t="shared" si="3"/>
        <v>0.001824634648</v>
      </c>
      <c r="F346" s="121">
        <f t="shared" si="4"/>
        <v>24.25772247</v>
      </c>
    </row>
    <row r="347">
      <c r="A347" s="2" t="s">
        <v>375</v>
      </c>
      <c r="B347" s="2">
        <v>0.617</v>
      </c>
      <c r="C347" s="3">
        <f t="shared" si="1"/>
        <v>0.00007224066421</v>
      </c>
      <c r="D347" s="120">
        <f t="shared" si="2"/>
        <v>50.617</v>
      </c>
      <c r="E347" s="121">
        <f t="shared" si="3"/>
        <v>0.001824634648</v>
      </c>
      <c r="F347" s="121">
        <f t="shared" si="4"/>
        <v>24.25772247</v>
      </c>
    </row>
    <row r="348">
      <c r="A348" s="2" t="s">
        <v>376</v>
      </c>
      <c r="B348" s="2">
        <v>0.581</v>
      </c>
      <c r="C348" s="3">
        <f t="shared" si="1"/>
        <v>0.00006802564977</v>
      </c>
      <c r="D348" s="120">
        <f t="shared" si="2"/>
        <v>50.581</v>
      </c>
      <c r="E348" s="121">
        <f t="shared" si="3"/>
        <v>0.001823336925</v>
      </c>
      <c r="F348" s="121">
        <f t="shared" si="4"/>
        <v>25.80366789</v>
      </c>
    </row>
    <row r="349">
      <c r="A349" s="2" t="s">
        <v>377</v>
      </c>
      <c r="B349" s="2">
        <v>0.581</v>
      </c>
      <c r="C349" s="3">
        <f t="shared" si="1"/>
        <v>0.00006802564977</v>
      </c>
      <c r="D349" s="120">
        <f t="shared" si="2"/>
        <v>50.581</v>
      </c>
      <c r="E349" s="121">
        <f t="shared" si="3"/>
        <v>0.001823336925</v>
      </c>
      <c r="F349" s="121">
        <f t="shared" si="4"/>
        <v>25.80366789</v>
      </c>
    </row>
    <row r="350">
      <c r="A350" s="2" t="s">
        <v>378</v>
      </c>
      <c r="B350" s="2">
        <v>0.581</v>
      </c>
      <c r="C350" s="3">
        <f t="shared" si="1"/>
        <v>0.00006802564977</v>
      </c>
      <c r="D350" s="120">
        <f t="shared" si="2"/>
        <v>50.581</v>
      </c>
      <c r="E350" s="121">
        <f t="shared" si="3"/>
        <v>0.001823336925</v>
      </c>
      <c r="F350" s="121">
        <f t="shared" si="4"/>
        <v>25.80366789</v>
      </c>
    </row>
    <row r="351">
      <c r="A351" s="2" t="s">
        <v>379</v>
      </c>
      <c r="B351" s="2">
        <v>0.581</v>
      </c>
      <c r="C351" s="3">
        <f t="shared" si="1"/>
        <v>0.00006802564977</v>
      </c>
      <c r="D351" s="120">
        <f t="shared" si="2"/>
        <v>50.581</v>
      </c>
      <c r="E351" s="121">
        <f t="shared" si="3"/>
        <v>0.001823336925</v>
      </c>
      <c r="F351" s="121">
        <f t="shared" si="4"/>
        <v>25.80366789</v>
      </c>
    </row>
    <row r="352">
      <c r="A352" s="2" t="s">
        <v>380</v>
      </c>
      <c r="B352" s="2">
        <v>0.581</v>
      </c>
      <c r="C352" s="3">
        <f t="shared" si="1"/>
        <v>0.00006802564977</v>
      </c>
      <c r="D352" s="120">
        <f t="shared" si="2"/>
        <v>50.581</v>
      </c>
      <c r="E352" s="121">
        <f t="shared" si="3"/>
        <v>0.001823336925</v>
      </c>
      <c r="F352" s="121">
        <f t="shared" si="4"/>
        <v>25.80366789</v>
      </c>
    </row>
    <row r="353">
      <c r="A353" s="2" t="s">
        <v>381</v>
      </c>
      <c r="B353" s="2">
        <v>0.581</v>
      </c>
      <c r="C353" s="3">
        <f t="shared" si="1"/>
        <v>0.00006802564977</v>
      </c>
      <c r="D353" s="120">
        <f t="shared" si="2"/>
        <v>50.581</v>
      </c>
      <c r="E353" s="121">
        <f t="shared" si="3"/>
        <v>0.001823336925</v>
      </c>
      <c r="F353" s="121">
        <f t="shared" si="4"/>
        <v>25.80366789</v>
      </c>
    </row>
    <row r="354">
      <c r="A354" s="2" t="s">
        <v>382</v>
      </c>
      <c r="B354" s="2">
        <v>0.581</v>
      </c>
      <c r="C354" s="3">
        <f t="shared" si="1"/>
        <v>0.00006802564977</v>
      </c>
      <c r="D354" s="120">
        <f t="shared" si="2"/>
        <v>50.581</v>
      </c>
      <c r="E354" s="121">
        <f t="shared" si="3"/>
        <v>0.001823336925</v>
      </c>
      <c r="F354" s="121">
        <f t="shared" si="4"/>
        <v>25.80366789</v>
      </c>
    </row>
    <row r="355">
      <c r="A355" s="2" t="s">
        <v>383</v>
      </c>
      <c r="B355" s="2">
        <v>0.569</v>
      </c>
      <c r="C355" s="3">
        <f t="shared" si="1"/>
        <v>0.00006662064495</v>
      </c>
      <c r="D355" s="120">
        <f t="shared" si="2"/>
        <v>50.569</v>
      </c>
      <c r="E355" s="121">
        <f t="shared" si="3"/>
        <v>0.00182290435</v>
      </c>
      <c r="F355" s="121">
        <f t="shared" si="4"/>
        <v>26.36245426</v>
      </c>
    </row>
    <row r="356">
      <c r="A356" s="2" t="s">
        <v>384</v>
      </c>
      <c r="B356" s="2">
        <v>0.518</v>
      </c>
      <c r="C356" s="3">
        <f t="shared" si="1"/>
        <v>0.00006064937449</v>
      </c>
      <c r="D356" s="120">
        <f t="shared" si="2"/>
        <v>50.518</v>
      </c>
      <c r="E356" s="121">
        <f t="shared" si="3"/>
        <v>0.001821065909</v>
      </c>
      <c r="F356" s="121">
        <f t="shared" si="4"/>
        <v>29.02612846</v>
      </c>
    </row>
    <row r="357">
      <c r="A357" s="2" t="s">
        <v>385</v>
      </c>
      <c r="B357" s="2">
        <v>0.518</v>
      </c>
      <c r="C357" s="3">
        <f t="shared" si="1"/>
        <v>0.00006064937449</v>
      </c>
      <c r="D357" s="120">
        <f t="shared" si="2"/>
        <v>50.518</v>
      </c>
      <c r="E357" s="121">
        <f t="shared" si="3"/>
        <v>0.001821065909</v>
      </c>
      <c r="F357" s="121">
        <f t="shared" si="4"/>
        <v>29.02612846</v>
      </c>
    </row>
    <row r="358">
      <c r="A358" s="2" t="s">
        <v>386</v>
      </c>
      <c r="B358" s="2">
        <v>0.518</v>
      </c>
      <c r="C358" s="3">
        <f t="shared" si="1"/>
        <v>0.00006064937449</v>
      </c>
      <c r="D358" s="120">
        <f t="shared" si="2"/>
        <v>50.518</v>
      </c>
      <c r="E358" s="121">
        <f t="shared" si="3"/>
        <v>0.001821065909</v>
      </c>
      <c r="F358" s="121">
        <f t="shared" si="4"/>
        <v>29.02612846</v>
      </c>
    </row>
    <row r="359">
      <c r="A359" s="2" t="s">
        <v>387</v>
      </c>
      <c r="B359" s="2">
        <v>0.518</v>
      </c>
      <c r="C359" s="3">
        <f t="shared" si="1"/>
        <v>0.00006064937449</v>
      </c>
      <c r="D359" s="120">
        <f t="shared" si="2"/>
        <v>50.518</v>
      </c>
      <c r="E359" s="121">
        <f t="shared" si="3"/>
        <v>0.001821065909</v>
      </c>
      <c r="F359" s="121">
        <f t="shared" si="4"/>
        <v>29.02612846</v>
      </c>
    </row>
    <row r="360">
      <c r="A360" s="2" t="s">
        <v>388</v>
      </c>
      <c r="B360" s="2">
        <v>0.518</v>
      </c>
      <c r="C360" s="3">
        <f t="shared" si="1"/>
        <v>0.00006064937449</v>
      </c>
      <c r="D360" s="120">
        <f t="shared" si="2"/>
        <v>50.518</v>
      </c>
      <c r="E360" s="121">
        <f t="shared" si="3"/>
        <v>0.001821065909</v>
      </c>
      <c r="F360" s="121">
        <f t="shared" si="4"/>
        <v>29.02612846</v>
      </c>
    </row>
    <row r="361">
      <c r="A361" s="2" t="s">
        <v>389</v>
      </c>
      <c r="B361" s="2">
        <v>0.513</v>
      </c>
      <c r="C361" s="3">
        <f t="shared" si="1"/>
        <v>0.00006006395582</v>
      </c>
      <c r="D361" s="120">
        <f t="shared" si="2"/>
        <v>50.513</v>
      </c>
      <c r="E361" s="121">
        <f t="shared" si="3"/>
        <v>0.00182088567</v>
      </c>
      <c r="F361" s="121">
        <f t="shared" si="4"/>
        <v>29.31577999</v>
      </c>
    </row>
    <row r="362">
      <c r="A362" s="2" t="s">
        <v>390</v>
      </c>
      <c r="B362" s="2">
        <v>0.508</v>
      </c>
      <c r="C362" s="3">
        <f t="shared" si="1"/>
        <v>0.00005947853715</v>
      </c>
      <c r="D362" s="120">
        <f t="shared" si="2"/>
        <v>50.508</v>
      </c>
      <c r="E362" s="121">
        <f t="shared" si="3"/>
        <v>0.001820705431</v>
      </c>
      <c r="F362" s="121">
        <f t="shared" si="4"/>
        <v>29.61113333</v>
      </c>
    </row>
    <row r="363">
      <c r="A363" s="2" t="s">
        <v>391</v>
      </c>
      <c r="B363" s="2">
        <v>0.454</v>
      </c>
      <c r="C363" s="3">
        <f t="shared" si="1"/>
        <v>0.00005315601548</v>
      </c>
      <c r="D363" s="120">
        <f t="shared" si="2"/>
        <v>50.454</v>
      </c>
      <c r="E363" s="121">
        <f t="shared" si="3"/>
        <v>0.001818758846</v>
      </c>
      <c r="F363" s="121">
        <f t="shared" si="4"/>
        <v>33.21548492</v>
      </c>
    </row>
    <row r="364">
      <c r="A364" s="2" t="s">
        <v>392</v>
      </c>
      <c r="B364" s="2">
        <v>0.432</v>
      </c>
      <c r="C364" s="3">
        <f t="shared" si="1"/>
        <v>0.00005058017332</v>
      </c>
      <c r="D364" s="120">
        <f t="shared" si="2"/>
        <v>50.432</v>
      </c>
      <c r="E364" s="121">
        <f t="shared" si="3"/>
        <v>0.001817965793</v>
      </c>
      <c r="F364" s="121">
        <f t="shared" si="4"/>
        <v>34.94226104</v>
      </c>
    </row>
    <row r="365">
      <c r="A365" s="2" t="s">
        <v>393</v>
      </c>
      <c r="B365" s="2">
        <v>0.371</v>
      </c>
      <c r="C365" s="3">
        <f t="shared" si="1"/>
        <v>0.00004343806551</v>
      </c>
      <c r="D365" s="120">
        <f t="shared" si="2"/>
        <v>50.371</v>
      </c>
      <c r="E365" s="121">
        <f t="shared" si="3"/>
        <v>0.001815766874</v>
      </c>
      <c r="F365" s="121">
        <f t="shared" si="4"/>
        <v>40.80128309</v>
      </c>
    </row>
    <row r="366">
      <c r="A366" s="2" t="s">
        <v>394</v>
      </c>
      <c r="B366" s="2">
        <v>0.371</v>
      </c>
      <c r="C366" s="3">
        <f t="shared" si="1"/>
        <v>0.00004343806551</v>
      </c>
      <c r="D366" s="120">
        <f t="shared" si="2"/>
        <v>50.371</v>
      </c>
      <c r="E366" s="121">
        <f t="shared" si="3"/>
        <v>0.001815766874</v>
      </c>
      <c r="F366" s="121">
        <f t="shared" si="4"/>
        <v>40.80128309</v>
      </c>
    </row>
    <row r="367">
      <c r="A367" s="2" t="s">
        <v>395</v>
      </c>
      <c r="B367" s="2">
        <v>0.348</v>
      </c>
      <c r="C367" s="3">
        <f t="shared" si="1"/>
        <v>0.00004074513962</v>
      </c>
      <c r="D367" s="120">
        <f t="shared" si="2"/>
        <v>50.348</v>
      </c>
      <c r="E367" s="121">
        <f t="shared" si="3"/>
        <v>0.001814937773</v>
      </c>
      <c r="F367" s="121">
        <f t="shared" si="4"/>
        <v>43.54366311</v>
      </c>
    </row>
    <row r="368">
      <c r="A368" s="2" t="s">
        <v>396</v>
      </c>
      <c r="B368" s="2">
        <v>0.289</v>
      </c>
      <c r="C368" s="3">
        <f t="shared" si="1"/>
        <v>0.00003383719928</v>
      </c>
      <c r="D368" s="120">
        <f t="shared" si="2"/>
        <v>50.289</v>
      </c>
      <c r="E368" s="121">
        <f t="shared" si="3"/>
        <v>0.001812810949</v>
      </c>
      <c r="F368" s="121">
        <f t="shared" si="4"/>
        <v>52.57449752</v>
      </c>
    </row>
    <row r="369">
      <c r="A369" s="2" t="s">
        <v>397</v>
      </c>
      <c r="B369" s="2">
        <v>0.27</v>
      </c>
      <c r="C369" s="3">
        <f t="shared" si="1"/>
        <v>0.00003161260833</v>
      </c>
      <c r="D369" s="120">
        <f t="shared" si="2"/>
        <v>50.27</v>
      </c>
      <c r="E369" s="121">
        <f t="shared" si="3"/>
        <v>0.001812126039</v>
      </c>
      <c r="F369" s="121">
        <f t="shared" si="4"/>
        <v>56.32288904</v>
      </c>
    </row>
    <row r="370">
      <c r="A370" s="2" t="s">
        <v>398</v>
      </c>
      <c r="B370" s="2">
        <v>0.208</v>
      </c>
      <c r="C370" s="3">
        <f t="shared" si="1"/>
        <v>0.00002435341678</v>
      </c>
      <c r="D370" s="120">
        <f t="shared" si="2"/>
        <v>50.208</v>
      </c>
      <c r="E370" s="121">
        <f t="shared" si="3"/>
        <v>0.001809891072</v>
      </c>
      <c r="F370" s="121">
        <f t="shared" si="4"/>
        <v>73.3177472</v>
      </c>
    </row>
    <row r="371">
      <c r="A371" s="2" t="s">
        <v>399</v>
      </c>
      <c r="B371" s="2">
        <v>0.123</v>
      </c>
      <c r="C371" s="3">
        <f t="shared" si="1"/>
        <v>0.00001440129935</v>
      </c>
      <c r="D371" s="120">
        <f t="shared" si="2"/>
        <v>50.123</v>
      </c>
      <c r="E371" s="121">
        <f t="shared" si="3"/>
        <v>0.001806827004</v>
      </c>
      <c r="F371" s="121">
        <f t="shared" si="4"/>
        <v>124.4627767</v>
      </c>
    </row>
    <row r="372">
      <c r="A372" s="2" t="s">
        <v>400</v>
      </c>
      <c r="B372" s="2">
        <v>0.123</v>
      </c>
      <c r="C372" s="3">
        <f t="shared" si="1"/>
        <v>0.00001440129935</v>
      </c>
      <c r="D372" s="120">
        <f t="shared" si="2"/>
        <v>50.123</v>
      </c>
      <c r="E372" s="121">
        <f t="shared" si="3"/>
        <v>0.001806827004</v>
      </c>
      <c r="F372" s="121">
        <f t="shared" si="4"/>
        <v>124.4627767</v>
      </c>
    </row>
    <row r="373">
      <c r="A373" s="2" t="s">
        <v>401</v>
      </c>
      <c r="B373" s="2">
        <v>0.123</v>
      </c>
      <c r="C373" s="3">
        <f t="shared" si="1"/>
        <v>0.00001440129935</v>
      </c>
      <c r="D373" s="120">
        <f t="shared" si="2"/>
        <v>50.123</v>
      </c>
      <c r="E373" s="121">
        <f t="shared" si="3"/>
        <v>0.001806827004</v>
      </c>
      <c r="F373" s="121">
        <f t="shared" si="4"/>
        <v>124.4627767</v>
      </c>
    </row>
    <row r="374">
      <c r="A374" s="2" t="s">
        <v>402</v>
      </c>
      <c r="B374" s="2">
        <v>0.114</v>
      </c>
      <c r="C374" s="3">
        <f t="shared" si="1"/>
        <v>0.00001334754574</v>
      </c>
      <c r="D374" s="120">
        <f t="shared" si="2"/>
        <v>50.114</v>
      </c>
      <c r="E374" s="121">
        <f t="shared" si="3"/>
        <v>0.001806502573</v>
      </c>
      <c r="F374" s="121">
        <f t="shared" si="4"/>
        <v>134.3434263</v>
      </c>
    </row>
    <row r="375">
      <c r="A375" s="2" t="s">
        <v>403</v>
      </c>
      <c r="B375" s="2">
        <v>0.114</v>
      </c>
      <c r="C375" s="3">
        <f t="shared" si="1"/>
        <v>0.00001334754574</v>
      </c>
      <c r="D375" s="120">
        <f t="shared" si="2"/>
        <v>50.114</v>
      </c>
      <c r="E375" s="121">
        <f t="shared" si="3"/>
        <v>0.001806502573</v>
      </c>
      <c r="F375" s="121">
        <f t="shared" si="4"/>
        <v>134.3434263</v>
      </c>
    </row>
    <row r="376">
      <c r="A376" s="2" t="s">
        <v>404</v>
      </c>
      <c r="B376" s="2">
        <v>0.112</v>
      </c>
      <c r="C376" s="3">
        <f t="shared" si="1"/>
        <v>0.00001311337827</v>
      </c>
      <c r="D376" s="120">
        <f t="shared" si="2"/>
        <v>50.112</v>
      </c>
      <c r="E376" s="121">
        <f t="shared" si="3"/>
        <v>0.001806430477</v>
      </c>
      <c r="F376" s="121">
        <f t="shared" si="4"/>
        <v>136.7547753</v>
      </c>
    </row>
    <row r="377">
      <c r="A377" s="2" t="s">
        <v>405</v>
      </c>
      <c r="B377" s="2">
        <v>0.089</v>
      </c>
      <c r="C377" s="3">
        <f t="shared" si="1"/>
        <v>0.00001042045237</v>
      </c>
      <c r="D377" s="120">
        <f t="shared" si="2"/>
        <v>50.089</v>
      </c>
      <c r="E377" s="121">
        <f t="shared" si="3"/>
        <v>0.001805601376</v>
      </c>
      <c r="F377" s="121">
        <f t="shared" si="4"/>
        <v>172.2747592</v>
      </c>
    </row>
    <row r="378">
      <c r="A378" s="2" t="s">
        <v>406</v>
      </c>
      <c r="B378" s="2">
        <v>0.073</v>
      </c>
      <c r="C378" s="3">
        <f t="shared" si="1"/>
        <v>0.000008547112621</v>
      </c>
      <c r="D378" s="120">
        <f t="shared" si="2"/>
        <v>50.073</v>
      </c>
      <c r="E378" s="121">
        <f t="shared" si="3"/>
        <v>0.001805024611</v>
      </c>
      <c r="F378" s="121">
        <f t="shared" si="4"/>
        <v>210.1853079</v>
      </c>
    </row>
    <row r="379">
      <c r="A379" s="2" t="s">
        <v>407</v>
      </c>
      <c r="B379" s="2">
        <v>0.073</v>
      </c>
      <c r="C379" s="3">
        <f t="shared" si="1"/>
        <v>0.000008547112621</v>
      </c>
      <c r="D379" s="120">
        <f t="shared" si="2"/>
        <v>50.073</v>
      </c>
      <c r="E379" s="121">
        <f t="shared" si="3"/>
        <v>0.001805024611</v>
      </c>
      <c r="F379" s="121">
        <f t="shared" si="4"/>
        <v>210.1853079</v>
      </c>
    </row>
    <row r="380">
      <c r="A380" s="2" t="s">
        <v>408</v>
      </c>
      <c r="B380" s="2">
        <v>0.073</v>
      </c>
      <c r="C380" s="3">
        <f t="shared" si="1"/>
        <v>0.000008547112621</v>
      </c>
      <c r="D380" s="120">
        <f t="shared" si="2"/>
        <v>50.073</v>
      </c>
      <c r="E380" s="121">
        <f t="shared" si="3"/>
        <v>0.001805024611</v>
      </c>
      <c r="F380" s="121">
        <f t="shared" si="4"/>
        <v>210.1853079</v>
      </c>
    </row>
    <row r="381">
      <c r="A381" s="2" t="s">
        <v>409</v>
      </c>
      <c r="B381" s="2">
        <v>0.048</v>
      </c>
      <c r="C381" s="3">
        <f t="shared" si="1"/>
        <v>0.000005620019258</v>
      </c>
      <c r="D381" s="120">
        <f t="shared" si="2"/>
        <v>50.048</v>
      </c>
      <c r="E381" s="121">
        <f t="shared" si="3"/>
        <v>0.001804123414</v>
      </c>
      <c r="F381" s="121">
        <f t="shared" si="4"/>
        <v>320.0173011</v>
      </c>
    </row>
    <row r="382">
      <c r="A382" s="2" t="s">
        <v>410</v>
      </c>
      <c r="B382" s="2">
        <v>0.038</v>
      </c>
      <c r="C382" s="3">
        <f t="shared" si="1"/>
        <v>0.000004449181913</v>
      </c>
      <c r="D382" s="120">
        <f t="shared" si="2"/>
        <v>50.038</v>
      </c>
      <c r="E382" s="121">
        <f t="shared" si="3"/>
        <v>0.001803762935</v>
      </c>
      <c r="F382" s="121">
        <f t="shared" si="4"/>
        <v>404.4145168</v>
      </c>
    </row>
    <row r="383">
      <c r="A383" s="2" t="s">
        <v>411</v>
      </c>
      <c r="B383" s="2">
        <v>0.028</v>
      </c>
      <c r="C383" s="3">
        <f t="shared" si="1"/>
        <v>0.000003278344567</v>
      </c>
      <c r="D383" s="120">
        <f t="shared" si="2"/>
        <v>50.028</v>
      </c>
      <c r="E383" s="121">
        <f t="shared" si="3"/>
        <v>0.001803402457</v>
      </c>
      <c r="F383" s="121">
        <f t="shared" si="4"/>
        <v>549.0954582</v>
      </c>
    </row>
    <row r="384">
      <c r="A384" s="2" t="s">
        <v>412</v>
      </c>
      <c r="B384" s="2">
        <v>0.025</v>
      </c>
      <c r="C384" s="3">
        <f t="shared" si="1"/>
        <v>0.000002927093364</v>
      </c>
      <c r="D384" s="120">
        <f t="shared" si="2"/>
        <v>50.025</v>
      </c>
      <c r="E384" s="121">
        <f t="shared" si="3"/>
        <v>0.001803294313</v>
      </c>
      <c r="F384" s="121">
        <f t="shared" si="4"/>
        <v>615.0699675</v>
      </c>
    </row>
    <row r="385">
      <c r="A385" s="2" t="s">
        <v>413</v>
      </c>
      <c r="B385" s="2">
        <v>0.025</v>
      </c>
      <c r="C385" s="3">
        <f t="shared" si="1"/>
        <v>0.000002927093364</v>
      </c>
      <c r="D385" s="120">
        <f t="shared" si="2"/>
        <v>50.025</v>
      </c>
      <c r="E385" s="121">
        <f t="shared" si="3"/>
        <v>0.001803294313</v>
      </c>
      <c r="F385" s="121">
        <f t="shared" si="4"/>
        <v>615.0699675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10" width="17.86"/>
    <col customWidth="1" min="11" max="11" width="21.86"/>
  </cols>
  <sheetData>
    <row r="1">
      <c r="A1" s="1" t="s">
        <v>0</v>
      </c>
      <c r="B1" s="1" t="s">
        <v>1</v>
      </c>
      <c r="C1" s="1" t="s">
        <v>2</v>
      </c>
      <c r="D1" s="1" t="s">
        <v>618</v>
      </c>
      <c r="E1" s="1" t="s">
        <v>619</v>
      </c>
      <c r="F1" s="1" t="s">
        <v>620</v>
      </c>
      <c r="G1" s="1" t="s">
        <v>617</v>
      </c>
      <c r="H1" s="1" t="s">
        <v>608</v>
      </c>
      <c r="I1" s="1" t="s">
        <v>609</v>
      </c>
      <c r="J1" s="1" t="s">
        <v>618</v>
      </c>
      <c r="K1" s="1" t="s">
        <v>610</v>
      </c>
      <c r="L1" s="1" t="s">
        <v>621</v>
      </c>
    </row>
    <row r="2">
      <c r="A2" s="2" t="s">
        <v>11</v>
      </c>
      <c r="B2" s="2">
        <v>598.058</v>
      </c>
      <c r="C2" s="3">
        <f t="shared" ref="C2:C385" si="1">B2/K$2</f>
        <v>0.07002286411</v>
      </c>
      <c r="D2" s="3">
        <f t="shared" ref="D2:D24" si="2">sum(C2:C1000)</f>
        <v>1</v>
      </c>
      <c r="E2" s="122">
        <f t="shared" ref="E2:E385" si="3">C2^(1/2)</f>
        <v>0.2646183367</v>
      </c>
      <c r="F2" s="3">
        <f t="shared" ref="F2:F385" si="4">E2/sum(E:E)</f>
        <v>0.01987996997</v>
      </c>
      <c r="G2" s="120">
        <f t="shared" ref="G2:G385" si="5">B2+F2*sum(B:B)</f>
        <v>767.850756</v>
      </c>
      <c r="H2" s="121">
        <f t="shared" ref="H2:H385" si="6">G2/L$2</f>
        <v>0.04495141704</v>
      </c>
      <c r="I2" s="121">
        <f t="shared" ref="I2:I385" si="7">(H2-C2)/C2</f>
        <v>-0.3580465808</v>
      </c>
      <c r="J2" s="121">
        <f t="shared" ref="J2:J50" si="8">sum(H2:H1000)</f>
        <v>1</v>
      </c>
      <c r="K2" s="4">
        <f>SUM(B2:B385)</f>
        <v>8540.896</v>
      </c>
      <c r="L2" s="122">
        <f>sum(G2:G385)</f>
        <v>17081.792</v>
      </c>
    </row>
    <row r="3">
      <c r="A3" s="2" t="s">
        <v>12</v>
      </c>
      <c r="B3" s="2">
        <v>526.136</v>
      </c>
      <c r="C3" s="3">
        <f t="shared" si="1"/>
        <v>0.06160196776</v>
      </c>
      <c r="D3" s="3">
        <f t="shared" si="2"/>
        <v>0.9299771359</v>
      </c>
      <c r="E3" s="122">
        <f t="shared" si="3"/>
        <v>0.248197437</v>
      </c>
      <c r="F3" s="3">
        <f t="shared" si="4"/>
        <v>0.01864631778</v>
      </c>
      <c r="G3" s="120">
        <f t="shared" si="5"/>
        <v>685.3922609</v>
      </c>
      <c r="H3" s="121">
        <f t="shared" si="6"/>
        <v>0.04012414277</v>
      </c>
      <c r="I3" s="121">
        <f t="shared" si="7"/>
        <v>-0.3486548526</v>
      </c>
      <c r="J3" s="121">
        <f t="shared" si="8"/>
        <v>0.955048583</v>
      </c>
      <c r="K3" s="2" t="s">
        <v>622</v>
      </c>
      <c r="L3" s="3">
        <f>stdev(C:C)/AVERAGE(C:C)</f>
        <v>2.581650912</v>
      </c>
    </row>
    <row r="4">
      <c r="A4" s="2" t="s">
        <v>13</v>
      </c>
      <c r="B4" s="2">
        <v>341.226</v>
      </c>
      <c r="C4" s="3">
        <f t="shared" si="1"/>
        <v>0.0399520144</v>
      </c>
      <c r="D4" s="3">
        <f t="shared" si="2"/>
        <v>0.8683751681</v>
      </c>
      <c r="E4" s="122">
        <f t="shared" si="3"/>
        <v>0.19988</v>
      </c>
      <c r="F4" s="3">
        <f t="shared" si="4"/>
        <v>0.01501637584</v>
      </c>
      <c r="G4" s="120">
        <f t="shared" si="5"/>
        <v>469.4793044</v>
      </c>
      <c r="H4" s="121">
        <f t="shared" si="6"/>
        <v>0.02748419512</v>
      </c>
      <c r="I4" s="121">
        <f t="shared" si="7"/>
        <v>-0.3120698535</v>
      </c>
      <c r="J4" s="121">
        <f t="shared" si="8"/>
        <v>0.9149244402</v>
      </c>
      <c r="K4" s="2" t="s">
        <v>612</v>
      </c>
      <c r="L4" s="3">
        <f>stdev(H:H)/average(H:H)</f>
        <v>1.796207901</v>
      </c>
    </row>
    <row r="5">
      <c r="A5" s="2" t="s">
        <v>14</v>
      </c>
      <c r="B5" s="2">
        <v>320.919</v>
      </c>
      <c r="C5" s="3">
        <f t="shared" si="1"/>
        <v>0.037574395</v>
      </c>
      <c r="D5" s="3">
        <f t="shared" si="2"/>
        <v>0.8284231537</v>
      </c>
      <c r="E5" s="122">
        <f t="shared" si="3"/>
        <v>0.1938411592</v>
      </c>
      <c r="F5" s="3">
        <f t="shared" si="4"/>
        <v>0.01456269612</v>
      </c>
      <c r="G5" s="120">
        <f t="shared" si="5"/>
        <v>445.297473</v>
      </c>
      <c r="H5" s="121">
        <f t="shared" si="6"/>
        <v>0.02606854556</v>
      </c>
      <c r="I5" s="121">
        <f t="shared" si="7"/>
        <v>-0.3062151617</v>
      </c>
      <c r="J5" s="121">
        <f t="shared" si="8"/>
        <v>0.8874402451</v>
      </c>
    </row>
    <row r="6">
      <c r="A6" s="2" t="s">
        <v>15</v>
      </c>
      <c r="B6" s="2">
        <v>238.002</v>
      </c>
      <c r="C6" s="3">
        <f t="shared" si="1"/>
        <v>0.02786616299</v>
      </c>
      <c r="D6" s="3">
        <f t="shared" si="2"/>
        <v>0.7908487587</v>
      </c>
      <c r="E6" s="122">
        <f t="shared" si="3"/>
        <v>0.1669316117</v>
      </c>
      <c r="F6" s="3">
        <f t="shared" si="4"/>
        <v>0.01254106374</v>
      </c>
      <c r="G6" s="120">
        <f t="shared" si="5"/>
        <v>345.1139212</v>
      </c>
      <c r="H6" s="121">
        <f t="shared" si="6"/>
        <v>0.02020361337</v>
      </c>
      <c r="I6" s="121">
        <f t="shared" si="7"/>
        <v>-0.2749768465</v>
      </c>
      <c r="J6" s="121">
        <f t="shared" si="8"/>
        <v>0.8613716995</v>
      </c>
    </row>
    <row r="7">
      <c r="A7" s="2" t="s">
        <v>16</v>
      </c>
      <c r="B7" s="2">
        <v>235.952</v>
      </c>
      <c r="C7" s="3">
        <f t="shared" si="1"/>
        <v>0.02762614133</v>
      </c>
      <c r="D7" s="3">
        <f t="shared" si="2"/>
        <v>0.7629825957</v>
      </c>
      <c r="E7" s="122">
        <f t="shared" si="3"/>
        <v>0.1662111348</v>
      </c>
      <c r="F7" s="3">
        <f t="shared" si="4"/>
        <v>0.01248693651</v>
      </c>
      <c r="G7" s="120">
        <f t="shared" si="5"/>
        <v>342.6016261</v>
      </c>
      <c r="H7" s="121">
        <f t="shared" si="6"/>
        <v>0.02005653892</v>
      </c>
      <c r="I7" s="121">
        <f t="shared" si="7"/>
        <v>-0.2740014366</v>
      </c>
      <c r="J7" s="121">
        <f t="shared" si="8"/>
        <v>0.8411680861</v>
      </c>
    </row>
    <row r="8">
      <c r="A8" s="2" t="s">
        <v>17</v>
      </c>
      <c r="B8" s="2">
        <v>204.097</v>
      </c>
      <c r="C8" s="3">
        <f t="shared" si="1"/>
        <v>0.02389643897</v>
      </c>
      <c r="D8" s="3">
        <f t="shared" si="2"/>
        <v>0.7353564544</v>
      </c>
      <c r="E8" s="122">
        <f t="shared" si="3"/>
        <v>0.1545847307</v>
      </c>
      <c r="F8" s="3">
        <f t="shared" si="4"/>
        <v>0.01161348017</v>
      </c>
      <c r="G8" s="120">
        <f t="shared" si="5"/>
        <v>303.2865263</v>
      </c>
      <c r="H8" s="121">
        <f t="shared" si="6"/>
        <v>0.01775495957</v>
      </c>
      <c r="I8" s="121">
        <f t="shared" si="7"/>
        <v>-0.2570039582</v>
      </c>
      <c r="J8" s="121">
        <f t="shared" si="8"/>
        <v>0.8211115472</v>
      </c>
    </row>
    <row r="9">
      <c r="A9" s="2" t="s">
        <v>18</v>
      </c>
      <c r="B9" s="2">
        <v>198.837</v>
      </c>
      <c r="C9" s="3">
        <f t="shared" si="1"/>
        <v>0.02328057852</v>
      </c>
      <c r="D9" s="3">
        <f t="shared" si="2"/>
        <v>0.7114600154</v>
      </c>
      <c r="E9" s="122">
        <f t="shared" si="3"/>
        <v>0.1525797448</v>
      </c>
      <c r="F9" s="3">
        <f t="shared" si="4"/>
        <v>0.01146285168</v>
      </c>
      <c r="G9" s="120">
        <f t="shared" si="5"/>
        <v>296.7400241</v>
      </c>
      <c r="H9" s="121">
        <f t="shared" si="6"/>
        <v>0.0173717151</v>
      </c>
      <c r="I9" s="121">
        <f t="shared" si="7"/>
        <v>-0.2538108499</v>
      </c>
      <c r="J9" s="121">
        <f t="shared" si="8"/>
        <v>0.8033565877</v>
      </c>
    </row>
    <row r="10">
      <c r="A10" s="2" t="s">
        <v>19</v>
      </c>
      <c r="B10" s="2">
        <v>198.73</v>
      </c>
      <c r="C10" s="3">
        <f t="shared" si="1"/>
        <v>0.02326805057</v>
      </c>
      <c r="D10" s="3">
        <f t="shared" si="2"/>
        <v>0.6881794369</v>
      </c>
      <c r="E10" s="122">
        <f t="shared" si="3"/>
        <v>0.1525386855</v>
      </c>
      <c r="F10" s="3">
        <f t="shared" si="4"/>
        <v>0.01145976702</v>
      </c>
      <c r="G10" s="120">
        <f t="shared" si="5"/>
        <v>296.6066783</v>
      </c>
      <c r="H10" s="121">
        <f t="shared" si="6"/>
        <v>0.01736390879</v>
      </c>
      <c r="I10" s="121">
        <f t="shared" si="7"/>
        <v>-0.2537445824</v>
      </c>
      <c r="J10" s="121">
        <f t="shared" si="8"/>
        <v>0.7859848726</v>
      </c>
    </row>
    <row r="11">
      <c r="A11" s="2" t="s">
        <v>20</v>
      </c>
      <c r="B11" s="2">
        <v>165.344</v>
      </c>
      <c r="C11" s="3">
        <f t="shared" si="1"/>
        <v>0.019359093</v>
      </c>
      <c r="D11" s="3">
        <f t="shared" si="2"/>
        <v>0.6649113863</v>
      </c>
      <c r="E11" s="122">
        <f t="shared" si="3"/>
        <v>0.1391369577</v>
      </c>
      <c r="F11" s="3">
        <f t="shared" si="4"/>
        <v>0.01045293601</v>
      </c>
      <c r="G11" s="120">
        <f t="shared" si="5"/>
        <v>254.6214394</v>
      </c>
      <c r="H11" s="121">
        <f t="shared" si="6"/>
        <v>0.01490601451</v>
      </c>
      <c r="I11" s="121">
        <f t="shared" si="7"/>
        <v>-0.2300251615</v>
      </c>
      <c r="J11" s="121">
        <f t="shared" si="8"/>
        <v>0.7686209638</v>
      </c>
    </row>
    <row r="12">
      <c r="A12" s="2" t="s">
        <v>21</v>
      </c>
      <c r="B12" s="2">
        <v>164.674</v>
      </c>
      <c r="C12" s="3">
        <f t="shared" si="1"/>
        <v>0.0192806469</v>
      </c>
      <c r="D12" s="3">
        <f t="shared" si="2"/>
        <v>0.6455522933</v>
      </c>
      <c r="E12" s="122">
        <f t="shared" si="3"/>
        <v>0.1388547691</v>
      </c>
      <c r="F12" s="3">
        <f t="shared" si="4"/>
        <v>0.01043173604</v>
      </c>
      <c r="G12" s="120">
        <f t="shared" si="5"/>
        <v>253.7703726</v>
      </c>
      <c r="H12" s="121">
        <f t="shared" si="6"/>
        <v>0.01485619147</v>
      </c>
      <c r="I12" s="121">
        <f t="shared" si="7"/>
        <v>-0.2294765032</v>
      </c>
      <c r="J12" s="121">
        <f t="shared" si="8"/>
        <v>0.7537149493</v>
      </c>
    </row>
    <row r="13">
      <c r="A13" s="2" t="s">
        <v>23</v>
      </c>
      <c r="B13" s="2">
        <v>150.408</v>
      </c>
      <c r="C13" s="3">
        <f t="shared" si="1"/>
        <v>0.01761033034</v>
      </c>
      <c r="D13" s="3">
        <f t="shared" si="2"/>
        <v>0.6262716464</v>
      </c>
      <c r="E13" s="122">
        <f t="shared" si="3"/>
        <v>0.1327039199</v>
      </c>
      <c r="F13" s="3">
        <f t="shared" si="4"/>
        <v>0.009969641465</v>
      </c>
      <c r="G13" s="120">
        <f t="shared" si="5"/>
        <v>235.5576709</v>
      </c>
      <c r="H13" s="121">
        <f t="shared" si="6"/>
        <v>0.01378998591</v>
      </c>
      <c r="I13" s="121">
        <f t="shared" si="7"/>
        <v>-0.2169376931</v>
      </c>
      <c r="J13" s="121">
        <f t="shared" si="8"/>
        <v>0.7388587578</v>
      </c>
    </row>
    <row r="14">
      <c r="A14" s="2" t="s">
        <v>24</v>
      </c>
      <c r="B14" s="2">
        <v>146.006</v>
      </c>
      <c r="C14" s="3">
        <f t="shared" si="1"/>
        <v>0.01709492775</v>
      </c>
      <c r="D14" s="3">
        <f t="shared" si="2"/>
        <v>0.6086613161</v>
      </c>
      <c r="E14" s="122">
        <f t="shared" si="3"/>
        <v>0.1307475726</v>
      </c>
      <c r="F14" s="3">
        <f t="shared" si="4"/>
        <v>0.009822667054</v>
      </c>
      <c r="G14" s="120">
        <f t="shared" si="5"/>
        <v>229.9003777</v>
      </c>
      <c r="H14" s="121">
        <f t="shared" si="6"/>
        <v>0.0134587974</v>
      </c>
      <c r="I14" s="121">
        <f t="shared" si="7"/>
        <v>-0.2127022939</v>
      </c>
      <c r="J14" s="121">
        <f t="shared" si="8"/>
        <v>0.7250687719</v>
      </c>
    </row>
    <row r="15">
      <c r="A15" s="2" t="s">
        <v>25</v>
      </c>
      <c r="B15" s="2">
        <v>120.028</v>
      </c>
      <c r="C15" s="3">
        <f t="shared" si="1"/>
        <v>0.01405332649</v>
      </c>
      <c r="D15" s="3">
        <f t="shared" si="2"/>
        <v>0.5915663884</v>
      </c>
      <c r="E15" s="122">
        <f t="shared" si="3"/>
        <v>0.118546727</v>
      </c>
      <c r="F15" s="3">
        <f t="shared" si="4"/>
        <v>0.008906054672</v>
      </c>
      <c r="G15" s="120">
        <f t="shared" si="5"/>
        <v>196.0936867</v>
      </c>
      <c r="H15" s="121">
        <f t="shared" si="6"/>
        <v>0.01147969058</v>
      </c>
      <c r="I15" s="121">
        <f t="shared" si="7"/>
        <v>-0.1831335742</v>
      </c>
      <c r="J15" s="121">
        <f t="shared" si="8"/>
        <v>0.7116099745</v>
      </c>
    </row>
    <row r="16">
      <c r="A16" s="2" t="s">
        <v>26</v>
      </c>
      <c r="B16" s="2">
        <v>115.655</v>
      </c>
      <c r="C16" s="3">
        <f t="shared" si="1"/>
        <v>0.01354131932</v>
      </c>
      <c r="D16" s="3">
        <f t="shared" si="2"/>
        <v>0.5775130619</v>
      </c>
      <c r="E16" s="122">
        <f t="shared" si="3"/>
        <v>0.1163671746</v>
      </c>
      <c r="F16" s="3">
        <f t="shared" si="4"/>
        <v>0.008742311532</v>
      </c>
      <c r="G16" s="120">
        <f t="shared" si="5"/>
        <v>190.3221736</v>
      </c>
      <c r="H16" s="121">
        <f t="shared" si="6"/>
        <v>0.01114181542</v>
      </c>
      <c r="I16" s="121">
        <f t="shared" si="7"/>
        <v>-0.1771986789</v>
      </c>
      <c r="J16" s="121">
        <f t="shared" si="8"/>
        <v>0.7001302839</v>
      </c>
    </row>
    <row r="17">
      <c r="A17" s="2" t="s">
        <v>29</v>
      </c>
      <c r="B17" s="2">
        <v>114.166</v>
      </c>
      <c r="C17" s="3">
        <f t="shared" si="1"/>
        <v>0.01336698164</v>
      </c>
      <c r="D17" s="3">
        <f t="shared" si="2"/>
        <v>0.5639717425</v>
      </c>
      <c r="E17" s="122">
        <f t="shared" si="3"/>
        <v>0.1156156635</v>
      </c>
      <c r="F17" s="3">
        <f t="shared" si="4"/>
        <v>0.00868585279</v>
      </c>
      <c r="G17" s="120">
        <f t="shared" si="5"/>
        <v>188.3509653</v>
      </c>
      <c r="H17" s="121">
        <f t="shared" si="6"/>
        <v>0.01102641721</v>
      </c>
      <c r="I17" s="121">
        <f t="shared" si="7"/>
        <v>-0.1751004443</v>
      </c>
      <c r="J17" s="121">
        <f t="shared" si="8"/>
        <v>0.6889884685</v>
      </c>
    </row>
    <row r="18">
      <c r="A18" s="2" t="s">
        <v>32</v>
      </c>
      <c r="B18" s="2">
        <v>106.235</v>
      </c>
      <c r="C18" s="3">
        <f t="shared" si="1"/>
        <v>0.01243839054</v>
      </c>
      <c r="D18" s="3">
        <f t="shared" si="2"/>
        <v>0.5506047609</v>
      </c>
      <c r="E18" s="122">
        <f t="shared" si="3"/>
        <v>0.1115275326</v>
      </c>
      <c r="F18" s="3">
        <f t="shared" si="4"/>
        <v>0.008378723969</v>
      </c>
      <c r="G18" s="120">
        <f t="shared" si="5"/>
        <v>177.79681</v>
      </c>
      <c r="H18" s="121">
        <f t="shared" si="6"/>
        <v>0.01040855725</v>
      </c>
      <c r="I18" s="121">
        <f t="shared" si="7"/>
        <v>-0.1631909915</v>
      </c>
      <c r="J18" s="121">
        <f t="shared" si="8"/>
        <v>0.6779620513</v>
      </c>
    </row>
    <row r="19">
      <c r="A19" s="2" t="s">
        <v>33</v>
      </c>
      <c r="B19" s="2">
        <v>104.858</v>
      </c>
      <c r="C19" s="3">
        <f t="shared" si="1"/>
        <v>0.01227716624</v>
      </c>
      <c r="D19" s="3">
        <f t="shared" si="2"/>
        <v>0.5381663704</v>
      </c>
      <c r="E19" s="122">
        <f t="shared" si="3"/>
        <v>0.1108023747</v>
      </c>
      <c r="F19" s="3">
        <f t="shared" si="4"/>
        <v>0.008324245059</v>
      </c>
      <c r="G19" s="120">
        <f t="shared" si="5"/>
        <v>175.9545113</v>
      </c>
      <c r="H19" s="121">
        <f t="shared" si="6"/>
        <v>0.01030070565</v>
      </c>
      <c r="I19" s="121">
        <f t="shared" si="7"/>
        <v>-0.160986709</v>
      </c>
      <c r="J19" s="121">
        <f t="shared" si="8"/>
        <v>0.667553494</v>
      </c>
    </row>
    <row r="20">
      <c r="A20" s="2" t="s">
        <v>34</v>
      </c>
      <c r="B20" s="2">
        <v>97.035</v>
      </c>
      <c r="C20" s="3">
        <f t="shared" si="1"/>
        <v>0.01136122018</v>
      </c>
      <c r="D20" s="3">
        <f t="shared" si="2"/>
        <v>0.5258892041</v>
      </c>
      <c r="E20" s="122">
        <f t="shared" si="3"/>
        <v>0.1065890247</v>
      </c>
      <c r="F20" s="3">
        <f t="shared" si="4"/>
        <v>0.008007708901</v>
      </c>
      <c r="G20" s="120">
        <f t="shared" si="5"/>
        <v>165.4280089</v>
      </c>
      <c r="H20" s="121">
        <f t="shared" si="6"/>
        <v>0.009684464541</v>
      </c>
      <c r="I20" s="121">
        <f t="shared" si="7"/>
        <v>-0.1475858767</v>
      </c>
      <c r="J20" s="121">
        <f t="shared" si="8"/>
        <v>0.6572527884</v>
      </c>
    </row>
    <row r="21">
      <c r="A21" s="2" t="s">
        <v>36</v>
      </c>
      <c r="B21" s="2">
        <v>95.883</v>
      </c>
      <c r="C21" s="3">
        <f t="shared" si="1"/>
        <v>0.01122633972</v>
      </c>
      <c r="D21" s="3">
        <f t="shared" si="2"/>
        <v>0.5145279839</v>
      </c>
      <c r="E21" s="122">
        <f t="shared" si="3"/>
        <v>0.1059544228</v>
      </c>
      <c r="F21" s="3">
        <f t="shared" si="4"/>
        <v>0.007960033197</v>
      </c>
      <c r="G21" s="120">
        <f t="shared" si="5"/>
        <v>163.8688157</v>
      </c>
      <c r="H21" s="121">
        <f t="shared" si="6"/>
        <v>0.009593186458</v>
      </c>
      <c r="I21" s="121">
        <f t="shared" si="7"/>
        <v>-0.1454751328</v>
      </c>
      <c r="J21" s="121">
        <f t="shared" si="8"/>
        <v>0.6475683238</v>
      </c>
    </row>
    <row r="22">
      <c r="A22" s="2" t="s">
        <v>38</v>
      </c>
      <c r="B22" s="2">
        <v>94.435</v>
      </c>
      <c r="C22" s="3">
        <f t="shared" si="1"/>
        <v>0.01105680247</v>
      </c>
      <c r="D22" s="3">
        <f t="shared" si="2"/>
        <v>0.5033016442</v>
      </c>
      <c r="E22" s="122">
        <f t="shared" si="3"/>
        <v>0.1051513313</v>
      </c>
      <c r="F22" s="3">
        <f t="shared" si="4"/>
        <v>0.007899699373</v>
      </c>
      <c r="G22" s="120">
        <f t="shared" si="5"/>
        <v>161.9055108</v>
      </c>
      <c r="H22" s="121">
        <f t="shared" si="6"/>
        <v>0.009478250922</v>
      </c>
      <c r="I22" s="121">
        <f t="shared" si="7"/>
        <v>-0.142767455</v>
      </c>
      <c r="J22" s="121">
        <f t="shared" si="8"/>
        <v>0.6379751374</v>
      </c>
    </row>
    <row r="23">
      <c r="A23" s="2" t="s">
        <v>40</v>
      </c>
      <c r="B23" s="2">
        <v>94.033</v>
      </c>
      <c r="C23" s="3">
        <f t="shared" si="1"/>
        <v>0.01100973481</v>
      </c>
      <c r="D23" s="3">
        <f t="shared" si="2"/>
        <v>0.4922448418</v>
      </c>
      <c r="E23" s="122">
        <f t="shared" si="3"/>
        <v>0.1049272834</v>
      </c>
      <c r="F23" s="3">
        <f t="shared" si="4"/>
        <v>0.007882867341</v>
      </c>
      <c r="G23" s="120">
        <f t="shared" si="5"/>
        <v>161.3597501</v>
      </c>
      <c r="H23" s="121">
        <f t="shared" si="6"/>
        <v>0.009446301075</v>
      </c>
      <c r="I23" s="121">
        <f t="shared" si="7"/>
        <v>-0.1420046678</v>
      </c>
      <c r="J23" s="121">
        <f t="shared" si="8"/>
        <v>0.6284968864</v>
      </c>
    </row>
    <row r="24">
      <c r="A24" s="2" t="s">
        <v>42</v>
      </c>
      <c r="B24" s="2">
        <v>87.46</v>
      </c>
      <c r="C24" s="3">
        <f t="shared" si="1"/>
        <v>0.01024014342</v>
      </c>
      <c r="D24" s="3">
        <f t="shared" si="2"/>
        <v>0.4812351069</v>
      </c>
      <c r="E24" s="122">
        <f t="shared" si="3"/>
        <v>0.1011935938</v>
      </c>
      <c r="F24" s="3">
        <f t="shared" si="4"/>
        <v>0.007602366605</v>
      </c>
      <c r="G24" s="120">
        <f t="shared" si="5"/>
        <v>152.3910225</v>
      </c>
      <c r="H24" s="121">
        <f t="shared" si="6"/>
        <v>0.008921255014</v>
      </c>
      <c r="I24" s="121">
        <f t="shared" si="7"/>
        <v>-0.1287958923</v>
      </c>
      <c r="J24" s="121">
        <f t="shared" si="8"/>
        <v>0.6190505854</v>
      </c>
    </row>
    <row r="25">
      <c r="A25" s="2" t="s">
        <v>43</v>
      </c>
      <c r="B25" s="2">
        <v>80.732</v>
      </c>
      <c r="C25" s="3">
        <f t="shared" si="1"/>
        <v>0.009452404057</v>
      </c>
      <c r="D25" s="3"/>
      <c r="E25" s="122">
        <f t="shared" si="3"/>
        <v>0.09722347482</v>
      </c>
      <c r="F25" s="3">
        <f t="shared" si="4"/>
        <v>0.007304103655</v>
      </c>
      <c r="G25" s="120">
        <f t="shared" si="5"/>
        <v>143.1155897</v>
      </c>
      <c r="H25" s="121">
        <f t="shared" si="6"/>
        <v>0.008378253856</v>
      </c>
      <c r="I25" s="121">
        <f t="shared" si="7"/>
        <v>-0.1136377788</v>
      </c>
      <c r="J25" s="121">
        <f t="shared" si="8"/>
        <v>0.6101293303</v>
      </c>
    </row>
    <row r="26">
      <c r="A26" s="2" t="s">
        <v>46</v>
      </c>
      <c r="B26" s="2">
        <v>78.463</v>
      </c>
      <c r="C26" s="3">
        <f t="shared" si="1"/>
        <v>0.009186741063</v>
      </c>
      <c r="D26" s="3"/>
      <c r="E26" s="122">
        <f t="shared" si="3"/>
        <v>0.09584748856</v>
      </c>
      <c r="F26" s="3">
        <f t="shared" si="4"/>
        <v>0.007200729996</v>
      </c>
      <c r="G26" s="120">
        <f t="shared" si="5"/>
        <v>139.963686</v>
      </c>
      <c r="H26" s="121">
        <f t="shared" si="6"/>
        <v>0.00819373553</v>
      </c>
      <c r="I26" s="121">
        <f t="shared" si="7"/>
        <v>-0.1080911639</v>
      </c>
      <c r="J26" s="121">
        <f t="shared" si="8"/>
        <v>0.6017510765</v>
      </c>
    </row>
    <row r="27">
      <c r="A27" s="2" t="s">
        <v>48</v>
      </c>
      <c r="B27" s="2">
        <v>77.334</v>
      </c>
      <c r="C27" s="3">
        <f t="shared" si="1"/>
        <v>0.009054553527</v>
      </c>
      <c r="D27" s="3"/>
      <c r="E27" s="122">
        <f t="shared" si="3"/>
        <v>0.09515541775</v>
      </c>
      <c r="F27" s="3">
        <f t="shared" si="4"/>
        <v>0.007148736823</v>
      </c>
      <c r="G27" s="120">
        <f t="shared" si="5"/>
        <v>138.3906177</v>
      </c>
      <c r="H27" s="121">
        <f t="shared" si="6"/>
        <v>0.008101645175</v>
      </c>
      <c r="I27" s="121">
        <f t="shared" si="7"/>
        <v>-0.1052407884</v>
      </c>
      <c r="J27" s="121">
        <f t="shared" si="8"/>
        <v>0.593557341</v>
      </c>
    </row>
    <row r="28">
      <c r="A28" s="2" t="s">
        <v>50</v>
      </c>
      <c r="B28" s="2">
        <v>76.567</v>
      </c>
      <c r="C28" s="3">
        <f t="shared" si="1"/>
        <v>0.008964750303</v>
      </c>
      <c r="D28" s="3"/>
      <c r="E28" s="122">
        <f t="shared" si="3"/>
        <v>0.09468236532</v>
      </c>
      <c r="F28" s="3">
        <f t="shared" si="4"/>
        <v>0.007113197834</v>
      </c>
      <c r="G28" s="120">
        <f t="shared" si="5"/>
        <v>137.3200829</v>
      </c>
      <c r="H28" s="121">
        <f t="shared" si="6"/>
        <v>0.008038974068</v>
      </c>
      <c r="I28" s="121">
        <f t="shared" si="7"/>
        <v>-0.1032684908</v>
      </c>
      <c r="J28" s="121">
        <f t="shared" si="8"/>
        <v>0.5854556958</v>
      </c>
    </row>
    <row r="29">
      <c r="A29" s="2" t="s">
        <v>51</v>
      </c>
      <c r="B29" s="2">
        <v>74.415</v>
      </c>
      <c r="C29" s="3">
        <f t="shared" si="1"/>
        <v>0.008712786106</v>
      </c>
      <c r="D29" s="3"/>
      <c r="E29" s="122">
        <f t="shared" si="3"/>
        <v>0.09334230609</v>
      </c>
      <c r="F29" s="3">
        <f t="shared" si="4"/>
        <v>0.007012523264</v>
      </c>
      <c r="G29" s="120">
        <f t="shared" si="5"/>
        <v>134.3082319</v>
      </c>
      <c r="H29" s="121">
        <f t="shared" si="6"/>
        <v>0.007862654685</v>
      </c>
      <c r="I29" s="121">
        <f t="shared" si="7"/>
        <v>-0.09757285562</v>
      </c>
      <c r="J29" s="121">
        <f t="shared" si="8"/>
        <v>0.5774167217</v>
      </c>
    </row>
    <row r="30">
      <c r="A30" s="2" t="s">
        <v>52</v>
      </c>
      <c r="B30" s="2">
        <v>70.663</v>
      </c>
      <c r="C30" s="3">
        <f t="shared" si="1"/>
        <v>0.008273487934</v>
      </c>
      <c r="D30" s="3"/>
      <c r="E30" s="122">
        <f t="shared" si="3"/>
        <v>0.09095871555</v>
      </c>
      <c r="F30" s="3">
        <f t="shared" si="4"/>
        <v>0.006833451364</v>
      </c>
      <c r="G30" s="120">
        <f t="shared" si="5"/>
        <v>129.0267974</v>
      </c>
      <c r="H30" s="121">
        <f t="shared" si="6"/>
        <v>0.007553469649</v>
      </c>
      <c r="I30" s="121">
        <f t="shared" si="7"/>
        <v>-0.08702717531</v>
      </c>
      <c r="J30" s="121">
        <f t="shared" si="8"/>
        <v>0.569554067</v>
      </c>
    </row>
    <row r="31">
      <c r="A31" s="2" t="s">
        <v>53</v>
      </c>
      <c r="B31" s="2">
        <v>69.654</v>
      </c>
      <c r="C31" s="3">
        <f t="shared" si="1"/>
        <v>0.008155350446</v>
      </c>
      <c r="D31" s="3"/>
      <c r="E31" s="122">
        <f t="shared" si="3"/>
        <v>0.09030697894</v>
      </c>
      <c r="F31" s="3">
        <f t="shared" si="4"/>
        <v>0.006784488377</v>
      </c>
      <c r="G31" s="120">
        <f t="shared" si="5"/>
        <v>127.5996096</v>
      </c>
      <c r="H31" s="121">
        <f t="shared" si="6"/>
        <v>0.007469919411</v>
      </c>
      <c r="I31" s="121">
        <f t="shared" si="7"/>
        <v>-0.08404679097</v>
      </c>
      <c r="J31" s="121">
        <f t="shared" si="8"/>
        <v>0.5620005974</v>
      </c>
    </row>
    <row r="32">
      <c r="A32" s="2" t="s">
        <v>54</v>
      </c>
      <c r="B32" s="2">
        <v>69.598</v>
      </c>
      <c r="C32" s="3">
        <f t="shared" si="1"/>
        <v>0.008148793757</v>
      </c>
      <c r="D32" s="3"/>
      <c r="E32" s="122">
        <f t="shared" si="3"/>
        <v>0.09027066941</v>
      </c>
      <c r="F32" s="3">
        <f t="shared" si="4"/>
        <v>0.006781760553</v>
      </c>
      <c r="G32" s="120">
        <f t="shared" si="5"/>
        <v>127.5203116</v>
      </c>
      <c r="H32" s="121">
        <f t="shared" si="6"/>
        <v>0.007465277155</v>
      </c>
      <c r="I32" s="121">
        <f t="shared" si="7"/>
        <v>-0.08387948231</v>
      </c>
      <c r="J32" s="121">
        <f t="shared" si="8"/>
        <v>0.554530678</v>
      </c>
    </row>
    <row r="33">
      <c r="A33" s="2" t="s">
        <v>55</v>
      </c>
      <c r="B33" s="2">
        <v>68.061</v>
      </c>
      <c r="C33" s="3">
        <f t="shared" si="1"/>
        <v>0.007968836057</v>
      </c>
      <c r="D33" s="3"/>
      <c r="E33" s="122">
        <f t="shared" si="3"/>
        <v>0.08926833737</v>
      </c>
      <c r="F33" s="3">
        <f t="shared" si="4"/>
        <v>0.006706458398</v>
      </c>
      <c r="G33" s="120">
        <f t="shared" si="5"/>
        <v>125.3401637</v>
      </c>
      <c r="H33" s="121">
        <f t="shared" si="6"/>
        <v>0.007337647227</v>
      </c>
      <c r="I33" s="121">
        <f t="shared" si="7"/>
        <v>-0.07920715456</v>
      </c>
      <c r="J33" s="121">
        <f t="shared" si="8"/>
        <v>0.5470654008</v>
      </c>
    </row>
    <row r="34">
      <c r="A34" s="2" t="s">
        <v>56</v>
      </c>
      <c r="B34" s="2">
        <v>68.02</v>
      </c>
      <c r="C34" s="3">
        <f t="shared" si="1"/>
        <v>0.007964035623</v>
      </c>
      <c r="D34" s="3"/>
      <c r="E34" s="122">
        <f t="shared" si="3"/>
        <v>0.08924144566</v>
      </c>
      <c r="F34" s="3">
        <f t="shared" si="4"/>
        <v>0.006704438106</v>
      </c>
      <c r="G34" s="120">
        <f t="shared" si="5"/>
        <v>125.2819086</v>
      </c>
      <c r="H34" s="121">
        <f t="shared" si="6"/>
        <v>0.007334236865</v>
      </c>
      <c r="I34" s="121">
        <f t="shared" si="7"/>
        <v>-0.0790803543</v>
      </c>
      <c r="J34" s="121">
        <f t="shared" si="8"/>
        <v>0.5397277536</v>
      </c>
    </row>
    <row r="35">
      <c r="A35" s="2" t="s">
        <v>57</v>
      </c>
      <c r="B35" s="2">
        <v>67.283</v>
      </c>
      <c r="C35" s="3">
        <f t="shared" si="1"/>
        <v>0.007877744911</v>
      </c>
      <c r="D35" s="3"/>
      <c r="E35" s="122">
        <f t="shared" si="3"/>
        <v>0.08875666122</v>
      </c>
      <c r="F35" s="3">
        <f t="shared" si="4"/>
        <v>0.006668017727</v>
      </c>
      <c r="G35" s="120">
        <f t="shared" si="5"/>
        <v>124.2338459</v>
      </c>
      <c r="H35" s="121">
        <f t="shared" si="6"/>
        <v>0.007272881319</v>
      </c>
      <c r="I35" s="121">
        <f t="shared" si="7"/>
        <v>-0.07678131227</v>
      </c>
      <c r="J35" s="121">
        <f t="shared" si="8"/>
        <v>0.5323935167</v>
      </c>
    </row>
    <row r="36">
      <c r="A36" s="2" t="s">
        <v>58</v>
      </c>
      <c r="B36" s="2">
        <v>67.259</v>
      </c>
      <c r="C36" s="3">
        <f t="shared" si="1"/>
        <v>0.007874934901</v>
      </c>
      <c r="D36" s="3"/>
      <c r="E36" s="122">
        <f t="shared" si="3"/>
        <v>0.08874082996</v>
      </c>
      <c r="F36" s="3">
        <f t="shared" si="4"/>
        <v>0.006666828372</v>
      </c>
      <c r="G36" s="120">
        <f t="shared" si="5"/>
        <v>124.1996878</v>
      </c>
      <c r="H36" s="121">
        <f t="shared" si="6"/>
        <v>0.007270881637</v>
      </c>
      <c r="I36" s="121">
        <f t="shared" si="7"/>
        <v>-0.07670581054</v>
      </c>
      <c r="J36" s="121">
        <f t="shared" si="8"/>
        <v>0.5251206354</v>
      </c>
    </row>
    <row r="37">
      <c r="A37" s="2" t="s">
        <v>59</v>
      </c>
      <c r="B37" s="2">
        <v>66.176</v>
      </c>
      <c r="C37" s="3">
        <f t="shared" si="1"/>
        <v>0.007748133217</v>
      </c>
      <c r="D37" s="3"/>
      <c r="E37" s="122">
        <f t="shared" si="3"/>
        <v>0.08802348105</v>
      </c>
      <c r="F37" s="3">
        <f t="shared" si="4"/>
        <v>0.006612936133</v>
      </c>
      <c r="G37" s="120">
        <f t="shared" si="5"/>
        <v>122.6563998</v>
      </c>
      <c r="H37" s="121">
        <f t="shared" si="6"/>
        <v>0.007180534675</v>
      </c>
      <c r="I37" s="121">
        <f t="shared" si="7"/>
        <v>-0.07325616712</v>
      </c>
      <c r="J37" s="121">
        <f t="shared" si="8"/>
        <v>0.5178497538</v>
      </c>
    </row>
    <row r="38">
      <c r="A38" s="2" t="s">
        <v>60</v>
      </c>
      <c r="B38" s="2">
        <v>65.871</v>
      </c>
      <c r="C38" s="3">
        <f t="shared" si="1"/>
        <v>0.007712422678</v>
      </c>
      <c r="D38" s="3"/>
      <c r="E38" s="122">
        <f t="shared" si="3"/>
        <v>0.08782040012</v>
      </c>
      <c r="F38" s="3">
        <f t="shared" si="4"/>
        <v>0.006597679281</v>
      </c>
      <c r="G38" s="120">
        <f t="shared" si="5"/>
        <v>122.2210926</v>
      </c>
      <c r="H38" s="121">
        <f t="shared" si="6"/>
        <v>0.00715505098</v>
      </c>
      <c r="I38" s="121">
        <f t="shared" si="7"/>
        <v>-0.0722693402</v>
      </c>
      <c r="J38" s="121">
        <f t="shared" si="8"/>
        <v>0.5106692191</v>
      </c>
    </row>
    <row r="39">
      <c r="A39" s="2" t="s">
        <v>61</v>
      </c>
      <c r="B39" s="2">
        <v>65.579</v>
      </c>
      <c r="C39" s="3">
        <f t="shared" si="1"/>
        <v>0.007678234227</v>
      </c>
      <c r="D39" s="3"/>
      <c r="E39" s="122">
        <f t="shared" si="3"/>
        <v>0.08762553411</v>
      </c>
      <c r="F39" s="3">
        <f t="shared" si="4"/>
        <v>0.006583039591</v>
      </c>
      <c r="G39" s="120">
        <f t="shared" si="5"/>
        <v>121.8040565</v>
      </c>
      <c r="H39" s="121">
        <f t="shared" si="6"/>
        <v>0.007130636909</v>
      </c>
      <c r="I39" s="121">
        <f t="shared" si="7"/>
        <v>-0.0713181315</v>
      </c>
      <c r="J39" s="121">
        <f t="shared" si="8"/>
        <v>0.5035141681</v>
      </c>
    </row>
    <row r="40">
      <c r="A40" s="2" t="s">
        <v>63</v>
      </c>
      <c r="B40" s="2">
        <v>63.844</v>
      </c>
      <c r="C40" s="3">
        <f t="shared" si="1"/>
        <v>0.007475093948</v>
      </c>
      <c r="D40" s="3"/>
      <c r="E40" s="122">
        <f t="shared" si="3"/>
        <v>0.08645862564</v>
      </c>
      <c r="F40" s="3">
        <f t="shared" si="4"/>
        <v>0.006495373311</v>
      </c>
      <c r="G40" s="120">
        <f t="shared" si="5"/>
        <v>119.3203079</v>
      </c>
      <c r="H40" s="121">
        <f t="shared" si="6"/>
        <v>0.006985233629</v>
      </c>
      <c r="I40" s="121">
        <f t="shared" si="7"/>
        <v>-0.06553232937</v>
      </c>
      <c r="J40" s="121">
        <f t="shared" si="8"/>
        <v>0.4963835312</v>
      </c>
    </row>
    <row r="41">
      <c r="A41" s="2" t="s">
        <v>65</v>
      </c>
      <c r="B41" s="2">
        <v>63.372</v>
      </c>
      <c r="C41" s="3">
        <f t="shared" si="1"/>
        <v>0.007419830425</v>
      </c>
      <c r="D41" s="3"/>
      <c r="E41" s="122">
        <f t="shared" si="3"/>
        <v>0.08613843756</v>
      </c>
      <c r="F41" s="3">
        <f t="shared" si="4"/>
        <v>0.006471318555</v>
      </c>
      <c r="G41" s="120">
        <f t="shared" si="5"/>
        <v>118.6428588</v>
      </c>
      <c r="H41" s="121">
        <f t="shared" si="6"/>
        <v>0.00694557449</v>
      </c>
      <c r="I41" s="121">
        <f t="shared" si="7"/>
        <v>-0.06391735498</v>
      </c>
      <c r="J41" s="121">
        <f t="shared" si="8"/>
        <v>0.4893982976</v>
      </c>
    </row>
    <row r="42">
      <c r="A42" s="2" t="s">
        <v>67</v>
      </c>
      <c r="B42" s="2">
        <v>63.19</v>
      </c>
      <c r="C42" s="3">
        <f t="shared" si="1"/>
        <v>0.007398521186</v>
      </c>
      <c r="D42" s="3"/>
      <c r="E42" s="122">
        <f t="shared" si="3"/>
        <v>0.08601465681</v>
      </c>
      <c r="F42" s="3">
        <f t="shared" si="4"/>
        <v>0.006462019284</v>
      </c>
      <c r="G42" s="120">
        <f t="shared" si="5"/>
        <v>118.3814347</v>
      </c>
      <c r="H42" s="121">
        <f t="shared" si="6"/>
        <v>0.006930270235</v>
      </c>
      <c r="I42" s="121">
        <f t="shared" si="7"/>
        <v>-0.06328980335</v>
      </c>
      <c r="J42" s="121">
        <f t="shared" si="8"/>
        <v>0.4824527231</v>
      </c>
    </row>
    <row r="43">
      <c r="A43" s="2" t="s">
        <v>69</v>
      </c>
      <c r="B43" s="2">
        <v>62.579</v>
      </c>
      <c r="C43" s="3">
        <f t="shared" si="1"/>
        <v>0.007326983024</v>
      </c>
      <c r="D43" s="3"/>
      <c r="E43" s="122">
        <f t="shared" si="3"/>
        <v>0.08559779801</v>
      </c>
      <c r="F43" s="3">
        <f t="shared" si="4"/>
        <v>0.006430701951</v>
      </c>
      <c r="G43" s="120">
        <f t="shared" si="5"/>
        <v>117.5029566</v>
      </c>
      <c r="H43" s="121">
        <f t="shared" si="6"/>
        <v>0.006878842488</v>
      </c>
      <c r="I43" s="121">
        <f t="shared" si="7"/>
        <v>-0.06116303733</v>
      </c>
      <c r="J43" s="121">
        <f t="shared" si="8"/>
        <v>0.4755224528</v>
      </c>
    </row>
    <row r="44">
      <c r="A44" s="2" t="s">
        <v>71</v>
      </c>
      <c r="B44" s="2">
        <v>57.641</v>
      </c>
      <c r="C44" s="3">
        <f t="shared" si="1"/>
        <v>0.006748823543</v>
      </c>
      <c r="D44" s="3"/>
      <c r="E44" s="122">
        <f t="shared" si="3"/>
        <v>0.08215122362</v>
      </c>
      <c r="F44" s="3">
        <f t="shared" si="4"/>
        <v>0.006171771311</v>
      </c>
      <c r="G44" s="120">
        <f t="shared" si="5"/>
        <v>110.3534569</v>
      </c>
      <c r="H44" s="121">
        <f t="shared" si="6"/>
        <v>0.006460297427</v>
      </c>
      <c r="I44" s="121">
        <f t="shared" si="7"/>
        <v>-0.04275206098</v>
      </c>
      <c r="J44" s="121">
        <f t="shared" si="8"/>
        <v>0.4686436104</v>
      </c>
    </row>
    <row r="45">
      <c r="A45" s="2" t="s">
        <v>73</v>
      </c>
      <c r="B45" s="2">
        <v>55.432</v>
      </c>
      <c r="C45" s="3">
        <f t="shared" si="1"/>
        <v>0.006490185573</v>
      </c>
      <c r="D45" s="3"/>
      <c r="E45" s="122">
        <f t="shared" si="3"/>
        <v>0.080561688</v>
      </c>
      <c r="F45" s="3">
        <f t="shared" si="4"/>
        <v>0.006052354339</v>
      </c>
      <c r="G45" s="120">
        <f t="shared" si="5"/>
        <v>107.124529</v>
      </c>
      <c r="H45" s="121">
        <f t="shared" si="6"/>
        <v>0.006271269956</v>
      </c>
      <c r="I45" s="121">
        <f t="shared" si="7"/>
        <v>-0.03373025538</v>
      </c>
      <c r="J45" s="121">
        <f t="shared" si="8"/>
        <v>0.4621833129</v>
      </c>
    </row>
    <row r="46">
      <c r="A46" s="2" t="s">
        <v>74</v>
      </c>
      <c r="B46" s="2">
        <v>53.114</v>
      </c>
      <c r="C46" s="3">
        <f t="shared" si="1"/>
        <v>0.006218785476</v>
      </c>
      <c r="D46" s="3"/>
      <c r="E46" s="122">
        <f t="shared" si="3"/>
        <v>0.07885927641</v>
      </c>
      <c r="F46" s="3">
        <f t="shared" si="4"/>
        <v>0.00592445734</v>
      </c>
      <c r="G46" s="120">
        <f t="shared" si="5"/>
        <v>103.714174</v>
      </c>
      <c r="H46" s="121">
        <f t="shared" si="6"/>
        <v>0.006071621408</v>
      </c>
      <c r="I46" s="121">
        <f t="shared" si="7"/>
        <v>-0.02366443876</v>
      </c>
      <c r="J46" s="121">
        <f t="shared" si="8"/>
        <v>0.455912043</v>
      </c>
    </row>
    <row r="47">
      <c r="A47" s="2" t="s">
        <v>75</v>
      </c>
      <c r="B47" s="2">
        <v>52.568</v>
      </c>
      <c r="C47" s="3">
        <f t="shared" si="1"/>
        <v>0.006154857757</v>
      </c>
      <c r="D47" s="3"/>
      <c r="E47" s="122">
        <f t="shared" si="3"/>
        <v>0.07845290152</v>
      </c>
      <c r="F47" s="3">
        <f t="shared" si="4"/>
        <v>0.005893927632</v>
      </c>
      <c r="G47" s="120">
        <f t="shared" si="5"/>
        <v>102.9074229</v>
      </c>
      <c r="H47" s="121">
        <f t="shared" si="6"/>
        <v>0.006024392695</v>
      </c>
      <c r="I47" s="121">
        <f t="shared" si="7"/>
        <v>-0.02119708819</v>
      </c>
      <c r="J47" s="121">
        <f t="shared" si="8"/>
        <v>0.4498404216</v>
      </c>
    </row>
    <row r="48">
      <c r="A48" s="2" t="s">
        <v>76</v>
      </c>
      <c r="B48" s="2">
        <v>47.85</v>
      </c>
      <c r="C48" s="3">
        <f t="shared" si="1"/>
        <v>0.005602456698</v>
      </c>
      <c r="D48" s="3"/>
      <c r="E48" s="122">
        <f t="shared" si="3"/>
        <v>0.07484956044</v>
      </c>
      <c r="F48" s="3">
        <f t="shared" si="4"/>
        <v>0.005623219587</v>
      </c>
      <c r="G48" s="120">
        <f t="shared" si="5"/>
        <v>95.87733368</v>
      </c>
      <c r="H48" s="121">
        <f t="shared" si="6"/>
        <v>0.005612838142</v>
      </c>
      <c r="I48" s="121">
        <f t="shared" si="7"/>
        <v>0.001853016493</v>
      </c>
      <c r="J48" s="121">
        <f t="shared" si="8"/>
        <v>0.4438160289</v>
      </c>
    </row>
    <row r="49">
      <c r="A49" s="2" t="s">
        <v>77</v>
      </c>
      <c r="B49" s="2">
        <v>46.741</v>
      </c>
      <c r="C49" s="3">
        <f t="shared" si="1"/>
        <v>0.005472610836</v>
      </c>
      <c r="D49" s="3"/>
      <c r="E49" s="122">
        <f t="shared" si="3"/>
        <v>0.0739770967</v>
      </c>
      <c r="F49" s="3">
        <f t="shared" si="4"/>
        <v>0.005557674043</v>
      </c>
      <c r="G49" s="120">
        <f t="shared" si="5"/>
        <v>94.208516</v>
      </c>
      <c r="H49" s="121">
        <f t="shared" si="6"/>
        <v>0.005515142439</v>
      </c>
      <c r="I49" s="121">
        <f t="shared" si="7"/>
        <v>0.007771720771</v>
      </c>
      <c r="J49" s="121">
        <f t="shared" si="8"/>
        <v>0.4382031907</v>
      </c>
    </row>
    <row r="50">
      <c r="A50" s="2" t="s">
        <v>78</v>
      </c>
      <c r="B50" s="2">
        <v>45.587</v>
      </c>
      <c r="C50" s="3">
        <f t="shared" si="1"/>
        <v>0.005337496206</v>
      </c>
      <c r="D50" s="3"/>
      <c r="E50" s="122">
        <f t="shared" si="3"/>
        <v>0.07305817002</v>
      </c>
      <c r="F50" s="3">
        <f t="shared" si="4"/>
        <v>0.005488637879</v>
      </c>
      <c r="G50" s="120">
        <f t="shared" si="5"/>
        <v>92.46488531</v>
      </c>
      <c r="H50" s="121">
        <f t="shared" si="6"/>
        <v>0.005413067043</v>
      </c>
      <c r="I50" s="121">
        <f t="shared" si="7"/>
        <v>0.01415848055</v>
      </c>
      <c r="J50" s="121">
        <f t="shared" si="8"/>
        <v>0.4326880483</v>
      </c>
    </row>
    <row r="51">
      <c r="A51" s="2" t="s">
        <v>79</v>
      </c>
      <c r="B51" s="2">
        <v>45.312</v>
      </c>
      <c r="C51" s="3">
        <f t="shared" si="1"/>
        <v>0.005305298179</v>
      </c>
      <c r="D51" s="3"/>
      <c r="E51" s="122">
        <f t="shared" si="3"/>
        <v>0.07283747785</v>
      </c>
      <c r="F51" s="3">
        <f t="shared" si="4"/>
        <v>0.005472057948</v>
      </c>
      <c r="G51" s="120">
        <f t="shared" si="5"/>
        <v>92.04827784</v>
      </c>
      <c r="H51" s="121">
        <f t="shared" si="6"/>
        <v>0.005388678064</v>
      </c>
      <c r="I51" s="121">
        <f t="shared" si="7"/>
        <v>0.01571634271</v>
      </c>
      <c r="J51" s="121"/>
    </row>
    <row r="52">
      <c r="A52" s="2" t="s">
        <v>80</v>
      </c>
      <c r="B52" s="2">
        <v>44.319</v>
      </c>
      <c r="C52" s="3">
        <f t="shared" si="1"/>
        <v>0.005189034031</v>
      </c>
      <c r="D52" s="3"/>
      <c r="E52" s="122">
        <f t="shared" si="3"/>
        <v>0.07203495007</v>
      </c>
      <c r="F52" s="3">
        <f t="shared" si="4"/>
        <v>0.005411766479</v>
      </c>
      <c r="G52" s="120">
        <f t="shared" si="5"/>
        <v>90.54033468</v>
      </c>
      <c r="H52" s="121">
        <f t="shared" si="6"/>
        <v>0.005300400255</v>
      </c>
      <c r="I52" s="121">
        <f t="shared" si="7"/>
        <v>0.02146184115</v>
      </c>
      <c r="J52" s="121"/>
    </row>
    <row r="53">
      <c r="A53" s="2" t="s">
        <v>81</v>
      </c>
      <c r="B53" s="2">
        <v>42.61</v>
      </c>
      <c r="C53" s="3">
        <f t="shared" si="1"/>
        <v>0.004988937929</v>
      </c>
      <c r="D53" s="3"/>
      <c r="E53" s="122">
        <f t="shared" si="3"/>
        <v>0.07063241415</v>
      </c>
      <c r="F53" s="3">
        <f t="shared" si="4"/>
        <v>0.005306398226</v>
      </c>
      <c r="G53" s="120">
        <f t="shared" si="5"/>
        <v>87.93139538</v>
      </c>
      <c r="H53" s="121">
        <f t="shared" si="6"/>
        <v>0.005147668077</v>
      </c>
      <c r="I53" s="121">
        <f t="shared" si="7"/>
        <v>0.03181642084</v>
      </c>
      <c r="J53" s="121"/>
    </row>
    <row r="54">
      <c r="A54" s="2" t="s">
        <v>82</v>
      </c>
      <c r="B54" s="2">
        <v>41.69</v>
      </c>
      <c r="C54" s="3">
        <f t="shared" si="1"/>
        <v>0.004881220893</v>
      </c>
      <c r="D54" s="3"/>
      <c r="E54" s="122">
        <f t="shared" si="3"/>
        <v>0.06986573476</v>
      </c>
      <c r="F54" s="3">
        <f t="shared" si="4"/>
        <v>0.005248799937</v>
      </c>
      <c r="G54" s="120">
        <f t="shared" si="5"/>
        <v>86.51945439</v>
      </c>
      <c r="H54" s="121">
        <f t="shared" si="6"/>
        <v>0.005065010415</v>
      </c>
      <c r="I54" s="121">
        <f t="shared" si="7"/>
        <v>0.03765236736</v>
      </c>
      <c r="J54" s="121"/>
    </row>
    <row r="55">
      <c r="A55" s="2" t="s">
        <v>83</v>
      </c>
      <c r="B55" s="2">
        <v>41.275</v>
      </c>
      <c r="C55" s="3">
        <f t="shared" si="1"/>
        <v>0.004832631143</v>
      </c>
      <c r="D55" s="3"/>
      <c r="E55" s="122">
        <f t="shared" si="3"/>
        <v>0.06951712842</v>
      </c>
      <c r="F55" s="3">
        <f t="shared" si="4"/>
        <v>0.005222610204</v>
      </c>
      <c r="G55" s="120">
        <f t="shared" si="5"/>
        <v>85.8807706</v>
      </c>
      <c r="H55" s="121">
        <f t="shared" si="6"/>
        <v>0.005027620674</v>
      </c>
      <c r="I55" s="121">
        <f t="shared" si="7"/>
        <v>0.04034852338</v>
      </c>
      <c r="J55" s="121"/>
    </row>
    <row r="56">
      <c r="A56" s="2" t="s">
        <v>84</v>
      </c>
      <c r="B56" s="2">
        <v>39.853</v>
      </c>
      <c r="C56" s="3">
        <f t="shared" si="1"/>
        <v>0.004666138073</v>
      </c>
      <c r="D56" s="3"/>
      <c r="E56" s="122">
        <f t="shared" si="3"/>
        <v>0.06830913608</v>
      </c>
      <c r="F56" s="3">
        <f t="shared" si="4"/>
        <v>0.005131857419</v>
      </c>
      <c r="G56" s="120">
        <f t="shared" si="5"/>
        <v>83.6836605</v>
      </c>
      <c r="H56" s="121">
        <f t="shared" si="6"/>
        <v>0.004898997746</v>
      </c>
      <c r="I56" s="121">
        <f t="shared" si="7"/>
        <v>0.049904154</v>
      </c>
      <c r="J56" s="121"/>
    </row>
    <row r="57">
      <c r="A57" s="2" t="s">
        <v>85</v>
      </c>
      <c r="B57" s="2">
        <v>39.589</v>
      </c>
      <c r="C57" s="3">
        <f t="shared" si="1"/>
        <v>0.004635227967</v>
      </c>
      <c r="D57" s="3"/>
      <c r="E57" s="122">
        <f t="shared" si="3"/>
        <v>0.06808250852</v>
      </c>
      <c r="F57" s="3">
        <f t="shared" si="4"/>
        <v>0.00511483158</v>
      </c>
      <c r="G57" s="120">
        <f t="shared" si="5"/>
        <v>83.27424458</v>
      </c>
      <c r="H57" s="121">
        <f t="shared" si="6"/>
        <v>0.004875029773</v>
      </c>
      <c r="I57" s="121">
        <f t="shared" si="7"/>
        <v>0.05173463058</v>
      </c>
      <c r="J57" s="121"/>
    </row>
    <row r="58">
      <c r="A58" s="2" t="s">
        <v>86</v>
      </c>
      <c r="B58" s="2">
        <v>38.791</v>
      </c>
      <c r="C58" s="3">
        <f t="shared" si="1"/>
        <v>0.004541795147</v>
      </c>
      <c r="D58" s="3"/>
      <c r="E58" s="122">
        <f t="shared" si="3"/>
        <v>0.06739284195</v>
      </c>
      <c r="F58" s="3">
        <f t="shared" si="4"/>
        <v>0.00506301903</v>
      </c>
      <c r="G58" s="120">
        <f t="shared" si="5"/>
        <v>82.03371898</v>
      </c>
      <c r="H58" s="121">
        <f t="shared" si="6"/>
        <v>0.004802407088</v>
      </c>
      <c r="I58" s="121">
        <f t="shared" si="7"/>
        <v>0.05738082265</v>
      </c>
      <c r="J58" s="121"/>
    </row>
    <row r="59">
      <c r="A59" s="2" t="s">
        <v>87</v>
      </c>
      <c r="B59" s="2">
        <v>38.653</v>
      </c>
      <c r="C59" s="3">
        <f t="shared" si="1"/>
        <v>0.004525637591</v>
      </c>
      <c r="D59" s="3"/>
      <c r="E59" s="122">
        <f t="shared" si="3"/>
        <v>0.06727285925</v>
      </c>
      <c r="F59" s="3">
        <f t="shared" si="4"/>
        <v>0.005054005095</v>
      </c>
      <c r="G59" s="120">
        <f t="shared" si="5"/>
        <v>81.8187319</v>
      </c>
      <c r="H59" s="121">
        <f t="shared" si="6"/>
        <v>0.004789821343</v>
      </c>
      <c r="I59" s="121">
        <f t="shared" si="7"/>
        <v>0.0583749243</v>
      </c>
      <c r="J59" s="121"/>
    </row>
    <row r="60">
      <c r="A60" s="2" t="s">
        <v>88</v>
      </c>
      <c r="B60" s="2">
        <v>37.808</v>
      </c>
      <c r="C60" s="3">
        <f t="shared" si="1"/>
        <v>0.004426701835</v>
      </c>
      <c r="D60" s="3"/>
      <c r="E60" s="122">
        <f t="shared" si="3"/>
        <v>0.06653346403</v>
      </c>
      <c r="F60" s="3">
        <f t="shared" si="4"/>
        <v>0.004998456583</v>
      </c>
      <c r="G60" s="120">
        <f t="shared" si="5"/>
        <v>80.49929784</v>
      </c>
      <c r="H60" s="121">
        <f t="shared" si="6"/>
        <v>0.004712579209</v>
      </c>
      <c r="I60" s="121">
        <f t="shared" si="7"/>
        <v>0.06458021896</v>
      </c>
      <c r="J60" s="121"/>
    </row>
    <row r="61">
      <c r="A61" s="2" t="s">
        <v>89</v>
      </c>
      <c r="B61" s="2">
        <v>37.697</v>
      </c>
      <c r="C61" s="3">
        <f t="shared" si="1"/>
        <v>0.004413705541</v>
      </c>
      <c r="D61" s="3"/>
      <c r="E61" s="122">
        <f t="shared" si="3"/>
        <v>0.06643572488</v>
      </c>
      <c r="F61" s="3">
        <f t="shared" si="4"/>
        <v>0.004991113739</v>
      </c>
      <c r="G61" s="120">
        <f t="shared" si="5"/>
        <v>80.32558337</v>
      </c>
      <c r="H61" s="121">
        <f t="shared" si="6"/>
        <v>0.00470240964</v>
      </c>
      <c r="I61" s="121">
        <f t="shared" si="7"/>
        <v>0.06541082007</v>
      </c>
      <c r="J61" s="121"/>
    </row>
    <row r="62">
      <c r="A62" s="2" t="s">
        <v>90</v>
      </c>
      <c r="B62" s="2">
        <v>37.188</v>
      </c>
      <c r="C62" s="3">
        <f t="shared" si="1"/>
        <v>0.00435410992</v>
      </c>
      <c r="D62" s="3"/>
      <c r="E62" s="122">
        <f t="shared" si="3"/>
        <v>0.06598567966</v>
      </c>
      <c r="F62" s="3">
        <f t="shared" si="4"/>
        <v>0.004957303211</v>
      </c>
      <c r="G62" s="120">
        <f t="shared" si="5"/>
        <v>79.52781117</v>
      </c>
      <c r="H62" s="121">
        <f t="shared" si="6"/>
        <v>0.004655706566</v>
      </c>
      <c r="I62" s="121">
        <f t="shared" si="7"/>
        <v>0.069267118</v>
      </c>
      <c r="J62" s="121"/>
    </row>
    <row r="63">
      <c r="A63" s="2" t="s">
        <v>91</v>
      </c>
      <c r="B63" s="2">
        <v>35.911</v>
      </c>
      <c r="C63" s="3">
        <f t="shared" si="1"/>
        <v>0.004204593991</v>
      </c>
      <c r="D63" s="3"/>
      <c r="E63" s="122">
        <f t="shared" si="3"/>
        <v>0.06484284071</v>
      </c>
      <c r="F63" s="3">
        <f t="shared" si="4"/>
        <v>0.0048714452</v>
      </c>
      <c r="G63" s="120">
        <f t="shared" si="5"/>
        <v>77.51750683</v>
      </c>
      <c r="H63" s="121">
        <f t="shared" si="6"/>
        <v>0.004538019596</v>
      </c>
      <c r="I63" s="121">
        <f t="shared" si="7"/>
        <v>0.07930030947</v>
      </c>
      <c r="J63" s="121"/>
    </row>
    <row r="64">
      <c r="A64" s="2" t="s">
        <v>92</v>
      </c>
      <c r="B64" s="2">
        <v>35.259</v>
      </c>
      <c r="C64" s="3">
        <f t="shared" si="1"/>
        <v>0.004128255396</v>
      </c>
      <c r="D64" s="3"/>
      <c r="E64" s="122">
        <f t="shared" si="3"/>
        <v>0.06425150112</v>
      </c>
      <c r="F64" s="3">
        <f t="shared" si="4"/>
        <v>0.004827019658</v>
      </c>
      <c r="G64" s="120">
        <f t="shared" si="5"/>
        <v>76.48607289</v>
      </c>
      <c r="H64" s="121">
        <f t="shared" si="6"/>
        <v>0.004477637527</v>
      </c>
      <c r="I64" s="121">
        <f t="shared" si="7"/>
        <v>0.08463190796</v>
      </c>
      <c r="J64" s="121"/>
    </row>
    <row r="65">
      <c r="A65" s="2" t="s">
        <v>93</v>
      </c>
      <c r="B65" s="2">
        <v>35.074</v>
      </c>
      <c r="C65" s="3">
        <f t="shared" si="1"/>
        <v>0.004106594905</v>
      </c>
      <c r="D65" s="3"/>
      <c r="E65" s="122">
        <f t="shared" si="3"/>
        <v>0.06408271924</v>
      </c>
      <c r="F65" s="3">
        <f t="shared" si="4"/>
        <v>0.004814339589</v>
      </c>
      <c r="G65" s="120">
        <f t="shared" si="5"/>
        <v>76.19277374</v>
      </c>
      <c r="H65" s="121">
        <f t="shared" si="6"/>
        <v>0.004460467247</v>
      </c>
      <c r="I65" s="121">
        <f t="shared" si="7"/>
        <v>0.0861717189</v>
      </c>
      <c r="J65" s="121"/>
    </row>
    <row r="66">
      <c r="A66" s="2" t="s">
        <v>94</v>
      </c>
      <c r="B66" s="2">
        <v>33.021</v>
      </c>
      <c r="C66" s="3">
        <f t="shared" si="1"/>
        <v>0.003866221998</v>
      </c>
      <c r="D66" s="3"/>
      <c r="E66" s="122">
        <f t="shared" si="3"/>
        <v>0.06217895141</v>
      </c>
      <c r="F66" s="3">
        <f t="shared" si="4"/>
        <v>0.004671315308</v>
      </c>
      <c r="G66" s="120">
        <f t="shared" si="5"/>
        <v>72.91821823</v>
      </c>
      <c r="H66" s="121">
        <f t="shared" si="6"/>
        <v>0.004268768653</v>
      </c>
      <c r="I66" s="121">
        <f t="shared" si="7"/>
        <v>0.1041188672</v>
      </c>
      <c r="J66" s="121"/>
    </row>
    <row r="67">
      <c r="A67" s="2" t="s">
        <v>95</v>
      </c>
      <c r="B67" s="2">
        <v>32.961</v>
      </c>
      <c r="C67" s="3">
        <f t="shared" si="1"/>
        <v>0.003859196974</v>
      </c>
      <c r="D67" s="3"/>
      <c r="E67" s="122">
        <f t="shared" si="3"/>
        <v>0.06212243535</v>
      </c>
      <c r="F67" s="3">
        <f t="shared" si="4"/>
        <v>0.004667069429</v>
      </c>
      <c r="G67" s="120">
        <f t="shared" si="5"/>
        <v>72.82195462</v>
      </c>
      <c r="H67" s="121">
        <f t="shared" si="6"/>
        <v>0.004263133201</v>
      </c>
      <c r="I67" s="121">
        <f t="shared" si="7"/>
        <v>0.104668466</v>
      </c>
      <c r="J67" s="121"/>
    </row>
    <row r="68">
      <c r="A68" s="2" t="s">
        <v>96</v>
      </c>
      <c r="B68" s="2">
        <v>32.893</v>
      </c>
      <c r="C68" s="3">
        <f t="shared" si="1"/>
        <v>0.00385123528</v>
      </c>
      <c r="D68" s="3"/>
      <c r="E68" s="122">
        <f t="shared" si="3"/>
        <v>0.0620583216</v>
      </c>
      <c r="F68" s="3">
        <f t="shared" si="4"/>
        <v>0.004662252758</v>
      </c>
      <c r="G68" s="120">
        <f t="shared" si="5"/>
        <v>72.71281593</v>
      </c>
      <c r="H68" s="121">
        <f t="shared" si="6"/>
        <v>0.004256744019</v>
      </c>
      <c r="I68" s="121">
        <f t="shared" si="7"/>
        <v>0.1052931616</v>
      </c>
      <c r="J68" s="121"/>
    </row>
    <row r="69">
      <c r="A69" s="2" t="s">
        <v>97</v>
      </c>
      <c r="B69" s="2">
        <v>32.476</v>
      </c>
      <c r="C69" s="3">
        <f t="shared" si="1"/>
        <v>0.003802411363</v>
      </c>
      <c r="D69" s="3"/>
      <c r="E69" s="122">
        <f t="shared" si="3"/>
        <v>0.06166369566</v>
      </c>
      <c r="F69" s="3">
        <f t="shared" si="4"/>
        <v>0.004632605713</v>
      </c>
      <c r="G69" s="120">
        <f t="shared" si="5"/>
        <v>72.0426036</v>
      </c>
      <c r="H69" s="121">
        <f t="shared" si="6"/>
        <v>0.004217508538</v>
      </c>
      <c r="I69" s="121">
        <f t="shared" si="7"/>
        <v>0.1091668247</v>
      </c>
      <c r="J69" s="121"/>
    </row>
    <row r="70">
      <c r="A70" s="2" t="s">
        <v>98</v>
      </c>
      <c r="B70" s="2">
        <v>31.218</v>
      </c>
      <c r="C70" s="3">
        <f t="shared" si="1"/>
        <v>0.003655120025</v>
      </c>
      <c r="D70" s="3"/>
      <c r="E70" s="122">
        <f t="shared" si="3"/>
        <v>0.06045758865</v>
      </c>
      <c r="F70" s="3">
        <f t="shared" si="4"/>
        <v>0.004541994564</v>
      </c>
      <c r="G70" s="120">
        <f t="shared" si="5"/>
        <v>70.01070321</v>
      </c>
      <c r="H70" s="121">
        <f t="shared" si="6"/>
        <v>0.004098557295</v>
      </c>
      <c r="I70" s="121">
        <f t="shared" si="7"/>
        <v>0.1213194825</v>
      </c>
      <c r="J70" s="121"/>
    </row>
    <row r="71">
      <c r="A71" s="2" t="s">
        <v>99</v>
      </c>
      <c r="B71" s="2">
        <v>30.503</v>
      </c>
      <c r="C71" s="3">
        <f t="shared" si="1"/>
        <v>0.003571405155</v>
      </c>
      <c r="D71" s="3"/>
      <c r="E71" s="122">
        <f t="shared" si="3"/>
        <v>0.05976123455</v>
      </c>
      <c r="F71" s="3">
        <f t="shared" si="4"/>
        <v>0.004489679601</v>
      </c>
      <c r="G71" s="120">
        <f t="shared" si="5"/>
        <v>68.84888655</v>
      </c>
      <c r="H71" s="121">
        <f t="shared" si="6"/>
        <v>0.004030542378</v>
      </c>
      <c r="I71" s="121">
        <f t="shared" si="7"/>
        <v>0.1285592654</v>
      </c>
      <c r="J71" s="121"/>
    </row>
    <row r="72">
      <c r="A72" s="2" t="s">
        <v>100</v>
      </c>
      <c r="B72" s="2">
        <v>30.452</v>
      </c>
      <c r="C72" s="3">
        <f t="shared" si="1"/>
        <v>0.003565433884</v>
      </c>
      <c r="D72" s="3"/>
      <c r="E72" s="122">
        <f t="shared" si="3"/>
        <v>0.05971125425</v>
      </c>
      <c r="F72" s="3">
        <f t="shared" si="4"/>
        <v>0.004485924734</v>
      </c>
      <c r="G72" s="120">
        <f t="shared" si="5"/>
        <v>68.76581661</v>
      </c>
      <c r="H72" s="121">
        <f t="shared" si="6"/>
        <v>0.004025679309</v>
      </c>
      <c r="I72" s="121">
        <f t="shared" si="7"/>
        <v>0.1290853904</v>
      </c>
      <c r="J72" s="121"/>
    </row>
    <row r="73">
      <c r="A73" s="2" t="s">
        <v>101</v>
      </c>
      <c r="B73" s="2">
        <v>29.951</v>
      </c>
      <c r="C73" s="3">
        <f t="shared" si="1"/>
        <v>0.003506774933</v>
      </c>
      <c r="D73" s="3"/>
      <c r="E73" s="122">
        <f t="shared" si="3"/>
        <v>0.05921802879</v>
      </c>
      <c r="F73" s="3">
        <f t="shared" si="4"/>
        <v>0.004448870206</v>
      </c>
      <c r="G73" s="120">
        <f t="shared" si="5"/>
        <v>67.94833775</v>
      </c>
      <c r="H73" s="121">
        <f t="shared" si="6"/>
        <v>0.00397782257</v>
      </c>
      <c r="I73" s="121">
        <f t="shared" si="7"/>
        <v>0.1343250267</v>
      </c>
      <c r="J73" s="121"/>
    </row>
    <row r="74">
      <c r="A74" s="2" t="s">
        <v>102</v>
      </c>
      <c r="B74" s="2">
        <v>27.435</v>
      </c>
      <c r="C74" s="3">
        <f t="shared" si="1"/>
        <v>0.003212192257</v>
      </c>
      <c r="D74" s="3"/>
      <c r="E74" s="122">
        <f t="shared" si="3"/>
        <v>0.05667620539</v>
      </c>
      <c r="F74" s="3">
        <f t="shared" si="4"/>
        <v>0.004257910753</v>
      </c>
      <c r="G74" s="120">
        <f t="shared" si="5"/>
        <v>63.80137292</v>
      </c>
      <c r="H74" s="121">
        <f t="shared" si="6"/>
        <v>0.003735051505</v>
      </c>
      <c r="I74" s="121">
        <f t="shared" si="7"/>
        <v>0.1627733355</v>
      </c>
      <c r="J74" s="121"/>
    </row>
    <row r="75">
      <c r="A75" s="2" t="s">
        <v>103</v>
      </c>
      <c r="B75" s="2">
        <v>26.6</v>
      </c>
      <c r="C75" s="3">
        <f t="shared" si="1"/>
        <v>0.003114427339</v>
      </c>
      <c r="D75" s="3"/>
      <c r="E75" s="122">
        <f t="shared" si="3"/>
        <v>0.05580705456</v>
      </c>
      <c r="F75" s="3">
        <f t="shared" si="4"/>
        <v>0.004192614098</v>
      </c>
      <c r="G75" s="120">
        <f t="shared" si="5"/>
        <v>62.40868098</v>
      </c>
      <c r="H75" s="121">
        <f t="shared" si="6"/>
        <v>0.003653520718</v>
      </c>
      <c r="I75" s="121">
        <f t="shared" si="7"/>
        <v>0.1730955071</v>
      </c>
      <c r="J75" s="121"/>
    </row>
    <row r="76">
      <c r="A76" s="2" t="s">
        <v>104</v>
      </c>
      <c r="B76" s="2">
        <v>26.035</v>
      </c>
      <c r="C76" s="3">
        <f t="shared" si="1"/>
        <v>0.003048275029</v>
      </c>
      <c r="D76" s="3"/>
      <c r="E76" s="122">
        <f t="shared" si="3"/>
        <v>0.05521118572</v>
      </c>
      <c r="F76" s="3">
        <f t="shared" si="4"/>
        <v>0.004147848286</v>
      </c>
      <c r="G76" s="120">
        <f t="shared" si="5"/>
        <v>61.46134083</v>
      </c>
      <c r="H76" s="121">
        <f t="shared" si="6"/>
        <v>0.003598061657</v>
      </c>
      <c r="I76" s="121">
        <f t="shared" si="7"/>
        <v>0.1803599162</v>
      </c>
      <c r="J76" s="121"/>
    </row>
    <row r="77">
      <c r="A77" s="2" t="s">
        <v>105</v>
      </c>
      <c r="B77" s="2">
        <v>24.705</v>
      </c>
      <c r="C77" s="3">
        <f t="shared" si="1"/>
        <v>0.002892553662</v>
      </c>
      <c r="D77" s="3"/>
      <c r="E77" s="122">
        <f t="shared" si="3"/>
        <v>0.05378246612</v>
      </c>
      <c r="F77" s="3">
        <f t="shared" si="4"/>
        <v>0.004040512932</v>
      </c>
      <c r="G77" s="120">
        <f t="shared" si="5"/>
        <v>59.21460074</v>
      </c>
      <c r="H77" s="121">
        <f t="shared" si="6"/>
        <v>0.003466533297</v>
      </c>
      <c r="I77" s="121">
        <f t="shared" si="7"/>
        <v>0.1984335305</v>
      </c>
      <c r="J77" s="121"/>
    </row>
    <row r="78">
      <c r="A78" s="2" t="s">
        <v>106</v>
      </c>
      <c r="B78" s="2">
        <v>23.532</v>
      </c>
      <c r="C78" s="3">
        <f t="shared" si="1"/>
        <v>0.002755214441</v>
      </c>
      <c r="D78" s="3"/>
      <c r="E78" s="122">
        <f t="shared" si="3"/>
        <v>0.05249013661</v>
      </c>
      <c r="F78" s="3">
        <f t="shared" si="4"/>
        <v>0.003943424151</v>
      </c>
      <c r="G78" s="120">
        <f t="shared" si="5"/>
        <v>57.21237556</v>
      </c>
      <c r="H78" s="121">
        <f t="shared" si="6"/>
        <v>0.003349319296</v>
      </c>
      <c r="I78" s="121">
        <f t="shared" si="7"/>
        <v>0.2156292613</v>
      </c>
      <c r="J78" s="121"/>
    </row>
    <row r="79">
      <c r="A79" s="2" t="s">
        <v>107</v>
      </c>
      <c r="B79" s="2">
        <v>23.53</v>
      </c>
      <c r="C79" s="3">
        <f t="shared" si="1"/>
        <v>0.002754980274</v>
      </c>
      <c r="D79" s="3"/>
      <c r="E79" s="122">
        <f t="shared" si="3"/>
        <v>0.05248790598</v>
      </c>
      <c r="F79" s="3">
        <f t="shared" si="4"/>
        <v>0.00394325657</v>
      </c>
      <c r="G79" s="120">
        <f t="shared" si="5"/>
        <v>57.20894427</v>
      </c>
      <c r="H79" s="121">
        <f t="shared" si="6"/>
        <v>0.003349118422</v>
      </c>
      <c r="I79" s="121">
        <f t="shared" si="7"/>
        <v>0.2156596742</v>
      </c>
      <c r="J79" s="121"/>
    </row>
    <row r="80">
      <c r="A80" s="2" t="s">
        <v>108</v>
      </c>
      <c r="B80" s="2">
        <v>22.965</v>
      </c>
      <c r="C80" s="3">
        <f t="shared" si="1"/>
        <v>0.002688827964</v>
      </c>
      <c r="D80" s="3"/>
      <c r="E80" s="122">
        <f t="shared" si="3"/>
        <v>0.05185390982</v>
      </c>
      <c r="F80" s="3">
        <f t="shared" si="4"/>
        <v>0.003895626369</v>
      </c>
      <c r="G80" s="120">
        <f t="shared" si="5"/>
        <v>56.23713967</v>
      </c>
      <c r="H80" s="121">
        <f t="shared" si="6"/>
        <v>0.003292227167</v>
      </c>
      <c r="I80" s="121">
        <f t="shared" si="7"/>
        <v>0.2244097469</v>
      </c>
      <c r="J80" s="121"/>
    </row>
    <row r="81">
      <c r="A81" s="2" t="s">
        <v>109</v>
      </c>
      <c r="B81" s="2">
        <v>22.64</v>
      </c>
      <c r="C81" s="3">
        <f t="shared" si="1"/>
        <v>0.00265077575</v>
      </c>
      <c r="D81" s="3"/>
      <c r="E81" s="122">
        <f t="shared" si="3"/>
        <v>0.0514856849</v>
      </c>
      <c r="F81" s="3">
        <f t="shared" si="4"/>
        <v>0.003867962752</v>
      </c>
      <c r="G81" s="120">
        <f t="shared" si="5"/>
        <v>55.6758676</v>
      </c>
      <c r="H81" s="121">
        <f t="shared" si="6"/>
        <v>0.003259369251</v>
      </c>
      <c r="I81" s="121">
        <f t="shared" si="7"/>
        <v>0.2295907155</v>
      </c>
      <c r="J81" s="121"/>
    </row>
    <row r="82">
      <c r="A82" s="2" t="s">
        <v>110</v>
      </c>
      <c r="B82" s="2">
        <v>22.087</v>
      </c>
      <c r="C82" s="3">
        <f t="shared" si="1"/>
        <v>0.002586028445</v>
      </c>
      <c r="D82" s="3"/>
      <c r="E82" s="122">
        <f t="shared" si="3"/>
        <v>0.05085300822</v>
      </c>
      <c r="F82" s="3">
        <f t="shared" si="4"/>
        <v>0.003820431679</v>
      </c>
      <c r="G82" s="120">
        <f t="shared" si="5"/>
        <v>54.71690965</v>
      </c>
      <c r="H82" s="121">
        <f t="shared" si="6"/>
        <v>0.003203230062</v>
      </c>
      <c r="I82" s="121">
        <f t="shared" si="7"/>
        <v>0.2386677604</v>
      </c>
      <c r="J82" s="121"/>
    </row>
    <row r="83">
      <c r="A83" s="2" t="s">
        <v>111</v>
      </c>
      <c r="B83" s="2">
        <v>22.014</v>
      </c>
      <c r="C83" s="3">
        <f t="shared" si="1"/>
        <v>0.002577481332</v>
      </c>
      <c r="D83" s="3"/>
      <c r="E83" s="122">
        <f t="shared" si="3"/>
        <v>0.05076890123</v>
      </c>
      <c r="F83" s="3">
        <f t="shared" si="4"/>
        <v>0.003814112977</v>
      </c>
      <c r="G83" s="120">
        <f t="shared" si="5"/>
        <v>54.58994227</v>
      </c>
      <c r="H83" s="121">
        <f t="shared" si="6"/>
        <v>0.003195797155</v>
      </c>
      <c r="I83" s="121">
        <f t="shared" si="7"/>
        <v>0.2398914843</v>
      </c>
      <c r="J83" s="121"/>
    </row>
    <row r="84">
      <c r="A84" s="2" t="s">
        <v>112</v>
      </c>
      <c r="B84" s="2">
        <v>19.597</v>
      </c>
      <c r="C84" s="3">
        <f t="shared" si="1"/>
        <v>0.002294489946</v>
      </c>
      <c r="D84" s="3"/>
      <c r="E84" s="122">
        <f t="shared" si="3"/>
        <v>0.0479008345</v>
      </c>
      <c r="F84" s="3">
        <f t="shared" si="4"/>
        <v>0.003598643856</v>
      </c>
      <c r="G84" s="120">
        <f t="shared" si="5"/>
        <v>50.33264292</v>
      </c>
      <c r="H84" s="121">
        <f t="shared" si="6"/>
        <v>0.002946566901</v>
      </c>
      <c r="I84" s="121">
        <f t="shared" si="7"/>
        <v>0.2841925528</v>
      </c>
      <c r="J84" s="121"/>
    </row>
    <row r="85">
      <c r="A85" s="2" t="s">
        <v>113</v>
      </c>
      <c r="B85" s="2">
        <v>19.501</v>
      </c>
      <c r="C85" s="3">
        <f t="shared" si="1"/>
        <v>0.002283249907</v>
      </c>
      <c r="D85" s="3"/>
      <c r="E85" s="122">
        <f t="shared" si="3"/>
        <v>0.04778336434</v>
      </c>
      <c r="F85" s="3">
        <f t="shared" si="4"/>
        <v>0.00358981868</v>
      </c>
      <c r="G85" s="120">
        <f t="shared" si="5"/>
        <v>50.16126801</v>
      </c>
      <c r="H85" s="121">
        <f t="shared" si="6"/>
        <v>0.002936534294</v>
      </c>
      <c r="I85" s="121">
        <f t="shared" si="7"/>
        <v>0.2861204043</v>
      </c>
      <c r="J85" s="121"/>
    </row>
    <row r="86">
      <c r="A86" s="2" t="s">
        <v>114</v>
      </c>
      <c r="B86" s="2">
        <v>19.058</v>
      </c>
      <c r="C86" s="3">
        <f t="shared" si="1"/>
        <v>0.002231381813</v>
      </c>
      <c r="D86" s="3"/>
      <c r="E86" s="122">
        <f t="shared" si="3"/>
        <v>0.0472375043</v>
      </c>
      <c r="F86" s="3">
        <f t="shared" si="4"/>
        <v>0.003548809878</v>
      </c>
      <c r="G86" s="120">
        <f t="shared" si="5"/>
        <v>49.36801609</v>
      </c>
      <c r="H86" s="121">
        <f t="shared" si="6"/>
        <v>0.002890095845</v>
      </c>
      <c r="I86" s="121">
        <f t="shared" si="7"/>
        <v>0.2952045359</v>
      </c>
      <c r="J86" s="121"/>
    </row>
    <row r="87">
      <c r="A87" s="2" t="s">
        <v>115</v>
      </c>
      <c r="B87" s="2">
        <v>18.883</v>
      </c>
      <c r="C87" s="3">
        <f t="shared" si="1"/>
        <v>0.002210892159</v>
      </c>
      <c r="D87" s="3"/>
      <c r="E87" s="122">
        <f t="shared" si="3"/>
        <v>0.04702012505</v>
      </c>
      <c r="F87" s="3">
        <f t="shared" si="4"/>
        <v>0.003532478836</v>
      </c>
      <c r="G87" s="120">
        <f t="shared" si="5"/>
        <v>49.05353436</v>
      </c>
      <c r="H87" s="121">
        <f t="shared" si="6"/>
        <v>0.002871685498</v>
      </c>
      <c r="I87" s="121">
        <f t="shared" si="7"/>
        <v>0.2988808548</v>
      </c>
      <c r="J87" s="121"/>
    </row>
    <row r="88">
      <c r="A88" s="2" t="s">
        <v>116</v>
      </c>
      <c r="B88" s="2">
        <v>18.532</v>
      </c>
      <c r="C88" s="3">
        <f t="shared" si="1"/>
        <v>0.002169795769</v>
      </c>
      <c r="D88" s="3"/>
      <c r="E88" s="122">
        <f t="shared" si="3"/>
        <v>0.04658106663</v>
      </c>
      <c r="F88" s="3">
        <f t="shared" si="4"/>
        <v>0.003499493714</v>
      </c>
      <c r="G88" s="120">
        <f t="shared" si="5"/>
        <v>48.42081187</v>
      </c>
      <c r="H88" s="121">
        <f t="shared" si="6"/>
        <v>0.002834644741</v>
      </c>
      <c r="I88" s="121">
        <f t="shared" si="7"/>
        <v>0.3064108533</v>
      </c>
      <c r="J88" s="121"/>
    </row>
    <row r="89">
      <c r="A89" s="2" t="s">
        <v>117</v>
      </c>
      <c r="B89" s="2">
        <v>17.893</v>
      </c>
      <c r="C89" s="3">
        <f t="shared" si="1"/>
        <v>0.002094979262</v>
      </c>
      <c r="D89" s="3"/>
      <c r="E89" s="122">
        <f t="shared" si="3"/>
        <v>0.04577094343</v>
      </c>
      <c r="F89" s="3">
        <f t="shared" si="4"/>
        <v>0.003438631624</v>
      </c>
      <c r="G89" s="120">
        <f t="shared" si="5"/>
        <v>47.26199509</v>
      </c>
      <c r="H89" s="121">
        <f t="shared" si="6"/>
        <v>0.002766805443</v>
      </c>
      <c r="I89" s="121">
        <f t="shared" si="7"/>
        <v>0.3206839291</v>
      </c>
      <c r="J89" s="121"/>
    </row>
    <row r="90">
      <c r="A90" s="2" t="s">
        <v>118</v>
      </c>
      <c r="B90" s="2">
        <v>17.848</v>
      </c>
      <c r="C90" s="3">
        <f t="shared" si="1"/>
        <v>0.002089710494</v>
      </c>
      <c r="D90" s="3"/>
      <c r="E90" s="122">
        <f t="shared" si="3"/>
        <v>0.04571335138</v>
      </c>
      <c r="F90" s="3">
        <f t="shared" si="4"/>
        <v>0.003434304909</v>
      </c>
      <c r="G90" s="120">
        <f t="shared" si="5"/>
        <v>47.18004106</v>
      </c>
      <c r="H90" s="121">
        <f t="shared" si="6"/>
        <v>0.002762007702</v>
      </c>
      <c r="I90" s="121">
        <f t="shared" si="7"/>
        <v>0.3217178692</v>
      </c>
      <c r="J90" s="121"/>
    </row>
    <row r="91">
      <c r="A91" s="2" t="s">
        <v>119</v>
      </c>
      <c r="B91" s="2">
        <v>17.788</v>
      </c>
      <c r="C91" s="3">
        <f t="shared" si="1"/>
        <v>0.00208268547</v>
      </c>
      <c r="D91" s="3"/>
      <c r="E91" s="122">
        <f t="shared" si="3"/>
        <v>0.04563644892</v>
      </c>
      <c r="F91" s="3">
        <f t="shared" si="4"/>
        <v>0.003428527462</v>
      </c>
      <c r="G91" s="120">
        <f t="shared" si="5"/>
        <v>47.07069648</v>
      </c>
      <c r="H91" s="121">
        <f t="shared" si="6"/>
        <v>0.002755606466</v>
      </c>
      <c r="I91" s="121">
        <f t="shared" si="7"/>
        <v>0.3231025546</v>
      </c>
      <c r="J91" s="121"/>
    </row>
    <row r="92">
      <c r="A92" s="2" t="s">
        <v>120</v>
      </c>
      <c r="B92" s="2">
        <v>16.686</v>
      </c>
      <c r="C92" s="3">
        <f t="shared" si="1"/>
        <v>0.001953659195</v>
      </c>
      <c r="D92" s="3"/>
      <c r="E92" s="122">
        <f t="shared" si="3"/>
        <v>0.04420021713</v>
      </c>
      <c r="F92" s="3">
        <f t="shared" si="4"/>
        <v>0.00332062774</v>
      </c>
      <c r="G92" s="120">
        <f t="shared" si="5"/>
        <v>45.04713618</v>
      </c>
      <c r="H92" s="121">
        <f t="shared" si="6"/>
        <v>0.002637143467</v>
      </c>
      <c r="I92" s="121">
        <f t="shared" si="7"/>
        <v>0.3498482615</v>
      </c>
      <c r="J92" s="121"/>
    </row>
    <row r="93">
      <c r="A93" s="2" t="s">
        <v>121</v>
      </c>
      <c r="B93" s="2">
        <v>16.523</v>
      </c>
      <c r="C93" s="3">
        <f t="shared" si="1"/>
        <v>0.001934574546</v>
      </c>
      <c r="D93" s="3"/>
      <c r="E93" s="122">
        <f t="shared" si="3"/>
        <v>0.04398379867</v>
      </c>
      <c r="F93" s="3">
        <f t="shared" si="4"/>
        <v>0.00330436888</v>
      </c>
      <c r="G93" s="120">
        <f t="shared" si="5"/>
        <v>44.74527095</v>
      </c>
      <c r="H93" s="121">
        <f t="shared" si="6"/>
        <v>0.002619471713</v>
      </c>
      <c r="I93" s="121">
        <f t="shared" si="7"/>
        <v>0.354029866</v>
      </c>
      <c r="J93" s="121"/>
    </row>
    <row r="94">
      <c r="A94" s="2" t="s">
        <v>122</v>
      </c>
      <c r="B94" s="2">
        <v>16.438</v>
      </c>
      <c r="C94" s="3">
        <f t="shared" si="1"/>
        <v>0.001924622428</v>
      </c>
      <c r="D94" s="3"/>
      <c r="E94" s="122">
        <f t="shared" si="3"/>
        <v>0.0438705189</v>
      </c>
      <c r="F94" s="3">
        <f t="shared" si="4"/>
        <v>0.003295858516</v>
      </c>
      <c r="G94" s="120">
        <f t="shared" si="5"/>
        <v>44.58758481</v>
      </c>
      <c r="H94" s="121">
        <f t="shared" si="6"/>
        <v>0.002610240472</v>
      </c>
      <c r="I94" s="121">
        <f t="shared" si="7"/>
        <v>0.3562350898</v>
      </c>
      <c r="J94" s="121"/>
    </row>
    <row r="95">
      <c r="A95" s="2" t="s">
        <v>123</v>
      </c>
      <c r="B95" s="2">
        <v>16.335</v>
      </c>
      <c r="C95" s="3">
        <f t="shared" si="1"/>
        <v>0.001912562804</v>
      </c>
      <c r="D95" s="3"/>
      <c r="E95" s="122">
        <f t="shared" si="3"/>
        <v>0.04373285726</v>
      </c>
      <c r="F95" s="3">
        <f t="shared" si="4"/>
        <v>0.003285516416</v>
      </c>
      <c r="G95" s="120">
        <f t="shared" si="5"/>
        <v>44.39625401</v>
      </c>
      <c r="H95" s="121">
        <f t="shared" si="6"/>
        <v>0.00259903961</v>
      </c>
      <c r="I95" s="121">
        <f t="shared" si="7"/>
        <v>0.358930334</v>
      </c>
      <c r="J95" s="121"/>
    </row>
    <row r="96">
      <c r="A96" s="2" t="s">
        <v>124</v>
      </c>
      <c r="B96" s="2">
        <v>16.328</v>
      </c>
      <c r="C96" s="3">
        <f t="shared" si="1"/>
        <v>0.001911743218</v>
      </c>
      <c r="D96" s="3"/>
      <c r="E96" s="122">
        <f t="shared" si="3"/>
        <v>0.04372348588</v>
      </c>
      <c r="F96" s="3">
        <f t="shared" si="4"/>
        <v>0.003284812373</v>
      </c>
      <c r="G96" s="120">
        <f t="shared" si="5"/>
        <v>44.38324086</v>
      </c>
      <c r="H96" s="121">
        <f t="shared" si="6"/>
        <v>0.002598277795</v>
      </c>
      <c r="I96" s="121">
        <f t="shared" si="7"/>
        <v>0.3591144309</v>
      </c>
      <c r="J96" s="121"/>
    </row>
    <row r="97">
      <c r="A97" s="2" t="s">
        <v>125</v>
      </c>
      <c r="B97" s="2">
        <v>16.259</v>
      </c>
      <c r="C97" s="3">
        <f t="shared" si="1"/>
        <v>0.00190366444</v>
      </c>
      <c r="D97" s="3"/>
      <c r="E97" s="122">
        <f t="shared" si="3"/>
        <v>0.0436310032</v>
      </c>
      <c r="F97" s="3">
        <f t="shared" si="4"/>
        <v>0.00327786443</v>
      </c>
      <c r="G97" s="120">
        <f t="shared" si="5"/>
        <v>44.2548992</v>
      </c>
      <c r="H97" s="121">
        <f t="shared" si="6"/>
        <v>0.002590764435</v>
      </c>
      <c r="I97" s="121">
        <f t="shared" si="7"/>
        <v>0.3609354573</v>
      </c>
      <c r="J97" s="121"/>
    </row>
    <row r="98">
      <c r="A98" s="2" t="s">
        <v>126</v>
      </c>
      <c r="B98" s="2">
        <v>16.053</v>
      </c>
      <c r="C98" s="3">
        <f t="shared" si="1"/>
        <v>0.001879545191</v>
      </c>
      <c r="D98" s="3"/>
      <c r="E98" s="122">
        <f t="shared" si="3"/>
        <v>0.04335372176</v>
      </c>
      <c r="F98" s="3">
        <f t="shared" si="4"/>
        <v>0.00325703312</v>
      </c>
      <c r="G98" s="120">
        <f t="shared" si="5"/>
        <v>43.87098115</v>
      </c>
      <c r="H98" s="121">
        <f t="shared" si="6"/>
        <v>0.002568289155</v>
      </c>
      <c r="I98" s="121">
        <f t="shared" si="7"/>
        <v>0.3664418224</v>
      </c>
      <c r="J98" s="121"/>
    </row>
    <row r="99">
      <c r="A99" s="2" t="s">
        <v>127</v>
      </c>
      <c r="B99" s="2">
        <v>15.627</v>
      </c>
      <c r="C99" s="3">
        <f t="shared" si="1"/>
        <v>0.00182966752</v>
      </c>
      <c r="D99" s="3"/>
      <c r="E99" s="122">
        <f t="shared" si="3"/>
        <v>0.04277461303</v>
      </c>
      <c r="F99" s="3">
        <f t="shared" si="4"/>
        <v>0.003213526444</v>
      </c>
      <c r="G99" s="120">
        <f t="shared" si="5"/>
        <v>43.07339515</v>
      </c>
      <c r="H99" s="121">
        <f t="shared" si="6"/>
        <v>0.002521596982</v>
      </c>
      <c r="I99" s="121">
        <f t="shared" si="7"/>
        <v>0.3781722389</v>
      </c>
      <c r="J99" s="121"/>
    </row>
    <row r="100">
      <c r="A100" s="2" t="s">
        <v>128</v>
      </c>
      <c r="B100" s="2">
        <v>15.291</v>
      </c>
      <c r="C100" s="3">
        <f t="shared" si="1"/>
        <v>0.001790327385</v>
      </c>
      <c r="D100" s="3"/>
      <c r="E100" s="122">
        <f t="shared" si="3"/>
        <v>0.04231226046</v>
      </c>
      <c r="F100" s="3">
        <f t="shared" si="4"/>
        <v>0.003178791303</v>
      </c>
      <c r="G100" s="120">
        <f t="shared" si="5"/>
        <v>42.44072593</v>
      </c>
      <c r="H100" s="121">
        <f t="shared" si="6"/>
        <v>0.002484559344</v>
      </c>
      <c r="I100" s="121">
        <f t="shared" si="7"/>
        <v>0.3877681619</v>
      </c>
      <c r="J100" s="121"/>
    </row>
    <row r="101">
      <c r="A101" s="2" t="s">
        <v>129</v>
      </c>
      <c r="B101" s="2">
        <v>15.071</v>
      </c>
      <c r="C101" s="3">
        <f t="shared" si="1"/>
        <v>0.001764568963</v>
      </c>
      <c r="D101" s="3"/>
      <c r="E101" s="122">
        <f t="shared" si="3"/>
        <v>0.04200677283</v>
      </c>
      <c r="F101" s="3">
        <f t="shared" si="4"/>
        <v>0.003155840948</v>
      </c>
      <c r="G101" s="120">
        <f t="shared" si="5"/>
        <v>42.02470933</v>
      </c>
      <c r="H101" s="121">
        <f t="shared" si="6"/>
        <v>0.002460204955</v>
      </c>
      <c r="I101" s="121">
        <f t="shared" si="7"/>
        <v>0.3942243158</v>
      </c>
      <c r="J101" s="121"/>
    </row>
    <row r="102">
      <c r="A102" s="2" t="s">
        <v>130</v>
      </c>
      <c r="B102" s="2">
        <v>14.927</v>
      </c>
      <c r="C102" s="3">
        <f t="shared" si="1"/>
        <v>0.001747708905</v>
      </c>
      <c r="D102" s="3"/>
      <c r="E102" s="122">
        <f t="shared" si="3"/>
        <v>0.04180560854</v>
      </c>
      <c r="F102" s="3">
        <f t="shared" si="4"/>
        <v>0.003140728087</v>
      </c>
      <c r="G102" s="120">
        <f t="shared" si="5"/>
        <v>41.75163196</v>
      </c>
      <c r="H102" s="121">
        <f t="shared" si="6"/>
        <v>0.002444218496</v>
      </c>
      <c r="I102" s="121">
        <f t="shared" si="7"/>
        <v>0.3985272312</v>
      </c>
      <c r="J102" s="121"/>
    </row>
    <row r="103">
      <c r="A103" s="2" t="s">
        <v>131</v>
      </c>
      <c r="B103" s="2">
        <v>14.834</v>
      </c>
      <c r="C103" s="3">
        <f t="shared" si="1"/>
        <v>0.001736820118</v>
      </c>
      <c r="D103" s="3"/>
      <c r="E103" s="122">
        <f t="shared" si="3"/>
        <v>0.04167517388</v>
      </c>
      <c r="F103" s="3">
        <f t="shared" si="4"/>
        <v>0.003130928929</v>
      </c>
      <c r="G103" s="120">
        <f t="shared" si="5"/>
        <v>41.57493836</v>
      </c>
      <c r="H103" s="121">
        <f t="shared" si="6"/>
        <v>0.002433874523</v>
      </c>
      <c r="I103" s="121">
        <f t="shared" si="7"/>
        <v>0.4013394352</v>
      </c>
      <c r="J103" s="121"/>
    </row>
    <row r="104">
      <c r="A104" s="2" t="s">
        <v>132</v>
      </c>
      <c r="B104" s="2">
        <v>14.531</v>
      </c>
      <c r="C104" s="3">
        <f t="shared" si="1"/>
        <v>0.001701343747</v>
      </c>
      <c r="D104" s="3"/>
      <c r="E104" s="122">
        <f t="shared" si="3"/>
        <v>0.04124734836</v>
      </c>
      <c r="F104" s="3">
        <f t="shared" si="4"/>
        <v>0.0030987877</v>
      </c>
      <c r="G104" s="120">
        <f t="shared" si="5"/>
        <v>40.99742347</v>
      </c>
      <c r="H104" s="121">
        <f t="shared" si="6"/>
        <v>0.002400065723</v>
      </c>
      <c r="I104" s="121">
        <f t="shared" si="7"/>
        <v>0.4106883032</v>
      </c>
      <c r="J104" s="121"/>
    </row>
    <row r="105">
      <c r="A105" s="2" t="s">
        <v>133</v>
      </c>
      <c r="B105" s="2">
        <v>14.42</v>
      </c>
      <c r="C105" s="3">
        <f t="shared" si="1"/>
        <v>0.001688347452</v>
      </c>
      <c r="D105" s="3"/>
      <c r="E105" s="122">
        <f t="shared" si="3"/>
        <v>0.04108950538</v>
      </c>
      <c r="F105" s="3">
        <f t="shared" si="4"/>
        <v>0.003086929437</v>
      </c>
      <c r="G105" s="120">
        <f t="shared" si="5"/>
        <v>40.78514328</v>
      </c>
      <c r="H105" s="121">
        <f t="shared" si="6"/>
        <v>0.002387638444</v>
      </c>
      <c r="I105" s="121">
        <f t="shared" si="7"/>
        <v>0.4141866602</v>
      </c>
      <c r="J105" s="121"/>
    </row>
    <row r="106">
      <c r="A106" s="2" t="s">
        <v>134</v>
      </c>
      <c r="B106" s="2">
        <v>14.269</v>
      </c>
      <c r="C106" s="3">
        <f t="shared" si="1"/>
        <v>0.001670667808</v>
      </c>
      <c r="D106" s="3"/>
      <c r="E106" s="122">
        <f t="shared" si="3"/>
        <v>0.04087380345</v>
      </c>
      <c r="F106" s="3">
        <f t="shared" si="4"/>
        <v>0.003070724408</v>
      </c>
      <c r="G106" s="120">
        <f t="shared" si="5"/>
        <v>40.49573781</v>
      </c>
      <c r="H106" s="121">
        <f t="shared" si="6"/>
        <v>0.002370696108</v>
      </c>
      <c r="I106" s="121">
        <f t="shared" si="7"/>
        <v>0.4190110663</v>
      </c>
      <c r="J106" s="121"/>
    </row>
    <row r="107">
      <c r="A107" s="2" t="s">
        <v>135</v>
      </c>
      <c r="B107" s="2">
        <v>13.935</v>
      </c>
      <c r="C107" s="3">
        <f t="shared" si="1"/>
        <v>0.001631561841</v>
      </c>
      <c r="D107" s="3"/>
      <c r="E107" s="122">
        <f t="shared" si="3"/>
        <v>0.04039259636</v>
      </c>
      <c r="F107" s="3">
        <f t="shared" si="4"/>
        <v>0.003034572784</v>
      </c>
      <c r="G107" s="120">
        <f t="shared" si="5"/>
        <v>39.85297056</v>
      </c>
      <c r="H107" s="121">
        <f t="shared" si="6"/>
        <v>0.002333067313</v>
      </c>
      <c r="I107" s="121">
        <f t="shared" si="7"/>
        <v>0.4299594746</v>
      </c>
      <c r="J107" s="121"/>
    </row>
    <row r="108">
      <c r="A108" s="2" t="s">
        <v>136</v>
      </c>
      <c r="B108" s="2">
        <v>13.55</v>
      </c>
      <c r="C108" s="3">
        <f t="shared" si="1"/>
        <v>0.001586484603</v>
      </c>
      <c r="D108" s="3"/>
      <c r="E108" s="122">
        <f t="shared" si="3"/>
        <v>0.03983069925</v>
      </c>
      <c r="F108" s="3">
        <f t="shared" si="4"/>
        <v>0.002992359165</v>
      </c>
      <c r="G108" s="120">
        <f t="shared" si="5"/>
        <v>39.10742843</v>
      </c>
      <c r="H108" s="121">
        <f t="shared" si="6"/>
        <v>0.002289421884</v>
      </c>
      <c r="I108" s="121">
        <f t="shared" si="7"/>
        <v>0.4430785397</v>
      </c>
      <c r="J108" s="121"/>
    </row>
    <row r="109">
      <c r="A109" s="2" t="s">
        <v>137</v>
      </c>
      <c r="B109" s="2">
        <v>13.457</v>
      </c>
      <c r="C109" s="3">
        <f t="shared" si="1"/>
        <v>0.001575595816</v>
      </c>
      <c r="D109" s="3"/>
      <c r="E109" s="122">
        <f t="shared" si="3"/>
        <v>0.03969377553</v>
      </c>
      <c r="F109" s="3">
        <f t="shared" si="4"/>
        <v>0.002982072503</v>
      </c>
      <c r="G109" s="120">
        <f t="shared" si="5"/>
        <v>38.92657111</v>
      </c>
      <c r="H109" s="121">
        <f t="shared" si="6"/>
        <v>0.002278834159</v>
      </c>
      <c r="I109" s="121">
        <f t="shared" si="7"/>
        <v>0.4463316903</v>
      </c>
      <c r="J109" s="121"/>
    </row>
    <row r="110">
      <c r="A110" s="2" t="s">
        <v>138</v>
      </c>
      <c r="B110" s="2">
        <v>13.406</v>
      </c>
      <c r="C110" s="3">
        <f t="shared" si="1"/>
        <v>0.001569624545</v>
      </c>
      <c r="D110" s="3"/>
      <c r="E110" s="122">
        <f t="shared" si="3"/>
        <v>0.03961848742</v>
      </c>
      <c r="F110" s="3">
        <f t="shared" si="4"/>
        <v>0.002976416336</v>
      </c>
      <c r="G110" s="120">
        <f t="shared" si="5"/>
        <v>38.82726238</v>
      </c>
      <c r="H110" s="121">
        <f t="shared" si="6"/>
        <v>0.002273020441</v>
      </c>
      <c r="I110" s="121">
        <f t="shared" si="7"/>
        <v>0.4481300306</v>
      </c>
      <c r="J110" s="121"/>
    </row>
    <row r="111">
      <c r="A111" s="2" t="s">
        <v>139</v>
      </c>
      <c r="B111" s="2">
        <v>13.341</v>
      </c>
      <c r="C111" s="3">
        <f t="shared" si="1"/>
        <v>0.001562014103</v>
      </c>
      <c r="D111" s="3"/>
      <c r="E111" s="122">
        <f t="shared" si="3"/>
        <v>0.0395223241</v>
      </c>
      <c r="F111" s="3">
        <f t="shared" si="4"/>
        <v>0.002969191879</v>
      </c>
      <c r="G111" s="120">
        <f t="shared" si="5"/>
        <v>38.70055905</v>
      </c>
      <c r="H111" s="121">
        <f t="shared" si="6"/>
        <v>0.002265602991</v>
      </c>
      <c r="I111" s="121">
        <f t="shared" si="7"/>
        <v>0.4504369629</v>
      </c>
      <c r="J111" s="121"/>
    </row>
    <row r="112">
      <c r="A112" s="2" t="s">
        <v>140</v>
      </c>
      <c r="B112" s="2">
        <v>13.338</v>
      </c>
      <c r="C112" s="3">
        <f t="shared" si="1"/>
        <v>0.001561662851</v>
      </c>
      <c r="D112" s="3"/>
      <c r="E112" s="122">
        <f t="shared" si="3"/>
        <v>0.03951788015</v>
      </c>
      <c r="F112" s="3">
        <f t="shared" si="4"/>
        <v>0.002968858018</v>
      </c>
      <c r="G112" s="120">
        <f t="shared" si="5"/>
        <v>38.69470757</v>
      </c>
      <c r="H112" s="121">
        <f t="shared" si="6"/>
        <v>0.002265260435</v>
      </c>
      <c r="I112" s="121">
        <f t="shared" si="7"/>
        <v>0.4505438437</v>
      </c>
      <c r="J112" s="121"/>
    </row>
    <row r="113">
      <c r="A113" s="2" t="s">
        <v>141</v>
      </c>
      <c r="B113" s="2">
        <v>12.828</v>
      </c>
      <c r="C113" s="3">
        <f t="shared" si="1"/>
        <v>0.001501950147</v>
      </c>
      <c r="D113" s="3"/>
      <c r="E113" s="122">
        <f t="shared" si="3"/>
        <v>0.03875500157</v>
      </c>
      <c r="F113" s="3">
        <f t="shared" si="4"/>
        <v>0.002911545274</v>
      </c>
      <c r="G113" s="120">
        <f t="shared" si="5"/>
        <v>37.69520538</v>
      </c>
      <c r="H113" s="121">
        <f t="shared" si="6"/>
        <v>0.00220674771</v>
      </c>
      <c r="I113" s="121">
        <f t="shared" si="7"/>
        <v>0.469254965</v>
      </c>
      <c r="J113" s="121"/>
    </row>
    <row r="114">
      <c r="A114" s="2" t="s">
        <v>142</v>
      </c>
      <c r="B114" s="2">
        <v>12.714</v>
      </c>
      <c r="C114" s="3">
        <f t="shared" si="1"/>
        <v>0.001488602601</v>
      </c>
      <c r="D114" s="3"/>
      <c r="E114" s="122">
        <f t="shared" si="3"/>
        <v>0.0385824131</v>
      </c>
      <c r="F114" s="3">
        <f t="shared" si="4"/>
        <v>0.002898579228</v>
      </c>
      <c r="G114" s="120">
        <f t="shared" si="5"/>
        <v>37.47046373</v>
      </c>
      <c r="H114" s="121">
        <f t="shared" si="6"/>
        <v>0.002193590914</v>
      </c>
      <c r="I114" s="121">
        <f t="shared" si="7"/>
        <v>0.4735906769</v>
      </c>
      <c r="J114" s="121"/>
    </row>
    <row r="115">
      <c r="A115" s="2" t="s">
        <v>143</v>
      </c>
      <c r="B115" s="2">
        <v>12.464</v>
      </c>
      <c r="C115" s="3">
        <f t="shared" si="1"/>
        <v>0.001459331667</v>
      </c>
      <c r="D115" s="3"/>
      <c r="E115" s="122">
        <f t="shared" si="3"/>
        <v>0.03820119982</v>
      </c>
      <c r="F115" s="3">
        <f t="shared" si="4"/>
        <v>0.002869939834</v>
      </c>
      <c r="G115" s="120">
        <f t="shared" si="5"/>
        <v>36.97585765</v>
      </c>
      <c r="H115" s="121">
        <f t="shared" si="6"/>
        <v>0.002164635751</v>
      </c>
      <c r="I115" s="121">
        <f t="shared" si="7"/>
        <v>0.4833062278</v>
      </c>
      <c r="J115" s="121"/>
    </row>
    <row r="116">
      <c r="A116" s="2" t="s">
        <v>144</v>
      </c>
      <c r="B116" s="2">
        <v>12.004</v>
      </c>
      <c r="C116" s="3">
        <f t="shared" si="1"/>
        <v>0.001405473149</v>
      </c>
      <c r="D116" s="3"/>
      <c r="E116" s="122">
        <f t="shared" si="3"/>
        <v>0.03748964056</v>
      </c>
      <c r="F116" s="3">
        <f t="shared" si="4"/>
        <v>0.002816482554</v>
      </c>
      <c r="G116" s="120">
        <f t="shared" si="5"/>
        <v>36.05928458</v>
      </c>
      <c r="H116" s="121">
        <f t="shared" si="6"/>
        <v>0.002110977852</v>
      </c>
      <c r="I116" s="121">
        <f t="shared" si="7"/>
        <v>0.5019695342</v>
      </c>
      <c r="J116" s="121"/>
    </row>
    <row r="117">
      <c r="A117" s="2" t="s">
        <v>145</v>
      </c>
      <c r="B117" s="2">
        <v>11.946</v>
      </c>
      <c r="C117" s="3">
        <f t="shared" si="1"/>
        <v>0.001398682293</v>
      </c>
      <c r="D117" s="3"/>
      <c r="E117" s="122">
        <f t="shared" si="3"/>
        <v>0.03739896112</v>
      </c>
      <c r="F117" s="3">
        <f t="shared" si="4"/>
        <v>0.002809670083</v>
      </c>
      <c r="G117" s="120">
        <f t="shared" si="5"/>
        <v>35.94309997</v>
      </c>
      <c r="H117" s="121">
        <f t="shared" si="6"/>
        <v>0.002104176188</v>
      </c>
      <c r="I117" s="121">
        <f t="shared" si="7"/>
        <v>0.5043989609</v>
      </c>
      <c r="J117" s="121"/>
    </row>
    <row r="118">
      <c r="A118" s="2" t="s">
        <v>146</v>
      </c>
      <c r="B118" s="2">
        <v>11.859</v>
      </c>
      <c r="C118" s="3">
        <f t="shared" si="1"/>
        <v>0.001388496008</v>
      </c>
      <c r="D118" s="3"/>
      <c r="E118" s="122">
        <f t="shared" si="3"/>
        <v>0.0372625282</v>
      </c>
      <c r="F118" s="3">
        <f t="shared" si="4"/>
        <v>0.002799420293</v>
      </c>
      <c r="G118" s="120">
        <f t="shared" si="5"/>
        <v>35.76855759</v>
      </c>
      <c r="H118" s="121">
        <f t="shared" si="6"/>
        <v>0.002093958151</v>
      </c>
      <c r="I118" s="121">
        <f t="shared" si="7"/>
        <v>0.5080764646</v>
      </c>
      <c r="J118" s="121"/>
    </row>
    <row r="119">
      <c r="A119" s="2" t="s">
        <v>147</v>
      </c>
      <c r="B119" s="2">
        <v>11.747</v>
      </c>
      <c r="C119" s="3">
        <f t="shared" si="1"/>
        <v>0.00137538263</v>
      </c>
      <c r="D119" s="3"/>
      <c r="E119" s="122">
        <f t="shared" si="3"/>
        <v>0.03708615145</v>
      </c>
      <c r="F119" s="3">
        <f t="shared" si="4"/>
        <v>0.002786169645</v>
      </c>
      <c r="G119" s="120">
        <f t="shared" si="5"/>
        <v>35.54338518</v>
      </c>
      <c r="H119" s="121">
        <f t="shared" si="6"/>
        <v>0.002080776138</v>
      </c>
      <c r="I119" s="121">
        <f t="shared" si="7"/>
        <v>0.5128707406</v>
      </c>
      <c r="J119" s="121"/>
    </row>
    <row r="120">
      <c r="A120" s="2" t="s">
        <v>148</v>
      </c>
      <c r="B120" s="2">
        <v>11.363</v>
      </c>
      <c r="C120" s="3">
        <f t="shared" si="1"/>
        <v>0.001330422476</v>
      </c>
      <c r="D120" s="3"/>
      <c r="E120" s="122">
        <f t="shared" si="3"/>
        <v>0.03647495683</v>
      </c>
      <c r="F120" s="3">
        <f t="shared" si="4"/>
        <v>0.002740252454</v>
      </c>
      <c r="G120" s="120">
        <f t="shared" si="5"/>
        <v>34.76721122</v>
      </c>
      <c r="H120" s="121">
        <f t="shared" si="6"/>
        <v>0.002035337465</v>
      </c>
      <c r="I120" s="121">
        <f t="shared" si="7"/>
        <v>0.529842965</v>
      </c>
      <c r="J120" s="121"/>
    </row>
    <row r="121">
      <c r="A121" s="2" t="s">
        <v>149</v>
      </c>
      <c r="B121" s="2">
        <v>11.302</v>
      </c>
      <c r="C121" s="3">
        <f t="shared" si="1"/>
        <v>0.001323280368</v>
      </c>
      <c r="D121" s="3"/>
      <c r="E121" s="122">
        <f t="shared" si="3"/>
        <v>0.03637692081</v>
      </c>
      <c r="F121" s="3">
        <f t="shared" si="4"/>
        <v>0.002732887307</v>
      </c>
      <c r="G121" s="120">
        <f t="shared" si="5"/>
        <v>34.64330627</v>
      </c>
      <c r="H121" s="121">
        <f t="shared" si="6"/>
        <v>0.002028083837</v>
      </c>
      <c r="I121" s="121">
        <f t="shared" si="7"/>
        <v>0.5326183979</v>
      </c>
      <c r="J121" s="121"/>
    </row>
    <row r="122">
      <c r="A122" s="2" t="s">
        <v>150</v>
      </c>
      <c r="B122" s="2">
        <v>11.167</v>
      </c>
      <c r="C122" s="3">
        <f t="shared" si="1"/>
        <v>0.001307474064</v>
      </c>
      <c r="D122" s="3"/>
      <c r="E122" s="122">
        <f t="shared" si="3"/>
        <v>0.03615901082</v>
      </c>
      <c r="F122" s="3">
        <f t="shared" si="4"/>
        <v>0.002716516393</v>
      </c>
      <c r="G122" s="120">
        <f t="shared" si="5"/>
        <v>34.36848399</v>
      </c>
      <c r="H122" s="121">
        <f t="shared" si="6"/>
        <v>0.002011995228</v>
      </c>
      <c r="I122" s="121">
        <f t="shared" si="7"/>
        <v>0.5388414073</v>
      </c>
      <c r="J122" s="121"/>
    </row>
    <row r="123">
      <c r="A123" s="2" t="s">
        <v>151</v>
      </c>
      <c r="B123" s="2">
        <v>11.036</v>
      </c>
      <c r="C123" s="3">
        <f t="shared" si="1"/>
        <v>0.001292136094</v>
      </c>
      <c r="D123" s="3"/>
      <c r="E123" s="122">
        <f t="shared" si="3"/>
        <v>0.03594629458</v>
      </c>
      <c r="F123" s="3">
        <f t="shared" si="4"/>
        <v>0.002700535669</v>
      </c>
      <c r="G123" s="120">
        <f t="shared" si="5"/>
        <v>34.1009943</v>
      </c>
      <c r="H123" s="121">
        <f t="shared" si="6"/>
        <v>0.001996335882</v>
      </c>
      <c r="I123" s="121">
        <f t="shared" si="7"/>
        <v>0.5449888681</v>
      </c>
      <c r="J123" s="121"/>
    </row>
    <row r="124">
      <c r="A124" s="2" t="s">
        <v>152</v>
      </c>
      <c r="B124" s="2">
        <v>10.984</v>
      </c>
      <c r="C124" s="3">
        <f t="shared" si="1"/>
        <v>0.00128604774</v>
      </c>
      <c r="D124" s="3"/>
      <c r="E124" s="122">
        <f t="shared" si="3"/>
        <v>0.03586150778</v>
      </c>
      <c r="F124" s="3">
        <f t="shared" si="4"/>
        <v>0.002694165895</v>
      </c>
      <c r="G124" s="120">
        <f t="shared" si="5"/>
        <v>33.99459071</v>
      </c>
      <c r="H124" s="121">
        <f t="shared" si="6"/>
        <v>0.001990106817</v>
      </c>
      <c r="I124" s="121">
        <f t="shared" si="7"/>
        <v>0.547459519</v>
      </c>
      <c r="J124" s="121"/>
    </row>
    <row r="125">
      <c r="A125" s="2" t="s">
        <v>153</v>
      </c>
      <c r="B125" s="2">
        <v>10.58</v>
      </c>
      <c r="C125" s="3">
        <f t="shared" si="1"/>
        <v>0.001238745911</v>
      </c>
      <c r="D125" s="3"/>
      <c r="E125" s="122">
        <f t="shared" si="3"/>
        <v>0.03519582236</v>
      </c>
      <c r="F125" s="3">
        <f t="shared" si="4"/>
        <v>0.002644154976</v>
      </c>
      <c r="G125" s="120">
        <f t="shared" si="5"/>
        <v>33.16345266</v>
      </c>
      <c r="H125" s="121">
        <f t="shared" si="6"/>
        <v>0.001941450444</v>
      </c>
      <c r="I125" s="121">
        <f t="shared" si="7"/>
        <v>0.5672709195</v>
      </c>
      <c r="J125" s="121"/>
    </row>
    <row r="126">
      <c r="A126" s="2" t="s">
        <v>154</v>
      </c>
      <c r="B126" s="2">
        <v>10.501</v>
      </c>
      <c r="C126" s="3">
        <f t="shared" si="1"/>
        <v>0.001229496296</v>
      </c>
      <c r="D126" s="3"/>
      <c r="E126" s="122">
        <f t="shared" si="3"/>
        <v>0.03506417397</v>
      </c>
      <c r="F126" s="3">
        <f t="shared" si="4"/>
        <v>0.002634264633</v>
      </c>
      <c r="G126" s="120">
        <f t="shared" si="5"/>
        <v>32.99998027</v>
      </c>
      <c r="H126" s="121">
        <f t="shared" si="6"/>
        <v>0.001931880465</v>
      </c>
      <c r="I126" s="121">
        <f t="shared" si="7"/>
        <v>0.5712779864</v>
      </c>
      <c r="J126" s="121"/>
    </row>
    <row r="127">
      <c r="A127" s="2" t="s">
        <v>155</v>
      </c>
      <c r="B127" s="2">
        <v>10.475</v>
      </c>
      <c r="C127" s="3">
        <f t="shared" si="1"/>
        <v>0.001226452119</v>
      </c>
      <c r="D127" s="3"/>
      <c r="E127" s="122">
        <f t="shared" si="3"/>
        <v>0.03502073842</v>
      </c>
      <c r="F127" s="3">
        <f t="shared" si="4"/>
        <v>0.002631001452</v>
      </c>
      <c r="G127" s="120">
        <f t="shared" si="5"/>
        <v>32.94610978</v>
      </c>
      <c r="H127" s="121">
        <f t="shared" si="6"/>
        <v>0.001928726786</v>
      </c>
      <c r="I127" s="121">
        <f t="shared" si="7"/>
        <v>0.5726066721</v>
      </c>
      <c r="J127" s="121"/>
    </row>
    <row r="128">
      <c r="A128" s="2" t="s">
        <v>156</v>
      </c>
      <c r="B128" s="2">
        <v>10.089</v>
      </c>
      <c r="C128" s="3">
        <f t="shared" si="1"/>
        <v>0.001181257798</v>
      </c>
      <c r="D128" s="3"/>
      <c r="E128" s="122">
        <f t="shared" si="3"/>
        <v>0.03436943115</v>
      </c>
      <c r="F128" s="3">
        <f t="shared" si="4"/>
        <v>0.002582070721</v>
      </c>
      <c r="G128" s="120">
        <f t="shared" si="5"/>
        <v>32.14219749</v>
      </c>
      <c r="H128" s="121">
        <f t="shared" si="6"/>
        <v>0.001881664259</v>
      </c>
      <c r="I128" s="121">
        <f t="shared" si="7"/>
        <v>0.5929327728</v>
      </c>
      <c r="J128" s="121"/>
    </row>
    <row r="129">
      <c r="A129" s="2" t="s">
        <v>157</v>
      </c>
      <c r="B129" s="2">
        <v>9.968</v>
      </c>
      <c r="C129" s="3">
        <f t="shared" si="1"/>
        <v>0.001167090666</v>
      </c>
      <c r="D129" s="3"/>
      <c r="E129" s="122">
        <f t="shared" si="3"/>
        <v>0.0341627087</v>
      </c>
      <c r="F129" s="3">
        <f t="shared" si="4"/>
        <v>0.002566540292</v>
      </c>
      <c r="G129" s="120">
        <f t="shared" si="5"/>
        <v>31.88855372</v>
      </c>
      <c r="H129" s="121">
        <f t="shared" si="6"/>
        <v>0.001866815479</v>
      </c>
      <c r="I129" s="121">
        <f t="shared" si="7"/>
        <v>0.5995462338</v>
      </c>
      <c r="J129" s="121"/>
    </row>
    <row r="130">
      <c r="A130" s="2" t="s">
        <v>158</v>
      </c>
      <c r="B130" s="2">
        <v>9.735</v>
      </c>
      <c r="C130" s="3">
        <f t="shared" si="1"/>
        <v>0.001139810156</v>
      </c>
      <c r="D130" s="3"/>
      <c r="E130" s="122">
        <f t="shared" si="3"/>
        <v>0.03376107456</v>
      </c>
      <c r="F130" s="3">
        <f t="shared" si="4"/>
        <v>0.002536366742</v>
      </c>
      <c r="G130" s="120">
        <f t="shared" si="5"/>
        <v>31.39784456</v>
      </c>
      <c r="H130" s="121">
        <f t="shared" si="6"/>
        <v>0.001838088449</v>
      </c>
      <c r="I130" s="121">
        <f t="shared" si="7"/>
        <v>0.6126268394</v>
      </c>
      <c r="J130" s="121"/>
    </row>
    <row r="131">
      <c r="A131" s="2" t="s">
        <v>159</v>
      </c>
      <c r="B131" s="2">
        <v>9.639</v>
      </c>
      <c r="C131" s="3">
        <f t="shared" si="1"/>
        <v>0.001128570117</v>
      </c>
      <c r="D131" s="3"/>
      <c r="E131" s="122">
        <f t="shared" si="3"/>
        <v>0.03359419767</v>
      </c>
      <c r="F131" s="3">
        <f t="shared" si="4"/>
        <v>0.002523829789</v>
      </c>
      <c r="G131" s="120">
        <f t="shared" si="5"/>
        <v>31.19476775</v>
      </c>
      <c r="H131" s="121">
        <f t="shared" si="6"/>
        <v>0.001826199953</v>
      </c>
      <c r="I131" s="121">
        <f t="shared" si="7"/>
        <v>0.6181537376</v>
      </c>
      <c r="J131" s="121"/>
    </row>
    <row r="132">
      <c r="A132" s="2" t="s">
        <v>160</v>
      </c>
      <c r="B132" s="2">
        <v>9.024</v>
      </c>
      <c r="C132" s="3">
        <f t="shared" si="1"/>
        <v>0.00105656362</v>
      </c>
      <c r="D132" s="3"/>
      <c r="E132" s="122">
        <f t="shared" si="3"/>
        <v>0.03250482457</v>
      </c>
      <c r="F132" s="3">
        <f t="shared" si="4"/>
        <v>0.002441988505</v>
      </c>
      <c r="G132" s="120">
        <f t="shared" si="5"/>
        <v>29.88076986</v>
      </c>
      <c r="H132" s="121">
        <f t="shared" si="6"/>
        <v>0.001749276063</v>
      </c>
      <c r="I132" s="121">
        <f t="shared" si="7"/>
        <v>0.6556277624</v>
      </c>
      <c r="J132" s="121"/>
    </row>
    <row r="133">
      <c r="A133" s="2" t="s">
        <v>161</v>
      </c>
      <c r="B133" s="2">
        <v>8.867</v>
      </c>
      <c r="C133" s="3">
        <f t="shared" si="1"/>
        <v>0.001038181474</v>
      </c>
      <c r="D133" s="3"/>
      <c r="E133" s="122">
        <f t="shared" si="3"/>
        <v>0.03222082361</v>
      </c>
      <c r="F133" s="3">
        <f t="shared" si="4"/>
        <v>0.002420652378</v>
      </c>
      <c r="G133" s="120">
        <f t="shared" si="5"/>
        <v>29.54154021</v>
      </c>
      <c r="H133" s="121">
        <f t="shared" si="6"/>
        <v>0.001729416926</v>
      </c>
      <c r="I133" s="121">
        <f t="shared" si="7"/>
        <v>0.665813703</v>
      </c>
      <c r="J133" s="121"/>
    </row>
    <row r="134">
      <c r="A134" s="2" t="s">
        <v>162</v>
      </c>
      <c r="B134" s="2">
        <v>8.683</v>
      </c>
      <c r="C134" s="3">
        <f t="shared" si="1"/>
        <v>0.001016638067</v>
      </c>
      <c r="D134" s="3"/>
      <c r="E134" s="122">
        <f t="shared" si="3"/>
        <v>0.0318847623</v>
      </c>
      <c r="F134" s="3">
        <f t="shared" si="4"/>
        <v>0.002395405115</v>
      </c>
      <c r="G134" s="120">
        <f t="shared" si="5"/>
        <v>29.14190596</v>
      </c>
      <c r="H134" s="121">
        <f t="shared" si="6"/>
        <v>0.001706021591</v>
      </c>
      <c r="I134" s="121">
        <f t="shared" si="7"/>
        <v>0.6781012301</v>
      </c>
      <c r="J134" s="121"/>
    </row>
    <row r="135">
      <c r="A135" s="2" t="s">
        <v>163</v>
      </c>
      <c r="B135" s="2">
        <v>8.675</v>
      </c>
      <c r="C135" s="3">
        <f t="shared" si="1"/>
        <v>0.001015701397</v>
      </c>
      <c r="D135" s="3"/>
      <c r="E135" s="122">
        <f t="shared" si="3"/>
        <v>0.03187007055</v>
      </c>
      <c r="F135" s="3">
        <f t="shared" si="4"/>
        <v>0.002394301368</v>
      </c>
      <c r="G135" s="120">
        <f t="shared" si="5"/>
        <v>29.12447898</v>
      </c>
      <c r="H135" s="121">
        <f t="shared" si="6"/>
        <v>0.001705001383</v>
      </c>
      <c r="I135" s="121">
        <f t="shared" si="7"/>
        <v>0.6786443216</v>
      </c>
      <c r="J135" s="121"/>
    </row>
    <row r="136">
      <c r="A136" s="2" t="s">
        <v>164</v>
      </c>
      <c r="B136" s="2">
        <v>8.479</v>
      </c>
      <c r="C136" s="3">
        <f t="shared" si="1"/>
        <v>0.0009927529852</v>
      </c>
      <c r="D136" s="3"/>
      <c r="E136" s="122">
        <f t="shared" si="3"/>
        <v>0.03150798288</v>
      </c>
      <c r="F136" s="3">
        <f t="shared" si="4"/>
        <v>0.002367098824</v>
      </c>
      <c r="G136" s="120">
        <f t="shared" si="5"/>
        <v>28.69614488</v>
      </c>
      <c r="H136" s="121">
        <f t="shared" si="6"/>
        <v>0.001679925905</v>
      </c>
      <c r="I136" s="121">
        <f t="shared" si="7"/>
        <v>0.6921892249</v>
      </c>
      <c r="J136" s="121"/>
    </row>
    <row r="137">
      <c r="A137" s="2" t="s">
        <v>165</v>
      </c>
      <c r="B137" s="2">
        <v>8.278</v>
      </c>
      <c r="C137" s="3">
        <f t="shared" si="1"/>
        <v>0.0009692191545</v>
      </c>
      <c r="D137" s="3"/>
      <c r="E137" s="122">
        <f t="shared" si="3"/>
        <v>0.03113228476</v>
      </c>
      <c r="F137" s="3">
        <f t="shared" si="4"/>
        <v>0.002338873768</v>
      </c>
      <c r="G137" s="120">
        <f t="shared" si="5"/>
        <v>28.25407761</v>
      </c>
      <c r="H137" s="121">
        <f t="shared" si="6"/>
        <v>0.001654046461</v>
      </c>
      <c r="I137" s="121">
        <f t="shared" si="7"/>
        <v>0.7065763234</v>
      </c>
      <c r="J137" s="121"/>
    </row>
    <row r="138">
      <c r="A138" s="2" t="s">
        <v>166</v>
      </c>
      <c r="B138" s="2">
        <v>8.187</v>
      </c>
      <c r="C138" s="3">
        <f t="shared" si="1"/>
        <v>0.0009585645347</v>
      </c>
      <c r="D138" s="3"/>
      <c r="E138" s="122">
        <f t="shared" si="3"/>
        <v>0.03096069338</v>
      </c>
      <c r="F138" s="3">
        <f t="shared" si="4"/>
        <v>0.00232598263</v>
      </c>
      <c r="G138" s="120">
        <f t="shared" si="5"/>
        <v>28.05297574</v>
      </c>
      <c r="H138" s="121">
        <f t="shared" si="6"/>
        <v>0.001642273582</v>
      </c>
      <c r="I138" s="121">
        <f t="shared" si="7"/>
        <v>0.7132634507</v>
      </c>
      <c r="J138" s="121"/>
    </row>
    <row r="139">
      <c r="A139" s="2" t="s">
        <v>167</v>
      </c>
      <c r="B139" s="2">
        <v>8.117</v>
      </c>
      <c r="C139" s="3">
        <f t="shared" si="1"/>
        <v>0.0009503686733</v>
      </c>
      <c r="D139" s="3"/>
      <c r="E139" s="122">
        <f t="shared" si="3"/>
        <v>0.0308280501</v>
      </c>
      <c r="F139" s="3">
        <f t="shared" si="4"/>
        <v>0.002316017545</v>
      </c>
      <c r="G139" s="120">
        <f t="shared" si="5"/>
        <v>27.89786498</v>
      </c>
      <c r="H139" s="121">
        <f t="shared" si="6"/>
        <v>0.001633193109</v>
      </c>
      <c r="I139" s="121">
        <f t="shared" si="7"/>
        <v>0.7184837368</v>
      </c>
      <c r="J139" s="121"/>
    </row>
    <row r="140">
      <c r="A140" s="2" t="s">
        <v>168</v>
      </c>
      <c r="B140" s="2">
        <v>7.743</v>
      </c>
      <c r="C140" s="3">
        <f t="shared" si="1"/>
        <v>0.0009065793565</v>
      </c>
      <c r="D140" s="3"/>
      <c r="E140" s="122">
        <f t="shared" si="3"/>
        <v>0.03010945626</v>
      </c>
      <c r="F140" s="3">
        <f t="shared" si="4"/>
        <v>0.002262031777</v>
      </c>
      <c r="G140" s="120">
        <f t="shared" si="5"/>
        <v>27.06277816</v>
      </c>
      <c r="H140" s="121">
        <f t="shared" si="6"/>
        <v>0.001584305567</v>
      </c>
      <c r="I140" s="121">
        <f t="shared" si="7"/>
        <v>0.7475641326</v>
      </c>
      <c r="J140" s="121"/>
    </row>
    <row r="141">
      <c r="A141" s="2" t="s">
        <v>169</v>
      </c>
      <c r="B141" s="2">
        <v>7.738</v>
      </c>
      <c r="C141" s="3">
        <f t="shared" si="1"/>
        <v>0.0009059939379</v>
      </c>
      <c r="D141" s="3"/>
      <c r="E141" s="122">
        <f t="shared" si="3"/>
        <v>0.03009973319</v>
      </c>
      <c r="F141" s="3">
        <f t="shared" si="4"/>
        <v>0.002261301312</v>
      </c>
      <c r="G141" s="120">
        <f t="shared" si="5"/>
        <v>27.05153933</v>
      </c>
      <c r="H141" s="121">
        <f t="shared" si="6"/>
        <v>0.001583647625</v>
      </c>
      <c r="I141" s="121">
        <f t="shared" si="7"/>
        <v>0.7479671317</v>
      </c>
      <c r="J141" s="121"/>
    </row>
    <row r="142">
      <c r="A142" s="2" t="s">
        <v>170</v>
      </c>
      <c r="B142" s="2">
        <v>7.47</v>
      </c>
      <c r="C142" s="3">
        <f t="shared" si="1"/>
        <v>0.000874615497</v>
      </c>
      <c r="D142" s="3"/>
      <c r="E142" s="122">
        <f t="shared" si="3"/>
        <v>0.02957389891</v>
      </c>
      <c r="F142" s="3">
        <f t="shared" si="4"/>
        <v>0.002221796984</v>
      </c>
      <c r="G142" s="120">
        <f t="shared" si="5"/>
        <v>26.44613697</v>
      </c>
      <c r="H142" s="121">
        <f t="shared" si="6"/>
        <v>0.001548206241</v>
      </c>
      <c r="I142" s="121">
        <f t="shared" si="7"/>
        <v>0.770156424</v>
      </c>
      <c r="J142" s="121"/>
    </row>
    <row r="143">
      <c r="A143" s="2" t="s">
        <v>171</v>
      </c>
      <c r="B143" s="2">
        <v>7.395</v>
      </c>
      <c r="C143" s="3">
        <f t="shared" si="1"/>
        <v>0.0008658342169</v>
      </c>
      <c r="D143" s="3"/>
      <c r="E143" s="122">
        <f t="shared" si="3"/>
        <v>0.02942506104</v>
      </c>
      <c r="F143" s="3">
        <f t="shared" si="4"/>
        <v>0.002210615247</v>
      </c>
      <c r="G143" s="120">
        <f t="shared" si="5"/>
        <v>26.27563492</v>
      </c>
      <c r="H143" s="121">
        <f t="shared" si="6"/>
        <v>0.001538224732</v>
      </c>
      <c r="I143" s="121">
        <f t="shared" si="7"/>
        <v>0.7765811308</v>
      </c>
      <c r="J143" s="121"/>
    </row>
    <row r="144">
      <c r="A144" s="2" t="s">
        <v>172</v>
      </c>
      <c r="B144" s="2">
        <v>7.365</v>
      </c>
      <c r="C144" s="3">
        <f t="shared" si="1"/>
        <v>0.0008623217049</v>
      </c>
      <c r="D144" s="3"/>
      <c r="E144" s="122">
        <f t="shared" si="3"/>
        <v>0.02936531466</v>
      </c>
      <c r="F144" s="3">
        <f t="shared" si="4"/>
        <v>0.002206126684</v>
      </c>
      <c r="G144" s="120">
        <f t="shared" si="5"/>
        <v>26.20729857</v>
      </c>
      <c r="H144" s="121">
        <f t="shared" si="6"/>
        <v>0.001534224194</v>
      </c>
      <c r="I144" s="121">
        <f t="shared" si="7"/>
        <v>0.7791784501</v>
      </c>
      <c r="J144" s="121"/>
    </row>
    <row r="145">
      <c r="A145" s="2" t="s">
        <v>173</v>
      </c>
      <c r="B145" s="2">
        <v>7.078</v>
      </c>
      <c r="C145" s="3">
        <f t="shared" si="1"/>
        <v>0.0008287186731</v>
      </c>
      <c r="D145" s="3"/>
      <c r="E145" s="122">
        <f t="shared" si="3"/>
        <v>0.02878747424</v>
      </c>
      <c r="F145" s="3">
        <f t="shared" si="4"/>
        <v>0.002162715293</v>
      </c>
      <c r="G145" s="120">
        <f t="shared" si="5"/>
        <v>25.54952639</v>
      </c>
      <c r="H145" s="121">
        <f t="shared" si="6"/>
        <v>0.001495716983</v>
      </c>
      <c r="I145" s="121">
        <f t="shared" si="7"/>
        <v>0.8048549302</v>
      </c>
      <c r="J145" s="121"/>
    </row>
    <row r="146">
      <c r="A146" s="2" t="s">
        <v>174</v>
      </c>
      <c r="B146" s="2">
        <v>7.061</v>
      </c>
      <c r="C146" s="3">
        <f t="shared" si="1"/>
        <v>0.0008267282496</v>
      </c>
      <c r="D146" s="3"/>
      <c r="E146" s="122">
        <f t="shared" si="3"/>
        <v>0.02875288246</v>
      </c>
      <c r="F146" s="3">
        <f t="shared" si="4"/>
        <v>0.002160116517</v>
      </c>
      <c r="G146" s="120">
        <f t="shared" si="5"/>
        <v>25.51033052</v>
      </c>
      <c r="H146" s="121">
        <f t="shared" si="6"/>
        <v>0.001493422383</v>
      </c>
      <c r="I146" s="121">
        <f t="shared" si="7"/>
        <v>0.8064247644</v>
      </c>
      <c r="J146" s="121"/>
    </row>
    <row r="147">
      <c r="A147" s="2" t="s">
        <v>175</v>
      </c>
      <c r="B147" s="2">
        <v>6.88</v>
      </c>
      <c r="C147" s="3">
        <f t="shared" si="1"/>
        <v>0.0008055360936</v>
      </c>
      <c r="D147" s="3"/>
      <c r="E147" s="122">
        <f t="shared" si="3"/>
        <v>0.02838196775</v>
      </c>
      <c r="F147" s="3">
        <f t="shared" si="4"/>
        <v>0.002132250825</v>
      </c>
      <c r="G147" s="120">
        <f t="shared" si="5"/>
        <v>25.09133254</v>
      </c>
      <c r="H147" s="121">
        <f t="shared" si="6"/>
        <v>0.001468893459</v>
      </c>
      <c r="I147" s="121">
        <f t="shared" si="7"/>
        <v>0.8234980046</v>
      </c>
      <c r="J147" s="121"/>
    </row>
    <row r="148">
      <c r="A148" s="2" t="s">
        <v>176</v>
      </c>
      <c r="B148" s="2">
        <v>6.868</v>
      </c>
      <c r="C148" s="3">
        <f t="shared" si="1"/>
        <v>0.0008041310888</v>
      </c>
      <c r="D148" s="3"/>
      <c r="E148" s="122">
        <f t="shared" si="3"/>
        <v>0.02835720524</v>
      </c>
      <c r="F148" s="3">
        <f t="shared" si="4"/>
        <v>0.002130390492</v>
      </c>
      <c r="G148" s="120">
        <f t="shared" si="5"/>
        <v>25.06344364</v>
      </c>
      <c r="H148" s="121">
        <f t="shared" si="6"/>
        <v>0.001467260791</v>
      </c>
      <c r="I148" s="121">
        <f t="shared" si="7"/>
        <v>0.82465373</v>
      </c>
      <c r="J148" s="121"/>
    </row>
    <row r="149">
      <c r="A149" s="2" t="s">
        <v>177</v>
      </c>
      <c r="B149" s="2">
        <v>6.71</v>
      </c>
      <c r="C149" s="3">
        <f t="shared" si="1"/>
        <v>0.0007856318588</v>
      </c>
      <c r="D149" s="3"/>
      <c r="E149" s="122">
        <f t="shared" si="3"/>
        <v>0.02802912519</v>
      </c>
      <c r="F149" s="3">
        <f t="shared" si="4"/>
        <v>0.002105742837</v>
      </c>
      <c r="G149" s="120">
        <f t="shared" si="5"/>
        <v>24.69493058</v>
      </c>
      <c r="H149" s="121">
        <f t="shared" si="6"/>
        <v>0.001445687348</v>
      </c>
      <c r="I149" s="121">
        <f t="shared" si="7"/>
        <v>0.8401587612</v>
      </c>
      <c r="J149" s="121"/>
    </row>
    <row r="150">
      <c r="A150" s="2" t="s">
        <v>178</v>
      </c>
      <c r="B150" s="2">
        <v>6.664</v>
      </c>
      <c r="C150" s="3">
        <f t="shared" si="1"/>
        <v>0.000780246007</v>
      </c>
      <c r="D150" s="3"/>
      <c r="E150" s="122">
        <f t="shared" si="3"/>
        <v>0.02793288397</v>
      </c>
      <c r="F150" s="3">
        <f t="shared" si="4"/>
        <v>0.002098512528</v>
      </c>
      <c r="G150" s="120">
        <f t="shared" si="5"/>
        <v>24.58717725</v>
      </c>
      <c r="H150" s="121">
        <f t="shared" si="6"/>
        <v>0.001439379267</v>
      </c>
      <c r="I150" s="121">
        <f t="shared" si="7"/>
        <v>0.8447762045</v>
      </c>
      <c r="J150" s="121"/>
    </row>
    <row r="151">
      <c r="A151" s="2" t="s">
        <v>179</v>
      </c>
      <c r="B151" s="2">
        <v>6.262</v>
      </c>
      <c r="C151" s="3">
        <f t="shared" si="1"/>
        <v>0.0007331783457</v>
      </c>
      <c r="D151" s="3"/>
      <c r="E151" s="122">
        <f t="shared" si="3"/>
        <v>0.02707726622</v>
      </c>
      <c r="F151" s="3">
        <f t="shared" si="4"/>
        <v>0.002034232571</v>
      </c>
      <c r="G151" s="120">
        <f t="shared" si="5"/>
        <v>23.63616883</v>
      </c>
      <c r="H151" s="121">
        <f t="shared" si="6"/>
        <v>0.001383705458</v>
      </c>
      <c r="I151" s="121">
        <f t="shared" si="7"/>
        <v>0.8872699478</v>
      </c>
      <c r="J151" s="121"/>
    </row>
    <row r="152">
      <c r="A152" s="2" t="s">
        <v>180</v>
      </c>
      <c r="B152" s="2">
        <v>6.16</v>
      </c>
      <c r="C152" s="3">
        <f t="shared" si="1"/>
        <v>0.0007212358048</v>
      </c>
      <c r="D152" s="3"/>
      <c r="E152" s="122">
        <f t="shared" si="3"/>
        <v>0.02685583372</v>
      </c>
      <c r="F152" s="3">
        <f t="shared" si="4"/>
        <v>0.002017597021</v>
      </c>
      <c r="G152" s="120">
        <f t="shared" si="5"/>
        <v>23.39208633</v>
      </c>
      <c r="H152" s="121">
        <f t="shared" si="6"/>
        <v>0.001369416413</v>
      </c>
      <c r="I152" s="121">
        <f t="shared" si="7"/>
        <v>0.898708306</v>
      </c>
      <c r="J152" s="121"/>
    </row>
    <row r="153">
      <c r="A153" s="2" t="s">
        <v>181</v>
      </c>
      <c r="B153" s="2">
        <v>5.865</v>
      </c>
      <c r="C153" s="3">
        <f t="shared" si="1"/>
        <v>0.0006866961031</v>
      </c>
      <c r="D153" s="3"/>
      <c r="E153" s="122">
        <f t="shared" si="3"/>
        <v>0.02620488701</v>
      </c>
      <c r="F153" s="3">
        <f t="shared" si="4"/>
        <v>0.001968693377</v>
      </c>
      <c r="G153" s="120">
        <f t="shared" si="5"/>
        <v>22.67940539</v>
      </c>
      <c r="H153" s="121">
        <f t="shared" si="6"/>
        <v>0.00132769474</v>
      </c>
      <c r="I153" s="121">
        <f t="shared" si="7"/>
        <v>0.9334531448</v>
      </c>
      <c r="J153" s="121"/>
    </row>
    <row r="154">
      <c r="A154" s="2" t="s">
        <v>182</v>
      </c>
      <c r="B154" s="2">
        <v>5.745</v>
      </c>
      <c r="C154" s="3">
        <f t="shared" si="1"/>
        <v>0.0006726460549</v>
      </c>
      <c r="D154" s="3"/>
      <c r="E154" s="122">
        <f t="shared" si="3"/>
        <v>0.02593542086</v>
      </c>
      <c r="F154" s="3">
        <f t="shared" si="4"/>
        <v>0.001948449205</v>
      </c>
      <c r="G154" s="120">
        <f t="shared" si="5"/>
        <v>22.38650202</v>
      </c>
      <c r="H154" s="121">
        <f t="shared" si="6"/>
        <v>0.00131054763</v>
      </c>
      <c r="I154" s="121">
        <f t="shared" si="7"/>
        <v>0.9483465643</v>
      </c>
      <c r="J154" s="121"/>
    </row>
    <row r="155">
      <c r="A155" s="2" t="s">
        <v>183</v>
      </c>
      <c r="B155" s="2">
        <v>5.673</v>
      </c>
      <c r="C155" s="3">
        <f t="shared" si="1"/>
        <v>0.000664216026</v>
      </c>
      <c r="D155" s="3"/>
      <c r="E155" s="122">
        <f t="shared" si="3"/>
        <v>0.02577238883</v>
      </c>
      <c r="F155" s="3">
        <f t="shared" si="4"/>
        <v>0.001936201106</v>
      </c>
      <c r="G155" s="120">
        <f t="shared" si="5"/>
        <v>22.20989228</v>
      </c>
      <c r="H155" s="121">
        <f t="shared" si="6"/>
        <v>0.001300208566</v>
      </c>
      <c r="I155" s="121">
        <f t="shared" si="7"/>
        <v>0.9575085738</v>
      </c>
      <c r="J155" s="121"/>
    </row>
    <row r="156">
      <c r="A156" s="2" t="s">
        <v>184</v>
      </c>
      <c r="B156" s="2">
        <v>5.516</v>
      </c>
      <c r="C156" s="3">
        <f t="shared" si="1"/>
        <v>0.0006458338797</v>
      </c>
      <c r="D156" s="3"/>
      <c r="E156" s="122">
        <f t="shared" si="3"/>
        <v>0.02541326189</v>
      </c>
      <c r="F156" s="3">
        <f t="shared" si="4"/>
        <v>0.001909220992</v>
      </c>
      <c r="G156" s="120">
        <f t="shared" si="5"/>
        <v>21.82245793</v>
      </c>
      <c r="H156" s="121">
        <f t="shared" si="6"/>
        <v>0.001277527436</v>
      </c>
      <c r="I156" s="121">
        <f t="shared" si="7"/>
        <v>0.9781053238</v>
      </c>
      <c r="J156" s="121"/>
    </row>
    <row r="157">
      <c r="A157" s="2" t="s">
        <v>185</v>
      </c>
      <c r="B157" s="2">
        <v>5.45</v>
      </c>
      <c r="C157" s="3">
        <f t="shared" si="1"/>
        <v>0.0006381063532</v>
      </c>
      <c r="D157" s="3"/>
      <c r="E157" s="122">
        <f t="shared" si="3"/>
        <v>0.02526076708</v>
      </c>
      <c r="F157" s="3">
        <f t="shared" si="4"/>
        <v>0.001897764521</v>
      </c>
      <c r="G157" s="120">
        <f t="shared" si="5"/>
        <v>21.65860941</v>
      </c>
      <c r="H157" s="121">
        <f t="shared" si="6"/>
        <v>0.001267935437</v>
      </c>
      <c r="I157" s="121">
        <f t="shared" si="7"/>
        <v>0.9870283858</v>
      </c>
      <c r="J157" s="121"/>
    </row>
    <row r="158">
      <c r="A158" s="2" t="s">
        <v>186</v>
      </c>
      <c r="B158" s="2">
        <v>5.411</v>
      </c>
      <c r="C158" s="3">
        <f t="shared" si="1"/>
        <v>0.0006335400876</v>
      </c>
      <c r="D158" s="3"/>
      <c r="E158" s="122">
        <f t="shared" si="3"/>
        <v>0.02517022224</v>
      </c>
      <c r="F158" s="3">
        <f t="shared" si="4"/>
        <v>0.001890962163</v>
      </c>
      <c r="G158" s="120">
        <f t="shared" si="5"/>
        <v>21.56151117</v>
      </c>
      <c r="H158" s="121">
        <f t="shared" si="6"/>
        <v>0.001262251125</v>
      </c>
      <c r="I158" s="121">
        <f t="shared" si="7"/>
        <v>0.9923776728</v>
      </c>
      <c r="J158" s="121"/>
    </row>
    <row r="159">
      <c r="A159" s="2" t="s">
        <v>187</v>
      </c>
      <c r="B159" s="2">
        <v>5.341</v>
      </c>
      <c r="C159" s="3">
        <f t="shared" si="1"/>
        <v>0.0006253442262</v>
      </c>
      <c r="D159" s="3"/>
      <c r="E159" s="122">
        <f t="shared" si="3"/>
        <v>0.02500688358</v>
      </c>
      <c r="F159" s="3">
        <f t="shared" si="4"/>
        <v>0.001878691027</v>
      </c>
      <c r="G159" s="120">
        <f t="shared" si="5"/>
        <v>21.38670467</v>
      </c>
      <c r="H159" s="121">
        <f t="shared" si="6"/>
        <v>0.001252017626</v>
      </c>
      <c r="I159" s="121">
        <f t="shared" si="7"/>
        <v>1.002125508</v>
      </c>
      <c r="J159" s="121"/>
    </row>
    <row r="160">
      <c r="A160" s="2" t="s">
        <v>188</v>
      </c>
      <c r="B160" s="2">
        <v>5.271</v>
      </c>
      <c r="C160" s="3">
        <f t="shared" si="1"/>
        <v>0.0006171483648</v>
      </c>
      <c r="D160" s="3"/>
      <c r="E160" s="122">
        <f t="shared" si="3"/>
        <v>0.02484247099</v>
      </c>
      <c r="F160" s="3">
        <f t="shared" si="4"/>
        <v>0.001866339209</v>
      </c>
      <c r="G160" s="120">
        <f t="shared" si="5"/>
        <v>21.21120909</v>
      </c>
      <c r="H160" s="121">
        <f t="shared" si="6"/>
        <v>0.001241743787</v>
      </c>
      <c r="I160" s="121">
        <f t="shared" si="7"/>
        <v>1.012066884</v>
      </c>
      <c r="J160" s="121"/>
    </row>
    <row r="161">
      <c r="A161" s="2" t="s">
        <v>189</v>
      </c>
      <c r="B161" s="2">
        <v>5.161</v>
      </c>
      <c r="C161" s="3">
        <f t="shared" si="1"/>
        <v>0.000604269154</v>
      </c>
      <c r="D161" s="3"/>
      <c r="E161" s="122">
        <f t="shared" si="3"/>
        <v>0.0245818867</v>
      </c>
      <c r="F161" s="3">
        <f t="shared" si="4"/>
        <v>0.001846762306</v>
      </c>
      <c r="G161" s="120">
        <f t="shared" si="5"/>
        <v>20.93400479</v>
      </c>
      <c r="H161" s="121">
        <f t="shared" si="6"/>
        <v>0.00122551573</v>
      </c>
      <c r="I161" s="121">
        <f t="shared" si="7"/>
        <v>1.028095794</v>
      </c>
      <c r="J161" s="121"/>
    </row>
    <row r="162">
      <c r="A162" s="2" t="s">
        <v>190</v>
      </c>
      <c r="B162" s="2">
        <v>5.067</v>
      </c>
      <c r="C162" s="3">
        <f t="shared" si="1"/>
        <v>0.0005932632829</v>
      </c>
      <c r="D162" s="3"/>
      <c r="E162" s="122">
        <f t="shared" si="3"/>
        <v>0.02435699659</v>
      </c>
      <c r="F162" s="3">
        <f t="shared" si="4"/>
        <v>0.001829866996</v>
      </c>
      <c r="G162" s="120">
        <f t="shared" si="5"/>
        <v>20.69570371</v>
      </c>
      <c r="H162" s="121">
        <f t="shared" si="6"/>
        <v>0.001211565139</v>
      </c>
      <c r="I162" s="121">
        <f t="shared" si="7"/>
        <v>1.042204826</v>
      </c>
      <c r="J162" s="121"/>
    </row>
    <row r="163">
      <c r="A163" s="2" t="s">
        <v>191</v>
      </c>
      <c r="B163" s="2">
        <v>4.972</v>
      </c>
      <c r="C163" s="3">
        <f t="shared" si="1"/>
        <v>0.0005821403281</v>
      </c>
      <c r="D163" s="3"/>
      <c r="E163" s="122">
        <f t="shared" si="3"/>
        <v>0.02412758438</v>
      </c>
      <c r="F163" s="3">
        <f t="shared" si="4"/>
        <v>0.001812631955</v>
      </c>
      <c r="G163" s="120">
        <f t="shared" si="5"/>
        <v>20.45350102</v>
      </c>
      <c r="H163" s="121">
        <f t="shared" si="6"/>
        <v>0.001197386142</v>
      </c>
      <c r="I163" s="121">
        <f t="shared" si="7"/>
        <v>1.056868566</v>
      </c>
      <c r="J163" s="121"/>
    </row>
    <row r="164">
      <c r="A164" s="2" t="s">
        <v>192</v>
      </c>
      <c r="B164" s="2">
        <v>4.92</v>
      </c>
      <c r="C164" s="3">
        <f t="shared" si="1"/>
        <v>0.0005760519739</v>
      </c>
      <c r="D164" s="3"/>
      <c r="E164" s="122">
        <f t="shared" si="3"/>
        <v>0.02400108277</v>
      </c>
      <c r="F164" s="3">
        <f t="shared" si="4"/>
        <v>0.001803128274</v>
      </c>
      <c r="G164" s="120">
        <f t="shared" si="5"/>
        <v>20.32033106</v>
      </c>
      <c r="H164" s="121">
        <f t="shared" si="6"/>
        <v>0.001189590124</v>
      </c>
      <c r="I164" s="121">
        <f t="shared" si="7"/>
        <v>1.065074295</v>
      </c>
      <c r="J164" s="121"/>
    </row>
    <row r="165">
      <c r="A165" s="2" t="s">
        <v>193</v>
      </c>
      <c r="B165" s="2">
        <v>4.771</v>
      </c>
      <c r="C165" s="3">
        <f t="shared" si="1"/>
        <v>0.0005586064975</v>
      </c>
      <c r="D165" s="3"/>
      <c r="E165" s="122">
        <f t="shared" si="3"/>
        <v>0.02363485768</v>
      </c>
      <c r="F165" s="3">
        <f t="shared" si="4"/>
        <v>0.001775614898</v>
      </c>
      <c r="G165" s="120">
        <f t="shared" si="5"/>
        <v>19.93634218</v>
      </c>
      <c r="H165" s="121">
        <f t="shared" si="6"/>
        <v>0.001167110698</v>
      </c>
      <c r="I165" s="121">
        <f t="shared" si="7"/>
        <v>1.089325318</v>
      </c>
      <c r="J165" s="121"/>
    </row>
    <row r="166">
      <c r="A166" s="2" t="s">
        <v>194</v>
      </c>
      <c r="B166" s="2">
        <v>4.754</v>
      </c>
      <c r="C166" s="3">
        <f t="shared" si="1"/>
        <v>0.000556616074</v>
      </c>
      <c r="D166" s="3"/>
      <c r="E166" s="122">
        <f t="shared" si="3"/>
        <v>0.02359271231</v>
      </c>
      <c r="F166" s="3">
        <f t="shared" si="4"/>
        <v>0.001772448645</v>
      </c>
      <c r="G166" s="120">
        <f t="shared" si="5"/>
        <v>19.89229954</v>
      </c>
      <c r="H166" s="121">
        <f t="shared" si="6"/>
        <v>0.001164532359</v>
      </c>
      <c r="I166" s="121">
        <f t="shared" si="7"/>
        <v>1.092164445</v>
      </c>
      <c r="J166" s="121"/>
    </row>
    <row r="167">
      <c r="A167" s="2" t="s">
        <v>195</v>
      </c>
      <c r="B167" s="2">
        <v>4.693</v>
      </c>
      <c r="C167" s="3">
        <f t="shared" si="1"/>
        <v>0.0005494739662</v>
      </c>
      <c r="D167" s="3"/>
      <c r="E167" s="122">
        <f t="shared" si="3"/>
        <v>0.02344086104</v>
      </c>
      <c r="F167" s="3">
        <f t="shared" si="4"/>
        <v>0.001761040521</v>
      </c>
      <c r="G167" s="120">
        <f t="shared" si="5"/>
        <v>19.73386394</v>
      </c>
      <c r="H167" s="121">
        <f t="shared" si="6"/>
        <v>0.001155257244</v>
      </c>
      <c r="I167" s="121">
        <f t="shared" si="7"/>
        <v>1.102478579</v>
      </c>
      <c r="J167" s="121"/>
    </row>
    <row r="168">
      <c r="A168" s="2" t="s">
        <v>196</v>
      </c>
      <c r="B168" s="2">
        <v>4.566</v>
      </c>
      <c r="C168" s="3">
        <f t="shared" si="1"/>
        <v>0.0005346043319</v>
      </c>
      <c r="D168" s="3"/>
      <c r="E168" s="122">
        <f t="shared" si="3"/>
        <v>0.02312151232</v>
      </c>
      <c r="F168" s="3">
        <f t="shared" si="4"/>
        <v>0.001737048824</v>
      </c>
      <c r="G168" s="120">
        <f t="shared" si="5"/>
        <v>19.40195335</v>
      </c>
      <c r="H168" s="121">
        <f t="shared" si="6"/>
        <v>0.001135826578</v>
      </c>
      <c r="I168" s="121">
        <f t="shared" si="7"/>
        <v>1.124611624</v>
      </c>
      <c r="J168" s="121"/>
    </row>
    <row r="169">
      <c r="A169" s="2" t="s">
        <v>197</v>
      </c>
      <c r="B169" s="2">
        <v>4.535</v>
      </c>
      <c r="C169" s="3">
        <f t="shared" si="1"/>
        <v>0.0005309747361</v>
      </c>
      <c r="D169" s="3"/>
      <c r="E169" s="122">
        <f t="shared" si="3"/>
        <v>0.02304288906</v>
      </c>
      <c r="F169" s="3">
        <f t="shared" si="4"/>
        <v>0.001731142098</v>
      </c>
      <c r="G169" s="120">
        <f t="shared" si="5"/>
        <v>19.32050462</v>
      </c>
      <c r="H169" s="121">
        <f t="shared" si="6"/>
        <v>0.001131058417</v>
      </c>
      <c r="I169" s="121">
        <f t="shared" si="7"/>
        <v>1.130154864</v>
      </c>
      <c r="J169" s="121"/>
    </row>
    <row r="170">
      <c r="A170" s="2" t="s">
        <v>198</v>
      </c>
      <c r="B170" s="2">
        <v>4.399</v>
      </c>
      <c r="C170" s="3">
        <f t="shared" si="1"/>
        <v>0.0005150513482</v>
      </c>
      <c r="D170" s="3"/>
      <c r="E170" s="122">
        <f t="shared" si="3"/>
        <v>0.02269474274</v>
      </c>
      <c r="F170" s="3">
        <f t="shared" si="4"/>
        <v>0.001704986925</v>
      </c>
      <c r="G170" s="120">
        <f t="shared" si="5"/>
        <v>18.96111601</v>
      </c>
      <c r="H170" s="121">
        <f t="shared" si="6"/>
        <v>0.001110019137</v>
      </c>
      <c r="I170" s="121">
        <f t="shared" si="7"/>
        <v>1.155162084</v>
      </c>
      <c r="J170" s="121"/>
    </row>
    <row r="171">
      <c r="A171" s="2" t="s">
        <v>199</v>
      </c>
      <c r="B171" s="2">
        <v>4.33</v>
      </c>
      <c r="C171" s="3">
        <f t="shared" si="1"/>
        <v>0.0005069725706</v>
      </c>
      <c r="D171" s="3"/>
      <c r="E171" s="122">
        <f t="shared" si="3"/>
        <v>0.0225160514</v>
      </c>
      <c r="F171" s="3">
        <f t="shared" si="4"/>
        <v>0.001691562389</v>
      </c>
      <c r="G171" s="120">
        <f t="shared" si="5"/>
        <v>18.77745844</v>
      </c>
      <c r="H171" s="121">
        <f t="shared" si="6"/>
        <v>0.00109926748</v>
      </c>
      <c r="I171" s="121">
        <f t="shared" si="7"/>
        <v>1.168297741</v>
      </c>
      <c r="J171" s="121"/>
    </row>
    <row r="172">
      <c r="A172" s="2" t="s">
        <v>200</v>
      </c>
      <c r="B172" s="2">
        <v>4.318</v>
      </c>
      <c r="C172" s="3">
        <f t="shared" si="1"/>
        <v>0.0005055675657</v>
      </c>
      <c r="D172" s="3"/>
      <c r="E172" s="122">
        <f t="shared" si="3"/>
        <v>0.02248482968</v>
      </c>
      <c r="F172" s="3">
        <f t="shared" si="4"/>
        <v>0.001689216796</v>
      </c>
      <c r="G172" s="120">
        <f t="shared" si="5"/>
        <v>18.74542498</v>
      </c>
      <c r="H172" s="121">
        <f t="shared" si="6"/>
        <v>0.001097392181</v>
      </c>
      <c r="I172" s="121">
        <f t="shared" si="7"/>
        <v>1.170614286</v>
      </c>
      <c r="J172" s="121"/>
    </row>
    <row r="173">
      <c r="A173" s="2" t="s">
        <v>201</v>
      </c>
      <c r="B173" s="2">
        <v>4.263</v>
      </c>
      <c r="C173" s="3">
        <f t="shared" si="1"/>
        <v>0.0004991279603</v>
      </c>
      <c r="D173" s="3"/>
      <c r="E173" s="122">
        <f t="shared" si="3"/>
        <v>0.02234117187</v>
      </c>
      <c r="F173" s="3">
        <f t="shared" si="4"/>
        <v>0.001678424222</v>
      </c>
      <c r="G173" s="120">
        <f t="shared" si="5"/>
        <v>18.59824672</v>
      </c>
      <c r="H173" s="121">
        <f t="shared" si="6"/>
        <v>0.001088776091</v>
      </c>
      <c r="I173" s="121">
        <f t="shared" si="7"/>
        <v>1.181356641</v>
      </c>
      <c r="J173" s="121"/>
    </row>
    <row r="174">
      <c r="A174" s="2" t="s">
        <v>202</v>
      </c>
      <c r="B174" s="2">
        <v>4.214</v>
      </c>
      <c r="C174" s="3">
        <f t="shared" si="1"/>
        <v>0.0004933908574</v>
      </c>
      <c r="D174" s="3"/>
      <c r="E174" s="122">
        <f t="shared" si="3"/>
        <v>0.02221240323</v>
      </c>
      <c r="F174" s="3">
        <f t="shared" si="4"/>
        <v>0.001668750226</v>
      </c>
      <c r="G174" s="120">
        <f t="shared" si="5"/>
        <v>18.46662213</v>
      </c>
      <c r="H174" s="121">
        <f t="shared" si="6"/>
        <v>0.001081070542</v>
      </c>
      <c r="I174" s="121">
        <f t="shared" si="7"/>
        <v>1.191103718</v>
      </c>
      <c r="J174" s="121"/>
    </row>
    <row r="175">
      <c r="A175" s="2" t="s">
        <v>203</v>
      </c>
      <c r="B175" s="2">
        <v>4.209</v>
      </c>
      <c r="C175" s="3">
        <f t="shared" si="1"/>
        <v>0.0004928054387</v>
      </c>
      <c r="D175" s="3"/>
      <c r="E175" s="122">
        <f t="shared" si="3"/>
        <v>0.02219922158</v>
      </c>
      <c r="F175" s="3">
        <f t="shared" si="4"/>
        <v>0.001667759929</v>
      </c>
      <c r="G175" s="120">
        <f t="shared" si="5"/>
        <v>18.45316411</v>
      </c>
      <c r="H175" s="121">
        <f t="shared" si="6"/>
        <v>0.001080282684</v>
      </c>
      <c r="I175" s="121">
        <f t="shared" si="7"/>
        <v>1.192107877</v>
      </c>
      <c r="J175" s="121"/>
    </row>
    <row r="176">
      <c r="A176" s="2" t="s">
        <v>204</v>
      </c>
      <c r="B176" s="2">
        <v>4.066</v>
      </c>
      <c r="C176" s="3">
        <f t="shared" si="1"/>
        <v>0.0004760624646</v>
      </c>
      <c r="D176" s="3"/>
      <c r="E176" s="122">
        <f t="shared" si="3"/>
        <v>0.02181885571</v>
      </c>
      <c r="F176" s="3">
        <f t="shared" si="4"/>
        <v>0.0016391842</v>
      </c>
      <c r="G176" s="120">
        <f t="shared" si="5"/>
        <v>18.06610177</v>
      </c>
      <c r="H176" s="121">
        <f t="shared" si="6"/>
        <v>0.001057623332</v>
      </c>
      <c r="I176" s="121">
        <f t="shared" si="7"/>
        <v>1.221606219</v>
      </c>
      <c r="J176" s="121"/>
    </row>
    <row r="177">
      <c r="A177" s="2" t="s">
        <v>205</v>
      </c>
      <c r="B177" s="2">
        <v>3.99</v>
      </c>
      <c r="C177" s="3">
        <f t="shared" si="1"/>
        <v>0.0004671641008</v>
      </c>
      <c r="D177" s="3"/>
      <c r="E177" s="122">
        <f t="shared" si="3"/>
        <v>0.02161397929</v>
      </c>
      <c r="F177" s="3">
        <f t="shared" si="4"/>
        <v>0.001623792458</v>
      </c>
      <c r="G177" s="120">
        <f t="shared" si="5"/>
        <v>17.85864251</v>
      </c>
      <c r="H177" s="121">
        <f t="shared" si="6"/>
        <v>0.001045478279</v>
      </c>
      <c r="I177" s="121">
        <f t="shared" si="7"/>
        <v>1.237925126</v>
      </c>
      <c r="J177" s="121"/>
    </row>
    <row r="178">
      <c r="A178" s="2" t="s">
        <v>206</v>
      </c>
      <c r="B178" s="2">
        <v>3.966</v>
      </c>
      <c r="C178" s="3">
        <f t="shared" si="1"/>
        <v>0.0004643540912</v>
      </c>
      <c r="D178" s="3"/>
      <c r="E178" s="122">
        <f t="shared" si="3"/>
        <v>0.0215488768</v>
      </c>
      <c r="F178" s="3">
        <f t="shared" si="4"/>
        <v>0.001618901506</v>
      </c>
      <c r="G178" s="120">
        <f t="shared" si="5"/>
        <v>17.79286939</v>
      </c>
      <c r="H178" s="121">
        <f t="shared" si="6"/>
        <v>0.001041627798</v>
      </c>
      <c r="I178" s="121">
        <f t="shared" si="7"/>
        <v>1.243175667</v>
      </c>
      <c r="J178" s="121"/>
    </row>
    <row r="179">
      <c r="A179" s="2" t="s">
        <v>207</v>
      </c>
      <c r="B179" s="2">
        <v>3.92</v>
      </c>
      <c r="C179" s="3">
        <f t="shared" si="1"/>
        <v>0.0004589682394</v>
      </c>
      <c r="D179" s="3"/>
      <c r="E179" s="122">
        <f t="shared" si="3"/>
        <v>0.02142354404</v>
      </c>
      <c r="F179" s="3">
        <f t="shared" si="4"/>
        <v>0.001609485637</v>
      </c>
      <c r="G179" s="120">
        <f t="shared" si="5"/>
        <v>17.66644944</v>
      </c>
      <c r="H179" s="121">
        <f t="shared" si="6"/>
        <v>0.001034226938</v>
      </c>
      <c r="I179" s="121">
        <f t="shared" si="7"/>
        <v>1.253373653</v>
      </c>
      <c r="J179" s="121"/>
    </row>
    <row r="180">
      <c r="A180" s="2" t="s">
        <v>208</v>
      </c>
      <c r="B180" s="2">
        <v>3.884</v>
      </c>
      <c r="C180" s="3">
        <f t="shared" si="1"/>
        <v>0.000454753225</v>
      </c>
      <c r="D180" s="3"/>
      <c r="E180" s="122">
        <f t="shared" si="3"/>
        <v>0.02132494373</v>
      </c>
      <c r="F180" s="3">
        <f t="shared" si="4"/>
        <v>0.001602078096</v>
      </c>
      <c r="G180" s="120">
        <f t="shared" si="5"/>
        <v>17.5671824</v>
      </c>
      <c r="H180" s="121">
        <f t="shared" si="6"/>
        <v>0.00102841566</v>
      </c>
      <c r="I180" s="121">
        <f t="shared" si="7"/>
        <v>1.261480742</v>
      </c>
      <c r="J180" s="121"/>
    </row>
    <row r="181">
      <c r="A181" s="2" t="s">
        <v>209</v>
      </c>
      <c r="B181" s="2">
        <v>3.831</v>
      </c>
      <c r="C181" s="3">
        <f t="shared" si="1"/>
        <v>0.000448547787</v>
      </c>
      <c r="D181" s="3"/>
      <c r="E181" s="122">
        <f t="shared" si="3"/>
        <v>0.02117894679</v>
      </c>
      <c r="F181" s="3">
        <f t="shared" si="4"/>
        <v>0.00159110979</v>
      </c>
      <c r="G181" s="120">
        <f t="shared" si="5"/>
        <v>17.42050324</v>
      </c>
      <c r="H181" s="121">
        <f t="shared" si="6"/>
        <v>0.001019828789</v>
      </c>
      <c r="I181" s="121">
        <f t="shared" si="7"/>
        <v>1.273623498</v>
      </c>
      <c r="J181" s="121"/>
    </row>
    <row r="182">
      <c r="A182" s="2" t="s">
        <v>210</v>
      </c>
      <c r="B182" s="2">
        <v>3.771</v>
      </c>
      <c r="C182" s="3">
        <f t="shared" si="1"/>
        <v>0.000441522763</v>
      </c>
      <c r="D182" s="3"/>
      <c r="E182" s="122">
        <f t="shared" si="3"/>
        <v>0.02101244305</v>
      </c>
      <c r="F182" s="3">
        <f t="shared" si="4"/>
        <v>0.001578600871</v>
      </c>
      <c r="G182" s="120">
        <f t="shared" si="5"/>
        <v>17.25366587</v>
      </c>
      <c r="H182" s="121">
        <f t="shared" si="6"/>
        <v>0.001010061817</v>
      </c>
      <c r="I182" s="121">
        <f t="shared" si="7"/>
        <v>1.287677787</v>
      </c>
      <c r="J182" s="121"/>
    </row>
    <row r="183">
      <c r="A183" s="2" t="s">
        <v>211</v>
      </c>
      <c r="B183" s="2">
        <v>3.74</v>
      </c>
      <c r="C183" s="3">
        <f t="shared" si="1"/>
        <v>0.0004378931672</v>
      </c>
      <c r="D183" s="3"/>
      <c r="E183" s="122">
        <f t="shared" si="3"/>
        <v>0.02092589705</v>
      </c>
      <c r="F183" s="3">
        <f t="shared" si="4"/>
        <v>0.001572098934</v>
      </c>
      <c r="G183" s="120">
        <f t="shared" si="5"/>
        <v>17.16713349</v>
      </c>
      <c r="H183" s="121">
        <f t="shared" si="6"/>
        <v>0.00100499605</v>
      </c>
      <c r="I183" s="121">
        <f t="shared" si="7"/>
        <v>1.295071323</v>
      </c>
      <c r="J183" s="121"/>
    </row>
    <row r="184">
      <c r="A184" s="2" t="s">
        <v>212</v>
      </c>
      <c r="B184" s="2">
        <v>3.631</v>
      </c>
      <c r="C184" s="3">
        <f t="shared" si="1"/>
        <v>0.0004251310401</v>
      </c>
      <c r="D184" s="3"/>
      <c r="E184" s="122">
        <f t="shared" si="3"/>
        <v>0.02061870607</v>
      </c>
      <c r="F184" s="3">
        <f t="shared" si="4"/>
        <v>0.001549020611</v>
      </c>
      <c r="G184" s="120">
        <f t="shared" si="5"/>
        <v>16.86102394</v>
      </c>
      <c r="H184" s="121">
        <f t="shared" si="6"/>
        <v>0.0009870758256</v>
      </c>
      <c r="I184" s="121">
        <f t="shared" si="7"/>
        <v>1.32181547</v>
      </c>
      <c r="J184" s="121"/>
    </row>
    <row r="185">
      <c r="A185" s="2" t="s">
        <v>213</v>
      </c>
      <c r="B185" s="2">
        <v>3.588</v>
      </c>
      <c r="C185" s="3">
        <f t="shared" si="1"/>
        <v>0.0004200964395</v>
      </c>
      <c r="D185" s="3"/>
      <c r="E185" s="122">
        <f t="shared" si="3"/>
        <v>0.02049625428</v>
      </c>
      <c r="F185" s="3">
        <f t="shared" si="4"/>
        <v>0.001539821181</v>
      </c>
      <c r="G185" s="120">
        <f t="shared" si="5"/>
        <v>16.73945256</v>
      </c>
      <c r="H185" s="121">
        <f t="shared" si="6"/>
        <v>0.0009799588101</v>
      </c>
      <c r="I185" s="121">
        <f t="shared" si="7"/>
        <v>1.332699633</v>
      </c>
      <c r="J185" s="121"/>
    </row>
    <row r="186">
      <c r="A186" s="2" t="s">
        <v>214</v>
      </c>
      <c r="B186" s="2">
        <v>3.584</v>
      </c>
      <c r="C186" s="3">
        <f t="shared" si="1"/>
        <v>0.0004196281046</v>
      </c>
      <c r="D186" s="3"/>
      <c r="E186" s="122">
        <f t="shared" si="3"/>
        <v>0.0204848262</v>
      </c>
      <c r="F186" s="3">
        <f t="shared" si="4"/>
        <v>0.001538962624</v>
      </c>
      <c r="G186" s="120">
        <f t="shared" si="5"/>
        <v>16.72811972</v>
      </c>
      <c r="H186" s="121">
        <f t="shared" si="6"/>
        <v>0.0009792953644</v>
      </c>
      <c r="I186" s="121">
        <f t="shared" si="7"/>
        <v>1.333722059</v>
      </c>
      <c r="J186" s="121"/>
    </row>
    <row r="187">
      <c r="A187" s="2" t="s">
        <v>215</v>
      </c>
      <c r="B187" s="2">
        <v>3.499</v>
      </c>
      <c r="C187" s="3">
        <f t="shared" si="1"/>
        <v>0.0004096759872</v>
      </c>
      <c r="D187" s="3"/>
      <c r="E187" s="122">
        <f t="shared" si="3"/>
        <v>0.02024045422</v>
      </c>
      <c r="F187" s="3">
        <f t="shared" si="4"/>
        <v>0.001520603701</v>
      </c>
      <c r="G187" s="120">
        <f t="shared" si="5"/>
        <v>16.48631807</v>
      </c>
      <c r="H187" s="121">
        <f t="shared" si="6"/>
        <v>0.0009651398442</v>
      </c>
      <c r="I187" s="121">
        <f t="shared" si="7"/>
        <v>1.355861399</v>
      </c>
      <c r="J187" s="121"/>
    </row>
    <row r="188">
      <c r="A188" s="2" t="s">
        <v>216</v>
      </c>
      <c r="B188" s="2">
        <v>3.46</v>
      </c>
      <c r="C188" s="3">
        <f t="shared" si="1"/>
        <v>0.0004051097215</v>
      </c>
      <c r="D188" s="3"/>
      <c r="E188" s="122">
        <f t="shared" si="3"/>
        <v>0.02012733767</v>
      </c>
      <c r="F188" s="3">
        <f t="shared" si="4"/>
        <v>0.001512105599</v>
      </c>
      <c r="G188" s="120">
        <f t="shared" si="5"/>
        <v>16.37473666</v>
      </c>
      <c r="H188" s="121">
        <f t="shared" si="6"/>
        <v>0.0009586076601</v>
      </c>
      <c r="I188" s="121">
        <f t="shared" si="7"/>
        <v>1.366291425</v>
      </c>
      <c r="J188" s="121"/>
    </row>
    <row r="189">
      <c r="A189" s="2" t="s">
        <v>217</v>
      </c>
      <c r="B189" s="2">
        <v>3.45</v>
      </c>
      <c r="C189" s="3">
        <f t="shared" si="1"/>
        <v>0.0004039388842</v>
      </c>
      <c r="D189" s="3"/>
      <c r="E189" s="122">
        <f t="shared" si="3"/>
        <v>0.02009823087</v>
      </c>
      <c r="F189" s="3">
        <f t="shared" si="4"/>
        <v>0.001509918894</v>
      </c>
      <c r="G189" s="120">
        <f t="shared" si="5"/>
        <v>16.34606024</v>
      </c>
      <c r="H189" s="121">
        <f t="shared" si="6"/>
        <v>0.000956928889</v>
      </c>
      <c r="I189" s="121">
        <f t="shared" si="7"/>
        <v>1.368994238</v>
      </c>
      <c r="J189" s="121"/>
    </row>
    <row r="190">
      <c r="A190" s="2" t="s">
        <v>218</v>
      </c>
      <c r="B190" s="2">
        <v>3.397</v>
      </c>
      <c r="C190" s="3">
        <f t="shared" si="1"/>
        <v>0.0003977334462</v>
      </c>
      <c r="D190" s="3"/>
      <c r="E190" s="122">
        <f t="shared" si="3"/>
        <v>0.01994325566</v>
      </c>
      <c r="F190" s="3">
        <f t="shared" si="4"/>
        <v>0.001498276078</v>
      </c>
      <c r="G190" s="120">
        <f t="shared" si="5"/>
        <v>16.19362016</v>
      </c>
      <c r="H190" s="121">
        <f t="shared" si="6"/>
        <v>0.0009480047621</v>
      </c>
      <c r="I190" s="121">
        <f t="shared" si="7"/>
        <v>1.383517833</v>
      </c>
      <c r="J190" s="121"/>
    </row>
    <row r="191">
      <c r="A191" s="2" t="s">
        <v>219</v>
      </c>
      <c r="B191" s="2">
        <v>3.343</v>
      </c>
      <c r="C191" s="3">
        <f t="shared" si="1"/>
        <v>0.0003914109246</v>
      </c>
      <c r="D191" s="3"/>
      <c r="E191" s="122">
        <f t="shared" si="3"/>
        <v>0.01978410788</v>
      </c>
      <c r="F191" s="3">
        <f t="shared" si="4"/>
        <v>0.00148631979</v>
      </c>
      <c r="G191" s="120">
        <f t="shared" si="5"/>
        <v>16.03750275</v>
      </c>
      <c r="H191" s="121">
        <f t="shared" si="6"/>
        <v>0.0009388653572</v>
      </c>
      <c r="I191" s="121">
        <f t="shared" si="7"/>
        <v>1.398669271</v>
      </c>
      <c r="J191" s="121"/>
    </row>
    <row r="192">
      <c r="A192" s="2" t="s">
        <v>220</v>
      </c>
      <c r="B192" s="2">
        <v>3.31</v>
      </c>
      <c r="C192" s="3">
        <f t="shared" si="1"/>
        <v>0.0003875471613</v>
      </c>
      <c r="D192" s="3"/>
      <c r="E192" s="122">
        <f t="shared" si="3"/>
        <v>0.01968621755</v>
      </c>
      <c r="F192" s="3">
        <f t="shared" si="4"/>
        <v>0.001478965587</v>
      </c>
      <c r="G192" s="120">
        <f t="shared" si="5"/>
        <v>15.94169127</v>
      </c>
      <c r="H192" s="121">
        <f t="shared" si="6"/>
        <v>0.0009332563743</v>
      </c>
      <c r="I192" s="121">
        <f t="shared" si="7"/>
        <v>1.408110463</v>
      </c>
      <c r="J192" s="121"/>
    </row>
    <row r="193">
      <c r="A193" s="2" t="s">
        <v>221</v>
      </c>
      <c r="B193" s="2">
        <v>3.304</v>
      </c>
      <c r="C193" s="3">
        <f t="shared" si="1"/>
        <v>0.0003868446589</v>
      </c>
      <c r="D193" s="3"/>
      <c r="E193" s="122">
        <f t="shared" si="3"/>
        <v>0.01966836696</v>
      </c>
      <c r="F193" s="3">
        <f t="shared" si="4"/>
        <v>0.001477624527</v>
      </c>
      <c r="G193" s="120">
        <f t="shared" si="5"/>
        <v>15.92423741</v>
      </c>
      <c r="H193" s="121">
        <f t="shared" si="6"/>
        <v>0.000932234593</v>
      </c>
      <c r="I193" s="121">
        <f t="shared" si="7"/>
        <v>1.409842223</v>
      </c>
      <c r="J193" s="121"/>
    </row>
    <row r="194">
      <c r="A194" s="2" t="s">
        <v>222</v>
      </c>
      <c r="B194" s="2">
        <v>3.289</v>
      </c>
      <c r="C194" s="3">
        <f t="shared" si="1"/>
        <v>0.0003850884029</v>
      </c>
      <c r="D194" s="3"/>
      <c r="E194" s="122">
        <f t="shared" si="3"/>
        <v>0.01962366946</v>
      </c>
      <c r="F194" s="3">
        <f t="shared" si="4"/>
        <v>0.00147426654</v>
      </c>
      <c r="G194" s="120">
        <f t="shared" si="5"/>
        <v>15.88055719</v>
      </c>
      <c r="H194" s="121">
        <f t="shared" si="6"/>
        <v>0.0009296774712</v>
      </c>
      <c r="I194" s="121">
        <f t="shared" si="7"/>
        <v>1.414192337</v>
      </c>
      <c r="J194" s="121"/>
    </row>
    <row r="195">
      <c r="A195" s="2" t="s">
        <v>223</v>
      </c>
      <c r="B195" s="2">
        <v>3.205</v>
      </c>
      <c r="C195" s="3">
        <f t="shared" si="1"/>
        <v>0.0003752533692</v>
      </c>
      <c r="D195" s="3"/>
      <c r="E195" s="122">
        <f t="shared" si="3"/>
        <v>0.01937145759</v>
      </c>
      <c r="F195" s="3">
        <f t="shared" si="4"/>
        <v>0.00145531863</v>
      </c>
      <c r="G195" s="120">
        <f t="shared" si="5"/>
        <v>15.63472507</v>
      </c>
      <c r="H195" s="121">
        <f t="shared" si="6"/>
        <v>0.0009152859996</v>
      </c>
      <c r="I195" s="121">
        <f t="shared" si="7"/>
        <v>1.439114675</v>
      </c>
      <c r="J195" s="121"/>
    </row>
    <row r="196">
      <c r="A196" s="2" t="s">
        <v>224</v>
      </c>
      <c r="B196" s="2">
        <v>3.2</v>
      </c>
      <c r="C196" s="3">
        <f t="shared" si="1"/>
        <v>0.0003746679505</v>
      </c>
      <c r="D196" s="3"/>
      <c r="E196" s="122">
        <f t="shared" si="3"/>
        <v>0.01935634135</v>
      </c>
      <c r="F196" s="3">
        <f t="shared" si="4"/>
        <v>0.001454182993</v>
      </c>
      <c r="G196" s="120">
        <f t="shared" si="5"/>
        <v>15.62002571</v>
      </c>
      <c r="H196" s="121">
        <f t="shared" si="6"/>
        <v>0.0009144254718</v>
      </c>
      <c r="I196" s="121">
        <f t="shared" si="7"/>
        <v>1.440629017</v>
      </c>
      <c r="J196" s="121"/>
    </row>
    <row r="197">
      <c r="A197" s="2" t="s">
        <v>225</v>
      </c>
      <c r="B197" s="2">
        <v>3.2</v>
      </c>
      <c r="C197" s="3">
        <f t="shared" si="1"/>
        <v>0.0003746679505</v>
      </c>
      <c r="D197" s="3"/>
      <c r="E197" s="122">
        <f t="shared" si="3"/>
        <v>0.01935634135</v>
      </c>
      <c r="F197" s="3">
        <f t="shared" si="4"/>
        <v>0.001454182993</v>
      </c>
      <c r="G197" s="120">
        <f t="shared" si="5"/>
        <v>15.62002571</v>
      </c>
      <c r="H197" s="121">
        <f t="shared" si="6"/>
        <v>0.0009144254718</v>
      </c>
      <c r="I197" s="121">
        <f t="shared" si="7"/>
        <v>1.440629017</v>
      </c>
      <c r="J197" s="121"/>
    </row>
    <row r="198">
      <c r="A198" s="2" t="s">
        <v>226</v>
      </c>
      <c r="B198" s="2">
        <v>3.2</v>
      </c>
      <c r="C198" s="3">
        <f t="shared" si="1"/>
        <v>0.0003746679505</v>
      </c>
      <c r="D198" s="3"/>
      <c r="E198" s="122">
        <f t="shared" si="3"/>
        <v>0.01935634135</v>
      </c>
      <c r="F198" s="3">
        <f t="shared" si="4"/>
        <v>0.001454182993</v>
      </c>
      <c r="G198" s="120">
        <f t="shared" si="5"/>
        <v>15.62002571</v>
      </c>
      <c r="H198" s="121">
        <f t="shared" si="6"/>
        <v>0.0009144254718</v>
      </c>
      <c r="I198" s="121">
        <f t="shared" si="7"/>
        <v>1.440629017</v>
      </c>
      <c r="J198" s="121"/>
    </row>
    <row r="199">
      <c r="A199" s="2" t="s">
        <v>227</v>
      </c>
      <c r="B199" s="2">
        <v>3.137</v>
      </c>
      <c r="C199" s="3">
        <f t="shared" si="1"/>
        <v>0.0003672916753</v>
      </c>
      <c r="D199" s="3"/>
      <c r="E199" s="122">
        <f t="shared" si="3"/>
        <v>0.01916485521</v>
      </c>
      <c r="F199" s="3">
        <f t="shared" si="4"/>
        <v>0.001439797222</v>
      </c>
      <c r="G199" s="120">
        <f t="shared" si="5"/>
        <v>15.43415834</v>
      </c>
      <c r="H199" s="121">
        <f t="shared" si="6"/>
        <v>0.0009035444488</v>
      </c>
      <c r="I199" s="121">
        <f t="shared" si="7"/>
        <v>1.460018861</v>
      </c>
      <c r="J199" s="121"/>
    </row>
    <row r="200">
      <c r="A200" s="2" t="s">
        <v>228</v>
      </c>
      <c r="B200" s="2">
        <v>3.125</v>
      </c>
      <c r="C200" s="3">
        <f t="shared" si="1"/>
        <v>0.0003658866704</v>
      </c>
      <c r="D200" s="3"/>
      <c r="E200" s="122">
        <f t="shared" si="3"/>
        <v>0.01912816432</v>
      </c>
      <c r="F200" s="3">
        <f t="shared" si="4"/>
        <v>0.001437040748</v>
      </c>
      <c r="G200" s="120">
        <f t="shared" si="5"/>
        <v>15.39861557</v>
      </c>
      <c r="H200" s="121">
        <f t="shared" si="6"/>
        <v>0.0009014637091</v>
      </c>
      <c r="I200" s="121">
        <f t="shared" si="7"/>
        <v>1.463778492</v>
      </c>
      <c r="J200" s="121"/>
    </row>
    <row r="201">
      <c r="A201" s="2" t="s">
        <v>229</v>
      </c>
      <c r="B201" s="2">
        <v>3.118</v>
      </c>
      <c r="C201" s="3">
        <f t="shared" si="1"/>
        <v>0.0003650670843</v>
      </c>
      <c r="D201" s="3"/>
      <c r="E201" s="122">
        <f t="shared" si="3"/>
        <v>0.01910672877</v>
      </c>
      <c r="F201" s="3">
        <f t="shared" si="4"/>
        <v>0.00143543036</v>
      </c>
      <c r="G201" s="120">
        <f t="shared" si="5"/>
        <v>15.37786142</v>
      </c>
      <c r="H201" s="121">
        <f t="shared" si="6"/>
        <v>0.000900248722</v>
      </c>
      <c r="I201" s="121">
        <f t="shared" si="7"/>
        <v>1.465981626</v>
      </c>
      <c r="J201" s="121"/>
    </row>
    <row r="202">
      <c r="A202" s="2" t="s">
        <v>230</v>
      </c>
      <c r="B202" s="2">
        <v>3.028</v>
      </c>
      <c r="C202" s="3">
        <f t="shared" si="1"/>
        <v>0.0003545295482</v>
      </c>
      <c r="D202" s="3"/>
      <c r="E202" s="122">
        <f t="shared" si="3"/>
        <v>0.01882895505</v>
      </c>
      <c r="F202" s="3">
        <f t="shared" si="4"/>
        <v>0.001414562066</v>
      </c>
      <c r="G202" s="120">
        <f t="shared" si="5"/>
        <v>15.10962749</v>
      </c>
      <c r="H202" s="121">
        <f t="shared" si="6"/>
        <v>0.0008845458069</v>
      </c>
      <c r="I202" s="121">
        <f t="shared" si="7"/>
        <v>1.494984724</v>
      </c>
      <c r="J202" s="121"/>
    </row>
    <row r="203">
      <c r="A203" s="2" t="s">
        <v>231</v>
      </c>
      <c r="B203" s="2">
        <v>3.028</v>
      </c>
      <c r="C203" s="3">
        <f t="shared" si="1"/>
        <v>0.0003545295482</v>
      </c>
      <c r="D203" s="3"/>
      <c r="E203" s="122">
        <f t="shared" si="3"/>
        <v>0.01882895505</v>
      </c>
      <c r="F203" s="3">
        <f t="shared" si="4"/>
        <v>0.001414562066</v>
      </c>
      <c r="G203" s="120">
        <f t="shared" si="5"/>
        <v>15.10962749</v>
      </c>
      <c r="H203" s="121">
        <f t="shared" si="6"/>
        <v>0.0008845458069</v>
      </c>
      <c r="I203" s="121">
        <f t="shared" si="7"/>
        <v>1.494984724</v>
      </c>
      <c r="J203" s="121"/>
    </row>
    <row r="204">
      <c r="A204" s="2" t="s">
        <v>232</v>
      </c>
      <c r="B204" s="2">
        <v>2.964</v>
      </c>
      <c r="C204" s="3">
        <f t="shared" si="1"/>
        <v>0.0003470361892</v>
      </c>
      <c r="D204" s="3"/>
      <c r="E204" s="122">
        <f t="shared" si="3"/>
        <v>0.01862890735</v>
      </c>
      <c r="F204" s="3">
        <f t="shared" si="4"/>
        <v>0.001399533091</v>
      </c>
      <c r="G204" s="120">
        <f t="shared" si="5"/>
        <v>14.91726658</v>
      </c>
      <c r="H204" s="121">
        <f t="shared" si="6"/>
        <v>0.0008732846403</v>
      </c>
      <c r="I204" s="121">
        <f t="shared" si="7"/>
        <v>1.516407993</v>
      </c>
      <c r="J204" s="121"/>
    </row>
    <row r="205">
      <c r="A205" s="2" t="s">
        <v>233</v>
      </c>
      <c r="B205" s="2">
        <v>2.916</v>
      </c>
      <c r="C205" s="3">
        <f t="shared" si="1"/>
        <v>0.0003414161699</v>
      </c>
      <c r="D205" s="3"/>
      <c r="E205" s="122">
        <f t="shared" si="3"/>
        <v>0.01847745031</v>
      </c>
      <c r="F205" s="3">
        <f t="shared" si="4"/>
        <v>0.001388154585</v>
      </c>
      <c r="G205" s="120">
        <f t="shared" si="5"/>
        <v>14.77208394</v>
      </c>
      <c r="H205" s="121">
        <f t="shared" si="6"/>
        <v>0.0008647853774</v>
      </c>
      <c r="I205" s="121">
        <f t="shared" si="7"/>
        <v>1.532936204</v>
      </c>
      <c r="J205" s="121"/>
    </row>
    <row r="206">
      <c r="A206" s="2" t="s">
        <v>234</v>
      </c>
      <c r="B206" s="2">
        <v>2.883</v>
      </c>
      <c r="C206" s="3">
        <f t="shared" si="1"/>
        <v>0.0003375524067</v>
      </c>
      <c r="D206" s="3"/>
      <c r="E206" s="122">
        <f t="shared" si="3"/>
        <v>0.01837259934</v>
      </c>
      <c r="F206" s="3">
        <f t="shared" si="4"/>
        <v>0.001380277451</v>
      </c>
      <c r="G206" s="120">
        <f t="shared" si="5"/>
        <v>14.67180616</v>
      </c>
      <c r="H206" s="121">
        <f t="shared" si="6"/>
        <v>0.0008589149289</v>
      </c>
      <c r="I206" s="121">
        <f t="shared" si="7"/>
        <v>1.544538009</v>
      </c>
      <c r="J206" s="121"/>
    </row>
    <row r="207">
      <c r="A207" s="2" t="s">
        <v>235</v>
      </c>
      <c r="B207" s="2">
        <v>2.873</v>
      </c>
      <c r="C207" s="3">
        <f t="shared" si="1"/>
        <v>0.0003363815693</v>
      </c>
      <c r="D207" s="3"/>
      <c r="E207" s="122">
        <f t="shared" si="3"/>
        <v>0.01834070798</v>
      </c>
      <c r="F207" s="3">
        <f t="shared" si="4"/>
        <v>0.00137788155</v>
      </c>
      <c r="G207" s="120">
        <f t="shared" si="5"/>
        <v>14.64134302</v>
      </c>
      <c r="H207" s="121">
        <f t="shared" si="6"/>
        <v>0.0008571315598</v>
      </c>
      <c r="I207" s="121">
        <f t="shared" si="7"/>
        <v>1.548093112</v>
      </c>
      <c r="J207" s="121"/>
    </row>
    <row r="208">
      <c r="A208" s="2" t="s">
        <v>236</v>
      </c>
      <c r="B208" s="2">
        <v>2.87</v>
      </c>
      <c r="C208" s="3">
        <f t="shared" si="1"/>
        <v>0.0003360303181</v>
      </c>
      <c r="D208" s="3"/>
      <c r="E208" s="122">
        <f t="shared" si="3"/>
        <v>0.01833112976</v>
      </c>
      <c r="F208" s="3">
        <f t="shared" si="4"/>
        <v>0.001377161967</v>
      </c>
      <c r="G208" s="120">
        <f t="shared" si="5"/>
        <v>14.63219714</v>
      </c>
      <c r="H208" s="121">
        <f t="shared" si="6"/>
        <v>0.0008565961427</v>
      </c>
      <c r="I208" s="121">
        <f t="shared" si="7"/>
        <v>1.549163264</v>
      </c>
      <c r="J208" s="121"/>
    </row>
    <row r="209">
      <c r="A209" s="2" t="s">
        <v>237</v>
      </c>
      <c r="B209" s="2">
        <v>2.85</v>
      </c>
      <c r="C209" s="3">
        <f t="shared" si="1"/>
        <v>0.0003336886434</v>
      </c>
      <c r="D209" s="3"/>
      <c r="E209" s="122">
        <f t="shared" si="3"/>
        <v>0.01826714656</v>
      </c>
      <c r="F209" s="3">
        <f t="shared" si="4"/>
        <v>0.001372355104</v>
      </c>
      <c r="G209" s="120">
        <f t="shared" si="5"/>
        <v>14.57114222</v>
      </c>
      <c r="H209" s="121">
        <f t="shared" si="6"/>
        <v>0.000853021874</v>
      </c>
      <c r="I209" s="121">
        <f t="shared" si="7"/>
        <v>1.556340741</v>
      </c>
      <c r="J209" s="121"/>
    </row>
    <row r="210">
      <c r="A210" s="2" t="s">
        <v>238</v>
      </c>
      <c r="B210" s="2">
        <v>2.737</v>
      </c>
      <c r="C210" s="3">
        <f t="shared" si="1"/>
        <v>0.0003204581814</v>
      </c>
      <c r="D210" s="3"/>
      <c r="E210" s="122">
        <f t="shared" si="3"/>
        <v>0.0179013458</v>
      </c>
      <c r="F210" s="3">
        <f t="shared" si="4"/>
        <v>0.001344873607</v>
      </c>
      <c r="G210" s="120">
        <f t="shared" si="5"/>
        <v>14.22342561</v>
      </c>
      <c r="H210" s="121">
        <f t="shared" si="6"/>
        <v>0.0008326658943</v>
      </c>
      <c r="I210" s="121">
        <f t="shared" si="7"/>
        <v>1.598360543</v>
      </c>
      <c r="J210" s="121"/>
    </row>
    <row r="211">
      <c r="A211" s="2" t="s">
        <v>239</v>
      </c>
      <c r="B211" s="2">
        <v>2.724</v>
      </c>
      <c r="C211" s="3">
        <f t="shared" si="1"/>
        <v>0.0003189360929</v>
      </c>
      <c r="D211" s="3"/>
      <c r="E211" s="122">
        <f t="shared" si="3"/>
        <v>0.01785878195</v>
      </c>
      <c r="F211" s="3">
        <f t="shared" si="4"/>
        <v>0.001341675915</v>
      </c>
      <c r="G211" s="120">
        <f t="shared" si="5"/>
        <v>14.18311446</v>
      </c>
      <c r="H211" s="121">
        <f t="shared" si="6"/>
        <v>0.0008303060039</v>
      </c>
      <c r="I211" s="121">
        <f t="shared" si="7"/>
        <v>1.603361684</v>
      </c>
      <c r="J211" s="121"/>
    </row>
    <row r="212">
      <c r="A212" s="2" t="s">
        <v>240</v>
      </c>
      <c r="B212" s="2">
        <v>2.714</v>
      </c>
      <c r="C212" s="3">
        <f t="shared" si="1"/>
        <v>0.0003177652555</v>
      </c>
      <c r="D212" s="3"/>
      <c r="E212" s="122">
        <f t="shared" si="3"/>
        <v>0.01782597138</v>
      </c>
      <c r="F212" s="3">
        <f t="shared" si="4"/>
        <v>0.001339210956</v>
      </c>
      <c r="G212" s="120">
        <f t="shared" si="5"/>
        <v>14.1520615</v>
      </c>
      <c r="H212" s="121">
        <f t="shared" si="6"/>
        <v>0.0008284881059</v>
      </c>
      <c r="I212" s="121">
        <f t="shared" si="7"/>
        <v>1.607233143</v>
      </c>
      <c r="J212" s="121"/>
    </row>
    <row r="213">
      <c r="A213" s="2" t="s">
        <v>241</v>
      </c>
      <c r="B213" s="2">
        <v>2.561</v>
      </c>
      <c r="C213" s="3">
        <f t="shared" si="1"/>
        <v>0.0002998514442</v>
      </c>
      <c r="D213" s="3"/>
      <c r="E213" s="122">
        <f t="shared" si="3"/>
        <v>0.01731621911</v>
      </c>
      <c r="F213" s="3">
        <f t="shared" si="4"/>
        <v>0.00130091482</v>
      </c>
      <c r="G213" s="120">
        <f t="shared" si="5"/>
        <v>13.67197818</v>
      </c>
      <c r="H213" s="121">
        <f t="shared" si="6"/>
        <v>0.0008003831322</v>
      </c>
      <c r="I213" s="121">
        <f t="shared" si="7"/>
        <v>1.669265557</v>
      </c>
      <c r="J213" s="121"/>
    </row>
    <row r="214">
      <c r="A214" s="2" t="s">
        <v>242</v>
      </c>
      <c r="B214" s="2">
        <v>2.561</v>
      </c>
      <c r="C214" s="3">
        <f t="shared" si="1"/>
        <v>0.0002998514442</v>
      </c>
      <c r="D214" s="3"/>
      <c r="E214" s="122">
        <f t="shared" si="3"/>
        <v>0.01731621911</v>
      </c>
      <c r="F214" s="3">
        <f t="shared" si="4"/>
        <v>0.00130091482</v>
      </c>
      <c r="G214" s="120">
        <f t="shared" si="5"/>
        <v>13.67197818</v>
      </c>
      <c r="H214" s="121">
        <f t="shared" si="6"/>
        <v>0.0008003831322</v>
      </c>
      <c r="I214" s="121">
        <f t="shared" si="7"/>
        <v>1.669265557</v>
      </c>
      <c r="J214" s="121"/>
    </row>
    <row r="215">
      <c r="A215" s="2" t="s">
        <v>243</v>
      </c>
      <c r="B215" s="2">
        <v>2.541</v>
      </c>
      <c r="C215" s="3">
        <f t="shared" si="1"/>
        <v>0.0002975097695</v>
      </c>
      <c r="D215" s="3"/>
      <c r="E215" s="122">
        <f t="shared" si="3"/>
        <v>0.01724847151</v>
      </c>
      <c r="F215" s="3">
        <f t="shared" si="4"/>
        <v>0.00129582515</v>
      </c>
      <c r="G215" s="120">
        <f t="shared" si="5"/>
        <v>13.60850784</v>
      </c>
      <c r="H215" s="121">
        <f t="shared" si="6"/>
        <v>0.0007966674595</v>
      </c>
      <c r="I215" s="121">
        <f t="shared" si="7"/>
        <v>1.677785879</v>
      </c>
      <c r="J215" s="121"/>
    </row>
    <row r="216">
      <c r="A216" s="2" t="s">
        <v>244</v>
      </c>
      <c r="B216" s="2">
        <v>2.489</v>
      </c>
      <c r="C216" s="3">
        <f t="shared" si="1"/>
        <v>0.0002914214153</v>
      </c>
      <c r="D216" s="3"/>
      <c r="E216" s="122">
        <f t="shared" si="3"/>
        <v>0.01707106954</v>
      </c>
      <c r="F216" s="3">
        <f t="shared" si="4"/>
        <v>0.00128249748</v>
      </c>
      <c r="G216" s="120">
        <f t="shared" si="5"/>
        <v>13.44267759</v>
      </c>
      <c r="H216" s="121">
        <f t="shared" si="6"/>
        <v>0.0007869594475</v>
      </c>
      <c r="I216" s="121">
        <f t="shared" si="7"/>
        <v>1.700417355</v>
      </c>
      <c r="J216" s="121"/>
    </row>
    <row r="217">
      <c r="A217" s="2" t="s">
        <v>245</v>
      </c>
      <c r="B217" s="2">
        <v>2.478</v>
      </c>
      <c r="C217" s="3">
        <f t="shared" si="1"/>
        <v>0.0002901334942</v>
      </c>
      <c r="D217" s="3"/>
      <c r="E217" s="122">
        <f t="shared" si="3"/>
        <v>0.01703330544</v>
      </c>
      <c r="F217" s="3">
        <f t="shared" si="4"/>
        <v>0.001279660378</v>
      </c>
      <c r="G217" s="120">
        <f t="shared" si="5"/>
        <v>13.4074462</v>
      </c>
      <c r="H217" s="121">
        <f t="shared" si="6"/>
        <v>0.0007848969359</v>
      </c>
      <c r="I217" s="121">
        <f t="shared" si="7"/>
        <v>1.705295844</v>
      </c>
      <c r="J217" s="121"/>
    </row>
    <row r="218">
      <c r="A218" s="2" t="s">
        <v>246</v>
      </c>
      <c r="B218" s="2">
        <v>2.421</v>
      </c>
      <c r="C218" s="3">
        <f t="shared" si="1"/>
        <v>0.0002834597213</v>
      </c>
      <c r="D218" s="3"/>
      <c r="E218" s="122">
        <f t="shared" si="3"/>
        <v>0.01683626209</v>
      </c>
      <c r="F218" s="3">
        <f t="shared" si="4"/>
        <v>0.001264857111</v>
      </c>
      <c r="G218" s="120">
        <f t="shared" si="5"/>
        <v>13.22401304</v>
      </c>
      <c r="H218" s="121">
        <f t="shared" si="6"/>
        <v>0.0007741584162</v>
      </c>
      <c r="I218" s="121">
        <f t="shared" si="7"/>
        <v>1.731105543</v>
      </c>
      <c r="J218" s="121"/>
    </row>
    <row r="219">
      <c r="A219" s="2" t="s">
        <v>247</v>
      </c>
      <c r="B219" s="2">
        <v>2.408</v>
      </c>
      <c r="C219" s="3">
        <f t="shared" si="1"/>
        <v>0.0002819376328</v>
      </c>
      <c r="D219" s="3"/>
      <c r="E219" s="122">
        <f t="shared" si="3"/>
        <v>0.01679099856</v>
      </c>
      <c r="F219" s="3">
        <f t="shared" si="4"/>
        <v>0.0012614566</v>
      </c>
      <c r="G219" s="120">
        <f t="shared" si="5"/>
        <v>13.18196963</v>
      </c>
      <c r="H219" s="121">
        <f t="shared" si="6"/>
        <v>0.0007716971163</v>
      </c>
      <c r="I219" s="121">
        <f t="shared" si="7"/>
        <v>1.737119939</v>
      </c>
      <c r="J219" s="121"/>
    </row>
    <row r="220">
      <c r="A220" s="2" t="s">
        <v>248</v>
      </c>
      <c r="B220" s="2">
        <v>2.393</v>
      </c>
      <c r="C220" s="3">
        <f t="shared" si="1"/>
        <v>0.0002801813768</v>
      </c>
      <c r="D220" s="3"/>
      <c r="E220" s="122">
        <f t="shared" si="3"/>
        <v>0.01673861932</v>
      </c>
      <c r="F220" s="3">
        <f t="shared" si="4"/>
        <v>0.001257521507</v>
      </c>
      <c r="G220" s="120">
        <f t="shared" si="5"/>
        <v>13.13336041</v>
      </c>
      <c r="H220" s="121">
        <f t="shared" si="6"/>
        <v>0.0007688514418</v>
      </c>
      <c r="I220" s="121">
        <f t="shared" si="7"/>
        <v>1.744120436</v>
      </c>
      <c r="J220" s="121"/>
    </row>
    <row r="221">
      <c r="A221" s="2" t="s">
        <v>249</v>
      </c>
      <c r="B221" s="2">
        <v>2.382</v>
      </c>
      <c r="C221" s="3">
        <f t="shared" si="1"/>
        <v>0.0002788934557</v>
      </c>
      <c r="D221" s="3"/>
      <c r="E221" s="122">
        <f t="shared" si="3"/>
        <v>0.01670010346</v>
      </c>
      <c r="F221" s="3">
        <f t="shared" si="4"/>
        <v>0.001254627928</v>
      </c>
      <c r="G221" s="120">
        <f t="shared" si="5"/>
        <v>13.09764665</v>
      </c>
      <c r="H221" s="121">
        <f t="shared" si="6"/>
        <v>0.0007667606917</v>
      </c>
      <c r="I221" s="121">
        <f t="shared" si="7"/>
        <v>1.749296106</v>
      </c>
      <c r="J221" s="121"/>
    </row>
    <row r="222">
      <c r="A222" s="2" t="s">
        <v>250</v>
      </c>
      <c r="B222" s="2">
        <v>2.365</v>
      </c>
      <c r="C222" s="3">
        <f t="shared" si="1"/>
        <v>0.0002769030322</v>
      </c>
      <c r="D222" s="3"/>
      <c r="E222" s="122">
        <f t="shared" si="3"/>
        <v>0.01664040361</v>
      </c>
      <c r="F222" s="3">
        <f t="shared" si="4"/>
        <v>0.001250142859</v>
      </c>
      <c r="G222" s="120">
        <f t="shared" si="5"/>
        <v>13.04234015</v>
      </c>
      <c r="H222" s="121">
        <f t="shared" si="6"/>
        <v>0.0007635229457</v>
      </c>
      <c r="I222" s="121">
        <f t="shared" si="7"/>
        <v>1.757365781</v>
      </c>
      <c r="J222" s="121"/>
    </row>
    <row r="223">
      <c r="A223" s="2" t="s">
        <v>251</v>
      </c>
      <c r="B223" s="2">
        <v>2.358</v>
      </c>
      <c r="C223" s="3">
        <f t="shared" si="1"/>
        <v>0.000276083446</v>
      </c>
      <c r="D223" s="3"/>
      <c r="E223" s="122">
        <f t="shared" si="3"/>
        <v>0.01661575897</v>
      </c>
      <c r="F223" s="3">
        <f t="shared" si="4"/>
        <v>0.001248291382</v>
      </c>
      <c r="G223" s="120">
        <f t="shared" si="5"/>
        <v>13.01952688</v>
      </c>
      <c r="H223" s="121">
        <f t="shared" si="6"/>
        <v>0.0007621874143</v>
      </c>
      <c r="I223" s="121">
        <f t="shared" si="7"/>
        <v>1.760713926</v>
      </c>
      <c r="J223" s="121"/>
    </row>
    <row r="224">
      <c r="A224" s="2" t="s">
        <v>252</v>
      </c>
      <c r="B224" s="2">
        <v>2.347</v>
      </c>
      <c r="C224" s="3">
        <f t="shared" si="1"/>
        <v>0.000274795525</v>
      </c>
      <c r="D224" s="3"/>
      <c r="E224" s="122">
        <f t="shared" si="3"/>
        <v>0.01657695765</v>
      </c>
      <c r="F224" s="3">
        <f t="shared" si="4"/>
        <v>0.001245376358</v>
      </c>
      <c r="G224" s="120">
        <f t="shared" si="5"/>
        <v>12.98362995</v>
      </c>
      <c r="H224" s="121">
        <f t="shared" si="6"/>
        <v>0.0007600859414</v>
      </c>
      <c r="I224" s="121">
        <f t="shared" si="7"/>
        <v>1.766005529</v>
      </c>
      <c r="J224" s="121"/>
    </row>
    <row r="225">
      <c r="A225" s="2" t="s">
        <v>253</v>
      </c>
      <c r="B225" s="2">
        <v>2.347</v>
      </c>
      <c r="C225" s="3">
        <f t="shared" si="1"/>
        <v>0.000274795525</v>
      </c>
      <c r="D225" s="3"/>
      <c r="E225" s="122">
        <f t="shared" si="3"/>
        <v>0.01657695765</v>
      </c>
      <c r="F225" s="3">
        <f t="shared" si="4"/>
        <v>0.001245376358</v>
      </c>
      <c r="G225" s="120">
        <f t="shared" si="5"/>
        <v>12.98362995</v>
      </c>
      <c r="H225" s="121">
        <f t="shared" si="6"/>
        <v>0.0007600859414</v>
      </c>
      <c r="I225" s="121">
        <f t="shared" si="7"/>
        <v>1.766005529</v>
      </c>
      <c r="J225" s="121"/>
    </row>
    <row r="226">
      <c r="A226" s="2" t="s">
        <v>254</v>
      </c>
      <c r="B226" s="2">
        <v>2.291</v>
      </c>
      <c r="C226" s="3">
        <f t="shared" si="1"/>
        <v>0.0002682388358</v>
      </c>
      <c r="D226" s="3"/>
      <c r="E226" s="122">
        <f t="shared" si="3"/>
        <v>0.01637799853</v>
      </c>
      <c r="F226" s="3">
        <f t="shared" si="4"/>
        <v>0.001230429165</v>
      </c>
      <c r="G226" s="120">
        <f t="shared" si="5"/>
        <v>12.79996753</v>
      </c>
      <c r="H226" s="121">
        <f t="shared" si="6"/>
        <v>0.0007493340003</v>
      </c>
      <c r="I226" s="121">
        <f t="shared" si="7"/>
        <v>1.793532853</v>
      </c>
      <c r="J226" s="121"/>
    </row>
    <row r="227">
      <c r="A227" s="2" t="s">
        <v>255</v>
      </c>
      <c r="B227" s="2">
        <v>2.246</v>
      </c>
      <c r="C227" s="3">
        <f t="shared" si="1"/>
        <v>0.0002629700678</v>
      </c>
      <c r="D227" s="3"/>
      <c r="E227" s="122">
        <f t="shared" si="3"/>
        <v>0.01621635186</v>
      </c>
      <c r="F227" s="3">
        <f t="shared" si="4"/>
        <v>0.001218285143</v>
      </c>
      <c r="G227" s="120">
        <f t="shared" si="5"/>
        <v>12.6512467</v>
      </c>
      <c r="H227" s="121">
        <f t="shared" si="6"/>
        <v>0.0007406276053</v>
      </c>
      <c r="I227" s="121">
        <f t="shared" si="7"/>
        <v>1.816395081</v>
      </c>
      <c r="J227" s="121"/>
    </row>
    <row r="228">
      <c r="A228" s="2" t="s">
        <v>256</v>
      </c>
      <c r="B228" s="2">
        <v>2.199</v>
      </c>
      <c r="C228" s="3">
        <f t="shared" si="1"/>
        <v>0.0002574671323</v>
      </c>
      <c r="D228" s="3"/>
      <c r="E228" s="122">
        <f t="shared" si="3"/>
        <v>0.01604578238</v>
      </c>
      <c r="F228" s="3">
        <f t="shared" si="4"/>
        <v>0.001205470777</v>
      </c>
      <c r="G228" s="120">
        <f t="shared" si="5"/>
        <v>12.49480054</v>
      </c>
      <c r="H228" s="121">
        <f t="shared" si="6"/>
        <v>0.0007314689546</v>
      </c>
      <c r="I228" s="121">
        <f t="shared" si="7"/>
        <v>1.841018767</v>
      </c>
      <c r="J228" s="121"/>
    </row>
    <row r="229">
      <c r="A229" s="2" t="s">
        <v>257</v>
      </c>
      <c r="B229" s="2">
        <v>2.061</v>
      </c>
      <c r="C229" s="3">
        <f t="shared" si="1"/>
        <v>0.0002413095769</v>
      </c>
      <c r="D229" s="3"/>
      <c r="E229" s="122">
        <f t="shared" si="3"/>
        <v>0.0155341423</v>
      </c>
      <c r="F229" s="3">
        <f t="shared" si="4"/>
        <v>0.001167032815</v>
      </c>
      <c r="G229" s="120">
        <f t="shared" si="5"/>
        <v>12.0285059</v>
      </c>
      <c r="H229" s="121">
        <f t="shared" si="6"/>
        <v>0.000704171196</v>
      </c>
      <c r="I229" s="121">
        <f t="shared" si="7"/>
        <v>1.918123703</v>
      </c>
      <c r="J229" s="121"/>
    </row>
    <row r="230">
      <c r="A230" s="2" t="s">
        <v>258</v>
      </c>
      <c r="B230" s="2">
        <v>2.059</v>
      </c>
      <c r="C230" s="3">
        <f t="shared" si="1"/>
        <v>0.0002410754094</v>
      </c>
      <c r="D230" s="3"/>
      <c r="E230" s="122">
        <f t="shared" si="3"/>
        <v>0.01552660328</v>
      </c>
      <c r="F230" s="3">
        <f t="shared" si="4"/>
        <v>0.001166466432</v>
      </c>
      <c r="G230" s="120">
        <f t="shared" si="5"/>
        <v>12.02166848</v>
      </c>
      <c r="H230" s="121">
        <f t="shared" si="6"/>
        <v>0.0007037709206</v>
      </c>
      <c r="I230" s="121">
        <f t="shared" si="7"/>
        <v>1.919297834</v>
      </c>
      <c r="J230" s="121"/>
    </row>
    <row r="231">
      <c r="A231" s="2" t="s">
        <v>259</v>
      </c>
      <c r="B231" s="2">
        <v>2.059</v>
      </c>
      <c r="C231" s="3">
        <f t="shared" si="1"/>
        <v>0.0002410754094</v>
      </c>
      <c r="D231" s="3"/>
      <c r="E231" s="122">
        <f t="shared" si="3"/>
        <v>0.01552660328</v>
      </c>
      <c r="F231" s="3">
        <f t="shared" si="4"/>
        <v>0.001166466432</v>
      </c>
      <c r="G231" s="120">
        <f t="shared" si="5"/>
        <v>12.02166848</v>
      </c>
      <c r="H231" s="121">
        <f t="shared" si="6"/>
        <v>0.0007037709206</v>
      </c>
      <c r="I231" s="121">
        <f t="shared" si="7"/>
        <v>1.919297834</v>
      </c>
      <c r="J231" s="121"/>
    </row>
    <row r="232">
      <c r="A232" s="2" t="s">
        <v>260</v>
      </c>
      <c r="B232" s="2">
        <v>2.028</v>
      </c>
      <c r="C232" s="3">
        <f t="shared" si="1"/>
        <v>0.0002374458136</v>
      </c>
      <c r="D232" s="3"/>
      <c r="E232" s="122">
        <f t="shared" si="3"/>
        <v>0.01540927687</v>
      </c>
      <c r="F232" s="3">
        <f t="shared" si="4"/>
        <v>0.001157652056</v>
      </c>
      <c r="G232" s="120">
        <f t="shared" si="5"/>
        <v>11.91538581</v>
      </c>
      <c r="H232" s="121">
        <f t="shared" si="6"/>
        <v>0.0006975489347</v>
      </c>
      <c r="I232" s="121">
        <f t="shared" si="7"/>
        <v>1.937718396</v>
      </c>
      <c r="J232" s="121"/>
    </row>
    <row r="233">
      <c r="A233" s="2" t="s">
        <v>261</v>
      </c>
      <c r="B233" s="2">
        <v>2.023</v>
      </c>
      <c r="C233" s="3">
        <f t="shared" si="1"/>
        <v>0.000236860395</v>
      </c>
      <c r="D233" s="3"/>
      <c r="E233" s="122">
        <f t="shared" si="3"/>
        <v>0.01539026949</v>
      </c>
      <c r="F233" s="3">
        <f t="shared" si="4"/>
        <v>0.001156224089</v>
      </c>
      <c r="G233" s="120">
        <f t="shared" si="5"/>
        <v>11.8981897</v>
      </c>
      <c r="H233" s="121">
        <f t="shared" si="6"/>
        <v>0.0006965422421</v>
      </c>
      <c r="I233" s="121">
        <f t="shared" si="7"/>
        <v>1.940729041</v>
      </c>
      <c r="J233" s="121"/>
    </row>
    <row r="234">
      <c r="A234" s="2" t="s">
        <v>262</v>
      </c>
      <c r="B234" s="2">
        <v>1.97</v>
      </c>
      <c r="C234" s="3">
        <f t="shared" si="1"/>
        <v>0.000230654957</v>
      </c>
      <c r="D234" s="3"/>
      <c r="E234" s="122">
        <f t="shared" si="3"/>
        <v>0.01518732883</v>
      </c>
      <c r="F234" s="3">
        <f t="shared" si="4"/>
        <v>0.001140977775</v>
      </c>
      <c r="G234" s="120">
        <f t="shared" si="5"/>
        <v>11.71497252</v>
      </c>
      <c r="H234" s="121">
        <f t="shared" si="6"/>
        <v>0.0006858163662</v>
      </c>
      <c r="I234" s="121">
        <f t="shared" si="7"/>
        <v>1.973343279</v>
      </c>
      <c r="J234" s="121"/>
    </row>
    <row r="235">
      <c r="A235" s="2" t="s">
        <v>263</v>
      </c>
      <c r="B235" s="2">
        <v>1.866</v>
      </c>
      <c r="C235" s="3">
        <f t="shared" si="1"/>
        <v>0.0002184782487</v>
      </c>
      <c r="D235" s="3"/>
      <c r="E235" s="122">
        <f t="shared" si="3"/>
        <v>0.01478100973</v>
      </c>
      <c r="F235" s="3">
        <f t="shared" si="4"/>
        <v>0.001110452258</v>
      </c>
      <c r="G235" s="120">
        <f t="shared" si="5"/>
        <v>11.35025725</v>
      </c>
      <c r="H235" s="121">
        <f t="shared" si="6"/>
        <v>0.0006644652536</v>
      </c>
      <c r="I235" s="121">
        <f t="shared" si="7"/>
        <v>2.041333669</v>
      </c>
      <c r="J235" s="121"/>
    </row>
    <row r="236">
      <c r="A236" s="2" t="s">
        <v>264</v>
      </c>
      <c r="B236" s="2">
        <v>1.861</v>
      </c>
      <c r="C236" s="3">
        <f t="shared" si="1"/>
        <v>0.00021789283</v>
      </c>
      <c r="D236" s="3"/>
      <c r="E236" s="122">
        <f t="shared" si="3"/>
        <v>0.01476119338</v>
      </c>
      <c r="F236" s="3">
        <f t="shared" si="4"/>
        <v>0.001108963516</v>
      </c>
      <c r="G236" s="120">
        <f t="shared" si="5"/>
        <v>11.33254206</v>
      </c>
      <c r="H236" s="121">
        <f t="shared" si="6"/>
        <v>0.0006634281732</v>
      </c>
      <c r="I236" s="121">
        <f t="shared" si="7"/>
        <v>2.044745315</v>
      </c>
      <c r="J236" s="121"/>
    </row>
    <row r="237">
      <c r="A237" s="2" t="s">
        <v>265</v>
      </c>
      <c r="B237" s="2">
        <v>1.819</v>
      </c>
      <c r="C237" s="3">
        <f t="shared" si="1"/>
        <v>0.0002129753131</v>
      </c>
      <c r="D237" s="3"/>
      <c r="E237" s="122">
        <f t="shared" si="3"/>
        <v>0.01459367374</v>
      </c>
      <c r="F237" s="3">
        <f t="shared" si="4"/>
        <v>0.001096378276</v>
      </c>
      <c r="G237" s="120">
        <f t="shared" si="5"/>
        <v>11.18305283</v>
      </c>
      <c r="H237" s="121">
        <f t="shared" si="6"/>
        <v>0.0006546767944</v>
      </c>
      <c r="I237" s="121">
        <f t="shared" si="7"/>
        <v>2.073956248</v>
      </c>
      <c r="J237" s="121"/>
    </row>
    <row r="238">
      <c r="A238" s="2" t="s">
        <v>266</v>
      </c>
      <c r="B238" s="2">
        <v>1.81</v>
      </c>
      <c r="C238" s="3">
        <f t="shared" si="1"/>
        <v>0.0002119215595</v>
      </c>
      <c r="D238" s="3"/>
      <c r="E238" s="122">
        <f t="shared" si="3"/>
        <v>0.01455752587</v>
      </c>
      <c r="F238" s="3">
        <f t="shared" si="4"/>
        <v>0.001093662597</v>
      </c>
      <c r="G238" s="120">
        <f t="shared" si="5"/>
        <v>11.1508585</v>
      </c>
      <c r="H238" s="121">
        <f t="shared" si="6"/>
        <v>0.0006527920781</v>
      </c>
      <c r="I238" s="121">
        <f t="shared" si="7"/>
        <v>2.080347651</v>
      </c>
      <c r="J238" s="121"/>
    </row>
    <row r="239">
      <c r="A239" s="2" t="s">
        <v>267</v>
      </c>
      <c r="B239" s="2">
        <v>1.756</v>
      </c>
      <c r="C239" s="3">
        <f t="shared" si="1"/>
        <v>0.0002055990379</v>
      </c>
      <c r="D239" s="3"/>
      <c r="E239" s="122">
        <f t="shared" si="3"/>
        <v>0.01433872511</v>
      </c>
      <c r="F239" s="3">
        <f t="shared" si="4"/>
        <v>0.001077224762</v>
      </c>
      <c r="G239" s="120">
        <f t="shared" si="5"/>
        <v>10.95646466</v>
      </c>
      <c r="H239" s="121">
        <f t="shared" si="6"/>
        <v>0.0006414118998</v>
      </c>
      <c r="I239" s="121">
        <f t="shared" si="7"/>
        <v>2.119722283</v>
      </c>
      <c r="J239" s="121"/>
    </row>
    <row r="240">
      <c r="A240" s="2" t="s">
        <v>268</v>
      </c>
      <c r="B240" s="2">
        <v>1.736</v>
      </c>
      <c r="C240" s="3">
        <f t="shared" si="1"/>
        <v>0.0002032573632</v>
      </c>
      <c r="D240" s="3"/>
      <c r="E240" s="122">
        <f t="shared" si="3"/>
        <v>0.01425683566</v>
      </c>
      <c r="F240" s="3">
        <f t="shared" si="4"/>
        <v>0.001071072657</v>
      </c>
      <c r="G240" s="120">
        <f t="shared" si="5"/>
        <v>10.88392017</v>
      </c>
      <c r="H240" s="121">
        <f t="shared" si="6"/>
        <v>0.00063716501</v>
      </c>
      <c r="I240" s="121">
        <f t="shared" si="7"/>
        <v>2.134769634</v>
      </c>
      <c r="J240" s="121"/>
    </row>
    <row r="241">
      <c r="A241" s="2" t="s">
        <v>269</v>
      </c>
      <c r="B241" s="2">
        <v>1.714</v>
      </c>
      <c r="C241" s="3">
        <f t="shared" si="1"/>
        <v>0.000200681521</v>
      </c>
      <c r="D241" s="3"/>
      <c r="E241" s="122">
        <f t="shared" si="3"/>
        <v>0.01416621054</v>
      </c>
      <c r="F241" s="3">
        <f t="shared" si="4"/>
        <v>0.001064264267</v>
      </c>
      <c r="G241" s="120">
        <f t="shared" si="5"/>
        <v>10.80377042</v>
      </c>
      <c r="H241" s="121">
        <f t="shared" si="6"/>
        <v>0.000632472894</v>
      </c>
      <c r="I241" s="121">
        <f t="shared" si="7"/>
        <v>2.151624977</v>
      </c>
      <c r="J241" s="121"/>
    </row>
    <row r="242">
      <c r="A242" s="2" t="s">
        <v>270</v>
      </c>
      <c r="B242" s="2">
        <v>1.713</v>
      </c>
      <c r="C242" s="3">
        <f t="shared" si="1"/>
        <v>0.0002005644373</v>
      </c>
      <c r="D242" s="3"/>
      <c r="E242" s="122">
        <f t="shared" si="3"/>
        <v>0.01416207743</v>
      </c>
      <c r="F242" s="3">
        <f t="shared" si="4"/>
        <v>0.001063953759</v>
      </c>
      <c r="G242" s="120">
        <f t="shared" si="5"/>
        <v>10.80011841</v>
      </c>
      <c r="H242" s="121">
        <f t="shared" si="6"/>
        <v>0.0006322590984</v>
      </c>
      <c r="I242" s="121">
        <f t="shared" si="7"/>
        <v>2.152398835</v>
      </c>
      <c r="J242" s="121"/>
    </row>
    <row r="243">
      <c r="A243" s="2" t="s">
        <v>271</v>
      </c>
      <c r="B243" s="2">
        <v>1.671</v>
      </c>
      <c r="C243" s="3">
        <f t="shared" si="1"/>
        <v>0.0001956469204</v>
      </c>
      <c r="D243" s="3"/>
      <c r="E243" s="122">
        <f t="shared" si="3"/>
        <v>0.01398738433</v>
      </c>
      <c r="F243" s="3">
        <f t="shared" si="4"/>
        <v>0.001050829598</v>
      </c>
      <c r="G243" s="120">
        <f t="shared" si="5"/>
        <v>10.64602631</v>
      </c>
      <c r="H243" s="121">
        <f t="shared" si="6"/>
        <v>0.0006232382594</v>
      </c>
      <c r="I243" s="121">
        <f t="shared" si="7"/>
        <v>2.185525528</v>
      </c>
      <c r="J243" s="121"/>
    </row>
    <row r="244">
      <c r="A244" s="2" t="s">
        <v>272</v>
      </c>
      <c r="B244" s="2">
        <v>1.652</v>
      </c>
      <c r="C244" s="3">
        <f t="shared" si="1"/>
        <v>0.0001934223295</v>
      </c>
      <c r="D244" s="3"/>
      <c r="E244" s="122">
        <f t="shared" si="3"/>
        <v>0.01390763565</v>
      </c>
      <c r="F244" s="3">
        <f t="shared" si="4"/>
        <v>0.001044838323</v>
      </c>
      <c r="G244" s="120">
        <f t="shared" si="5"/>
        <v>10.57585545</v>
      </c>
      <c r="H244" s="121">
        <f t="shared" si="6"/>
        <v>0.0006191303263</v>
      </c>
      <c r="I244" s="121">
        <f t="shared" si="7"/>
        <v>2.200924774</v>
      </c>
      <c r="J244" s="121"/>
    </row>
    <row r="245">
      <c r="A245" s="2" t="s">
        <v>273</v>
      </c>
      <c r="B245" s="2">
        <v>1.652</v>
      </c>
      <c r="C245" s="3">
        <f t="shared" si="1"/>
        <v>0.0001934223295</v>
      </c>
      <c r="D245" s="3"/>
      <c r="E245" s="122">
        <f t="shared" si="3"/>
        <v>0.01390763565</v>
      </c>
      <c r="F245" s="3">
        <f t="shared" si="4"/>
        <v>0.001044838323</v>
      </c>
      <c r="G245" s="120">
        <f t="shared" si="5"/>
        <v>10.57585545</v>
      </c>
      <c r="H245" s="121">
        <f t="shared" si="6"/>
        <v>0.0006191303263</v>
      </c>
      <c r="I245" s="121">
        <f t="shared" si="7"/>
        <v>2.200924774</v>
      </c>
      <c r="J245" s="121"/>
    </row>
    <row r="246">
      <c r="A246" s="2" t="s">
        <v>274</v>
      </c>
      <c r="B246" s="2">
        <v>1.652</v>
      </c>
      <c r="C246" s="3">
        <f t="shared" si="1"/>
        <v>0.0001934223295</v>
      </c>
      <c r="D246" s="3"/>
      <c r="E246" s="122">
        <f t="shared" si="3"/>
        <v>0.01390763565</v>
      </c>
      <c r="F246" s="3">
        <f t="shared" si="4"/>
        <v>0.001044838323</v>
      </c>
      <c r="G246" s="120">
        <f t="shared" si="5"/>
        <v>10.57585545</v>
      </c>
      <c r="H246" s="121">
        <f t="shared" si="6"/>
        <v>0.0006191303263</v>
      </c>
      <c r="I246" s="121">
        <f t="shared" si="7"/>
        <v>2.200924774</v>
      </c>
      <c r="J246" s="121"/>
    </row>
    <row r="247">
      <c r="A247" s="2" t="s">
        <v>275</v>
      </c>
      <c r="B247" s="2">
        <v>1.652</v>
      </c>
      <c r="C247" s="3">
        <f t="shared" si="1"/>
        <v>0.0001934223295</v>
      </c>
      <c r="D247" s="3"/>
      <c r="E247" s="122">
        <f t="shared" si="3"/>
        <v>0.01390763565</v>
      </c>
      <c r="F247" s="3">
        <f t="shared" si="4"/>
        <v>0.001044838323</v>
      </c>
      <c r="G247" s="120">
        <f t="shared" si="5"/>
        <v>10.57585545</v>
      </c>
      <c r="H247" s="121">
        <f t="shared" si="6"/>
        <v>0.0006191303263</v>
      </c>
      <c r="I247" s="121">
        <f t="shared" si="7"/>
        <v>2.200924774</v>
      </c>
      <c r="J247" s="121"/>
    </row>
    <row r="248">
      <c r="A248" s="2" t="s">
        <v>276</v>
      </c>
      <c r="B248" s="2">
        <v>1.651</v>
      </c>
      <c r="C248" s="3">
        <f t="shared" si="1"/>
        <v>0.0001933052457</v>
      </c>
      <c r="D248" s="3"/>
      <c r="E248" s="122">
        <f t="shared" si="3"/>
        <v>0.01390342568</v>
      </c>
      <c r="F248" s="3">
        <f t="shared" si="4"/>
        <v>0.001044522041</v>
      </c>
      <c r="G248" s="120">
        <f t="shared" si="5"/>
        <v>10.57215412</v>
      </c>
      <c r="H248" s="121">
        <f t="shared" si="6"/>
        <v>0.0006189136433</v>
      </c>
      <c r="I248" s="121">
        <f t="shared" si="7"/>
        <v>2.201742617</v>
      </c>
      <c r="J248" s="121"/>
    </row>
    <row r="249">
      <c r="A249" s="2" t="s">
        <v>277</v>
      </c>
      <c r="B249" s="2">
        <v>1.637</v>
      </c>
      <c r="C249" s="3">
        <f t="shared" si="1"/>
        <v>0.0001916660734</v>
      </c>
      <c r="D249" s="3"/>
      <c r="E249" s="122">
        <f t="shared" si="3"/>
        <v>0.01384435168</v>
      </c>
      <c r="F249" s="3">
        <f t="shared" si="4"/>
        <v>0.001040083991</v>
      </c>
      <c r="G249" s="120">
        <f t="shared" si="5"/>
        <v>10.5202492</v>
      </c>
      <c r="H249" s="121">
        <f t="shared" si="6"/>
        <v>0.0006158750322</v>
      </c>
      <c r="I249" s="121">
        <f t="shared" si="7"/>
        <v>2.213270983</v>
      </c>
      <c r="J249" s="121"/>
    </row>
    <row r="250">
      <c r="A250" s="2" t="s">
        <v>278</v>
      </c>
      <c r="B250" s="2">
        <v>1.623</v>
      </c>
      <c r="C250" s="3">
        <f t="shared" si="1"/>
        <v>0.0001900269012</v>
      </c>
      <c r="D250" s="3"/>
      <c r="E250" s="122">
        <f t="shared" si="3"/>
        <v>0.01378502453</v>
      </c>
      <c r="F250" s="3">
        <f t="shared" si="4"/>
        <v>0.001035626922</v>
      </c>
      <c r="G250" s="120">
        <f t="shared" si="5"/>
        <v>10.46818184</v>
      </c>
      <c r="H250" s="121">
        <f t="shared" si="6"/>
        <v>0.0006128269118</v>
      </c>
      <c r="I250" s="121">
        <f t="shared" si="7"/>
        <v>2.224948194</v>
      </c>
      <c r="J250" s="121"/>
    </row>
    <row r="251">
      <c r="A251" s="2" t="s">
        <v>279</v>
      </c>
      <c r="B251" s="2">
        <v>1.613</v>
      </c>
      <c r="C251" s="3">
        <f t="shared" si="1"/>
        <v>0.0001888560638</v>
      </c>
      <c r="D251" s="3"/>
      <c r="E251" s="122">
        <f t="shared" si="3"/>
        <v>0.01374249118</v>
      </c>
      <c r="F251" s="3">
        <f t="shared" si="4"/>
        <v>0.001032431522</v>
      </c>
      <c r="G251" s="120">
        <f t="shared" si="5"/>
        <v>10.43089025</v>
      </c>
      <c r="H251" s="121">
        <f t="shared" si="6"/>
        <v>0.0006106437927</v>
      </c>
      <c r="I251" s="121">
        <f t="shared" si="7"/>
        <v>2.233381976</v>
      </c>
      <c r="J251" s="121"/>
    </row>
    <row r="252">
      <c r="A252" s="2" t="s">
        <v>280</v>
      </c>
      <c r="B252" s="2">
        <v>1.612</v>
      </c>
      <c r="C252" s="3">
        <f t="shared" si="1"/>
        <v>0.0001887389801</v>
      </c>
      <c r="D252" s="3"/>
      <c r="E252" s="122">
        <f t="shared" si="3"/>
        <v>0.0137382306</v>
      </c>
      <c r="F252" s="3">
        <f t="shared" si="4"/>
        <v>0.001032111437</v>
      </c>
      <c r="G252" s="120">
        <f t="shared" si="5"/>
        <v>10.42715645</v>
      </c>
      <c r="H252" s="121">
        <f t="shared" si="6"/>
        <v>0.0006104252088</v>
      </c>
      <c r="I252" s="121">
        <f t="shared" si="7"/>
        <v>2.234229667</v>
      </c>
      <c r="J252" s="121"/>
    </row>
    <row r="253">
      <c r="A253" s="2" t="s">
        <v>281</v>
      </c>
      <c r="B253" s="2">
        <v>1.609</v>
      </c>
      <c r="C253" s="3">
        <f t="shared" si="1"/>
        <v>0.0001883877289</v>
      </c>
      <c r="D253" s="3"/>
      <c r="E253" s="122">
        <f t="shared" si="3"/>
        <v>0.01372544094</v>
      </c>
      <c r="F253" s="3">
        <f t="shared" si="4"/>
        <v>0.001031150589</v>
      </c>
      <c r="G253" s="120">
        <f t="shared" si="5"/>
        <v>10.41594994</v>
      </c>
      <c r="H253" s="121">
        <f t="shared" si="6"/>
        <v>0.0006097691588</v>
      </c>
      <c r="I253" s="121">
        <f t="shared" si="7"/>
        <v>2.236777482</v>
      </c>
      <c r="J253" s="121"/>
    </row>
    <row r="254">
      <c r="A254" s="2" t="s">
        <v>282</v>
      </c>
      <c r="B254" s="2">
        <v>1.587</v>
      </c>
      <c r="C254" s="3">
        <f t="shared" si="1"/>
        <v>0.0001858118867</v>
      </c>
      <c r="D254" s="3"/>
      <c r="E254" s="122">
        <f t="shared" si="3"/>
        <v>0.01363128338</v>
      </c>
      <c r="F254" s="3">
        <f t="shared" si="4"/>
        <v>0.001024076819</v>
      </c>
      <c r="G254" s="120">
        <f t="shared" si="5"/>
        <v>10.3335336</v>
      </c>
      <c r="H254" s="121">
        <f t="shared" si="6"/>
        <v>0.0006049443527</v>
      </c>
      <c r="I254" s="121">
        <f t="shared" si="7"/>
        <v>2.255681665</v>
      </c>
      <c r="J254" s="121"/>
    </row>
    <row r="255">
      <c r="A255" s="2" t="s">
        <v>283</v>
      </c>
      <c r="B255" s="2">
        <v>1.58</v>
      </c>
      <c r="C255" s="3">
        <f t="shared" si="1"/>
        <v>0.0001849923006</v>
      </c>
      <c r="D255" s="3"/>
      <c r="E255" s="122">
        <f t="shared" si="3"/>
        <v>0.01360118747</v>
      </c>
      <c r="F255" s="3">
        <f t="shared" si="4"/>
        <v>0.001021815804</v>
      </c>
      <c r="G255" s="120">
        <f t="shared" si="5"/>
        <v>10.30722251</v>
      </c>
      <c r="H255" s="121">
        <f t="shared" si="6"/>
        <v>0.0006034040523</v>
      </c>
      <c r="I255" s="121">
        <f t="shared" si="7"/>
        <v>2.261779277</v>
      </c>
      <c r="J255" s="121"/>
    </row>
    <row r="256">
      <c r="A256" s="2" t="s">
        <v>284</v>
      </c>
      <c r="B256" s="2">
        <v>1.575</v>
      </c>
      <c r="C256" s="3">
        <f t="shared" si="1"/>
        <v>0.0001844068819</v>
      </c>
      <c r="D256" s="3"/>
      <c r="E256" s="122">
        <f t="shared" si="3"/>
        <v>0.01357964955</v>
      </c>
      <c r="F256" s="3">
        <f t="shared" si="4"/>
        <v>0.001020197726</v>
      </c>
      <c r="G256" s="120">
        <f t="shared" si="5"/>
        <v>10.28840268</v>
      </c>
      <c r="H256" s="121">
        <f t="shared" si="6"/>
        <v>0.0006023023038</v>
      </c>
      <c r="I256" s="121">
        <f t="shared" si="7"/>
        <v>2.266159579</v>
      </c>
      <c r="J256" s="121"/>
    </row>
    <row r="257">
      <c r="A257" s="2" t="s">
        <v>285</v>
      </c>
      <c r="B257" s="2">
        <v>1.545</v>
      </c>
      <c r="C257" s="3">
        <f t="shared" si="1"/>
        <v>0.0001808943699</v>
      </c>
      <c r="D257" s="3"/>
      <c r="E257" s="122">
        <f t="shared" si="3"/>
        <v>0.01344969776</v>
      </c>
      <c r="F257" s="3">
        <f t="shared" si="4"/>
        <v>0.001010434844</v>
      </c>
      <c r="G257" s="120">
        <f t="shared" si="5"/>
        <v>10.17501891</v>
      </c>
      <c r="H257" s="121">
        <f t="shared" si="6"/>
        <v>0.0005956646067</v>
      </c>
      <c r="I257" s="121">
        <f t="shared" si="7"/>
        <v>2.29288638</v>
      </c>
      <c r="J257" s="121"/>
    </row>
    <row r="258">
      <c r="A258" s="2" t="s">
        <v>286</v>
      </c>
      <c r="B258" s="2">
        <v>1.524</v>
      </c>
      <c r="C258" s="3">
        <f t="shared" si="1"/>
        <v>0.0001784356114</v>
      </c>
      <c r="D258" s="3"/>
      <c r="E258" s="122">
        <f t="shared" si="3"/>
        <v>0.01335797932</v>
      </c>
      <c r="F258" s="3">
        <f t="shared" si="4"/>
        <v>0.001003544316</v>
      </c>
      <c r="G258" s="120">
        <f t="shared" si="5"/>
        <v>10.09516764</v>
      </c>
      <c r="H258" s="121">
        <f t="shared" si="6"/>
        <v>0.0005909899638</v>
      </c>
      <c r="I258" s="121">
        <f t="shared" si="7"/>
        <v>2.312062872</v>
      </c>
      <c r="J258" s="121"/>
    </row>
    <row r="259">
      <c r="A259" s="2" t="s">
        <v>287</v>
      </c>
      <c r="B259" s="2">
        <v>1.524</v>
      </c>
      <c r="C259" s="3">
        <f t="shared" si="1"/>
        <v>0.0001784356114</v>
      </c>
      <c r="D259" s="3"/>
      <c r="E259" s="122">
        <f t="shared" si="3"/>
        <v>0.01335797932</v>
      </c>
      <c r="F259" s="3">
        <f t="shared" si="4"/>
        <v>0.001003544316</v>
      </c>
      <c r="G259" s="120">
        <f t="shared" si="5"/>
        <v>10.09516764</v>
      </c>
      <c r="H259" s="121">
        <f t="shared" si="6"/>
        <v>0.0005909899638</v>
      </c>
      <c r="I259" s="121">
        <f t="shared" si="7"/>
        <v>2.312062872</v>
      </c>
      <c r="J259" s="121"/>
    </row>
    <row r="260">
      <c r="A260" s="2" t="s">
        <v>288</v>
      </c>
      <c r="B260" s="2">
        <v>1.524</v>
      </c>
      <c r="C260" s="3">
        <f t="shared" si="1"/>
        <v>0.0001784356114</v>
      </c>
      <c r="D260" s="3"/>
      <c r="E260" s="122">
        <f t="shared" si="3"/>
        <v>0.01335797932</v>
      </c>
      <c r="F260" s="3">
        <f t="shared" si="4"/>
        <v>0.001003544316</v>
      </c>
      <c r="G260" s="120">
        <f t="shared" si="5"/>
        <v>10.09516764</v>
      </c>
      <c r="H260" s="121">
        <f t="shared" si="6"/>
        <v>0.0005909899638</v>
      </c>
      <c r="I260" s="121">
        <f t="shared" si="7"/>
        <v>2.312062872</v>
      </c>
      <c r="J260" s="121"/>
    </row>
    <row r="261">
      <c r="A261" s="2" t="s">
        <v>289</v>
      </c>
      <c r="B261" s="2">
        <v>1.485</v>
      </c>
      <c r="C261" s="3">
        <f t="shared" si="1"/>
        <v>0.0001738693458</v>
      </c>
      <c r="D261" s="3"/>
      <c r="E261" s="122">
        <f t="shared" si="3"/>
        <v>0.01318595259</v>
      </c>
      <c r="F261" s="3">
        <f t="shared" si="4"/>
        <v>0.0009906204721</v>
      </c>
      <c r="G261" s="120">
        <f t="shared" si="5"/>
        <v>9.945786428</v>
      </c>
      <c r="H261" s="121">
        <f t="shared" si="6"/>
        <v>0.0005822449089</v>
      </c>
      <c r="I261" s="121">
        <f t="shared" si="7"/>
        <v>2.348749639</v>
      </c>
      <c r="J261" s="121"/>
    </row>
    <row r="262">
      <c r="A262" s="2" t="s">
        <v>290</v>
      </c>
      <c r="B262" s="2">
        <v>1.481</v>
      </c>
      <c r="C262" s="3">
        <f t="shared" si="1"/>
        <v>0.0001734010109</v>
      </c>
      <c r="D262" s="3"/>
      <c r="E262" s="122">
        <f t="shared" si="3"/>
        <v>0.01316818176</v>
      </c>
      <c r="F262" s="3">
        <f t="shared" si="4"/>
        <v>0.0009892854035</v>
      </c>
      <c r="G262" s="120">
        <f t="shared" si="5"/>
        <v>9.930383745</v>
      </c>
      <c r="H262" s="121">
        <f t="shared" si="6"/>
        <v>0.0005813432072</v>
      </c>
      <c r="I262" s="121">
        <f t="shared" si="7"/>
        <v>2.352594107</v>
      </c>
      <c r="J262" s="121"/>
    </row>
    <row r="263">
      <c r="A263" s="2" t="s">
        <v>291</v>
      </c>
      <c r="B263" s="2">
        <v>1.458</v>
      </c>
      <c r="C263" s="3">
        <f t="shared" si="1"/>
        <v>0.000170708085</v>
      </c>
      <c r="D263" s="3"/>
      <c r="E263" s="122">
        <f t="shared" si="3"/>
        <v>0.01306553041</v>
      </c>
      <c r="F263" s="3">
        <f t="shared" si="4"/>
        <v>0.0009815735203</v>
      </c>
      <c r="G263" s="120">
        <f t="shared" si="5"/>
        <v>9.841517353</v>
      </c>
      <c r="H263" s="121">
        <f t="shared" si="6"/>
        <v>0.0005761408026</v>
      </c>
      <c r="I263" s="121">
        <f t="shared" si="7"/>
        <v>2.375005951</v>
      </c>
      <c r="J263" s="121"/>
    </row>
    <row r="264">
      <c r="A264" s="2" t="s">
        <v>292</v>
      </c>
      <c r="B264" s="2">
        <v>1.406</v>
      </c>
      <c r="C264" s="3">
        <f t="shared" si="1"/>
        <v>0.0001646197308</v>
      </c>
      <c r="D264" s="3"/>
      <c r="E264" s="122">
        <f t="shared" si="3"/>
        <v>0.01283042208</v>
      </c>
      <c r="F264" s="3">
        <f t="shared" si="4"/>
        <v>0.0009639105471</v>
      </c>
      <c r="G264" s="120">
        <f t="shared" si="5"/>
        <v>9.638659736</v>
      </c>
      <c r="H264" s="121">
        <f t="shared" si="6"/>
        <v>0.0005642651389</v>
      </c>
      <c r="I264" s="121">
        <f t="shared" si="7"/>
        <v>2.427688384</v>
      </c>
      <c r="J264" s="121"/>
    </row>
    <row r="265">
      <c r="A265" s="2" t="s">
        <v>293</v>
      </c>
      <c r="B265" s="2">
        <v>1.384</v>
      </c>
      <c r="C265" s="3">
        <f t="shared" si="1"/>
        <v>0.0001620438886</v>
      </c>
      <c r="D265" s="3"/>
      <c r="E265" s="122">
        <f t="shared" si="3"/>
        <v>0.01272964605</v>
      </c>
      <c r="F265" s="3">
        <f t="shared" si="4"/>
        <v>0.0009563395509</v>
      </c>
      <c r="G265" s="120">
        <f t="shared" si="5"/>
        <v>9.551996645</v>
      </c>
      <c r="H265" s="121">
        <f t="shared" si="6"/>
        <v>0.0005591917198</v>
      </c>
      <c r="I265" s="121">
        <f t="shared" si="7"/>
        <v>2.45086584</v>
      </c>
      <c r="J265" s="121"/>
    </row>
    <row r="266">
      <c r="A266" s="2" t="s">
        <v>294</v>
      </c>
      <c r="B266" s="2">
        <v>1.378</v>
      </c>
      <c r="C266" s="3">
        <f t="shared" si="1"/>
        <v>0.0001613413862</v>
      </c>
      <c r="D266" s="3"/>
      <c r="E266" s="122">
        <f t="shared" si="3"/>
        <v>0.01270202292</v>
      </c>
      <c r="F266" s="3">
        <f t="shared" si="4"/>
        <v>0.0009542643089</v>
      </c>
      <c r="G266" s="120">
        <f t="shared" si="5"/>
        <v>9.528272219</v>
      </c>
      <c r="H266" s="121">
        <f t="shared" si="6"/>
        <v>0.0005578028476</v>
      </c>
      <c r="I266" s="121">
        <f t="shared" si="7"/>
        <v>2.457283098</v>
      </c>
      <c r="J266" s="121"/>
    </row>
    <row r="267">
      <c r="A267" s="2" t="s">
        <v>295</v>
      </c>
      <c r="B267" s="2">
        <v>1.36</v>
      </c>
      <c r="C267" s="3">
        <f t="shared" si="1"/>
        <v>0.000159233879</v>
      </c>
      <c r="D267" s="3"/>
      <c r="E267" s="122">
        <f t="shared" si="3"/>
        <v>0.01261879071</v>
      </c>
      <c r="F267" s="3">
        <f t="shared" si="4"/>
        <v>0.0009480113266</v>
      </c>
      <c r="G267" s="120">
        <f t="shared" si="5"/>
        <v>9.456866147</v>
      </c>
      <c r="H267" s="121">
        <f t="shared" si="6"/>
        <v>0.0005536226028</v>
      </c>
      <c r="I267" s="121">
        <f t="shared" si="7"/>
        <v>2.476789025</v>
      </c>
      <c r="J267" s="121"/>
    </row>
    <row r="268">
      <c r="A268" s="2" t="s">
        <v>296</v>
      </c>
      <c r="B268" s="2">
        <v>1.314</v>
      </c>
      <c r="C268" s="3">
        <f t="shared" si="1"/>
        <v>0.0001538480272</v>
      </c>
      <c r="D268" s="3"/>
      <c r="E268" s="122">
        <f t="shared" si="3"/>
        <v>0.01240354898</v>
      </c>
      <c r="F268" s="3">
        <f t="shared" si="4"/>
        <v>0.0009318408704</v>
      </c>
      <c r="G268" s="120">
        <f t="shared" si="5"/>
        <v>9.272755963</v>
      </c>
      <c r="H268" s="121">
        <f t="shared" si="6"/>
        <v>0.0005428444488</v>
      </c>
      <c r="I268" s="121">
        <f t="shared" si="7"/>
        <v>2.528445952</v>
      </c>
      <c r="J268" s="121"/>
    </row>
    <row r="269">
      <c r="A269" s="2" t="s">
        <v>297</v>
      </c>
      <c r="B269" s="2">
        <v>1.304</v>
      </c>
      <c r="C269" s="3">
        <f t="shared" si="1"/>
        <v>0.0001526771898</v>
      </c>
      <c r="D269" s="3"/>
      <c r="E269" s="122">
        <f t="shared" si="3"/>
        <v>0.01235626116</v>
      </c>
      <c r="F269" s="3">
        <f t="shared" si="4"/>
        <v>0.0009282882808</v>
      </c>
      <c r="G269" s="120">
        <f t="shared" si="5"/>
        <v>9.232413664</v>
      </c>
      <c r="H269" s="121">
        <f t="shared" si="6"/>
        <v>0.0005404827353</v>
      </c>
      <c r="I269" s="121">
        <f t="shared" si="7"/>
        <v>2.540035914</v>
      </c>
      <c r="J269" s="121"/>
    </row>
    <row r="270">
      <c r="A270" s="2" t="s">
        <v>298</v>
      </c>
      <c r="B270" s="2">
        <v>1.294</v>
      </c>
      <c r="C270" s="3">
        <f t="shared" si="1"/>
        <v>0.0001515063525</v>
      </c>
      <c r="D270" s="3"/>
      <c r="E270" s="122">
        <f t="shared" si="3"/>
        <v>0.01230879167</v>
      </c>
      <c r="F270" s="3">
        <f t="shared" si="4"/>
        <v>0.0009247220429</v>
      </c>
      <c r="G270" s="120">
        <f t="shared" si="5"/>
        <v>9.191954797</v>
      </c>
      <c r="H270" s="121">
        <f t="shared" si="6"/>
        <v>0.0005381141977</v>
      </c>
      <c r="I270" s="121">
        <f t="shared" si="7"/>
        <v>2.551759968</v>
      </c>
      <c r="J270" s="121"/>
    </row>
    <row r="271">
      <c r="A271" s="2" t="s">
        <v>299</v>
      </c>
      <c r="B271" s="2">
        <v>1.29</v>
      </c>
      <c r="C271" s="3">
        <f t="shared" si="1"/>
        <v>0.0001510380176</v>
      </c>
      <c r="D271" s="3"/>
      <c r="E271" s="122">
        <f t="shared" si="3"/>
        <v>0.01228975254</v>
      </c>
      <c r="F271" s="3">
        <f t="shared" si="4"/>
        <v>0.0009232916909</v>
      </c>
      <c r="G271" s="120">
        <f t="shared" si="5"/>
        <v>9.175738309</v>
      </c>
      <c r="H271" s="121">
        <f t="shared" si="6"/>
        <v>0.0005371648542</v>
      </c>
      <c r="I271" s="121">
        <f t="shared" si="7"/>
        <v>2.556487717</v>
      </c>
      <c r="J271" s="121"/>
    </row>
    <row r="272">
      <c r="A272" s="2" t="s">
        <v>300</v>
      </c>
      <c r="B272" s="2">
        <v>1.267</v>
      </c>
      <c r="C272" s="3">
        <f t="shared" si="1"/>
        <v>0.0001483450917</v>
      </c>
      <c r="D272" s="3"/>
      <c r="E272" s="122">
        <f t="shared" si="3"/>
        <v>0.01217969998</v>
      </c>
      <c r="F272" s="3">
        <f t="shared" si="4"/>
        <v>0.0009150237771</v>
      </c>
      <c r="G272" s="120">
        <f t="shared" si="5"/>
        <v>9.082122918</v>
      </c>
      <c r="H272" s="121">
        <f t="shared" si="6"/>
        <v>0.0005316844344</v>
      </c>
      <c r="I272" s="121">
        <f t="shared" si="7"/>
        <v>2.584105335</v>
      </c>
      <c r="J272" s="121"/>
    </row>
    <row r="273">
      <c r="A273" s="2" t="s">
        <v>301</v>
      </c>
      <c r="B273" s="2">
        <v>1.251</v>
      </c>
      <c r="C273" s="3">
        <f t="shared" si="1"/>
        <v>0.0001464717519</v>
      </c>
      <c r="D273" s="3"/>
      <c r="E273" s="122">
        <f t="shared" si="3"/>
        <v>0.01210255146</v>
      </c>
      <c r="F273" s="3">
        <f t="shared" si="4"/>
        <v>0.0009092278437</v>
      </c>
      <c r="G273" s="120">
        <f t="shared" si="5"/>
        <v>9.016620453</v>
      </c>
      <c r="H273" s="121">
        <f t="shared" si="6"/>
        <v>0.0005278497978</v>
      </c>
      <c r="I273" s="121">
        <f t="shared" si="7"/>
        <v>2.603765169</v>
      </c>
      <c r="J273" s="121"/>
    </row>
    <row r="274">
      <c r="A274" s="2" t="s">
        <v>302</v>
      </c>
      <c r="B274" s="2">
        <v>1.238</v>
      </c>
      <c r="C274" s="3">
        <f t="shared" si="1"/>
        <v>0.0001449496634</v>
      </c>
      <c r="D274" s="3"/>
      <c r="E274" s="122">
        <f t="shared" si="3"/>
        <v>0.01203950428</v>
      </c>
      <c r="F274" s="3">
        <f t="shared" si="4"/>
        <v>0.000904491301</v>
      </c>
      <c r="G274" s="120">
        <f t="shared" si="5"/>
        <v>8.963166135</v>
      </c>
      <c r="H274" s="121">
        <f t="shared" si="6"/>
        <v>0.0005247204822</v>
      </c>
      <c r="I274" s="121">
        <f t="shared" si="7"/>
        <v>2.620018633</v>
      </c>
      <c r="J274" s="121"/>
    </row>
    <row r="275">
      <c r="A275" s="2" t="s">
        <v>303</v>
      </c>
      <c r="B275" s="2">
        <v>1.238</v>
      </c>
      <c r="C275" s="3">
        <f t="shared" si="1"/>
        <v>0.0001449496634</v>
      </c>
      <c r="D275" s="3"/>
      <c r="E275" s="122">
        <f t="shared" si="3"/>
        <v>0.01203950428</v>
      </c>
      <c r="F275" s="3">
        <f t="shared" si="4"/>
        <v>0.000904491301</v>
      </c>
      <c r="G275" s="120">
        <f t="shared" si="5"/>
        <v>8.963166135</v>
      </c>
      <c r="H275" s="121">
        <f t="shared" si="6"/>
        <v>0.0005247204822</v>
      </c>
      <c r="I275" s="121">
        <f t="shared" si="7"/>
        <v>2.620018633</v>
      </c>
      <c r="J275" s="121"/>
    </row>
    <row r="276">
      <c r="A276" s="2" t="s">
        <v>304</v>
      </c>
      <c r="B276" s="2">
        <v>1.238</v>
      </c>
      <c r="C276" s="3">
        <f t="shared" si="1"/>
        <v>0.0001449496634</v>
      </c>
      <c r="D276" s="3"/>
      <c r="E276" s="122">
        <f t="shared" si="3"/>
        <v>0.01203950428</v>
      </c>
      <c r="F276" s="3">
        <f t="shared" si="4"/>
        <v>0.000904491301</v>
      </c>
      <c r="G276" s="120">
        <f t="shared" si="5"/>
        <v>8.963166135</v>
      </c>
      <c r="H276" s="121">
        <f t="shared" si="6"/>
        <v>0.0005247204822</v>
      </c>
      <c r="I276" s="121">
        <f t="shared" si="7"/>
        <v>2.620018633</v>
      </c>
      <c r="J276" s="121"/>
    </row>
    <row r="277">
      <c r="A277" s="2" t="s">
        <v>305</v>
      </c>
      <c r="B277" s="2">
        <v>1.228</v>
      </c>
      <c r="C277" s="3">
        <f t="shared" si="1"/>
        <v>0.000143778826</v>
      </c>
      <c r="D277" s="3"/>
      <c r="E277" s="122">
        <f t="shared" si="3"/>
        <v>0.01199078088</v>
      </c>
      <c r="F277" s="3">
        <f t="shared" si="4"/>
        <v>0.0009008308598</v>
      </c>
      <c r="G277" s="120">
        <f t="shared" si="5"/>
        <v>8.921902687</v>
      </c>
      <c r="H277" s="121">
        <f t="shared" si="6"/>
        <v>0.0005223048429</v>
      </c>
      <c r="I277" s="121">
        <f t="shared" si="7"/>
        <v>2.632696534</v>
      </c>
      <c r="J277" s="121"/>
    </row>
    <row r="278">
      <c r="A278" s="2" t="s">
        <v>306</v>
      </c>
      <c r="B278" s="2">
        <v>1.228</v>
      </c>
      <c r="C278" s="3">
        <f t="shared" si="1"/>
        <v>0.000143778826</v>
      </c>
      <c r="D278" s="3"/>
      <c r="E278" s="122">
        <f t="shared" si="3"/>
        <v>0.01199078088</v>
      </c>
      <c r="F278" s="3">
        <f t="shared" si="4"/>
        <v>0.0009008308598</v>
      </c>
      <c r="G278" s="120">
        <f t="shared" si="5"/>
        <v>8.921902687</v>
      </c>
      <c r="H278" s="121">
        <f t="shared" si="6"/>
        <v>0.0005223048429</v>
      </c>
      <c r="I278" s="121">
        <f t="shared" si="7"/>
        <v>2.632696534</v>
      </c>
      <c r="J278" s="121"/>
    </row>
    <row r="279">
      <c r="A279" s="2" t="s">
        <v>307</v>
      </c>
      <c r="B279" s="2">
        <v>1.228</v>
      </c>
      <c r="C279" s="3">
        <f t="shared" si="1"/>
        <v>0.000143778826</v>
      </c>
      <c r="D279" s="3"/>
      <c r="E279" s="122">
        <f t="shared" si="3"/>
        <v>0.01199078088</v>
      </c>
      <c r="F279" s="3">
        <f t="shared" si="4"/>
        <v>0.0009008308598</v>
      </c>
      <c r="G279" s="120">
        <f t="shared" si="5"/>
        <v>8.921902687</v>
      </c>
      <c r="H279" s="121">
        <f t="shared" si="6"/>
        <v>0.0005223048429</v>
      </c>
      <c r="I279" s="121">
        <f t="shared" si="7"/>
        <v>2.632696534</v>
      </c>
      <c r="J279" s="121"/>
    </row>
    <row r="280">
      <c r="A280" s="2" t="s">
        <v>308</v>
      </c>
      <c r="B280" s="2">
        <v>1.228</v>
      </c>
      <c r="C280" s="3">
        <f t="shared" si="1"/>
        <v>0.000143778826</v>
      </c>
      <c r="D280" s="3"/>
      <c r="E280" s="122">
        <f t="shared" si="3"/>
        <v>0.01199078088</v>
      </c>
      <c r="F280" s="3">
        <f t="shared" si="4"/>
        <v>0.0009008308598</v>
      </c>
      <c r="G280" s="120">
        <f t="shared" si="5"/>
        <v>8.921902687</v>
      </c>
      <c r="H280" s="121">
        <f t="shared" si="6"/>
        <v>0.0005223048429</v>
      </c>
      <c r="I280" s="121">
        <f t="shared" si="7"/>
        <v>2.632696534</v>
      </c>
      <c r="J280" s="121"/>
    </row>
    <row r="281">
      <c r="A281" s="2" t="s">
        <v>309</v>
      </c>
      <c r="B281" s="2">
        <v>1.216</v>
      </c>
      <c r="C281" s="3">
        <f t="shared" si="1"/>
        <v>0.0001423738212</v>
      </c>
      <c r="D281" s="3"/>
      <c r="E281" s="122">
        <f t="shared" si="3"/>
        <v>0.01193205017</v>
      </c>
      <c r="F281" s="3">
        <f t="shared" si="4"/>
        <v>0.0008964186005</v>
      </c>
      <c r="G281" s="120">
        <f t="shared" si="5"/>
        <v>8.872218039</v>
      </c>
      <c r="H281" s="121">
        <f t="shared" si="6"/>
        <v>0.0005193962109</v>
      </c>
      <c r="I281" s="121">
        <f t="shared" si="7"/>
        <v>2.64811597</v>
      </c>
      <c r="J281" s="121"/>
    </row>
    <row r="282">
      <c r="A282" s="2" t="s">
        <v>310</v>
      </c>
      <c r="B282" s="2">
        <v>1.139</v>
      </c>
      <c r="C282" s="3">
        <f t="shared" si="1"/>
        <v>0.0001333583736</v>
      </c>
      <c r="D282" s="3"/>
      <c r="E282" s="122">
        <f t="shared" si="3"/>
        <v>0.01154808961</v>
      </c>
      <c r="F282" s="3">
        <f t="shared" si="4"/>
        <v>0.0008675728128</v>
      </c>
      <c r="G282" s="120">
        <f t="shared" si="5"/>
        <v>8.548849167</v>
      </c>
      <c r="H282" s="121">
        <f t="shared" si="6"/>
        <v>0.0005004655932</v>
      </c>
      <c r="I282" s="121">
        <f t="shared" si="7"/>
        <v>2.752787167</v>
      </c>
      <c r="J282" s="121"/>
    </row>
    <row r="283">
      <c r="A283" s="2" t="s">
        <v>311</v>
      </c>
      <c r="B283" s="2">
        <v>1.137</v>
      </c>
      <c r="C283" s="3">
        <f t="shared" si="1"/>
        <v>0.0001331242062</v>
      </c>
      <c r="D283" s="3"/>
      <c r="E283" s="122">
        <f t="shared" si="3"/>
        <v>0.01153794636</v>
      </c>
      <c r="F283" s="3">
        <f t="shared" si="4"/>
        <v>0.0008668107812</v>
      </c>
      <c r="G283" s="120">
        <f t="shared" si="5"/>
        <v>8.540340734</v>
      </c>
      <c r="H283" s="121">
        <f t="shared" si="6"/>
        <v>0.0004999674937</v>
      </c>
      <c r="I283" s="121">
        <f t="shared" si="7"/>
        <v>2.755646761</v>
      </c>
      <c r="J283" s="121"/>
    </row>
    <row r="284">
      <c r="A284" s="2" t="s">
        <v>312</v>
      </c>
      <c r="B284" s="2">
        <v>1.135</v>
      </c>
      <c r="C284" s="3">
        <f t="shared" si="1"/>
        <v>0.0001328900387</v>
      </c>
      <c r="D284" s="3"/>
      <c r="E284" s="122">
        <f t="shared" si="3"/>
        <v>0.01152779418</v>
      </c>
      <c r="F284" s="3">
        <f t="shared" si="4"/>
        <v>0.0008660480791</v>
      </c>
      <c r="G284" s="120">
        <f t="shared" si="5"/>
        <v>8.531826575</v>
      </c>
      <c r="H284" s="121">
        <f t="shared" si="6"/>
        <v>0.0004994690589</v>
      </c>
      <c r="I284" s="121">
        <f t="shared" si="7"/>
        <v>2.75851391</v>
      </c>
      <c r="J284" s="121"/>
    </row>
    <row r="285">
      <c r="A285" s="2" t="s">
        <v>313</v>
      </c>
      <c r="B285" s="2">
        <v>1.135</v>
      </c>
      <c r="C285" s="3">
        <f t="shared" si="1"/>
        <v>0.0001328900387</v>
      </c>
      <c r="D285" s="3"/>
      <c r="E285" s="122">
        <f t="shared" si="3"/>
        <v>0.01152779418</v>
      </c>
      <c r="F285" s="3">
        <f t="shared" si="4"/>
        <v>0.0008660480791</v>
      </c>
      <c r="G285" s="120">
        <f t="shared" si="5"/>
        <v>8.531826575</v>
      </c>
      <c r="H285" s="121">
        <f t="shared" si="6"/>
        <v>0.0004994690589</v>
      </c>
      <c r="I285" s="121">
        <f t="shared" si="7"/>
        <v>2.75851391</v>
      </c>
      <c r="J285" s="121"/>
    </row>
    <row r="286">
      <c r="A286" s="2" t="s">
        <v>314</v>
      </c>
      <c r="B286" s="2">
        <v>1.097</v>
      </c>
      <c r="C286" s="3">
        <f t="shared" si="1"/>
        <v>0.0001284408568</v>
      </c>
      <c r="D286" s="3"/>
      <c r="E286" s="122">
        <f t="shared" si="3"/>
        <v>0.01133317505</v>
      </c>
      <c r="F286" s="3">
        <f t="shared" si="4"/>
        <v>0.0008514269365</v>
      </c>
      <c r="G286" s="120">
        <f t="shared" si="5"/>
        <v>8.368948916</v>
      </c>
      <c r="H286" s="121">
        <f t="shared" si="6"/>
        <v>0.0004899338967</v>
      </c>
      <c r="I286" s="121">
        <f t="shared" si="7"/>
        <v>2.814470791</v>
      </c>
      <c r="J286" s="121"/>
    </row>
    <row r="287">
      <c r="A287" s="2" t="s">
        <v>315</v>
      </c>
      <c r="B287" s="2">
        <v>1.075</v>
      </c>
      <c r="C287" s="3">
        <f t="shared" si="1"/>
        <v>0.0001258650146</v>
      </c>
      <c r="D287" s="3"/>
      <c r="E287" s="122">
        <f t="shared" si="3"/>
        <v>0.01121895782</v>
      </c>
      <c r="F287" s="3">
        <f t="shared" si="4"/>
        <v>0.0008428461437</v>
      </c>
      <c r="G287" s="120">
        <f t="shared" si="5"/>
        <v>8.273661258</v>
      </c>
      <c r="H287" s="121">
        <f t="shared" si="6"/>
        <v>0.0004843555792</v>
      </c>
      <c r="I287" s="121">
        <f t="shared" si="7"/>
        <v>2.848214538</v>
      </c>
      <c r="J287" s="121"/>
    </row>
    <row r="288">
      <c r="A288" s="2" t="s">
        <v>316</v>
      </c>
      <c r="B288" s="2">
        <v>1.062</v>
      </c>
      <c r="C288" s="3">
        <f t="shared" si="1"/>
        <v>0.0001243429261</v>
      </c>
      <c r="D288" s="3"/>
      <c r="E288" s="122">
        <f t="shared" si="3"/>
        <v>0.01115091593</v>
      </c>
      <c r="F288" s="3">
        <f t="shared" si="4"/>
        <v>0.0008377343635</v>
      </c>
      <c r="G288" s="120">
        <f t="shared" si="5"/>
        <v>8.217002074</v>
      </c>
      <c r="H288" s="121">
        <f t="shared" si="6"/>
        <v>0.0004810386448</v>
      </c>
      <c r="I288" s="121">
        <f t="shared" si="7"/>
        <v>2.868645044</v>
      </c>
      <c r="J288" s="121"/>
    </row>
    <row r="289">
      <c r="A289" s="2" t="s">
        <v>317</v>
      </c>
      <c r="B289" s="2">
        <v>1.052</v>
      </c>
      <c r="C289" s="3">
        <f t="shared" si="1"/>
        <v>0.0001231720887</v>
      </c>
      <c r="D289" s="3"/>
      <c r="E289" s="122">
        <f t="shared" si="3"/>
        <v>0.01109829215</v>
      </c>
      <c r="F289" s="3">
        <f t="shared" si="4"/>
        <v>0.0008337808994</v>
      </c>
      <c r="G289" s="120">
        <f t="shared" si="5"/>
        <v>8.173235949</v>
      </c>
      <c r="H289" s="121">
        <f t="shared" si="6"/>
        <v>0.0004784764941</v>
      </c>
      <c r="I289" s="121">
        <f t="shared" si="7"/>
        <v>2.884617846</v>
      </c>
      <c r="J289" s="121"/>
    </row>
    <row r="290">
      <c r="A290" s="2" t="s">
        <v>318</v>
      </c>
      <c r="B290" s="2">
        <v>1.036</v>
      </c>
      <c r="C290" s="3">
        <f t="shared" si="1"/>
        <v>0.000121298749</v>
      </c>
      <c r="D290" s="3"/>
      <c r="E290" s="122">
        <f t="shared" si="3"/>
        <v>0.01101357113</v>
      </c>
      <c r="F290" s="3">
        <f t="shared" si="4"/>
        <v>0.0008274160667</v>
      </c>
      <c r="G290" s="120">
        <f t="shared" si="5"/>
        <v>8.102874574</v>
      </c>
      <c r="H290" s="121">
        <f t="shared" si="6"/>
        <v>0.0004743574078</v>
      </c>
      <c r="I290" s="121">
        <f t="shared" si="7"/>
        <v>2.910653752</v>
      </c>
      <c r="J290" s="121"/>
    </row>
    <row r="291">
      <c r="A291" s="2" t="s">
        <v>319</v>
      </c>
      <c r="B291" s="2">
        <v>1.036</v>
      </c>
      <c r="C291" s="3">
        <f t="shared" si="1"/>
        <v>0.000121298749</v>
      </c>
      <c r="D291" s="3"/>
      <c r="E291" s="122">
        <f t="shared" si="3"/>
        <v>0.01101357113</v>
      </c>
      <c r="F291" s="3">
        <f t="shared" si="4"/>
        <v>0.0008274160667</v>
      </c>
      <c r="G291" s="120">
        <f t="shared" si="5"/>
        <v>8.102874574</v>
      </c>
      <c r="H291" s="121">
        <f t="shared" si="6"/>
        <v>0.0004743574078</v>
      </c>
      <c r="I291" s="121">
        <f t="shared" si="7"/>
        <v>2.910653752</v>
      </c>
      <c r="J291" s="121"/>
    </row>
    <row r="292">
      <c r="A292" s="2" t="s">
        <v>320</v>
      </c>
      <c r="B292" s="2">
        <v>1.036</v>
      </c>
      <c r="C292" s="3">
        <f t="shared" si="1"/>
        <v>0.000121298749</v>
      </c>
      <c r="D292" s="3"/>
      <c r="E292" s="122">
        <f t="shared" si="3"/>
        <v>0.01101357113</v>
      </c>
      <c r="F292" s="3">
        <f t="shared" si="4"/>
        <v>0.0008274160667</v>
      </c>
      <c r="G292" s="120">
        <f t="shared" si="5"/>
        <v>8.102874574</v>
      </c>
      <c r="H292" s="121">
        <f t="shared" si="6"/>
        <v>0.0004743574078</v>
      </c>
      <c r="I292" s="121">
        <f t="shared" si="7"/>
        <v>2.910653752</v>
      </c>
      <c r="J292" s="121"/>
    </row>
    <row r="293">
      <c r="A293" s="2" t="s">
        <v>321</v>
      </c>
      <c r="B293" s="2">
        <v>0.987</v>
      </c>
      <c r="C293" s="3">
        <f t="shared" si="1"/>
        <v>0.000115561646</v>
      </c>
      <c r="D293" s="3"/>
      <c r="E293" s="122">
        <f t="shared" si="3"/>
        <v>0.01074996028</v>
      </c>
      <c r="F293" s="3">
        <f t="shared" si="4"/>
        <v>0.0008076117862</v>
      </c>
      <c r="G293" s="120">
        <f t="shared" si="5"/>
        <v>7.884728274</v>
      </c>
      <c r="H293" s="121">
        <f t="shared" si="6"/>
        <v>0.0004615867161</v>
      </c>
      <c r="I293" s="121">
        <f t="shared" si="7"/>
        <v>2.994289906</v>
      </c>
      <c r="J293" s="121"/>
    </row>
    <row r="294">
      <c r="A294" s="2" t="s">
        <v>322</v>
      </c>
      <c r="B294" s="2">
        <v>0.934</v>
      </c>
      <c r="C294" s="3">
        <f t="shared" si="1"/>
        <v>0.0001093562081</v>
      </c>
      <c r="D294" s="3"/>
      <c r="E294" s="122">
        <f t="shared" si="3"/>
        <v>0.01045735187</v>
      </c>
      <c r="F294" s="3">
        <f t="shared" si="4"/>
        <v>0.000785629007</v>
      </c>
      <c r="G294" s="120">
        <f t="shared" si="5"/>
        <v>7.643975644</v>
      </c>
      <c r="H294" s="121">
        <f t="shared" si="6"/>
        <v>0.0004474926076</v>
      </c>
      <c r="I294" s="121">
        <f t="shared" si="7"/>
        <v>3.092064049</v>
      </c>
      <c r="J294" s="121"/>
    </row>
    <row r="295">
      <c r="A295" s="2" t="s">
        <v>323</v>
      </c>
      <c r="B295" s="2">
        <v>0.931</v>
      </c>
      <c r="C295" s="3">
        <f t="shared" si="1"/>
        <v>0.0001090049569</v>
      </c>
      <c r="D295" s="3"/>
      <c r="E295" s="122">
        <f t="shared" si="3"/>
        <v>0.0104405439</v>
      </c>
      <c r="F295" s="3">
        <f t="shared" si="4"/>
        <v>0.0007843662754</v>
      </c>
      <c r="G295" s="120">
        <f t="shared" si="5"/>
        <v>7.630190784</v>
      </c>
      <c r="H295" s="121">
        <f t="shared" si="6"/>
        <v>0.0004466856161</v>
      </c>
      <c r="I295" s="121">
        <f t="shared" si="7"/>
        <v>3.097846823</v>
      </c>
      <c r="J295" s="121"/>
    </row>
    <row r="296">
      <c r="A296" s="2" t="s">
        <v>324</v>
      </c>
      <c r="B296" s="2">
        <v>0.909</v>
      </c>
      <c r="C296" s="3">
        <f t="shared" si="1"/>
        <v>0.0001064291147</v>
      </c>
      <c r="D296" s="3"/>
      <c r="E296" s="122">
        <f t="shared" si="3"/>
        <v>0.01031644874</v>
      </c>
      <c r="F296" s="3">
        <f t="shared" si="4"/>
        <v>0.0007750433845</v>
      </c>
      <c r="G296" s="120">
        <f t="shared" si="5"/>
        <v>7.528564942</v>
      </c>
      <c r="H296" s="121">
        <f t="shared" si="6"/>
        <v>0.0004407362496</v>
      </c>
      <c r="I296" s="121">
        <f t="shared" si="7"/>
        <v>3.141124831</v>
      </c>
      <c r="J296" s="121"/>
    </row>
    <row r="297">
      <c r="A297" s="2" t="s">
        <v>325</v>
      </c>
      <c r="B297" s="2">
        <v>0.908</v>
      </c>
      <c r="C297" s="3">
        <f t="shared" si="1"/>
        <v>0.000106312031</v>
      </c>
      <c r="D297" s="3"/>
      <c r="E297" s="122">
        <f t="shared" si="3"/>
        <v>0.01031077257</v>
      </c>
      <c r="F297" s="3">
        <f t="shared" si="4"/>
        <v>0.0007746169507</v>
      </c>
      <c r="G297" s="120">
        <f t="shared" si="5"/>
        <v>7.523922816</v>
      </c>
      <c r="H297" s="121">
        <f t="shared" si="6"/>
        <v>0.0004404644908</v>
      </c>
      <c r="I297" s="121">
        <f t="shared" si="7"/>
        <v>3.143129304</v>
      </c>
      <c r="J297" s="121"/>
    </row>
    <row r="298">
      <c r="A298" s="2" t="s">
        <v>326</v>
      </c>
      <c r="B298" s="2">
        <v>0.904</v>
      </c>
      <c r="C298" s="3">
        <f t="shared" si="1"/>
        <v>0.000105843696</v>
      </c>
      <c r="D298" s="3"/>
      <c r="E298" s="122">
        <f t="shared" si="3"/>
        <v>0.01028803655</v>
      </c>
      <c r="F298" s="3">
        <f t="shared" si="4"/>
        <v>0.0007729088627</v>
      </c>
      <c r="G298" s="120">
        <f t="shared" si="5"/>
        <v>7.505334214</v>
      </c>
      <c r="H298" s="121">
        <f t="shared" si="6"/>
        <v>0.0004393762794</v>
      </c>
      <c r="I298" s="121">
        <f t="shared" si="7"/>
        <v>3.151180428</v>
      </c>
      <c r="J298" s="121"/>
    </row>
    <row r="299">
      <c r="A299" s="2" t="s">
        <v>327</v>
      </c>
      <c r="B299" s="2">
        <v>0.868</v>
      </c>
      <c r="C299" s="3">
        <f t="shared" si="1"/>
        <v>0.0001016286816</v>
      </c>
      <c r="D299" s="3"/>
      <c r="E299" s="122">
        <f t="shared" si="3"/>
        <v>0.01008110518</v>
      </c>
      <c r="F299" s="3">
        <f t="shared" si="4"/>
        <v>0.0007573627388</v>
      </c>
      <c r="G299" s="120">
        <f t="shared" si="5"/>
        <v>7.336556386</v>
      </c>
      <c r="H299" s="121">
        <f t="shared" si="6"/>
        <v>0.0004294957102</v>
      </c>
      <c r="I299" s="121">
        <f t="shared" si="7"/>
        <v>3.22612695</v>
      </c>
      <c r="J299" s="121"/>
    </row>
    <row r="300">
      <c r="A300" s="2" t="s">
        <v>328</v>
      </c>
      <c r="B300" s="2">
        <v>0.868</v>
      </c>
      <c r="C300" s="3">
        <f t="shared" si="1"/>
        <v>0.0001016286816</v>
      </c>
      <c r="D300" s="3"/>
      <c r="E300" s="122">
        <f t="shared" si="3"/>
        <v>0.01008110518</v>
      </c>
      <c r="F300" s="3">
        <f t="shared" si="4"/>
        <v>0.0007573627388</v>
      </c>
      <c r="G300" s="120">
        <f t="shared" si="5"/>
        <v>7.336556386</v>
      </c>
      <c r="H300" s="121">
        <f t="shared" si="6"/>
        <v>0.0004294957102</v>
      </c>
      <c r="I300" s="121">
        <f t="shared" si="7"/>
        <v>3.22612695</v>
      </c>
      <c r="J300" s="121"/>
    </row>
    <row r="301">
      <c r="A301" s="2" t="s">
        <v>329</v>
      </c>
      <c r="B301" s="2">
        <v>0.868</v>
      </c>
      <c r="C301" s="3">
        <f t="shared" si="1"/>
        <v>0.0001016286816</v>
      </c>
      <c r="D301" s="3"/>
      <c r="E301" s="122">
        <f t="shared" si="3"/>
        <v>0.01008110518</v>
      </c>
      <c r="F301" s="3">
        <f t="shared" si="4"/>
        <v>0.0007573627388</v>
      </c>
      <c r="G301" s="120">
        <f t="shared" si="5"/>
        <v>7.336556386</v>
      </c>
      <c r="H301" s="121">
        <f t="shared" si="6"/>
        <v>0.0004294957102</v>
      </c>
      <c r="I301" s="121">
        <f t="shared" si="7"/>
        <v>3.22612695</v>
      </c>
      <c r="J301" s="121"/>
    </row>
    <row r="302">
      <c r="A302" s="2" t="s">
        <v>330</v>
      </c>
      <c r="B302" s="2">
        <v>0.868</v>
      </c>
      <c r="C302" s="3">
        <f t="shared" si="1"/>
        <v>0.0001016286816</v>
      </c>
      <c r="D302" s="3"/>
      <c r="E302" s="122">
        <f t="shared" si="3"/>
        <v>0.01008110518</v>
      </c>
      <c r="F302" s="3">
        <f t="shared" si="4"/>
        <v>0.0007573627388</v>
      </c>
      <c r="G302" s="120">
        <f t="shared" si="5"/>
        <v>7.336556386</v>
      </c>
      <c r="H302" s="121">
        <f t="shared" si="6"/>
        <v>0.0004294957102</v>
      </c>
      <c r="I302" s="121">
        <f t="shared" si="7"/>
        <v>3.22612695</v>
      </c>
      <c r="J302" s="121"/>
    </row>
    <row r="303">
      <c r="A303" s="2" t="s">
        <v>331</v>
      </c>
      <c r="B303" s="2">
        <v>0.868</v>
      </c>
      <c r="C303" s="3">
        <f t="shared" si="1"/>
        <v>0.0001016286816</v>
      </c>
      <c r="D303" s="3"/>
      <c r="E303" s="122">
        <f t="shared" si="3"/>
        <v>0.01008110518</v>
      </c>
      <c r="F303" s="3">
        <f t="shared" si="4"/>
        <v>0.0007573627388</v>
      </c>
      <c r="G303" s="120">
        <f t="shared" si="5"/>
        <v>7.336556386</v>
      </c>
      <c r="H303" s="121">
        <f t="shared" si="6"/>
        <v>0.0004294957102</v>
      </c>
      <c r="I303" s="121">
        <f t="shared" si="7"/>
        <v>3.22612695</v>
      </c>
      <c r="J303" s="121"/>
    </row>
    <row r="304">
      <c r="A304" s="2" t="s">
        <v>332</v>
      </c>
      <c r="B304" s="2">
        <v>0.868</v>
      </c>
      <c r="C304" s="3">
        <f t="shared" si="1"/>
        <v>0.0001016286816</v>
      </c>
      <c r="D304" s="3"/>
      <c r="E304" s="122">
        <f t="shared" si="3"/>
        <v>0.01008110518</v>
      </c>
      <c r="F304" s="3">
        <f t="shared" si="4"/>
        <v>0.0007573627388</v>
      </c>
      <c r="G304" s="120">
        <f t="shared" si="5"/>
        <v>7.336556386</v>
      </c>
      <c r="H304" s="121">
        <f t="shared" si="6"/>
        <v>0.0004294957102</v>
      </c>
      <c r="I304" s="121">
        <f t="shared" si="7"/>
        <v>3.22612695</v>
      </c>
      <c r="J304" s="121"/>
    </row>
    <row r="305">
      <c r="A305" s="2" t="s">
        <v>333</v>
      </c>
      <c r="B305" s="2">
        <v>0.868</v>
      </c>
      <c r="C305" s="3">
        <f t="shared" si="1"/>
        <v>0.0001016286816</v>
      </c>
      <c r="D305" s="3"/>
      <c r="E305" s="122">
        <f t="shared" si="3"/>
        <v>0.01008110518</v>
      </c>
      <c r="F305" s="3">
        <f t="shared" si="4"/>
        <v>0.0007573627388</v>
      </c>
      <c r="G305" s="120">
        <f t="shared" si="5"/>
        <v>7.336556386</v>
      </c>
      <c r="H305" s="121">
        <f t="shared" si="6"/>
        <v>0.0004294957102</v>
      </c>
      <c r="I305" s="121">
        <f t="shared" si="7"/>
        <v>3.22612695</v>
      </c>
      <c r="J305" s="121"/>
    </row>
    <row r="306">
      <c r="A306" s="2" t="s">
        <v>334</v>
      </c>
      <c r="B306" s="2">
        <v>0.84</v>
      </c>
      <c r="C306" s="3">
        <f t="shared" si="1"/>
        <v>0.00009835033701</v>
      </c>
      <c r="D306" s="3"/>
      <c r="E306" s="122">
        <f t="shared" si="3"/>
        <v>0.009917173842</v>
      </c>
      <c r="F306" s="3">
        <f t="shared" si="4"/>
        <v>0.0007450470767</v>
      </c>
      <c r="G306" s="120">
        <f t="shared" si="5"/>
        <v>7.203369597</v>
      </c>
      <c r="H306" s="121">
        <f t="shared" si="6"/>
        <v>0.0004216987069</v>
      </c>
      <c r="I306" s="121">
        <f t="shared" si="7"/>
        <v>3.287719998</v>
      </c>
      <c r="J306" s="121"/>
    </row>
    <row r="307">
      <c r="A307" s="2" t="s">
        <v>335</v>
      </c>
      <c r="B307" s="2">
        <v>0.84</v>
      </c>
      <c r="C307" s="3">
        <f t="shared" si="1"/>
        <v>0.00009835033701</v>
      </c>
      <c r="D307" s="3"/>
      <c r="E307" s="122">
        <f t="shared" si="3"/>
        <v>0.009917173842</v>
      </c>
      <c r="F307" s="3">
        <f t="shared" si="4"/>
        <v>0.0007450470767</v>
      </c>
      <c r="G307" s="120">
        <f t="shared" si="5"/>
        <v>7.203369597</v>
      </c>
      <c r="H307" s="121">
        <f t="shared" si="6"/>
        <v>0.0004216987069</v>
      </c>
      <c r="I307" s="121">
        <f t="shared" si="7"/>
        <v>3.287719998</v>
      </c>
      <c r="J307" s="121"/>
    </row>
    <row r="308">
      <c r="A308" s="2" t="s">
        <v>336</v>
      </c>
      <c r="B308" s="2">
        <v>0.83</v>
      </c>
      <c r="C308" s="3">
        <f t="shared" si="1"/>
        <v>0.00009717949967</v>
      </c>
      <c r="D308" s="3"/>
      <c r="E308" s="122">
        <f t="shared" si="3"/>
        <v>0.009857966305</v>
      </c>
      <c r="F308" s="3">
        <f t="shared" si="4"/>
        <v>0.0007405989947</v>
      </c>
      <c r="G308" s="120">
        <f t="shared" si="5"/>
        <v>7.155378991</v>
      </c>
      <c r="H308" s="121">
        <f t="shared" si="6"/>
        <v>0.0004188892472</v>
      </c>
      <c r="I308" s="121">
        <f t="shared" si="7"/>
        <v>3.310469272</v>
      </c>
      <c r="J308" s="121"/>
    </row>
    <row r="309">
      <c r="A309" s="2" t="s">
        <v>337</v>
      </c>
      <c r="B309" s="2">
        <v>0.83</v>
      </c>
      <c r="C309" s="3">
        <f t="shared" si="1"/>
        <v>0.00009717949967</v>
      </c>
      <c r="D309" s="3"/>
      <c r="E309" s="122">
        <f t="shared" si="3"/>
        <v>0.009857966305</v>
      </c>
      <c r="F309" s="3">
        <f t="shared" si="4"/>
        <v>0.0007405989947</v>
      </c>
      <c r="G309" s="120">
        <f t="shared" si="5"/>
        <v>7.155378991</v>
      </c>
      <c r="H309" s="121">
        <f t="shared" si="6"/>
        <v>0.0004188892472</v>
      </c>
      <c r="I309" s="121">
        <f t="shared" si="7"/>
        <v>3.310469272</v>
      </c>
      <c r="J309" s="121"/>
    </row>
    <row r="310">
      <c r="A310" s="2" t="s">
        <v>338</v>
      </c>
      <c r="B310" s="2">
        <v>0.826</v>
      </c>
      <c r="C310" s="3">
        <f t="shared" si="1"/>
        <v>0.00009671116473</v>
      </c>
      <c r="D310" s="3"/>
      <c r="E310" s="122">
        <f t="shared" si="3"/>
        <v>0.009834183481</v>
      </c>
      <c r="F310" s="3">
        <f t="shared" si="4"/>
        <v>0.0007388122635</v>
      </c>
      <c r="G310" s="120">
        <f t="shared" si="5"/>
        <v>7.136118706</v>
      </c>
      <c r="H310" s="121">
        <f t="shared" si="6"/>
        <v>0.0004177617141</v>
      </c>
      <c r="I310" s="121">
        <f t="shared" si="7"/>
        <v>3.319684447</v>
      </c>
      <c r="J310" s="121"/>
    </row>
    <row r="311">
      <c r="A311" s="2" t="s">
        <v>339</v>
      </c>
      <c r="B311" s="2">
        <v>0.822</v>
      </c>
      <c r="C311" s="3">
        <f t="shared" si="1"/>
        <v>0.00009624282979</v>
      </c>
      <c r="D311" s="3"/>
      <c r="E311" s="122">
        <f t="shared" si="3"/>
        <v>0.009810343001</v>
      </c>
      <c r="F311" s="3">
        <f t="shared" si="4"/>
        <v>0.0007370212009</v>
      </c>
      <c r="G311" s="120">
        <f t="shared" si="5"/>
        <v>7.116821426</v>
      </c>
      <c r="H311" s="121">
        <f t="shared" si="6"/>
        <v>0.0004166320153</v>
      </c>
      <c r="I311" s="121">
        <f t="shared" si="7"/>
        <v>3.328966804</v>
      </c>
      <c r="J311" s="121"/>
    </row>
    <row r="312">
      <c r="A312" s="2" t="s">
        <v>340</v>
      </c>
      <c r="B312" s="2">
        <v>0.817</v>
      </c>
      <c r="C312" s="3">
        <f t="shared" si="1"/>
        <v>0.00009565741112</v>
      </c>
      <c r="D312" s="3"/>
      <c r="E312" s="122">
        <f t="shared" si="3"/>
        <v>0.00978046068</v>
      </c>
      <c r="F312" s="3">
        <f t="shared" si="4"/>
        <v>0.0007347762331</v>
      </c>
      <c r="G312" s="120">
        <f t="shared" si="5"/>
        <v>7.09264739</v>
      </c>
      <c r="H312" s="121">
        <f t="shared" si="6"/>
        <v>0.0004152168221</v>
      </c>
      <c r="I312" s="121">
        <f t="shared" si="7"/>
        <v>3.340665477</v>
      </c>
      <c r="J312" s="121"/>
    </row>
    <row r="313">
      <c r="A313" s="2" t="s">
        <v>341</v>
      </c>
      <c r="B313" s="2">
        <v>0.806</v>
      </c>
      <c r="C313" s="3">
        <f t="shared" si="1"/>
        <v>0.00009436949004</v>
      </c>
      <c r="D313" s="3"/>
      <c r="E313" s="122">
        <f t="shared" si="3"/>
        <v>0.00971439602</v>
      </c>
      <c r="F313" s="3">
        <f t="shared" si="4"/>
        <v>0.0007298129963</v>
      </c>
      <c r="G313" s="120">
        <f t="shared" si="5"/>
        <v>7.039256901</v>
      </c>
      <c r="H313" s="121">
        <f t="shared" si="6"/>
        <v>0.0004120912432</v>
      </c>
      <c r="I313" s="121">
        <f t="shared" si="7"/>
        <v>3.366784678</v>
      </c>
      <c r="J313" s="121"/>
    </row>
    <row r="314">
      <c r="A314" s="2" t="s">
        <v>342</v>
      </c>
      <c r="B314" s="2">
        <v>0.797</v>
      </c>
      <c r="C314" s="3">
        <f t="shared" si="1"/>
        <v>0.00009331573643</v>
      </c>
      <c r="D314" s="3"/>
      <c r="E314" s="122">
        <f t="shared" si="3"/>
        <v>0.009660007062</v>
      </c>
      <c r="F314" s="3">
        <f t="shared" si="4"/>
        <v>0.0007257269195</v>
      </c>
      <c r="G314" s="120">
        <f t="shared" si="5"/>
        <v>6.995358144</v>
      </c>
      <c r="H314" s="121">
        <f t="shared" si="6"/>
        <v>0.0004095213279</v>
      </c>
      <c r="I314" s="121">
        <f t="shared" si="7"/>
        <v>3.388555924</v>
      </c>
      <c r="J314" s="121"/>
    </row>
    <row r="315">
      <c r="A315" s="2" t="s">
        <v>343</v>
      </c>
      <c r="B315" s="2">
        <v>0.791</v>
      </c>
      <c r="C315" s="3">
        <f t="shared" si="1"/>
        <v>0.00009261323402</v>
      </c>
      <c r="D315" s="3"/>
      <c r="E315" s="122">
        <f t="shared" si="3"/>
        <v>0.009623576987</v>
      </c>
      <c r="F315" s="3">
        <f t="shared" si="4"/>
        <v>0.0007229900389</v>
      </c>
      <c r="G315" s="120">
        <f t="shared" si="5"/>
        <v>6.965982731</v>
      </c>
      <c r="H315" s="121">
        <f t="shared" si="6"/>
        <v>0.0004078016364</v>
      </c>
      <c r="I315" s="121">
        <f t="shared" si="7"/>
        <v>3.403276063</v>
      </c>
      <c r="J315" s="121"/>
    </row>
    <row r="316">
      <c r="A316" s="2" t="s">
        <v>344</v>
      </c>
      <c r="B316" s="2">
        <v>0.791</v>
      </c>
      <c r="C316" s="3">
        <f t="shared" si="1"/>
        <v>0.00009261323402</v>
      </c>
      <c r="D316" s="3"/>
      <c r="E316" s="122">
        <f t="shared" si="3"/>
        <v>0.009623576987</v>
      </c>
      <c r="F316" s="3">
        <f t="shared" si="4"/>
        <v>0.0007229900389</v>
      </c>
      <c r="G316" s="120">
        <f t="shared" si="5"/>
        <v>6.965982731</v>
      </c>
      <c r="H316" s="121">
        <f t="shared" si="6"/>
        <v>0.0004078016364</v>
      </c>
      <c r="I316" s="121">
        <f t="shared" si="7"/>
        <v>3.403276063</v>
      </c>
      <c r="J316" s="121"/>
    </row>
    <row r="317">
      <c r="A317" s="2" t="s">
        <v>345</v>
      </c>
      <c r="B317" s="2">
        <v>0.787</v>
      </c>
      <c r="C317" s="3">
        <f t="shared" si="1"/>
        <v>0.00009214489908</v>
      </c>
      <c r="D317" s="3"/>
      <c r="E317" s="122">
        <f t="shared" si="3"/>
        <v>0.009599213462</v>
      </c>
      <c r="F317" s="3">
        <f t="shared" si="4"/>
        <v>0.0007211596814</v>
      </c>
      <c r="G317" s="120">
        <f t="shared" si="5"/>
        <v>6.946349838</v>
      </c>
      <c r="H317" s="121">
        <f t="shared" si="6"/>
        <v>0.0004066522902</v>
      </c>
      <c r="I317" s="121">
        <f t="shared" si="7"/>
        <v>3.413182871</v>
      </c>
      <c r="J317" s="121"/>
    </row>
    <row r="318">
      <c r="A318" s="2" t="s">
        <v>346</v>
      </c>
      <c r="B318" s="2">
        <v>0.765</v>
      </c>
      <c r="C318" s="3">
        <f t="shared" si="1"/>
        <v>0.00008956905692</v>
      </c>
      <c r="D318" s="3"/>
      <c r="E318" s="122">
        <f t="shared" si="3"/>
        <v>0.009464093032</v>
      </c>
      <c r="F318" s="3">
        <f t="shared" si="4"/>
        <v>0.0007110084949</v>
      </c>
      <c r="G318" s="120">
        <f t="shared" si="5"/>
        <v>6.83764961</v>
      </c>
      <c r="H318" s="121">
        <f t="shared" si="6"/>
        <v>0.0004002887759</v>
      </c>
      <c r="I318" s="121">
        <f t="shared" si="7"/>
        <v>3.469052033</v>
      </c>
      <c r="J318" s="121"/>
    </row>
    <row r="319">
      <c r="A319" s="2" t="s">
        <v>347</v>
      </c>
      <c r="B319" s="2">
        <v>0.75</v>
      </c>
      <c r="C319" s="3">
        <f t="shared" si="1"/>
        <v>0.00008781280091</v>
      </c>
      <c r="D319" s="3"/>
      <c r="E319" s="122">
        <f t="shared" si="3"/>
        <v>0.009370848462</v>
      </c>
      <c r="F319" s="3">
        <f t="shared" si="4"/>
        <v>0.0007040033143</v>
      </c>
      <c r="G319" s="120">
        <f t="shared" si="5"/>
        <v>6.762819091</v>
      </c>
      <c r="H319" s="121">
        <f t="shared" si="6"/>
        <v>0.0003959080576</v>
      </c>
      <c r="I319" s="121">
        <f t="shared" si="7"/>
        <v>3.508546061</v>
      </c>
      <c r="J319" s="121"/>
    </row>
    <row r="320">
      <c r="A320" s="2" t="s">
        <v>348</v>
      </c>
      <c r="B320" s="2">
        <v>0.749</v>
      </c>
      <c r="C320" s="3">
        <f t="shared" si="1"/>
        <v>0.00008769571717</v>
      </c>
      <c r="D320" s="3"/>
      <c r="E320" s="122">
        <f t="shared" si="3"/>
        <v>0.009364599146</v>
      </c>
      <c r="F320" s="3">
        <f t="shared" si="4"/>
        <v>0.0007035338222</v>
      </c>
      <c r="G320" s="120">
        <f t="shared" si="5"/>
        <v>6.757809208</v>
      </c>
      <c r="H320" s="121">
        <f t="shared" si="6"/>
        <v>0.0003956147697</v>
      </c>
      <c r="I320" s="121">
        <f t="shared" si="7"/>
        <v>3.5112211</v>
      </c>
      <c r="J320" s="121"/>
    </row>
    <row r="321">
      <c r="A321" s="2" t="s">
        <v>349</v>
      </c>
      <c r="B321" s="2">
        <v>0.749</v>
      </c>
      <c r="C321" s="3">
        <f t="shared" si="1"/>
        <v>0.00008769571717</v>
      </c>
      <c r="D321" s="3"/>
      <c r="E321" s="122">
        <f t="shared" si="3"/>
        <v>0.009364599146</v>
      </c>
      <c r="F321" s="3">
        <f t="shared" si="4"/>
        <v>0.0007035338222</v>
      </c>
      <c r="G321" s="120">
        <f t="shared" si="5"/>
        <v>6.757809208</v>
      </c>
      <c r="H321" s="121">
        <f t="shared" si="6"/>
        <v>0.0003956147697</v>
      </c>
      <c r="I321" s="121">
        <f t="shared" si="7"/>
        <v>3.5112211</v>
      </c>
      <c r="J321" s="121"/>
    </row>
    <row r="322">
      <c r="A322" s="2" t="s">
        <v>350</v>
      </c>
      <c r="B322" s="2">
        <v>0.749</v>
      </c>
      <c r="C322" s="3">
        <f t="shared" si="1"/>
        <v>0.00008769571717</v>
      </c>
      <c r="D322" s="3"/>
      <c r="E322" s="122">
        <f t="shared" si="3"/>
        <v>0.009364599146</v>
      </c>
      <c r="F322" s="3">
        <f t="shared" si="4"/>
        <v>0.0007035338222</v>
      </c>
      <c r="G322" s="120">
        <f t="shared" si="5"/>
        <v>6.757809208</v>
      </c>
      <c r="H322" s="121">
        <f t="shared" si="6"/>
        <v>0.0003956147697</v>
      </c>
      <c r="I322" s="121">
        <f t="shared" si="7"/>
        <v>3.5112211</v>
      </c>
      <c r="J322" s="121"/>
    </row>
    <row r="323">
      <c r="A323" s="2" t="s">
        <v>351</v>
      </c>
      <c r="B323" s="2">
        <v>0.739</v>
      </c>
      <c r="C323" s="3">
        <f t="shared" si="1"/>
        <v>0.00008652487983</v>
      </c>
      <c r="D323" s="3"/>
      <c r="E323" s="122">
        <f t="shared" si="3"/>
        <v>0.00930187507</v>
      </c>
      <c r="F323" s="3">
        <f t="shared" si="4"/>
        <v>0.0006988215533</v>
      </c>
      <c r="G323" s="120">
        <f t="shared" si="5"/>
        <v>6.70756221</v>
      </c>
      <c r="H323" s="121">
        <f t="shared" si="6"/>
        <v>0.0003926732166</v>
      </c>
      <c r="I323" s="121">
        <f t="shared" si="7"/>
        <v>3.538269425</v>
      </c>
      <c r="J323" s="121"/>
    </row>
    <row r="324">
      <c r="A324" s="2" t="s">
        <v>352</v>
      </c>
      <c r="B324" s="2">
        <v>0.736</v>
      </c>
      <c r="C324" s="3">
        <f t="shared" si="1"/>
        <v>0.00008617362862</v>
      </c>
      <c r="D324" s="3"/>
      <c r="E324" s="122">
        <f t="shared" si="3"/>
        <v>0.009282975203</v>
      </c>
      <c r="F324" s="3">
        <f t="shared" si="4"/>
        <v>0.0006974016639</v>
      </c>
      <c r="G324" s="120">
        <f t="shared" si="5"/>
        <v>6.692435081</v>
      </c>
      <c r="H324" s="121">
        <f t="shared" si="6"/>
        <v>0.0003917876462</v>
      </c>
      <c r="I324" s="121">
        <f t="shared" si="7"/>
        <v>3.546491224</v>
      </c>
      <c r="J324" s="121"/>
    </row>
    <row r="325">
      <c r="A325" s="2" t="s">
        <v>353</v>
      </c>
      <c r="B325" s="2">
        <v>0.677</v>
      </c>
      <c r="C325" s="3">
        <f t="shared" si="1"/>
        <v>0.00007926568828</v>
      </c>
      <c r="D325" s="3"/>
      <c r="E325" s="122">
        <f t="shared" si="3"/>
        <v>0.008903128006</v>
      </c>
      <c r="F325" s="3">
        <f t="shared" si="4"/>
        <v>0.0006688649004</v>
      </c>
      <c r="G325" s="120">
        <f t="shared" si="5"/>
        <v>6.389705552</v>
      </c>
      <c r="H325" s="121">
        <f t="shared" si="6"/>
        <v>0.0003740652943</v>
      </c>
      <c r="I325" s="121">
        <f t="shared" si="7"/>
        <v>3.719132609</v>
      </c>
      <c r="J325" s="121"/>
    </row>
    <row r="326">
      <c r="A326" s="2" t="s">
        <v>354</v>
      </c>
      <c r="B326" s="2">
        <v>0.677</v>
      </c>
      <c r="C326" s="3">
        <f t="shared" si="1"/>
        <v>0.00007926568828</v>
      </c>
      <c r="D326" s="3"/>
      <c r="E326" s="122">
        <f t="shared" si="3"/>
        <v>0.008903128006</v>
      </c>
      <c r="F326" s="3">
        <f t="shared" si="4"/>
        <v>0.0006688649004</v>
      </c>
      <c r="G326" s="120">
        <f t="shared" si="5"/>
        <v>6.389705552</v>
      </c>
      <c r="H326" s="121">
        <f t="shared" si="6"/>
        <v>0.0003740652943</v>
      </c>
      <c r="I326" s="121">
        <f t="shared" si="7"/>
        <v>3.719132609</v>
      </c>
      <c r="J326" s="121"/>
    </row>
    <row r="327">
      <c r="A327" s="2" t="s">
        <v>355</v>
      </c>
      <c r="B327" s="2">
        <v>0.677</v>
      </c>
      <c r="C327" s="3">
        <f t="shared" si="1"/>
        <v>0.00007926568828</v>
      </c>
      <c r="D327" s="3"/>
      <c r="E327" s="122">
        <f t="shared" si="3"/>
        <v>0.008903128006</v>
      </c>
      <c r="F327" s="3">
        <f t="shared" si="4"/>
        <v>0.0006688649004</v>
      </c>
      <c r="G327" s="120">
        <f t="shared" si="5"/>
        <v>6.389705552</v>
      </c>
      <c r="H327" s="121">
        <f t="shared" si="6"/>
        <v>0.0003740652943</v>
      </c>
      <c r="I327" s="121">
        <f t="shared" si="7"/>
        <v>3.719132609</v>
      </c>
      <c r="J327" s="121"/>
    </row>
    <row r="328">
      <c r="A328" s="2" t="s">
        <v>356</v>
      </c>
      <c r="B328" s="2">
        <v>0.677</v>
      </c>
      <c r="C328" s="3">
        <f t="shared" si="1"/>
        <v>0.00007926568828</v>
      </c>
      <c r="D328" s="3"/>
      <c r="E328" s="122">
        <f t="shared" si="3"/>
        <v>0.008903128006</v>
      </c>
      <c r="F328" s="3">
        <f t="shared" si="4"/>
        <v>0.0006688649004</v>
      </c>
      <c r="G328" s="120">
        <f t="shared" si="5"/>
        <v>6.389705552</v>
      </c>
      <c r="H328" s="121">
        <f t="shared" si="6"/>
        <v>0.0003740652943</v>
      </c>
      <c r="I328" s="121">
        <f t="shared" si="7"/>
        <v>3.719132609</v>
      </c>
      <c r="J328" s="121"/>
    </row>
    <row r="329">
      <c r="A329" s="2" t="s">
        <v>357</v>
      </c>
      <c r="B329" s="2">
        <v>0.677</v>
      </c>
      <c r="C329" s="3">
        <f t="shared" si="1"/>
        <v>0.00007926568828</v>
      </c>
      <c r="D329" s="3"/>
      <c r="E329" s="122">
        <f t="shared" si="3"/>
        <v>0.008903128006</v>
      </c>
      <c r="F329" s="3">
        <f t="shared" si="4"/>
        <v>0.0006688649004</v>
      </c>
      <c r="G329" s="120">
        <f t="shared" si="5"/>
        <v>6.389705552</v>
      </c>
      <c r="H329" s="121">
        <f t="shared" si="6"/>
        <v>0.0003740652943</v>
      </c>
      <c r="I329" s="121">
        <f t="shared" si="7"/>
        <v>3.719132609</v>
      </c>
      <c r="J329" s="121"/>
    </row>
    <row r="330">
      <c r="A330" s="2" t="s">
        <v>358</v>
      </c>
      <c r="B330" s="2">
        <v>0.677</v>
      </c>
      <c r="C330" s="3">
        <f t="shared" si="1"/>
        <v>0.00007926568828</v>
      </c>
      <c r="D330" s="3"/>
      <c r="E330" s="122">
        <f t="shared" si="3"/>
        <v>0.008903128006</v>
      </c>
      <c r="F330" s="3">
        <f t="shared" si="4"/>
        <v>0.0006688649004</v>
      </c>
      <c r="G330" s="120">
        <f t="shared" si="5"/>
        <v>6.389705552</v>
      </c>
      <c r="H330" s="121">
        <f t="shared" si="6"/>
        <v>0.0003740652943</v>
      </c>
      <c r="I330" s="121">
        <f t="shared" si="7"/>
        <v>3.719132609</v>
      </c>
      <c r="J330" s="121"/>
    </row>
    <row r="331">
      <c r="A331" s="2" t="s">
        <v>359</v>
      </c>
      <c r="B331" s="2">
        <v>0.677</v>
      </c>
      <c r="C331" s="3">
        <f t="shared" si="1"/>
        <v>0.00007926568828</v>
      </c>
      <c r="D331" s="3"/>
      <c r="E331" s="122">
        <f t="shared" si="3"/>
        <v>0.008903128006</v>
      </c>
      <c r="F331" s="3">
        <f t="shared" si="4"/>
        <v>0.0006688649004</v>
      </c>
      <c r="G331" s="120">
        <f t="shared" si="5"/>
        <v>6.389705552</v>
      </c>
      <c r="H331" s="121">
        <f t="shared" si="6"/>
        <v>0.0003740652943</v>
      </c>
      <c r="I331" s="121">
        <f t="shared" si="7"/>
        <v>3.719132609</v>
      </c>
      <c r="J331" s="121"/>
    </row>
    <row r="332">
      <c r="A332" s="2" t="s">
        <v>360</v>
      </c>
      <c r="B332" s="2">
        <v>0.677</v>
      </c>
      <c r="C332" s="3">
        <f t="shared" si="1"/>
        <v>0.00007926568828</v>
      </c>
      <c r="D332" s="3"/>
      <c r="E332" s="122">
        <f t="shared" si="3"/>
        <v>0.008903128006</v>
      </c>
      <c r="F332" s="3">
        <f t="shared" si="4"/>
        <v>0.0006688649004</v>
      </c>
      <c r="G332" s="120">
        <f t="shared" si="5"/>
        <v>6.389705552</v>
      </c>
      <c r="H332" s="121">
        <f t="shared" si="6"/>
        <v>0.0003740652943</v>
      </c>
      <c r="I332" s="121">
        <f t="shared" si="7"/>
        <v>3.719132609</v>
      </c>
      <c r="J332" s="121"/>
    </row>
    <row r="333">
      <c r="A333" s="2" t="s">
        <v>361</v>
      </c>
      <c r="B333" s="2">
        <v>0.677</v>
      </c>
      <c r="C333" s="3">
        <f t="shared" si="1"/>
        <v>0.00007926568828</v>
      </c>
      <c r="D333" s="3"/>
      <c r="E333" s="122">
        <f t="shared" si="3"/>
        <v>0.008903128006</v>
      </c>
      <c r="F333" s="3">
        <f t="shared" si="4"/>
        <v>0.0006688649004</v>
      </c>
      <c r="G333" s="120">
        <f t="shared" si="5"/>
        <v>6.389705552</v>
      </c>
      <c r="H333" s="121">
        <f t="shared" si="6"/>
        <v>0.0003740652943</v>
      </c>
      <c r="I333" s="121">
        <f t="shared" si="7"/>
        <v>3.719132609</v>
      </c>
      <c r="J333" s="121"/>
    </row>
    <row r="334">
      <c r="A334" s="2" t="s">
        <v>362</v>
      </c>
      <c r="B334" s="2">
        <v>0.661</v>
      </c>
      <c r="C334" s="3">
        <f t="shared" si="1"/>
        <v>0.00007739234853</v>
      </c>
      <c r="D334" s="3"/>
      <c r="E334" s="122">
        <f t="shared" si="3"/>
        <v>0.008797292114</v>
      </c>
      <c r="F334" s="3">
        <f t="shared" si="4"/>
        <v>0.0006609137721</v>
      </c>
      <c r="G334" s="120">
        <f t="shared" si="5"/>
        <v>6.305795792</v>
      </c>
      <c r="H334" s="121">
        <f t="shared" si="6"/>
        <v>0.0003691530603</v>
      </c>
      <c r="I334" s="121">
        <f t="shared" si="7"/>
        <v>3.769890917</v>
      </c>
      <c r="J334" s="121"/>
    </row>
    <row r="335">
      <c r="A335" s="2" t="s">
        <v>363</v>
      </c>
      <c r="B335" s="2">
        <v>0.661</v>
      </c>
      <c r="C335" s="3">
        <f t="shared" si="1"/>
        <v>0.00007739234853</v>
      </c>
      <c r="D335" s="3"/>
      <c r="E335" s="122">
        <f t="shared" si="3"/>
        <v>0.008797292114</v>
      </c>
      <c r="F335" s="3">
        <f t="shared" si="4"/>
        <v>0.0006609137721</v>
      </c>
      <c r="G335" s="120">
        <f t="shared" si="5"/>
        <v>6.305795792</v>
      </c>
      <c r="H335" s="121">
        <f t="shared" si="6"/>
        <v>0.0003691530603</v>
      </c>
      <c r="I335" s="121">
        <f t="shared" si="7"/>
        <v>3.769890917</v>
      </c>
      <c r="J335" s="121"/>
    </row>
    <row r="336">
      <c r="A336" s="2" t="s">
        <v>364</v>
      </c>
      <c r="B336" s="2">
        <v>0.661</v>
      </c>
      <c r="C336" s="3">
        <f t="shared" si="1"/>
        <v>0.00007739234853</v>
      </c>
      <c r="D336" s="3"/>
      <c r="E336" s="122">
        <f t="shared" si="3"/>
        <v>0.008797292114</v>
      </c>
      <c r="F336" s="3">
        <f t="shared" si="4"/>
        <v>0.0006609137721</v>
      </c>
      <c r="G336" s="120">
        <f t="shared" si="5"/>
        <v>6.305795792</v>
      </c>
      <c r="H336" s="121">
        <f t="shared" si="6"/>
        <v>0.0003691530603</v>
      </c>
      <c r="I336" s="121">
        <f t="shared" si="7"/>
        <v>3.769890917</v>
      </c>
      <c r="J336" s="121"/>
    </row>
    <row r="337">
      <c r="A337" s="2" t="s">
        <v>365</v>
      </c>
      <c r="B337" s="2">
        <v>0.661</v>
      </c>
      <c r="C337" s="3">
        <f t="shared" si="1"/>
        <v>0.00007739234853</v>
      </c>
      <c r="D337" s="3"/>
      <c r="E337" s="122">
        <f t="shared" si="3"/>
        <v>0.008797292114</v>
      </c>
      <c r="F337" s="3">
        <f t="shared" si="4"/>
        <v>0.0006609137721</v>
      </c>
      <c r="G337" s="120">
        <f t="shared" si="5"/>
        <v>6.305795792</v>
      </c>
      <c r="H337" s="121">
        <f t="shared" si="6"/>
        <v>0.0003691530603</v>
      </c>
      <c r="I337" s="121">
        <f t="shared" si="7"/>
        <v>3.769890917</v>
      </c>
      <c r="J337" s="121"/>
    </row>
    <row r="338">
      <c r="A338" s="2" t="s">
        <v>366</v>
      </c>
      <c r="B338" s="2">
        <v>0.661</v>
      </c>
      <c r="C338" s="3">
        <f t="shared" si="1"/>
        <v>0.00007739234853</v>
      </c>
      <c r="D338" s="3"/>
      <c r="E338" s="122">
        <f t="shared" si="3"/>
        <v>0.008797292114</v>
      </c>
      <c r="F338" s="3">
        <f t="shared" si="4"/>
        <v>0.0006609137721</v>
      </c>
      <c r="G338" s="120">
        <f t="shared" si="5"/>
        <v>6.305795792</v>
      </c>
      <c r="H338" s="121">
        <f t="shared" si="6"/>
        <v>0.0003691530603</v>
      </c>
      <c r="I338" s="121">
        <f t="shared" si="7"/>
        <v>3.769890917</v>
      </c>
      <c r="J338" s="121"/>
    </row>
    <row r="339">
      <c r="A339" s="2" t="s">
        <v>367</v>
      </c>
      <c r="B339" s="2">
        <v>0.649</v>
      </c>
      <c r="C339" s="3">
        <f t="shared" si="1"/>
        <v>0.00007598734372</v>
      </c>
      <c r="D339" s="3"/>
      <c r="E339" s="122">
        <f t="shared" si="3"/>
        <v>0.008717071969</v>
      </c>
      <c r="F339" s="3">
        <f t="shared" si="4"/>
        <v>0.0006548870769</v>
      </c>
      <c r="G339" s="120">
        <f t="shared" si="5"/>
        <v>6.242322415</v>
      </c>
      <c r="H339" s="121">
        <f t="shared" si="6"/>
        <v>0.0003654372103</v>
      </c>
      <c r="I339" s="121">
        <f t="shared" si="7"/>
        <v>3.80918522</v>
      </c>
      <c r="J339" s="121"/>
    </row>
    <row r="340">
      <c r="A340" s="2" t="s">
        <v>368</v>
      </c>
      <c r="B340" s="2">
        <v>0.617</v>
      </c>
      <c r="C340" s="3">
        <f t="shared" si="1"/>
        <v>0.00007224066421</v>
      </c>
      <c r="D340" s="3"/>
      <c r="E340" s="122">
        <f t="shared" si="3"/>
        <v>0.008499450818</v>
      </c>
      <c r="F340" s="3">
        <f t="shared" si="4"/>
        <v>0.0006385378624</v>
      </c>
      <c r="G340" s="120">
        <f t="shared" si="5"/>
        <v>6.070685474</v>
      </c>
      <c r="H340" s="121">
        <f t="shared" si="6"/>
        <v>0.0003553892633</v>
      </c>
      <c r="I340" s="121">
        <f t="shared" si="7"/>
        <v>3.919518213</v>
      </c>
      <c r="J340" s="121"/>
    </row>
    <row r="341">
      <c r="A341" s="2" t="s">
        <v>369</v>
      </c>
      <c r="B341" s="2">
        <v>0.617</v>
      </c>
      <c r="C341" s="3">
        <f t="shared" si="1"/>
        <v>0.00007224066421</v>
      </c>
      <c r="D341" s="3"/>
      <c r="E341" s="122">
        <f t="shared" si="3"/>
        <v>0.008499450818</v>
      </c>
      <c r="F341" s="3">
        <f t="shared" si="4"/>
        <v>0.0006385378624</v>
      </c>
      <c r="G341" s="120">
        <f t="shared" si="5"/>
        <v>6.070685474</v>
      </c>
      <c r="H341" s="121">
        <f t="shared" si="6"/>
        <v>0.0003553892633</v>
      </c>
      <c r="I341" s="121">
        <f t="shared" si="7"/>
        <v>3.919518213</v>
      </c>
      <c r="J341" s="121"/>
    </row>
    <row r="342">
      <c r="A342" s="2" t="s">
        <v>370</v>
      </c>
      <c r="B342" s="2">
        <v>0.617</v>
      </c>
      <c r="C342" s="3">
        <f t="shared" si="1"/>
        <v>0.00007224066421</v>
      </c>
      <c r="D342" s="3"/>
      <c r="E342" s="122">
        <f t="shared" si="3"/>
        <v>0.008499450818</v>
      </c>
      <c r="F342" s="3">
        <f t="shared" si="4"/>
        <v>0.0006385378624</v>
      </c>
      <c r="G342" s="120">
        <f t="shared" si="5"/>
        <v>6.070685474</v>
      </c>
      <c r="H342" s="121">
        <f t="shared" si="6"/>
        <v>0.0003553892633</v>
      </c>
      <c r="I342" s="121">
        <f t="shared" si="7"/>
        <v>3.919518213</v>
      </c>
      <c r="J342" s="121"/>
    </row>
    <row r="343">
      <c r="A343" s="2" t="s">
        <v>371</v>
      </c>
      <c r="B343" s="2">
        <v>0.617</v>
      </c>
      <c r="C343" s="3">
        <f t="shared" si="1"/>
        <v>0.00007224066421</v>
      </c>
      <c r="D343" s="3"/>
      <c r="E343" s="122">
        <f t="shared" si="3"/>
        <v>0.008499450818</v>
      </c>
      <c r="F343" s="3">
        <f t="shared" si="4"/>
        <v>0.0006385378624</v>
      </c>
      <c r="G343" s="120">
        <f t="shared" si="5"/>
        <v>6.070685474</v>
      </c>
      <c r="H343" s="121">
        <f t="shared" si="6"/>
        <v>0.0003553892633</v>
      </c>
      <c r="I343" s="121">
        <f t="shared" si="7"/>
        <v>3.919518213</v>
      </c>
      <c r="J343" s="121"/>
    </row>
    <row r="344">
      <c r="A344" s="2" t="s">
        <v>372</v>
      </c>
      <c r="B344" s="2">
        <v>0.617</v>
      </c>
      <c r="C344" s="3">
        <f t="shared" si="1"/>
        <v>0.00007224066421</v>
      </c>
      <c r="D344" s="3"/>
      <c r="E344" s="122">
        <f t="shared" si="3"/>
        <v>0.008499450818</v>
      </c>
      <c r="F344" s="3">
        <f t="shared" si="4"/>
        <v>0.0006385378624</v>
      </c>
      <c r="G344" s="120">
        <f t="shared" si="5"/>
        <v>6.070685474</v>
      </c>
      <c r="H344" s="121">
        <f t="shared" si="6"/>
        <v>0.0003553892633</v>
      </c>
      <c r="I344" s="121">
        <f t="shared" si="7"/>
        <v>3.919518213</v>
      </c>
      <c r="J344" s="121"/>
    </row>
    <row r="345">
      <c r="A345" s="2" t="s">
        <v>373</v>
      </c>
      <c r="B345" s="2">
        <v>0.617</v>
      </c>
      <c r="C345" s="3">
        <f t="shared" si="1"/>
        <v>0.00007224066421</v>
      </c>
      <c r="D345" s="3"/>
      <c r="E345" s="122">
        <f t="shared" si="3"/>
        <v>0.008499450818</v>
      </c>
      <c r="F345" s="3">
        <f t="shared" si="4"/>
        <v>0.0006385378624</v>
      </c>
      <c r="G345" s="120">
        <f t="shared" si="5"/>
        <v>6.070685474</v>
      </c>
      <c r="H345" s="121">
        <f t="shared" si="6"/>
        <v>0.0003553892633</v>
      </c>
      <c r="I345" s="121">
        <f t="shared" si="7"/>
        <v>3.919518213</v>
      </c>
      <c r="J345" s="121"/>
    </row>
    <row r="346">
      <c r="A346" s="2" t="s">
        <v>374</v>
      </c>
      <c r="B346" s="2">
        <v>0.617</v>
      </c>
      <c r="C346" s="3">
        <f t="shared" si="1"/>
        <v>0.00007224066421</v>
      </c>
      <c r="D346" s="3"/>
      <c r="E346" s="122">
        <f t="shared" si="3"/>
        <v>0.008499450818</v>
      </c>
      <c r="F346" s="3">
        <f t="shared" si="4"/>
        <v>0.0006385378624</v>
      </c>
      <c r="G346" s="120">
        <f t="shared" si="5"/>
        <v>6.070685474</v>
      </c>
      <c r="H346" s="121">
        <f t="shared" si="6"/>
        <v>0.0003553892633</v>
      </c>
      <c r="I346" s="121">
        <f t="shared" si="7"/>
        <v>3.919518213</v>
      </c>
      <c r="J346" s="121"/>
    </row>
    <row r="347">
      <c r="A347" s="2" t="s">
        <v>375</v>
      </c>
      <c r="B347" s="2">
        <v>0.617</v>
      </c>
      <c r="C347" s="3">
        <f t="shared" si="1"/>
        <v>0.00007224066421</v>
      </c>
      <c r="D347" s="3"/>
      <c r="E347" s="122">
        <f t="shared" si="3"/>
        <v>0.008499450818</v>
      </c>
      <c r="F347" s="3">
        <f t="shared" si="4"/>
        <v>0.0006385378624</v>
      </c>
      <c r="G347" s="120">
        <f t="shared" si="5"/>
        <v>6.070685474</v>
      </c>
      <c r="H347" s="121">
        <f t="shared" si="6"/>
        <v>0.0003553892633</v>
      </c>
      <c r="I347" s="121">
        <f t="shared" si="7"/>
        <v>3.919518213</v>
      </c>
      <c r="J347" s="121"/>
    </row>
    <row r="348">
      <c r="A348" s="2" t="s">
        <v>376</v>
      </c>
      <c r="B348" s="2">
        <v>0.581</v>
      </c>
      <c r="C348" s="3">
        <f t="shared" si="1"/>
        <v>0.00006802564977</v>
      </c>
      <c r="D348" s="3"/>
      <c r="E348" s="122">
        <f t="shared" si="3"/>
        <v>0.00824776635</v>
      </c>
      <c r="F348" s="3">
        <f t="shared" si="4"/>
        <v>0.0006196295746</v>
      </c>
      <c r="G348" s="120">
        <f t="shared" si="5"/>
        <v>5.873191755</v>
      </c>
      <c r="H348" s="121">
        <f t="shared" si="6"/>
        <v>0.0003438276122</v>
      </c>
      <c r="I348" s="121">
        <f t="shared" si="7"/>
        <v>4.054381889</v>
      </c>
      <c r="J348" s="121"/>
    </row>
    <row r="349">
      <c r="A349" s="2" t="s">
        <v>377</v>
      </c>
      <c r="B349" s="2">
        <v>0.581</v>
      </c>
      <c r="C349" s="3">
        <f t="shared" si="1"/>
        <v>0.00006802564977</v>
      </c>
      <c r="D349" s="3"/>
      <c r="E349" s="122">
        <f t="shared" si="3"/>
        <v>0.00824776635</v>
      </c>
      <c r="F349" s="3">
        <f t="shared" si="4"/>
        <v>0.0006196295746</v>
      </c>
      <c r="G349" s="120">
        <f t="shared" si="5"/>
        <v>5.873191755</v>
      </c>
      <c r="H349" s="121">
        <f t="shared" si="6"/>
        <v>0.0003438276122</v>
      </c>
      <c r="I349" s="121">
        <f t="shared" si="7"/>
        <v>4.054381889</v>
      </c>
      <c r="J349" s="121"/>
    </row>
    <row r="350">
      <c r="A350" s="2" t="s">
        <v>378</v>
      </c>
      <c r="B350" s="2">
        <v>0.581</v>
      </c>
      <c r="C350" s="3">
        <f t="shared" si="1"/>
        <v>0.00006802564977</v>
      </c>
      <c r="D350" s="3"/>
      <c r="E350" s="122">
        <f t="shared" si="3"/>
        <v>0.00824776635</v>
      </c>
      <c r="F350" s="3">
        <f t="shared" si="4"/>
        <v>0.0006196295746</v>
      </c>
      <c r="G350" s="120">
        <f t="shared" si="5"/>
        <v>5.873191755</v>
      </c>
      <c r="H350" s="121">
        <f t="shared" si="6"/>
        <v>0.0003438276122</v>
      </c>
      <c r="I350" s="121">
        <f t="shared" si="7"/>
        <v>4.054381889</v>
      </c>
      <c r="J350" s="121"/>
    </row>
    <row r="351">
      <c r="A351" s="2" t="s">
        <v>379</v>
      </c>
      <c r="B351" s="2">
        <v>0.581</v>
      </c>
      <c r="C351" s="3">
        <f t="shared" si="1"/>
        <v>0.00006802564977</v>
      </c>
      <c r="D351" s="3"/>
      <c r="E351" s="122">
        <f t="shared" si="3"/>
        <v>0.00824776635</v>
      </c>
      <c r="F351" s="3">
        <f t="shared" si="4"/>
        <v>0.0006196295746</v>
      </c>
      <c r="G351" s="120">
        <f t="shared" si="5"/>
        <v>5.873191755</v>
      </c>
      <c r="H351" s="121">
        <f t="shared" si="6"/>
        <v>0.0003438276122</v>
      </c>
      <c r="I351" s="121">
        <f t="shared" si="7"/>
        <v>4.054381889</v>
      </c>
      <c r="J351" s="121"/>
    </row>
    <row r="352">
      <c r="A352" s="2" t="s">
        <v>380</v>
      </c>
      <c r="B352" s="2">
        <v>0.581</v>
      </c>
      <c r="C352" s="3">
        <f t="shared" si="1"/>
        <v>0.00006802564977</v>
      </c>
      <c r="D352" s="3"/>
      <c r="E352" s="122">
        <f t="shared" si="3"/>
        <v>0.00824776635</v>
      </c>
      <c r="F352" s="3">
        <f t="shared" si="4"/>
        <v>0.0006196295746</v>
      </c>
      <c r="G352" s="120">
        <f t="shared" si="5"/>
        <v>5.873191755</v>
      </c>
      <c r="H352" s="121">
        <f t="shared" si="6"/>
        <v>0.0003438276122</v>
      </c>
      <c r="I352" s="121">
        <f t="shared" si="7"/>
        <v>4.054381889</v>
      </c>
      <c r="J352" s="121"/>
    </row>
    <row r="353">
      <c r="A353" s="2" t="s">
        <v>381</v>
      </c>
      <c r="B353" s="2">
        <v>0.581</v>
      </c>
      <c r="C353" s="3">
        <f t="shared" si="1"/>
        <v>0.00006802564977</v>
      </c>
      <c r="D353" s="3"/>
      <c r="E353" s="122">
        <f t="shared" si="3"/>
        <v>0.00824776635</v>
      </c>
      <c r="F353" s="3">
        <f t="shared" si="4"/>
        <v>0.0006196295746</v>
      </c>
      <c r="G353" s="120">
        <f t="shared" si="5"/>
        <v>5.873191755</v>
      </c>
      <c r="H353" s="121">
        <f t="shared" si="6"/>
        <v>0.0003438276122</v>
      </c>
      <c r="I353" s="121">
        <f t="shared" si="7"/>
        <v>4.054381889</v>
      </c>
      <c r="J353" s="121"/>
    </row>
    <row r="354">
      <c r="A354" s="2" t="s">
        <v>382</v>
      </c>
      <c r="B354" s="2">
        <v>0.581</v>
      </c>
      <c r="C354" s="3">
        <f t="shared" si="1"/>
        <v>0.00006802564977</v>
      </c>
      <c r="D354" s="3"/>
      <c r="E354" s="122">
        <f t="shared" si="3"/>
        <v>0.00824776635</v>
      </c>
      <c r="F354" s="3">
        <f t="shared" si="4"/>
        <v>0.0006196295746</v>
      </c>
      <c r="G354" s="120">
        <f t="shared" si="5"/>
        <v>5.873191755</v>
      </c>
      <c r="H354" s="121">
        <f t="shared" si="6"/>
        <v>0.0003438276122</v>
      </c>
      <c r="I354" s="121">
        <f t="shared" si="7"/>
        <v>4.054381889</v>
      </c>
      <c r="J354" s="121"/>
    </row>
    <row r="355">
      <c r="A355" s="2" t="s">
        <v>383</v>
      </c>
      <c r="B355" s="2">
        <v>0.569</v>
      </c>
      <c r="C355" s="3">
        <f t="shared" si="1"/>
        <v>0.00006662064495</v>
      </c>
      <c r="D355" s="3"/>
      <c r="E355" s="122">
        <f t="shared" si="3"/>
        <v>0.00816214708</v>
      </c>
      <c r="F355" s="3">
        <f t="shared" si="4"/>
        <v>0.0006131972595</v>
      </c>
      <c r="G355" s="120">
        <f t="shared" si="5"/>
        <v>5.806254021</v>
      </c>
      <c r="H355" s="121">
        <f t="shared" si="6"/>
        <v>0.0003399089522</v>
      </c>
      <c r="I355" s="121">
        <f t="shared" si="7"/>
        <v>4.102156433</v>
      </c>
      <c r="J355" s="121"/>
    </row>
    <row r="356">
      <c r="A356" s="2" t="s">
        <v>384</v>
      </c>
      <c r="B356" s="2">
        <v>0.518</v>
      </c>
      <c r="C356" s="3">
        <f t="shared" si="1"/>
        <v>0.00006064937449</v>
      </c>
      <c r="D356" s="3"/>
      <c r="E356" s="122">
        <f t="shared" si="3"/>
        <v>0.007787770829</v>
      </c>
      <c r="F356" s="3">
        <f t="shared" si="4"/>
        <v>0.0005850715116</v>
      </c>
      <c r="G356" s="120">
        <f t="shared" si="5"/>
        <v>5.515034933</v>
      </c>
      <c r="H356" s="121">
        <f t="shared" si="6"/>
        <v>0.000322860443</v>
      </c>
      <c r="I356" s="121">
        <f t="shared" si="7"/>
        <v>4.323392793</v>
      </c>
      <c r="J356" s="121"/>
    </row>
    <row r="357">
      <c r="A357" s="2" t="s">
        <v>385</v>
      </c>
      <c r="B357" s="2">
        <v>0.518</v>
      </c>
      <c r="C357" s="3">
        <f t="shared" si="1"/>
        <v>0.00006064937449</v>
      </c>
      <c r="D357" s="3"/>
      <c r="E357" s="122">
        <f t="shared" si="3"/>
        <v>0.007787770829</v>
      </c>
      <c r="F357" s="3">
        <f t="shared" si="4"/>
        <v>0.0005850715116</v>
      </c>
      <c r="G357" s="120">
        <f t="shared" si="5"/>
        <v>5.515034933</v>
      </c>
      <c r="H357" s="121">
        <f t="shared" si="6"/>
        <v>0.000322860443</v>
      </c>
      <c r="I357" s="121">
        <f t="shared" si="7"/>
        <v>4.323392793</v>
      </c>
      <c r="J357" s="121"/>
    </row>
    <row r="358">
      <c r="A358" s="2" t="s">
        <v>386</v>
      </c>
      <c r="B358" s="2">
        <v>0.518</v>
      </c>
      <c r="C358" s="3">
        <f t="shared" si="1"/>
        <v>0.00006064937449</v>
      </c>
      <c r="D358" s="3"/>
      <c r="E358" s="122">
        <f t="shared" si="3"/>
        <v>0.007787770829</v>
      </c>
      <c r="F358" s="3">
        <f t="shared" si="4"/>
        <v>0.0005850715116</v>
      </c>
      <c r="G358" s="120">
        <f t="shared" si="5"/>
        <v>5.515034933</v>
      </c>
      <c r="H358" s="121">
        <f t="shared" si="6"/>
        <v>0.000322860443</v>
      </c>
      <c r="I358" s="121">
        <f t="shared" si="7"/>
        <v>4.323392793</v>
      </c>
      <c r="J358" s="121"/>
    </row>
    <row r="359">
      <c r="A359" s="2" t="s">
        <v>387</v>
      </c>
      <c r="B359" s="2">
        <v>0.518</v>
      </c>
      <c r="C359" s="3">
        <f t="shared" si="1"/>
        <v>0.00006064937449</v>
      </c>
      <c r="D359" s="3"/>
      <c r="E359" s="122">
        <f t="shared" si="3"/>
        <v>0.007787770829</v>
      </c>
      <c r="F359" s="3">
        <f t="shared" si="4"/>
        <v>0.0005850715116</v>
      </c>
      <c r="G359" s="120">
        <f t="shared" si="5"/>
        <v>5.515034933</v>
      </c>
      <c r="H359" s="121">
        <f t="shared" si="6"/>
        <v>0.000322860443</v>
      </c>
      <c r="I359" s="121">
        <f t="shared" si="7"/>
        <v>4.323392793</v>
      </c>
      <c r="J359" s="121"/>
    </row>
    <row r="360">
      <c r="A360" s="2" t="s">
        <v>388</v>
      </c>
      <c r="B360" s="2">
        <v>0.518</v>
      </c>
      <c r="C360" s="3">
        <f t="shared" si="1"/>
        <v>0.00006064937449</v>
      </c>
      <c r="D360" s="3"/>
      <c r="E360" s="122">
        <f t="shared" si="3"/>
        <v>0.007787770829</v>
      </c>
      <c r="F360" s="3">
        <f t="shared" si="4"/>
        <v>0.0005850715116</v>
      </c>
      <c r="G360" s="120">
        <f t="shared" si="5"/>
        <v>5.515034933</v>
      </c>
      <c r="H360" s="121">
        <f t="shared" si="6"/>
        <v>0.000322860443</v>
      </c>
      <c r="I360" s="121">
        <f t="shared" si="7"/>
        <v>4.323392793</v>
      </c>
      <c r="J360" s="121"/>
    </row>
    <row r="361">
      <c r="A361" s="2" t="s">
        <v>389</v>
      </c>
      <c r="B361" s="2">
        <v>0.513</v>
      </c>
      <c r="C361" s="3">
        <f t="shared" si="1"/>
        <v>0.00006006395582</v>
      </c>
      <c r="D361" s="3"/>
      <c r="E361" s="122">
        <f t="shared" si="3"/>
        <v>0.007750093923</v>
      </c>
      <c r="F361" s="3">
        <f t="shared" si="4"/>
        <v>0.0005822409603</v>
      </c>
      <c r="G361" s="120">
        <f t="shared" si="5"/>
        <v>5.485859489</v>
      </c>
      <c r="H361" s="121">
        <f t="shared" si="6"/>
        <v>0.0003211524581</v>
      </c>
      <c r="I361" s="121">
        <f t="shared" si="7"/>
        <v>4.346841607</v>
      </c>
      <c r="J361" s="121"/>
    </row>
    <row r="362">
      <c r="A362" s="2" t="s">
        <v>390</v>
      </c>
      <c r="B362" s="2">
        <v>0.508</v>
      </c>
      <c r="C362" s="3">
        <f t="shared" si="1"/>
        <v>0.00005947853715</v>
      </c>
      <c r="D362" s="3"/>
      <c r="E362" s="122">
        <f t="shared" si="3"/>
        <v>0.007712232955</v>
      </c>
      <c r="F362" s="3">
        <f t="shared" si="4"/>
        <v>0.000579396581</v>
      </c>
      <c r="G362" s="120">
        <f t="shared" si="5"/>
        <v>5.456565941</v>
      </c>
      <c r="H362" s="121">
        <f t="shared" si="6"/>
        <v>0.0003194375591</v>
      </c>
      <c r="I362" s="121">
        <f t="shared" si="7"/>
        <v>4.370635769</v>
      </c>
      <c r="J362" s="121"/>
    </row>
    <row r="363">
      <c r="A363" s="2" t="s">
        <v>391</v>
      </c>
      <c r="B363" s="2">
        <v>0.454</v>
      </c>
      <c r="C363" s="3">
        <f t="shared" si="1"/>
        <v>0.00005315601548</v>
      </c>
      <c r="D363" s="3"/>
      <c r="E363" s="122">
        <f t="shared" si="3"/>
        <v>0.007290817203</v>
      </c>
      <c r="F363" s="3">
        <f t="shared" si="4"/>
        <v>0.0005477368986</v>
      </c>
      <c r="G363" s="120">
        <f t="shared" si="5"/>
        <v>5.132163887</v>
      </c>
      <c r="H363" s="121">
        <f t="shared" si="6"/>
        <v>0.0003004464571</v>
      </c>
      <c r="I363" s="121">
        <f t="shared" si="7"/>
        <v>4.652162871</v>
      </c>
      <c r="J363" s="121"/>
    </row>
    <row r="364">
      <c r="A364" s="2" t="s">
        <v>392</v>
      </c>
      <c r="B364" s="2">
        <v>0.432</v>
      </c>
      <c r="C364" s="3">
        <f t="shared" si="1"/>
        <v>0.00005058017332</v>
      </c>
      <c r="D364" s="3"/>
      <c r="E364" s="122">
        <f t="shared" si="3"/>
        <v>0.00711197394</v>
      </c>
      <c r="F364" s="3">
        <f t="shared" si="4"/>
        <v>0.0005343009488</v>
      </c>
      <c r="G364" s="120">
        <f t="shared" si="5"/>
        <v>4.995408837</v>
      </c>
      <c r="H364" s="121">
        <f t="shared" si="6"/>
        <v>0.0002924405611</v>
      </c>
      <c r="I364" s="121">
        <f t="shared" si="7"/>
        <v>4.781723191</v>
      </c>
      <c r="J364" s="121"/>
    </row>
    <row r="365">
      <c r="A365" s="2" t="s">
        <v>393</v>
      </c>
      <c r="B365" s="2">
        <v>0.371</v>
      </c>
      <c r="C365" s="3">
        <f t="shared" si="1"/>
        <v>0.00004343806551</v>
      </c>
      <c r="D365" s="3"/>
      <c r="E365" s="122">
        <f t="shared" si="3"/>
        <v>0.006590756065</v>
      </c>
      <c r="F365" s="3">
        <f t="shared" si="4"/>
        <v>0.0004951434368</v>
      </c>
      <c r="G365" s="120">
        <f t="shared" si="5"/>
        <v>4.599968599</v>
      </c>
      <c r="H365" s="121">
        <f t="shared" si="6"/>
        <v>0.0002692907512</v>
      </c>
      <c r="I365" s="121">
        <f t="shared" si="7"/>
        <v>5.199418597</v>
      </c>
      <c r="J365" s="121"/>
    </row>
    <row r="366">
      <c r="A366" s="2" t="s">
        <v>394</v>
      </c>
      <c r="B366" s="2">
        <v>0.371</v>
      </c>
      <c r="C366" s="3">
        <f t="shared" si="1"/>
        <v>0.00004343806551</v>
      </c>
      <c r="D366" s="3"/>
      <c r="E366" s="122">
        <f t="shared" si="3"/>
        <v>0.006590756065</v>
      </c>
      <c r="F366" s="3">
        <f t="shared" si="4"/>
        <v>0.0004951434368</v>
      </c>
      <c r="G366" s="120">
        <f t="shared" si="5"/>
        <v>4.599968599</v>
      </c>
      <c r="H366" s="121">
        <f t="shared" si="6"/>
        <v>0.0002692907512</v>
      </c>
      <c r="I366" s="121">
        <f t="shared" si="7"/>
        <v>5.199418597</v>
      </c>
      <c r="J366" s="121"/>
    </row>
    <row r="367">
      <c r="A367" s="2" t="s">
        <v>395</v>
      </c>
      <c r="B367" s="2">
        <v>0.348</v>
      </c>
      <c r="C367" s="3">
        <f t="shared" si="1"/>
        <v>0.00004074513962</v>
      </c>
      <c r="D367" s="3"/>
      <c r="E367" s="122">
        <f t="shared" si="3"/>
        <v>0.006383191962</v>
      </c>
      <c r="F367" s="3">
        <f t="shared" si="4"/>
        <v>0.0004795497777</v>
      </c>
      <c r="G367" s="120">
        <f t="shared" si="5"/>
        <v>4.443784778</v>
      </c>
      <c r="H367" s="121">
        <f t="shared" si="6"/>
        <v>0.0002601474586</v>
      </c>
      <c r="I367" s="121">
        <f t="shared" si="7"/>
        <v>5.384748244</v>
      </c>
      <c r="J367" s="121"/>
    </row>
    <row r="368">
      <c r="A368" s="2" t="s">
        <v>396</v>
      </c>
      <c r="B368" s="2">
        <v>0.289</v>
      </c>
      <c r="C368" s="3">
        <f t="shared" si="1"/>
        <v>0.00003383719928</v>
      </c>
      <c r="D368" s="3"/>
      <c r="E368" s="122">
        <f t="shared" si="3"/>
        <v>0.005816975097</v>
      </c>
      <c r="F368" s="3">
        <f t="shared" si="4"/>
        <v>0.0004370116286</v>
      </c>
      <c r="G368" s="120">
        <f t="shared" si="5"/>
        <v>4.02147087</v>
      </c>
      <c r="H368" s="121">
        <f t="shared" si="6"/>
        <v>0.0002354244139</v>
      </c>
      <c r="I368" s="121">
        <f t="shared" si="7"/>
        <v>5.957562059</v>
      </c>
      <c r="J368" s="121"/>
    </row>
    <row r="369">
      <c r="A369" s="2" t="s">
        <v>397</v>
      </c>
      <c r="B369" s="2">
        <v>0.27</v>
      </c>
      <c r="C369" s="3">
        <f t="shared" si="1"/>
        <v>0.00003161260833</v>
      </c>
      <c r="D369" s="3"/>
      <c r="E369" s="122">
        <f t="shared" si="3"/>
        <v>0.005622509077</v>
      </c>
      <c r="F369" s="3">
        <f t="shared" si="4"/>
        <v>0.0004224019886</v>
      </c>
      <c r="G369" s="120">
        <f t="shared" si="5"/>
        <v>3.877691455</v>
      </c>
      <c r="H369" s="121">
        <f t="shared" si="6"/>
        <v>0.0002270072984</v>
      </c>
      <c r="I369" s="121">
        <f t="shared" si="7"/>
        <v>6.180910101</v>
      </c>
      <c r="J369" s="121"/>
    </row>
    <row r="370">
      <c r="A370" s="2" t="s">
        <v>398</v>
      </c>
      <c r="B370" s="2">
        <v>0.208</v>
      </c>
      <c r="C370" s="3">
        <f t="shared" si="1"/>
        <v>0.00002435341678</v>
      </c>
      <c r="D370" s="3"/>
      <c r="E370" s="122">
        <f t="shared" si="3"/>
        <v>0.004934918113</v>
      </c>
      <c r="F370" s="3">
        <f t="shared" si="4"/>
        <v>0.0003707453729</v>
      </c>
      <c r="G370" s="120">
        <f t="shared" si="5"/>
        <v>3.374497672</v>
      </c>
      <c r="H370" s="121">
        <f t="shared" si="6"/>
        <v>0.0001975493948</v>
      </c>
      <c r="I370" s="121">
        <f t="shared" si="7"/>
        <v>7.111773251</v>
      </c>
      <c r="J370" s="121"/>
    </row>
    <row r="371">
      <c r="A371" s="2" t="s">
        <v>399</v>
      </c>
      <c r="B371" s="2">
        <v>0.123</v>
      </c>
      <c r="C371" s="3">
        <f t="shared" si="1"/>
        <v>0.00001440129935</v>
      </c>
      <c r="D371" s="3"/>
      <c r="E371" s="122">
        <f t="shared" si="3"/>
        <v>0.003794904393</v>
      </c>
      <c r="F371" s="3">
        <f t="shared" si="4"/>
        <v>0.000285099613</v>
      </c>
      <c r="G371" s="120">
        <f t="shared" si="5"/>
        <v>2.558006144</v>
      </c>
      <c r="H371" s="121">
        <f t="shared" si="6"/>
        <v>0.0001497504562</v>
      </c>
      <c r="I371" s="121">
        <f t="shared" si="7"/>
        <v>9.398398959</v>
      </c>
      <c r="J371" s="121"/>
    </row>
    <row r="372">
      <c r="A372" s="2" t="s">
        <v>400</v>
      </c>
      <c r="B372" s="2">
        <v>0.123</v>
      </c>
      <c r="C372" s="3">
        <f t="shared" si="1"/>
        <v>0.00001440129935</v>
      </c>
      <c r="D372" s="3"/>
      <c r="E372" s="122">
        <f t="shared" si="3"/>
        <v>0.003794904393</v>
      </c>
      <c r="F372" s="3">
        <f t="shared" si="4"/>
        <v>0.000285099613</v>
      </c>
      <c r="G372" s="120">
        <f t="shared" si="5"/>
        <v>2.558006144</v>
      </c>
      <c r="H372" s="121">
        <f t="shared" si="6"/>
        <v>0.0001497504562</v>
      </c>
      <c r="I372" s="121">
        <f t="shared" si="7"/>
        <v>9.398398959</v>
      </c>
      <c r="J372" s="121"/>
    </row>
    <row r="373">
      <c r="A373" s="2" t="s">
        <v>401</v>
      </c>
      <c r="B373" s="2">
        <v>0.123</v>
      </c>
      <c r="C373" s="3">
        <f t="shared" si="1"/>
        <v>0.00001440129935</v>
      </c>
      <c r="D373" s="3"/>
      <c r="E373" s="122">
        <f t="shared" si="3"/>
        <v>0.003794904393</v>
      </c>
      <c r="F373" s="3">
        <f t="shared" si="4"/>
        <v>0.000285099613</v>
      </c>
      <c r="G373" s="120">
        <f t="shared" si="5"/>
        <v>2.558006144</v>
      </c>
      <c r="H373" s="121">
        <f t="shared" si="6"/>
        <v>0.0001497504562</v>
      </c>
      <c r="I373" s="121">
        <f t="shared" si="7"/>
        <v>9.398398959</v>
      </c>
      <c r="J373" s="121"/>
    </row>
    <row r="374">
      <c r="A374" s="2" t="s">
        <v>402</v>
      </c>
      <c r="B374" s="2">
        <v>0.114</v>
      </c>
      <c r="C374" s="3">
        <f t="shared" si="1"/>
        <v>0.00001334754574</v>
      </c>
      <c r="D374" s="3"/>
      <c r="E374" s="122">
        <f t="shared" si="3"/>
        <v>0.003653429312</v>
      </c>
      <c r="F374" s="3">
        <f t="shared" si="4"/>
        <v>0.0002744710209</v>
      </c>
      <c r="G374" s="120">
        <f t="shared" si="5"/>
        <v>2.458228444</v>
      </c>
      <c r="H374" s="121">
        <f t="shared" si="6"/>
        <v>0.0001439092833</v>
      </c>
      <c r="I374" s="121">
        <f t="shared" si="7"/>
        <v>9.781703704</v>
      </c>
      <c r="J374" s="121"/>
    </row>
    <row r="375">
      <c r="A375" s="2" t="s">
        <v>403</v>
      </c>
      <c r="B375" s="2">
        <v>0.114</v>
      </c>
      <c r="C375" s="3">
        <f t="shared" si="1"/>
        <v>0.00001334754574</v>
      </c>
      <c r="D375" s="3"/>
      <c r="E375" s="122">
        <f t="shared" si="3"/>
        <v>0.003653429312</v>
      </c>
      <c r="F375" s="3">
        <f t="shared" si="4"/>
        <v>0.0002744710209</v>
      </c>
      <c r="G375" s="120">
        <f t="shared" si="5"/>
        <v>2.458228444</v>
      </c>
      <c r="H375" s="121">
        <f t="shared" si="6"/>
        <v>0.0001439092833</v>
      </c>
      <c r="I375" s="121">
        <f t="shared" si="7"/>
        <v>9.781703704</v>
      </c>
      <c r="J375" s="121"/>
    </row>
    <row r="376">
      <c r="A376" s="2" t="s">
        <v>404</v>
      </c>
      <c r="B376" s="2">
        <v>0.112</v>
      </c>
      <c r="C376" s="3">
        <f t="shared" si="1"/>
        <v>0.00001311337827</v>
      </c>
      <c r="D376" s="3"/>
      <c r="E376" s="122">
        <f t="shared" si="3"/>
        <v>0.00362123988</v>
      </c>
      <c r="F376" s="3">
        <f t="shared" si="4"/>
        <v>0.0002720527269</v>
      </c>
      <c r="G376" s="120">
        <f t="shared" si="5"/>
        <v>2.435574047</v>
      </c>
      <c r="H376" s="121">
        <f t="shared" si="6"/>
        <v>0.0001425830526</v>
      </c>
      <c r="I376" s="121">
        <f t="shared" si="7"/>
        <v>9.873098423</v>
      </c>
      <c r="J376" s="121"/>
    </row>
    <row r="377">
      <c r="A377" s="2" t="s">
        <v>405</v>
      </c>
      <c r="B377" s="2">
        <v>0.089</v>
      </c>
      <c r="C377" s="3">
        <f t="shared" si="1"/>
        <v>0.00001042045237</v>
      </c>
      <c r="D377" s="3"/>
      <c r="E377" s="122">
        <f t="shared" si="3"/>
        <v>0.003228072548</v>
      </c>
      <c r="F377" s="3">
        <f t="shared" si="4"/>
        <v>0.0002425152623</v>
      </c>
      <c r="G377" s="120">
        <f t="shared" si="5"/>
        <v>2.160297633</v>
      </c>
      <c r="H377" s="121">
        <f t="shared" si="6"/>
        <v>0.0001264678573</v>
      </c>
      <c r="I377" s="121">
        <f t="shared" si="7"/>
        <v>11.13650356</v>
      </c>
      <c r="J377" s="121"/>
    </row>
    <row r="378">
      <c r="A378" s="2" t="s">
        <v>406</v>
      </c>
      <c r="B378" s="2">
        <v>0.073</v>
      </c>
      <c r="C378" s="3">
        <f t="shared" si="1"/>
        <v>0.000008547112621</v>
      </c>
      <c r="D378" s="3"/>
      <c r="E378" s="122">
        <f t="shared" si="3"/>
        <v>0.00292354453</v>
      </c>
      <c r="F378" s="3">
        <f t="shared" si="4"/>
        <v>0.0002196369995</v>
      </c>
      <c r="G378" s="120">
        <f t="shared" si="5"/>
        <v>1.94889677</v>
      </c>
      <c r="H378" s="121">
        <f t="shared" si="6"/>
        <v>0.0001140920561</v>
      </c>
      <c r="I378" s="121">
        <f t="shared" si="7"/>
        <v>12.34860802</v>
      </c>
      <c r="J378" s="121"/>
    </row>
    <row r="379">
      <c r="A379" s="2" t="s">
        <v>407</v>
      </c>
      <c r="B379" s="2">
        <v>0.073</v>
      </c>
      <c r="C379" s="3">
        <f t="shared" si="1"/>
        <v>0.000008547112621</v>
      </c>
      <c r="D379" s="3"/>
      <c r="E379" s="122">
        <f t="shared" si="3"/>
        <v>0.00292354453</v>
      </c>
      <c r="F379" s="3">
        <f t="shared" si="4"/>
        <v>0.0002196369995</v>
      </c>
      <c r="G379" s="120">
        <f t="shared" si="5"/>
        <v>1.94889677</v>
      </c>
      <c r="H379" s="121">
        <f t="shared" si="6"/>
        <v>0.0001140920561</v>
      </c>
      <c r="I379" s="121">
        <f t="shared" si="7"/>
        <v>12.34860802</v>
      </c>
      <c r="J379" s="121"/>
    </row>
    <row r="380">
      <c r="A380" s="2" t="s">
        <v>408</v>
      </c>
      <c r="B380" s="2">
        <v>0.073</v>
      </c>
      <c r="C380" s="3">
        <f t="shared" si="1"/>
        <v>0.000008547112621</v>
      </c>
      <c r="D380" s="3"/>
      <c r="E380" s="122">
        <f t="shared" si="3"/>
        <v>0.00292354453</v>
      </c>
      <c r="F380" s="3">
        <f t="shared" si="4"/>
        <v>0.0002196369995</v>
      </c>
      <c r="G380" s="120">
        <f t="shared" si="5"/>
        <v>1.94889677</v>
      </c>
      <c r="H380" s="121">
        <f t="shared" si="6"/>
        <v>0.0001140920561</v>
      </c>
      <c r="I380" s="121">
        <f t="shared" si="7"/>
        <v>12.34860802</v>
      </c>
      <c r="J380" s="121"/>
    </row>
    <row r="381">
      <c r="A381" s="2" t="s">
        <v>409</v>
      </c>
      <c r="B381" s="2">
        <v>0.048</v>
      </c>
      <c r="C381" s="3">
        <f t="shared" si="1"/>
        <v>0.000005620019258</v>
      </c>
      <c r="D381" s="3"/>
      <c r="E381" s="122">
        <f t="shared" si="3"/>
        <v>0.00237065798</v>
      </c>
      <c r="F381" s="3">
        <f t="shared" si="4"/>
        <v>0.0001781003163</v>
      </c>
      <c r="G381" s="120">
        <f t="shared" si="5"/>
        <v>1.569136279</v>
      </c>
      <c r="H381" s="121">
        <f t="shared" si="6"/>
        <v>0.00009186016777</v>
      </c>
      <c r="I381" s="121">
        <f t="shared" si="7"/>
        <v>15.34516957</v>
      </c>
      <c r="J381" s="121"/>
    </row>
    <row r="382">
      <c r="A382" s="2" t="s">
        <v>410</v>
      </c>
      <c r="B382" s="2">
        <v>0.038</v>
      </c>
      <c r="C382" s="3">
        <f t="shared" si="1"/>
        <v>0.000004449181913</v>
      </c>
      <c r="D382" s="3"/>
      <c r="E382" s="122">
        <f t="shared" si="3"/>
        <v>0.002109308397</v>
      </c>
      <c r="F382" s="3">
        <f t="shared" si="4"/>
        <v>0.0001584659178</v>
      </c>
      <c r="G382" s="120">
        <f t="shared" si="5"/>
        <v>1.391440923</v>
      </c>
      <c r="H382" s="121">
        <f t="shared" si="6"/>
        <v>0.00008145754986</v>
      </c>
      <c r="I382" s="121">
        <f t="shared" si="7"/>
        <v>17.3084332</v>
      </c>
      <c r="J382" s="121"/>
    </row>
    <row r="383">
      <c r="A383" s="2" t="s">
        <v>411</v>
      </c>
      <c r="B383" s="2">
        <v>0.028</v>
      </c>
      <c r="C383" s="3">
        <f t="shared" si="1"/>
        <v>0.000003278344567</v>
      </c>
      <c r="D383" s="3"/>
      <c r="E383" s="122">
        <f t="shared" si="3"/>
        <v>0.00181061994</v>
      </c>
      <c r="F383" s="3">
        <f t="shared" si="4"/>
        <v>0.0001360263634</v>
      </c>
      <c r="G383" s="120">
        <f t="shared" si="5"/>
        <v>1.189787023</v>
      </c>
      <c r="H383" s="121">
        <f t="shared" si="6"/>
        <v>0.000069652354</v>
      </c>
      <c r="I383" s="121">
        <f t="shared" si="7"/>
        <v>20.24619685</v>
      </c>
      <c r="J383" s="121"/>
    </row>
    <row r="384">
      <c r="A384" s="2" t="s">
        <v>412</v>
      </c>
      <c r="B384" s="2">
        <v>0.025</v>
      </c>
      <c r="C384" s="3">
        <f t="shared" si="1"/>
        <v>0.000002927093364</v>
      </c>
      <c r="D384" s="3"/>
      <c r="E384" s="122">
        <f t="shared" si="3"/>
        <v>0.001710875029</v>
      </c>
      <c r="F384" s="3">
        <f t="shared" si="4"/>
        <v>0.0001285328319</v>
      </c>
      <c r="G384" s="120">
        <f t="shared" si="5"/>
        <v>1.12278555</v>
      </c>
      <c r="H384" s="121">
        <f t="shared" si="6"/>
        <v>0.00006572996265</v>
      </c>
      <c r="I384" s="121">
        <f t="shared" si="7"/>
        <v>21.455711</v>
      </c>
      <c r="J384" s="121"/>
    </row>
    <row r="385">
      <c r="A385" s="2" t="s">
        <v>413</v>
      </c>
      <c r="B385" s="2">
        <v>0.025</v>
      </c>
      <c r="C385" s="3">
        <f t="shared" si="1"/>
        <v>0.000002927093364</v>
      </c>
      <c r="D385" s="3"/>
      <c r="E385" s="122">
        <f t="shared" si="3"/>
        <v>0.001710875029</v>
      </c>
      <c r="F385" s="3">
        <f t="shared" si="4"/>
        <v>0.0001285328319</v>
      </c>
      <c r="G385" s="120">
        <f t="shared" si="5"/>
        <v>1.12278555</v>
      </c>
      <c r="H385" s="121">
        <f t="shared" si="6"/>
        <v>0.00006572996265</v>
      </c>
      <c r="I385" s="121">
        <f t="shared" si="7"/>
        <v>21.455711</v>
      </c>
      <c r="J385" s="121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drawing r:id="rId1"/>
</worksheet>
</file>