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ic Gantt Chart" sheetId="1" r:id="rId3"/>
  </sheets>
  <definedNames/>
  <calcPr/>
</workbook>
</file>

<file path=xl/sharedStrings.xml><?xml version="1.0" encoding="utf-8"?>
<sst xmlns="http://schemas.openxmlformats.org/spreadsheetml/2006/main" count="84" uniqueCount="59">
  <si>
    <t>GANTT CHART Project 4 EECS 448</t>
  </si>
  <si>
    <t>Eric, Earving, Travis, Lauren</t>
  </si>
  <si>
    <t>* = an automatically calculated cell</t>
  </si>
  <si>
    <t>TASK NAME</t>
  </si>
  <si>
    <t>START DATE</t>
  </si>
  <si>
    <t>END DATE</t>
  </si>
  <si>
    <t>START ON DAY*</t>
  </si>
  <si>
    <t>DURATION* (WORK DAYS)</t>
  </si>
  <si>
    <t>TEAM MEMBER</t>
  </si>
  <si>
    <t>PERCENT COMPLETE</t>
  </si>
  <si>
    <t>WEEK 1</t>
  </si>
  <si>
    <t>WEEK 2</t>
  </si>
  <si>
    <t>WEEK 3</t>
  </si>
  <si>
    <t>WEEK 4</t>
  </si>
  <si>
    <t>Initial Setup</t>
  </si>
  <si>
    <t xml:space="preserve">Make UML Diagrams
</t>
  </si>
  <si>
    <t>Eric</t>
  </si>
  <si>
    <t>SCRUM Initial</t>
  </si>
  <si>
    <t>All</t>
  </si>
  <si>
    <t>Github Creation, tasks defined</t>
  </si>
  <si>
    <t>Earving</t>
  </si>
  <si>
    <t>Gantt Chart</t>
  </si>
  <si>
    <t>SET 1: MVP Tasks</t>
  </si>
  <si>
    <t>Basic web design stuff</t>
  </si>
  <si>
    <t>Lauren</t>
  </si>
  <si>
    <t>Wild cards, 1 player vs. 1 - 3 bots 4 bots</t>
  </si>
  <si>
    <t>Show last 5 past cards played on playfield</t>
  </si>
  <si>
    <t>Travis</t>
  </si>
  <si>
    <t>SET 2: Eric's stuff/MVP finishing</t>
  </si>
  <si>
    <t>Uno call when a player has 1 card left</t>
  </si>
  <si>
    <t>* Must call uno before playing hand</t>
  </si>
  <si>
    <t>* Fail to call: +2 cards auto</t>
  </si>
  <si>
    <t>Test Suite - Automatic? Research</t>
  </si>
  <si>
    <t>Lauren/Earving/Travis</t>
  </si>
  <si>
    <t>SET 3: Enhancements phase 1</t>
  </si>
  <si>
    <t>View rules in new HTML page</t>
  </si>
  <si>
    <t xml:space="preserve">Lift card in hand on mouse-over/Mouse hover over cards spreads them out </t>
  </si>
  <si>
    <t>Add CSS styling to cards, change playfield card to match chosen wild card color</t>
  </si>
  <si>
    <t>Forced to play valid card if one exists in hand</t>
  </si>
  <si>
    <t>SET 4: Enhancements phase 2</t>
  </si>
  <si>
    <t>Start menu with options to choose from?</t>
  </si>
  <si>
    <t>Make special cards more rare</t>
  </si>
  <si>
    <t>Animations: Drawn cards 'zoom' to player</t>
  </si>
  <si>
    <t>History of plays in console/on screen?</t>
  </si>
  <si>
    <t>SET 5: Enhancements phase 3</t>
  </si>
  <si>
    <t>Cheat/Debug commands through console</t>
  </si>
  <si>
    <t>Limit bot hand amount to fit screen</t>
  </si>
  <si>
    <t>Bug fixes</t>
  </si>
  <si>
    <t>Fancy uno calling logic</t>
  </si>
  <si>
    <t>SET 6: Documentation &amp; Plans</t>
  </si>
  <si>
    <t>HTML Documentation page</t>
  </si>
  <si>
    <t>User manual</t>
  </si>
  <si>
    <t>Deployment plan</t>
  </si>
  <si>
    <t>Maintence plan</t>
  </si>
  <si>
    <t>SET 7: Wind-down</t>
  </si>
  <si>
    <t>Testing &amp; Bug-list (req.)</t>
  </si>
  <si>
    <t>Final Github check (all files present)</t>
  </si>
  <si>
    <t>Clean code (comments, old code)</t>
  </si>
  <si>
    <t>Presentation script/powerpoint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</si>
</sst>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&quot;/&quot;d"/>
  </numFmts>
  <fonts count="12">
    <font>
      <sz val="10.0"/>
      <color rgb="FF000000"/>
      <name val="Arial"/>
    </font>
    <font>
      <name val="Arial"/>
    </font>
    <font>
      <sz val="24.0"/>
      <color rgb="FF576C88"/>
      <name val="Calibri"/>
    </font>
    <font/>
    <font>
      <b/>
      <sz val="12.0"/>
      <color rgb="FF0B5394"/>
      <name val="Roboto"/>
    </font>
    <font>
      <sz val="12.0"/>
      <color rgb="FF0B5394"/>
      <name val="Roboto"/>
    </font>
    <font>
      <color rgb="FF576C88"/>
      <name val="Calibri"/>
    </font>
    <font>
      <b/>
      <sz val="10.0"/>
      <color rgb="FFFFFFFF"/>
      <name val="Calibri"/>
    </font>
    <font>
      <b/>
      <sz val="11.0"/>
      <color rgb="FF666666"/>
      <name val="Calibri"/>
    </font>
    <font>
      <b/>
      <sz val="12.0"/>
      <color rgb="FF000000"/>
      <name val="Calibri"/>
    </font>
    <font>
      <name val="Calibri"/>
    </font>
    <font>
      <sz val="11.0"/>
      <color rgb="FF434343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5CBCD6"/>
        <bgColor rgb="FF5CBCD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1" fillId="2" fontId="2" numFmtId="0" xfId="0" applyAlignment="1" applyBorder="1" applyFont="1">
      <alignment readingOrder="0"/>
    </xf>
    <xf borderId="1" fillId="0" fontId="3" numFmtId="0" xfId="0" applyBorder="1" applyFont="1"/>
    <xf borderId="1" fillId="2" fontId="1" numFmtId="0" xfId="0" applyBorder="1" applyFont="1"/>
    <xf borderId="1" fillId="2" fontId="4" numFmtId="0" xfId="0" applyBorder="1" applyFont="1"/>
    <xf borderId="1" fillId="2" fontId="5" numFmtId="0" xfId="0" applyAlignment="1" applyBorder="1" applyFont="1">
      <alignment shrinkToFit="0" wrapText="1"/>
    </xf>
    <xf borderId="0" fillId="0" fontId="1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3" fontId="7" numFmtId="0" xfId="0" applyAlignment="1" applyFill="1" applyFont="1">
      <alignment horizontal="center" readingOrder="0" shrinkToFit="0" vertical="center" wrapText="1"/>
    </xf>
    <xf borderId="0" fillId="4" fontId="8" numFmtId="0" xfId="0" applyAlignment="1" applyFill="1" applyFont="1">
      <alignment horizontal="center"/>
    </xf>
    <xf borderId="0" fillId="4" fontId="8" numFmtId="0" xfId="0" applyAlignment="1" applyFont="1">
      <alignment horizontal="center" readingOrder="0"/>
    </xf>
    <xf borderId="0" fillId="5" fontId="8" numFmtId="0" xfId="0" applyAlignment="1" applyFill="1" applyFont="1">
      <alignment horizontal="center" readingOrder="0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5" fontId="9" numFmtId="0" xfId="0" applyAlignment="1" applyFont="1">
      <alignment readingOrder="0"/>
    </xf>
    <xf borderId="0" fillId="5" fontId="10" numFmtId="0" xfId="0" applyFont="1"/>
    <xf borderId="0" fillId="0" fontId="10" numFmtId="0" xfId="0" applyFont="1"/>
    <xf borderId="0" fillId="0" fontId="10" numFmtId="164" xfId="0" applyFont="1" applyNumberFormat="1"/>
    <xf borderId="0" fillId="0" fontId="10" numFmtId="3" xfId="0" applyFont="1" applyNumberFormat="1"/>
    <xf borderId="0" fillId="0" fontId="11" numFmtId="0" xfId="0" applyAlignment="1" applyFont="1">
      <alignment readingOrder="0" shrinkToFit="0" wrapText="1"/>
    </xf>
    <xf borderId="0" fillId="0" fontId="11" numFmtId="165" xfId="0" applyAlignment="1" applyFont="1" applyNumberFormat="1">
      <alignment horizontal="center" readingOrder="0" shrinkToFit="0" wrapText="1"/>
    </xf>
    <xf borderId="0" fillId="6" fontId="11" numFmtId="0" xfId="0" applyAlignment="1" applyFill="1" applyFont="1">
      <alignment horizontal="center" readingOrder="0" shrinkToFit="0" wrapText="1"/>
    </xf>
    <xf borderId="0" fillId="2" fontId="11" numFmtId="9" xfId="0" applyAlignment="1" applyFont="1" applyNumberFormat="1">
      <alignment horizontal="center" readingOrder="0" shrinkToFit="0" wrapText="1"/>
    </xf>
    <xf borderId="0" fillId="5" fontId="10" numFmtId="0" xfId="0" applyAlignment="1" applyFont="1">
      <alignment horizontal="center"/>
    </xf>
    <xf borderId="0" fillId="7" fontId="11" numFmtId="0" xfId="0" applyAlignment="1" applyFill="1" applyFont="1">
      <alignment readingOrder="0" shrinkToFit="0" wrapText="1"/>
    </xf>
    <xf borderId="0" fillId="7" fontId="11" numFmtId="165" xfId="0" applyAlignment="1" applyFont="1" applyNumberFormat="1">
      <alignment horizontal="center" readingOrder="0" shrinkToFit="0" wrapText="1"/>
    </xf>
    <xf borderId="0" fillId="7" fontId="11" numFmtId="0" xfId="0" applyAlignment="1" applyFont="1">
      <alignment horizontal="center" readingOrder="0" shrinkToFit="0" wrapText="1"/>
    </xf>
    <xf borderId="0" fillId="0" fontId="11" numFmtId="0" xfId="0" applyAlignment="1" applyFont="1">
      <alignment readingOrder="0" shrinkToFit="0" vertical="bottom" wrapText="1"/>
    </xf>
    <xf borderId="0" fillId="0" fontId="11" numFmtId="165" xfId="0" applyAlignment="1" applyFont="1" applyNumberFormat="1">
      <alignment horizontal="center" shrinkToFit="0" vertical="bottom" wrapText="1"/>
    </xf>
    <xf borderId="0" fillId="6" fontId="11" numFmtId="0" xfId="0" applyAlignment="1" applyFont="1">
      <alignment horizontal="center" shrinkToFit="0" vertical="bottom" wrapText="1"/>
    </xf>
    <xf borderId="0" fillId="8" fontId="11" numFmtId="9" xfId="0" applyAlignment="1" applyFill="1" applyFont="1" applyNumberFormat="1">
      <alignment horizontal="center" readingOrder="0" shrinkToFit="0" vertical="bottom" wrapText="1"/>
    </xf>
    <xf borderId="0" fillId="7" fontId="11" numFmtId="0" xfId="0" applyAlignment="1" applyFont="1">
      <alignment readingOrder="0" shrinkToFit="0" vertical="bottom" wrapText="1"/>
    </xf>
    <xf borderId="0" fillId="7" fontId="11" numFmtId="165" xfId="0" applyAlignment="1" applyFont="1" applyNumberFormat="1">
      <alignment horizontal="center" shrinkToFit="0" vertical="bottom" wrapText="1"/>
    </xf>
    <xf borderId="0" fillId="7" fontId="11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FFFFFF"/>
            </a:solidFill>
          </c:spPr>
          <c:cat>
            <c:strRef>
              <c:f>'Basic Gantt Chart'!$B$9:$B$46</c:f>
            </c:strRef>
          </c:cat>
          <c:val>
            <c:numRef>
              <c:f>'Basic Gantt Chart'!$E$9:$E$46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'Basic Gantt Chart'!$B$9:$B$46</c:f>
            </c:strRef>
          </c:cat>
          <c:val>
            <c:numRef>
              <c:f>'Basic Gantt Chart'!$F$9:$F$46</c:f>
            </c:numRef>
          </c:val>
        </c:ser>
        <c:overlap val="100"/>
        <c:axId val="30887127"/>
        <c:axId val="1984293809"/>
      </c:barChart>
      <c:catAx>
        <c:axId val="30887127"/>
        <c:scaling>
          <c:orientation val="maxMin"/>
        </c:scaling>
        <c:delete val="0"/>
        <c:axPos val="l"/>
        <c:txPr>
          <a:bodyPr/>
          <a:lstStyle/>
          <a:p>
            <a:pPr lvl="0">
              <a:defRPr b="0"/>
            </a:pPr>
          </a:p>
        </c:txPr>
        <c:crossAx val="1984293809"/>
      </c:catAx>
      <c:valAx>
        <c:axId val="1984293809"/>
        <c:scaling>
          <c:orientation val="minMax"/>
          <c:max val="2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Days of the Month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887127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714375</xdr:colOff>
      <xdr:row>6</xdr:row>
      <xdr:rowOff>9525</xdr:rowOff>
    </xdr:from>
    <xdr:ext cx="12049125" cy="7458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2.86"/>
    <col customWidth="1" min="2" max="2" width="35.86"/>
    <col customWidth="1" min="3" max="6" width="12.29"/>
    <col customWidth="1" min="7" max="7" width="15.71"/>
    <col customWidth="1" min="8" max="8" width="10.86"/>
    <col customWidth="1" min="9" max="10" width="7.29"/>
    <col customWidth="1" min="11" max="12" width="3.71"/>
    <col customWidth="1" min="13" max="13" width="6.43"/>
    <col customWidth="1" min="14" max="32" width="4.57"/>
    <col customWidth="1" min="33" max="33" width="7.29"/>
    <col customWidth="1" min="34" max="34" width="75.57"/>
  </cols>
  <sheetData>
    <row r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>
      <c r="A3" s="3" t="s">
        <v>0</v>
      </c>
      <c r="B3" s="4"/>
      <c r="C3" s="4"/>
      <c r="D3" s="4"/>
      <c r="E3" s="4"/>
      <c r="F3" s="4"/>
      <c r="G3" s="4"/>
      <c r="H3" s="4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>
      <c r="A4" s="8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>
      <c r="A5" s="9" t="s">
        <v>2</v>
      </c>
      <c r="B5" s="1"/>
      <c r="C5" s="1"/>
      <c r="E5" s="9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>
      <c r="A6" s="10"/>
      <c r="B6" s="10" t="s">
        <v>3</v>
      </c>
      <c r="C6" s="10" t="s">
        <v>4</v>
      </c>
      <c r="D6" s="10" t="s">
        <v>5</v>
      </c>
      <c r="E6" s="10" t="s">
        <v>6</v>
      </c>
      <c r="F6" s="10" t="s">
        <v>7</v>
      </c>
      <c r="G6" s="10" t="s">
        <v>8</v>
      </c>
      <c r="H6" s="10" t="s">
        <v>9</v>
      </c>
      <c r="I6" s="11"/>
      <c r="N6" s="12" t="s">
        <v>10</v>
      </c>
      <c r="S6" s="13" t="s">
        <v>11</v>
      </c>
      <c r="X6" s="12" t="s">
        <v>12</v>
      </c>
      <c r="AC6" s="13" t="s">
        <v>13</v>
      </c>
      <c r="AH6" s="14"/>
    </row>
    <row r="7">
      <c r="I7" s="14"/>
      <c r="J7" s="14"/>
      <c r="K7" s="14"/>
      <c r="L7" s="15"/>
      <c r="M7" s="14"/>
      <c r="N7" s="14"/>
      <c r="O7" s="14"/>
      <c r="P7" s="14"/>
      <c r="Q7" s="15"/>
      <c r="R7" s="14"/>
      <c r="S7" s="14"/>
      <c r="T7" s="14"/>
      <c r="U7" s="14"/>
      <c r="V7" s="15"/>
      <c r="W7" s="14"/>
      <c r="X7" s="14"/>
      <c r="Y7" s="14"/>
      <c r="Z7" s="14"/>
      <c r="AA7" s="15"/>
      <c r="AB7" s="14"/>
      <c r="AC7" s="14"/>
      <c r="AD7" s="14"/>
      <c r="AE7" s="14"/>
      <c r="AF7" s="15"/>
      <c r="AG7" s="14"/>
      <c r="AH7" s="14"/>
    </row>
    <row r="8">
      <c r="A8" s="16" t="s">
        <v>14</v>
      </c>
      <c r="B8" s="17"/>
      <c r="C8" s="17"/>
      <c r="D8" s="17"/>
      <c r="E8" s="17"/>
      <c r="F8" s="17"/>
      <c r="G8" s="17"/>
      <c r="H8" s="17"/>
      <c r="I8" s="18"/>
      <c r="J8" s="19"/>
      <c r="K8" s="20"/>
      <c r="L8" s="20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21.0" customHeight="1">
      <c r="B9" s="21" t="s">
        <v>15</v>
      </c>
      <c r="C9" s="22">
        <v>43567.0</v>
      </c>
      <c r="D9" s="22">
        <v>43570.0</v>
      </c>
      <c r="E9" s="23">
        <f t="shared" ref="E9:E12" si="1">int(C9)-int($C$9)</f>
        <v>0</v>
      </c>
      <c r="F9" s="23">
        <f t="shared" ref="F9:F12" si="2">IF(ISBLANK(C9),"", (D9-C9))</f>
        <v>3</v>
      </c>
      <c r="G9" s="21" t="s">
        <v>16</v>
      </c>
      <c r="H9" s="24">
        <v>1.0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>
      <c r="B10" s="21" t="s">
        <v>17</v>
      </c>
      <c r="C10" s="22">
        <v>43567.0</v>
      </c>
      <c r="D10" s="22">
        <v>43570.0</v>
      </c>
      <c r="E10" s="23">
        <f t="shared" si="1"/>
        <v>0</v>
      </c>
      <c r="F10" s="23">
        <f t="shared" si="2"/>
        <v>3</v>
      </c>
      <c r="G10" s="21" t="s">
        <v>18</v>
      </c>
      <c r="H10" s="24">
        <v>1.0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>
      <c r="B11" s="21" t="s">
        <v>19</v>
      </c>
      <c r="C11" s="22">
        <v>43567.0</v>
      </c>
      <c r="D11" s="22">
        <v>43570.0</v>
      </c>
      <c r="E11" s="23">
        <f t="shared" si="1"/>
        <v>0</v>
      </c>
      <c r="F11" s="23">
        <f t="shared" si="2"/>
        <v>3</v>
      </c>
      <c r="G11" s="21" t="s">
        <v>20</v>
      </c>
      <c r="H11" s="24">
        <v>1.0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>
      <c r="B12" s="21" t="s">
        <v>21</v>
      </c>
      <c r="C12" s="22">
        <v>43567.0</v>
      </c>
      <c r="D12" s="22">
        <v>43570.0</v>
      </c>
      <c r="E12" s="23">
        <f t="shared" si="1"/>
        <v>0</v>
      </c>
      <c r="F12" s="23">
        <f t="shared" si="2"/>
        <v>3</v>
      </c>
      <c r="G12" s="21" t="s">
        <v>16</v>
      </c>
      <c r="H12" s="24">
        <v>1.0</v>
      </c>
    </row>
    <row r="13">
      <c r="A13" s="16" t="s">
        <v>22</v>
      </c>
      <c r="B13" s="25"/>
      <c r="C13" s="25"/>
      <c r="D13" s="25"/>
      <c r="E13" s="25"/>
      <c r="F13" s="25"/>
      <c r="G13" s="25"/>
      <c r="H13" s="25"/>
    </row>
    <row r="14">
      <c r="B14" s="21" t="s">
        <v>23</v>
      </c>
      <c r="C14" s="22">
        <v>43567.0</v>
      </c>
      <c r="D14" s="22">
        <v>43570.0</v>
      </c>
      <c r="E14" s="23">
        <f t="shared" ref="E14:E16" si="3">int(C14)-int($C$9)</f>
        <v>0</v>
      </c>
      <c r="F14" s="23">
        <f t="shared" ref="F14:F16" si="4">IF(ISBLANK(C14),"", (D14-C14))</f>
        <v>3</v>
      </c>
      <c r="G14" s="21" t="s">
        <v>24</v>
      </c>
      <c r="H14" s="24">
        <v>1.0</v>
      </c>
    </row>
    <row r="15">
      <c r="B15" s="21" t="s">
        <v>25</v>
      </c>
      <c r="C15" s="22">
        <v>43567.0</v>
      </c>
      <c r="D15" s="22">
        <v>43570.0</v>
      </c>
      <c r="E15" s="23">
        <f t="shared" si="3"/>
        <v>0</v>
      </c>
      <c r="F15" s="23">
        <f t="shared" si="4"/>
        <v>3</v>
      </c>
      <c r="G15" s="21" t="s">
        <v>20</v>
      </c>
      <c r="H15" s="24">
        <v>1.0</v>
      </c>
    </row>
    <row r="16">
      <c r="B16" s="21" t="s">
        <v>26</v>
      </c>
      <c r="C16" s="22">
        <v>43567.0</v>
      </c>
      <c r="D16" s="22">
        <v>43570.0</v>
      </c>
      <c r="E16" s="23">
        <f t="shared" si="3"/>
        <v>0</v>
      </c>
      <c r="F16" s="23">
        <f t="shared" si="4"/>
        <v>3</v>
      </c>
      <c r="G16" s="21" t="s">
        <v>27</v>
      </c>
      <c r="H16" s="24">
        <v>1.0</v>
      </c>
    </row>
    <row r="17">
      <c r="A17" s="16" t="s">
        <v>28</v>
      </c>
      <c r="B17" s="25"/>
      <c r="C17" s="25"/>
      <c r="D17" s="25"/>
      <c r="E17" s="25"/>
      <c r="F17" s="25"/>
      <c r="G17" s="25"/>
      <c r="H17" s="25"/>
    </row>
    <row r="18">
      <c r="B18" s="21" t="s">
        <v>29</v>
      </c>
      <c r="C18" s="22">
        <v>43570.0</v>
      </c>
      <c r="D18" s="22">
        <v>43572.0</v>
      </c>
      <c r="E18" s="23">
        <f t="shared" ref="E18:E21" si="5">int(C18)-int($C$9)</f>
        <v>3</v>
      </c>
      <c r="F18" s="23">
        <f t="shared" ref="F18:F21" si="6">IF(ISBLANK(C18),"", (D18-C18))</f>
        <v>2</v>
      </c>
      <c r="G18" s="21" t="s">
        <v>16</v>
      </c>
      <c r="H18" s="24">
        <v>1.0</v>
      </c>
    </row>
    <row r="19">
      <c r="B19" s="21" t="s">
        <v>30</v>
      </c>
      <c r="C19" s="22">
        <v>43570.0</v>
      </c>
      <c r="D19" s="22">
        <v>43572.0</v>
      </c>
      <c r="E19" s="23">
        <f t="shared" si="5"/>
        <v>3</v>
      </c>
      <c r="F19" s="23">
        <f t="shared" si="6"/>
        <v>2</v>
      </c>
      <c r="G19" s="21" t="s">
        <v>16</v>
      </c>
      <c r="H19" s="24">
        <v>1.0</v>
      </c>
    </row>
    <row r="20" ht="17.25" customHeight="1">
      <c r="B20" s="21" t="s">
        <v>31</v>
      </c>
      <c r="C20" s="22">
        <v>43570.0</v>
      </c>
      <c r="D20" s="22">
        <v>43572.0</v>
      </c>
      <c r="E20" s="23">
        <f t="shared" si="5"/>
        <v>3</v>
      </c>
      <c r="F20" s="23">
        <f t="shared" si="6"/>
        <v>2</v>
      </c>
      <c r="G20" s="21" t="s">
        <v>16</v>
      </c>
      <c r="H20" s="24">
        <v>1.0</v>
      </c>
    </row>
    <row r="21">
      <c r="B21" s="21" t="s">
        <v>32</v>
      </c>
      <c r="C21" s="22">
        <v>43570.0</v>
      </c>
      <c r="D21" s="22">
        <v>43572.0</v>
      </c>
      <c r="E21" s="23">
        <f t="shared" si="5"/>
        <v>3</v>
      </c>
      <c r="F21" s="23">
        <f t="shared" si="6"/>
        <v>2</v>
      </c>
      <c r="G21" s="21" t="s">
        <v>33</v>
      </c>
      <c r="H21" s="24">
        <v>1.0</v>
      </c>
    </row>
    <row r="22">
      <c r="A22" s="16" t="s">
        <v>34</v>
      </c>
      <c r="B22" s="25"/>
      <c r="C22" s="25"/>
      <c r="D22" s="25"/>
      <c r="E22" s="25"/>
      <c r="F22" s="25"/>
      <c r="G22" s="25"/>
      <c r="H22" s="25"/>
    </row>
    <row r="23">
      <c r="B23" s="21" t="s">
        <v>35</v>
      </c>
      <c r="C23" s="22">
        <v>43572.0</v>
      </c>
      <c r="D23" s="22">
        <v>43575.0</v>
      </c>
      <c r="E23" s="23">
        <f t="shared" ref="E23:E26" si="7">int(C23)-int($C$9)</f>
        <v>5</v>
      </c>
      <c r="F23" s="23">
        <f t="shared" ref="F23:F26" si="8">IF(ISBLANK(C23),"", (D23-C23))</f>
        <v>3</v>
      </c>
      <c r="G23" s="21" t="s">
        <v>16</v>
      </c>
      <c r="H23" s="24">
        <v>1.0</v>
      </c>
    </row>
    <row r="24">
      <c r="B24" s="21" t="s">
        <v>36</v>
      </c>
      <c r="C24" s="22">
        <v>43572.0</v>
      </c>
      <c r="D24" s="22">
        <v>43575.0</v>
      </c>
      <c r="E24" s="23">
        <f t="shared" si="7"/>
        <v>5</v>
      </c>
      <c r="F24" s="23">
        <f t="shared" si="8"/>
        <v>3</v>
      </c>
      <c r="G24" s="21" t="s">
        <v>20</v>
      </c>
      <c r="H24" s="24">
        <v>1.0</v>
      </c>
    </row>
    <row r="25">
      <c r="B25" s="21" t="s">
        <v>37</v>
      </c>
      <c r="C25" s="22">
        <v>43572.0</v>
      </c>
      <c r="D25" s="22">
        <v>43575.0</v>
      </c>
      <c r="E25" s="23">
        <f t="shared" si="7"/>
        <v>5</v>
      </c>
      <c r="F25" s="23">
        <f t="shared" si="8"/>
        <v>3</v>
      </c>
      <c r="G25" s="21" t="s">
        <v>24</v>
      </c>
      <c r="H25" s="24">
        <v>1.0</v>
      </c>
    </row>
    <row r="26">
      <c r="B26" s="21" t="s">
        <v>38</v>
      </c>
      <c r="C26" s="22">
        <v>43572.0</v>
      </c>
      <c r="D26" s="22">
        <v>43575.0</v>
      </c>
      <c r="E26" s="23">
        <f t="shared" si="7"/>
        <v>5</v>
      </c>
      <c r="F26" s="23">
        <f t="shared" si="8"/>
        <v>3</v>
      </c>
      <c r="G26" s="21" t="s">
        <v>27</v>
      </c>
      <c r="H26" s="24">
        <v>1.0</v>
      </c>
    </row>
    <row r="27">
      <c r="A27" s="16" t="s">
        <v>39</v>
      </c>
      <c r="B27" s="25"/>
      <c r="C27" s="25"/>
      <c r="D27" s="25"/>
      <c r="E27" s="25"/>
      <c r="F27" s="25"/>
      <c r="G27" s="25"/>
      <c r="H27" s="25"/>
    </row>
    <row r="28">
      <c r="B28" s="26" t="s">
        <v>40</v>
      </c>
      <c r="C28" s="27">
        <v>43575.0</v>
      </c>
      <c r="D28" s="27">
        <v>43579.0</v>
      </c>
      <c r="E28" s="28">
        <f t="shared" ref="E28:E31" si="9">int(C28)-int($C$9)</f>
        <v>8</v>
      </c>
      <c r="F28" s="28">
        <f t="shared" ref="F28:F31" si="10">IF(ISBLANK(C28),"", (D28-C28))</f>
        <v>4</v>
      </c>
      <c r="G28" s="26" t="s">
        <v>24</v>
      </c>
      <c r="H28" s="24">
        <v>1.0</v>
      </c>
    </row>
    <row r="29">
      <c r="B29" s="21" t="s">
        <v>41</v>
      </c>
      <c r="C29" s="22">
        <v>43575.0</v>
      </c>
      <c r="D29" s="22">
        <v>43579.0</v>
      </c>
      <c r="E29" s="23">
        <f t="shared" si="9"/>
        <v>8</v>
      </c>
      <c r="F29" s="23">
        <f t="shared" si="10"/>
        <v>4</v>
      </c>
      <c r="G29" s="21" t="s">
        <v>16</v>
      </c>
      <c r="H29" s="24">
        <v>1.0</v>
      </c>
    </row>
    <row r="30">
      <c r="B30" s="29" t="s">
        <v>42</v>
      </c>
      <c r="C30" s="30">
        <v>43575.0</v>
      </c>
      <c r="D30" s="30">
        <v>43579.0</v>
      </c>
      <c r="E30" s="31">
        <f t="shared" si="9"/>
        <v>8</v>
      </c>
      <c r="F30" s="31">
        <f t="shared" si="10"/>
        <v>4</v>
      </c>
      <c r="G30" s="29" t="s">
        <v>20</v>
      </c>
      <c r="H30" s="32">
        <v>1.0</v>
      </c>
    </row>
    <row r="31">
      <c r="B31" s="33" t="s">
        <v>43</v>
      </c>
      <c r="C31" s="34">
        <v>43575.0</v>
      </c>
      <c r="D31" s="34">
        <v>43579.0</v>
      </c>
      <c r="E31" s="35">
        <f t="shared" si="9"/>
        <v>8</v>
      </c>
      <c r="F31" s="35">
        <f t="shared" si="10"/>
        <v>4</v>
      </c>
      <c r="G31" s="33" t="s">
        <v>27</v>
      </c>
      <c r="H31" s="32">
        <v>1.0</v>
      </c>
    </row>
    <row r="32">
      <c r="A32" s="16" t="s">
        <v>44</v>
      </c>
      <c r="B32" s="25"/>
      <c r="C32" s="25"/>
      <c r="D32" s="25"/>
      <c r="E32" s="25"/>
      <c r="F32" s="25"/>
      <c r="G32" s="25"/>
      <c r="H32" s="25"/>
    </row>
    <row r="33">
      <c r="B33" s="21" t="s">
        <v>45</v>
      </c>
      <c r="C33" s="30">
        <v>43579.0</v>
      </c>
      <c r="D33" s="22">
        <v>43582.0</v>
      </c>
      <c r="E33" s="23">
        <f t="shared" ref="E33:E36" si="11">int(C33)-int($C$9)</f>
        <v>12</v>
      </c>
      <c r="F33" s="23">
        <f t="shared" ref="F33:F36" si="12">IF(ISBLANK(C33),"", (D33-C33))</f>
        <v>3</v>
      </c>
      <c r="G33" s="21" t="s">
        <v>16</v>
      </c>
      <c r="H33" s="24">
        <v>1.0</v>
      </c>
    </row>
    <row r="34">
      <c r="B34" s="21" t="s">
        <v>46</v>
      </c>
      <c r="C34" s="30">
        <v>43579.0</v>
      </c>
      <c r="D34" s="22">
        <v>43582.0</v>
      </c>
      <c r="E34" s="23">
        <f t="shared" si="11"/>
        <v>12</v>
      </c>
      <c r="F34" s="23">
        <f t="shared" si="12"/>
        <v>3</v>
      </c>
      <c r="G34" s="21" t="s">
        <v>24</v>
      </c>
      <c r="H34" s="24">
        <v>1.0</v>
      </c>
    </row>
    <row r="35">
      <c r="B35" s="29" t="s">
        <v>47</v>
      </c>
      <c r="C35" s="30">
        <v>43579.0</v>
      </c>
      <c r="D35" s="22">
        <v>43582.0</v>
      </c>
      <c r="E35" s="31">
        <f t="shared" si="11"/>
        <v>12</v>
      </c>
      <c r="F35" s="31">
        <f t="shared" si="12"/>
        <v>3</v>
      </c>
      <c r="G35" s="29" t="s">
        <v>20</v>
      </c>
      <c r="H35" s="32">
        <v>1.0</v>
      </c>
    </row>
    <row r="36">
      <c r="B36" s="29" t="s">
        <v>48</v>
      </c>
      <c r="C36" s="30">
        <v>43579.0</v>
      </c>
      <c r="D36" s="22">
        <v>43582.0</v>
      </c>
      <c r="E36" s="31">
        <f t="shared" si="11"/>
        <v>12</v>
      </c>
      <c r="F36" s="31">
        <f t="shared" si="12"/>
        <v>3</v>
      </c>
      <c r="G36" s="29" t="s">
        <v>27</v>
      </c>
      <c r="H36" s="32">
        <v>0.75</v>
      </c>
    </row>
    <row r="37">
      <c r="A37" s="16" t="s">
        <v>49</v>
      </c>
      <c r="B37" s="25"/>
      <c r="C37" s="25"/>
      <c r="D37" s="25"/>
      <c r="E37" s="25"/>
      <c r="F37" s="25"/>
      <c r="G37" s="25"/>
      <c r="H37" s="25"/>
    </row>
    <row r="38">
      <c r="B38" s="21" t="s">
        <v>50</v>
      </c>
      <c r="C38" s="22">
        <v>43582.0</v>
      </c>
      <c r="D38" s="22">
        <v>43584.0</v>
      </c>
      <c r="E38" s="23">
        <f t="shared" ref="E38:E41" si="13">int(C38)-int($C$9)</f>
        <v>15</v>
      </c>
      <c r="F38" s="23">
        <f t="shared" ref="F38:F41" si="14">IF(ISBLANK(C38),"", (D38-C38))</f>
        <v>2</v>
      </c>
      <c r="G38" s="21" t="s">
        <v>24</v>
      </c>
      <c r="H38" s="24">
        <v>1.0</v>
      </c>
    </row>
    <row r="39">
      <c r="B39" s="21" t="s">
        <v>51</v>
      </c>
      <c r="C39" s="22">
        <v>43582.0</v>
      </c>
      <c r="D39" s="22">
        <v>43584.0</v>
      </c>
      <c r="E39" s="23">
        <f t="shared" si="13"/>
        <v>15</v>
      </c>
      <c r="F39" s="23">
        <f t="shared" si="14"/>
        <v>2</v>
      </c>
      <c r="G39" s="21" t="s">
        <v>24</v>
      </c>
      <c r="H39" s="24">
        <v>1.0</v>
      </c>
    </row>
    <row r="40">
      <c r="B40" s="29" t="s">
        <v>52</v>
      </c>
      <c r="C40" s="22">
        <v>43582.0</v>
      </c>
      <c r="D40" s="22">
        <v>43584.0</v>
      </c>
      <c r="E40" s="31">
        <f t="shared" si="13"/>
        <v>15</v>
      </c>
      <c r="F40" s="31">
        <f t="shared" si="14"/>
        <v>2</v>
      </c>
      <c r="G40" s="29" t="s">
        <v>20</v>
      </c>
      <c r="H40" s="32">
        <v>1.0</v>
      </c>
    </row>
    <row r="41">
      <c r="B41" s="29" t="s">
        <v>53</v>
      </c>
      <c r="C41" s="22">
        <v>43582.0</v>
      </c>
      <c r="D41" s="22">
        <v>43584.0</v>
      </c>
      <c r="E41" s="31">
        <f t="shared" si="13"/>
        <v>15</v>
      </c>
      <c r="F41" s="31">
        <f t="shared" si="14"/>
        <v>2</v>
      </c>
      <c r="G41" s="29" t="s">
        <v>27</v>
      </c>
      <c r="H41" s="32">
        <v>1.0</v>
      </c>
    </row>
    <row r="42">
      <c r="A42" s="16" t="s">
        <v>54</v>
      </c>
      <c r="B42" s="25"/>
      <c r="C42" s="25"/>
      <c r="D42" s="25"/>
      <c r="E42" s="25"/>
      <c r="F42" s="25"/>
      <c r="G42" s="25"/>
      <c r="H42" s="25"/>
    </row>
    <row r="43">
      <c r="B43" s="21" t="s">
        <v>55</v>
      </c>
      <c r="C43" s="22">
        <v>43584.0</v>
      </c>
      <c r="D43" s="22">
        <v>43585.0</v>
      </c>
      <c r="E43" s="23">
        <f t="shared" ref="E43:E46" si="15">int(C43)-int($C$9)</f>
        <v>17</v>
      </c>
      <c r="F43" s="23">
        <f t="shared" ref="F43:F46" si="16">IF(ISBLANK(C43),"", (D43-C43))</f>
        <v>1</v>
      </c>
      <c r="G43" s="21" t="s">
        <v>16</v>
      </c>
      <c r="H43" s="24">
        <v>1.0</v>
      </c>
    </row>
    <row r="44">
      <c r="B44" s="21" t="s">
        <v>56</v>
      </c>
      <c r="C44" s="22">
        <v>43584.0</v>
      </c>
      <c r="D44" s="22">
        <v>43585.0</v>
      </c>
      <c r="E44" s="23">
        <f t="shared" si="15"/>
        <v>17</v>
      </c>
      <c r="F44" s="23">
        <f t="shared" si="16"/>
        <v>1</v>
      </c>
      <c r="G44" s="21" t="s">
        <v>18</v>
      </c>
      <c r="H44" s="24">
        <v>1.0</v>
      </c>
    </row>
    <row r="45">
      <c r="B45" s="29" t="s">
        <v>57</v>
      </c>
      <c r="C45" s="22">
        <v>43584.0</v>
      </c>
      <c r="D45" s="22">
        <v>43585.0</v>
      </c>
      <c r="E45" s="31">
        <f t="shared" si="15"/>
        <v>17</v>
      </c>
      <c r="F45" s="31">
        <f t="shared" si="16"/>
        <v>1</v>
      </c>
      <c r="G45" s="29" t="s">
        <v>18</v>
      </c>
      <c r="H45" s="32">
        <v>1.0</v>
      </c>
    </row>
    <row r="46">
      <c r="B46" s="29" t="s">
        <v>58</v>
      </c>
      <c r="C46" s="22">
        <v>43584.0</v>
      </c>
      <c r="D46" s="22">
        <v>43585.0</v>
      </c>
      <c r="E46" s="31">
        <f t="shared" si="15"/>
        <v>17</v>
      </c>
      <c r="F46" s="31">
        <f t="shared" si="16"/>
        <v>1</v>
      </c>
      <c r="G46" s="29" t="s">
        <v>24</v>
      </c>
      <c r="H46" s="32">
        <v>1.0</v>
      </c>
    </row>
    <row r="47"/>
    <row r="48"/>
    <row r="49"/>
  </sheetData>
  <mergeCells count="14">
    <mergeCell ref="F6:F7"/>
    <mergeCell ref="D6:D7"/>
    <mergeCell ref="C6:C7"/>
    <mergeCell ref="A6:A7"/>
    <mergeCell ref="B6:B7"/>
    <mergeCell ref="E6:E7"/>
    <mergeCell ref="A3:H3"/>
    <mergeCell ref="AC6:AG6"/>
    <mergeCell ref="X6:AB6"/>
    <mergeCell ref="S6:W6"/>
    <mergeCell ref="I6:M6"/>
    <mergeCell ref="N6:R6"/>
    <mergeCell ref="G6:G7"/>
    <mergeCell ref="H6:H7"/>
  </mergeCells>
  <conditionalFormatting sqref="H9:H12 H14:H16 H18:H21 H23:H26 H28:H29 H33:H34 H38:H39 H43:H44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D12 C14:D16 C18:D21 C23:D26 C28:D29 D33:D36 C38:D41 C43:D46">
      <formula1>OR(NOT(ISERROR(DATEVALUE(C9))), AND(ISNUMBER(C9), LEFT(CELL("format", C9))="D"))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