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Frost\combined\"/>
    </mc:Choice>
  </mc:AlternateContent>
  <xr:revisionPtr revIDLastSave="0" documentId="13_ncr:1_{9523D6E6-429B-4586-852C-5D4052DE2D59}" xr6:coauthVersionLast="45" xr6:coauthVersionMax="45" xr10:uidLastSave="{00000000-0000-0000-0000-000000000000}"/>
  <bookViews>
    <workbookView xWindow="-108" yWindow="-108" windowWidth="23256" windowHeight="12576" xr2:uid="{E7C6C3D5-4891-4F0C-9E0D-6B1669F0982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9" i="1" l="1"/>
  <c r="T100" i="1"/>
  <c r="T101" i="1"/>
  <c r="T102" i="1"/>
  <c r="T103" i="1"/>
  <c r="T104" i="1"/>
  <c r="T105" i="1"/>
  <c r="T106" i="1"/>
  <c r="T98" i="1"/>
  <c r="S99" i="1"/>
  <c r="S100" i="1"/>
  <c r="S101" i="1"/>
  <c r="S102" i="1"/>
  <c r="S103" i="1"/>
  <c r="S104" i="1"/>
  <c r="S105" i="1"/>
  <c r="S106" i="1"/>
  <c r="S98" i="1"/>
  <c r="D87" i="1"/>
  <c r="D88" i="1"/>
  <c r="D89" i="1"/>
  <c r="D90" i="1"/>
  <c r="D91" i="1"/>
  <c r="D92" i="1"/>
  <c r="D93" i="1"/>
  <c r="D94" i="1"/>
  <c r="D86" i="1"/>
  <c r="C87" i="1"/>
  <c r="C88" i="1"/>
  <c r="C89" i="1"/>
  <c r="C90" i="1"/>
  <c r="C91" i="1"/>
  <c r="C92" i="1"/>
  <c r="C93" i="1"/>
  <c r="C94" i="1"/>
  <c r="C86" i="1"/>
  <c r="X75" i="1"/>
  <c r="X76" i="1"/>
  <c r="X77" i="1"/>
  <c r="X78" i="1"/>
  <c r="X79" i="1"/>
  <c r="X80" i="1"/>
  <c r="X81" i="1"/>
  <c r="X82" i="1"/>
  <c r="X74" i="1"/>
  <c r="W75" i="1"/>
  <c r="W76" i="1"/>
  <c r="W77" i="1"/>
  <c r="W78" i="1"/>
  <c r="W79" i="1"/>
  <c r="W80" i="1"/>
  <c r="W81" i="1"/>
  <c r="W82" i="1"/>
  <c r="W74" i="1"/>
  <c r="T75" i="1"/>
  <c r="T76" i="1"/>
  <c r="T77" i="1"/>
  <c r="T78" i="1"/>
  <c r="T79" i="1"/>
  <c r="T80" i="1"/>
  <c r="T81" i="1"/>
  <c r="T82" i="1"/>
  <c r="T74" i="1"/>
  <c r="S75" i="1"/>
  <c r="S76" i="1"/>
  <c r="S77" i="1"/>
  <c r="S78" i="1"/>
  <c r="S79" i="1"/>
  <c r="S80" i="1"/>
  <c r="S81" i="1"/>
  <c r="S82" i="1"/>
  <c r="S74" i="1"/>
  <c r="P75" i="1"/>
  <c r="P76" i="1"/>
  <c r="P77" i="1"/>
  <c r="P78" i="1"/>
  <c r="P79" i="1"/>
  <c r="P80" i="1"/>
  <c r="P81" i="1"/>
  <c r="P82" i="1"/>
  <c r="P74" i="1"/>
  <c r="O75" i="1"/>
  <c r="O76" i="1"/>
  <c r="O77" i="1"/>
  <c r="O78" i="1"/>
  <c r="O79" i="1"/>
  <c r="O80" i="1"/>
  <c r="O81" i="1"/>
  <c r="O82" i="1"/>
  <c r="O74" i="1"/>
  <c r="L75" i="1"/>
  <c r="L76" i="1"/>
  <c r="L77" i="1"/>
  <c r="L78" i="1"/>
  <c r="L79" i="1"/>
  <c r="L80" i="1"/>
  <c r="L81" i="1"/>
  <c r="L82" i="1"/>
  <c r="L74" i="1"/>
  <c r="K75" i="1"/>
  <c r="K76" i="1"/>
  <c r="K77" i="1"/>
  <c r="K78" i="1"/>
  <c r="K79" i="1"/>
  <c r="K80" i="1"/>
  <c r="K81" i="1"/>
  <c r="K82" i="1"/>
  <c r="K74" i="1"/>
  <c r="D75" i="1"/>
  <c r="D76" i="1"/>
  <c r="D77" i="1"/>
  <c r="D78" i="1"/>
  <c r="D79" i="1"/>
  <c r="D80" i="1"/>
  <c r="D81" i="1"/>
  <c r="D82" i="1"/>
  <c r="D74" i="1"/>
  <c r="C75" i="1"/>
  <c r="C76" i="1"/>
  <c r="C77" i="1"/>
  <c r="C78" i="1"/>
  <c r="C79" i="1"/>
  <c r="C80" i="1"/>
  <c r="C81" i="1"/>
  <c r="C82" i="1"/>
  <c r="C74" i="1"/>
  <c r="X60" i="1"/>
  <c r="X61" i="1"/>
  <c r="X62" i="1"/>
  <c r="X63" i="1"/>
  <c r="X64" i="1"/>
  <c r="X65" i="1"/>
  <c r="X66" i="1"/>
  <c r="X67" i="1"/>
  <c r="X59" i="1"/>
  <c r="W60" i="1"/>
  <c r="W61" i="1"/>
  <c r="W62" i="1"/>
  <c r="W63" i="1"/>
  <c r="W64" i="1"/>
  <c r="W65" i="1"/>
  <c r="W66" i="1"/>
  <c r="W67" i="1"/>
  <c r="W59" i="1"/>
  <c r="H60" i="1"/>
  <c r="H61" i="1"/>
  <c r="H62" i="1"/>
  <c r="H63" i="1"/>
  <c r="H64" i="1"/>
  <c r="H65" i="1"/>
  <c r="H66" i="1"/>
  <c r="H67" i="1"/>
  <c r="H59" i="1"/>
  <c r="D60" i="1"/>
  <c r="D61" i="1"/>
  <c r="D62" i="1"/>
  <c r="D63" i="1"/>
  <c r="D64" i="1"/>
  <c r="D65" i="1"/>
  <c r="D66" i="1"/>
  <c r="D67" i="1"/>
  <c r="D59" i="1"/>
  <c r="G67" i="1"/>
  <c r="C67" i="1"/>
  <c r="X46" i="1"/>
  <c r="X47" i="1"/>
  <c r="X48" i="1"/>
  <c r="X49" i="1"/>
  <c r="X50" i="1"/>
  <c r="X51" i="1"/>
  <c r="X52" i="1"/>
  <c r="X53" i="1"/>
  <c r="X45" i="1"/>
  <c r="W46" i="1"/>
  <c r="W47" i="1"/>
  <c r="W48" i="1"/>
  <c r="W49" i="1"/>
  <c r="W50" i="1"/>
  <c r="W51" i="1"/>
  <c r="W52" i="1"/>
  <c r="W53" i="1"/>
  <c r="W45" i="1"/>
  <c r="P46" i="1"/>
  <c r="P47" i="1"/>
  <c r="P48" i="1"/>
  <c r="P49" i="1"/>
  <c r="P50" i="1"/>
  <c r="P51" i="1"/>
  <c r="P52" i="1"/>
  <c r="P53" i="1"/>
  <c r="P45" i="1"/>
  <c r="L46" i="1"/>
  <c r="L47" i="1"/>
  <c r="L48" i="1"/>
  <c r="L49" i="1"/>
  <c r="L50" i="1"/>
  <c r="L51" i="1"/>
  <c r="L52" i="1"/>
  <c r="L53" i="1"/>
  <c r="L45" i="1"/>
  <c r="H46" i="1"/>
  <c r="H47" i="1"/>
  <c r="H48" i="1"/>
  <c r="H49" i="1"/>
  <c r="H50" i="1"/>
  <c r="H51" i="1"/>
  <c r="H52" i="1"/>
  <c r="H53" i="1"/>
  <c r="H45" i="1"/>
  <c r="O53" i="1"/>
  <c r="G53" i="1"/>
  <c r="X32" i="1"/>
  <c r="X33" i="1"/>
  <c r="X34" i="1"/>
  <c r="X35" i="1"/>
  <c r="X36" i="1"/>
  <c r="X37" i="1"/>
  <c r="X38" i="1"/>
  <c r="X39" i="1"/>
  <c r="X31" i="1"/>
  <c r="W32" i="1"/>
  <c r="W33" i="1"/>
  <c r="W34" i="1"/>
  <c r="W35" i="1"/>
  <c r="W36" i="1"/>
  <c r="W37" i="1"/>
  <c r="W38" i="1"/>
  <c r="W39" i="1"/>
  <c r="W31" i="1"/>
  <c r="P32" i="1"/>
  <c r="P33" i="1"/>
  <c r="P34" i="1"/>
  <c r="P35" i="1"/>
  <c r="P36" i="1"/>
  <c r="P37" i="1"/>
  <c r="P38" i="1"/>
  <c r="P39" i="1"/>
  <c r="P31" i="1"/>
  <c r="L32" i="1"/>
  <c r="L33" i="1"/>
  <c r="L34" i="1"/>
  <c r="L35" i="1"/>
  <c r="L36" i="1"/>
  <c r="L37" i="1"/>
  <c r="L38" i="1"/>
  <c r="L39" i="1"/>
  <c r="L31" i="1"/>
  <c r="H32" i="1"/>
  <c r="H33" i="1"/>
  <c r="H34" i="1"/>
  <c r="H35" i="1"/>
  <c r="H36" i="1"/>
  <c r="H37" i="1"/>
  <c r="H38" i="1"/>
  <c r="H39" i="1"/>
  <c r="H31" i="1"/>
  <c r="O39" i="1"/>
  <c r="K39" i="1"/>
  <c r="G39" i="1"/>
  <c r="X18" i="1"/>
  <c r="X19" i="1"/>
  <c r="X20" i="1"/>
  <c r="X21" i="1"/>
  <c r="X22" i="1"/>
  <c r="X23" i="1"/>
  <c r="X24" i="1"/>
  <c r="X25" i="1"/>
  <c r="X17" i="1"/>
  <c r="W18" i="1"/>
  <c r="W19" i="1"/>
  <c r="W20" i="1"/>
  <c r="W21" i="1"/>
  <c r="W22" i="1"/>
  <c r="W23" i="1"/>
  <c r="W24" i="1"/>
  <c r="W25" i="1"/>
  <c r="W17" i="1"/>
  <c r="P18" i="1"/>
  <c r="P19" i="1"/>
  <c r="P20" i="1"/>
  <c r="P21" i="1"/>
  <c r="P22" i="1"/>
  <c r="P23" i="1"/>
  <c r="P24" i="1"/>
  <c r="P25" i="1"/>
  <c r="P17" i="1"/>
  <c r="L18" i="1"/>
  <c r="L19" i="1"/>
  <c r="L20" i="1"/>
  <c r="L21" i="1"/>
  <c r="L22" i="1"/>
  <c r="L23" i="1"/>
  <c r="L24" i="1"/>
  <c r="L25" i="1"/>
  <c r="L17" i="1"/>
  <c r="H18" i="1"/>
  <c r="H19" i="1"/>
  <c r="H20" i="1"/>
  <c r="H21" i="1"/>
  <c r="H22" i="1"/>
  <c r="H23" i="1"/>
  <c r="H24" i="1"/>
  <c r="H25" i="1"/>
  <c r="H17" i="1"/>
  <c r="O25" i="1"/>
  <c r="K25" i="1"/>
  <c r="X4" i="1"/>
  <c r="X5" i="1"/>
  <c r="X6" i="1"/>
  <c r="X7" i="1"/>
  <c r="X8" i="1"/>
  <c r="X9" i="1"/>
  <c r="X10" i="1"/>
  <c r="X11" i="1"/>
  <c r="X3" i="1"/>
  <c r="W4" i="1"/>
  <c r="W5" i="1"/>
  <c r="W6" i="1"/>
  <c r="W7" i="1"/>
  <c r="W8" i="1"/>
  <c r="W9" i="1"/>
  <c r="W10" i="1"/>
  <c r="W11" i="1"/>
  <c r="W3" i="1"/>
  <c r="T4" i="1"/>
  <c r="T5" i="1"/>
  <c r="T6" i="1"/>
  <c r="T7" i="1"/>
  <c r="T8" i="1"/>
  <c r="T9" i="1"/>
  <c r="T10" i="1"/>
  <c r="T11" i="1"/>
  <c r="T3" i="1"/>
  <c r="L4" i="1"/>
  <c r="L5" i="1"/>
  <c r="L6" i="1"/>
  <c r="L7" i="1"/>
  <c r="L8" i="1"/>
  <c r="L9" i="1"/>
  <c r="L10" i="1"/>
  <c r="L11" i="1"/>
  <c r="L3" i="1"/>
  <c r="H4" i="1"/>
  <c r="H5" i="1"/>
  <c r="H6" i="1"/>
  <c r="H7" i="1"/>
  <c r="H8" i="1"/>
  <c r="H9" i="1"/>
  <c r="H10" i="1"/>
  <c r="H11" i="1"/>
  <c r="H3" i="1"/>
  <c r="D4" i="1"/>
  <c r="D5" i="1"/>
  <c r="D6" i="1"/>
  <c r="D7" i="1"/>
  <c r="D8" i="1"/>
  <c r="D9" i="1"/>
  <c r="D10" i="1"/>
  <c r="D11" i="1"/>
  <c r="D3" i="1"/>
  <c r="S11" i="1"/>
  <c r="K11" i="1"/>
  <c r="G11" i="1"/>
  <c r="C11" i="1"/>
</calcChain>
</file>

<file path=xl/sharedStrings.xml><?xml version="1.0" encoding="utf-8"?>
<sst xmlns="http://schemas.openxmlformats.org/spreadsheetml/2006/main" count="100" uniqueCount="41">
  <si>
    <t>Area1</t>
  </si>
  <si>
    <t>Area1_Tr</t>
  </si>
  <si>
    <t>%</t>
  </si>
  <si>
    <t>Area1_Tr_J</t>
  </si>
  <si>
    <t>Area1_J</t>
  </si>
  <si>
    <t>Area1_K</t>
  </si>
  <si>
    <t>Area1_Mz</t>
  </si>
  <si>
    <t>Area1_tot</t>
  </si>
  <si>
    <t>groups</t>
  </si>
  <si>
    <t>Area2</t>
  </si>
  <si>
    <t>Area2_Tr</t>
  </si>
  <si>
    <t>Area2_J</t>
  </si>
  <si>
    <t>Area2_K</t>
  </si>
  <si>
    <t>Area2_Pg</t>
  </si>
  <si>
    <t>Area2_tot</t>
  </si>
  <si>
    <t>Area3</t>
  </si>
  <si>
    <t>Area3_Tr</t>
  </si>
  <si>
    <t>Area3_J</t>
  </si>
  <si>
    <t>Area3_K</t>
  </si>
  <si>
    <t>Area3_Pg</t>
  </si>
  <si>
    <t>Area3_tot</t>
  </si>
  <si>
    <t>Area4</t>
  </si>
  <si>
    <t>Area4_J</t>
  </si>
  <si>
    <t>Area4_K</t>
  </si>
  <si>
    <t>Area4_Pg</t>
  </si>
  <si>
    <t>Area4_Mz</t>
  </si>
  <si>
    <t>Area4_tot</t>
  </si>
  <si>
    <t>Area5</t>
  </si>
  <si>
    <t>Area5_K</t>
  </si>
  <si>
    <t>Area5_Pg</t>
  </si>
  <si>
    <t>Area5_Mz</t>
  </si>
  <si>
    <t>Area5_tot</t>
  </si>
  <si>
    <t>All_areas</t>
  </si>
  <si>
    <t>Tr</t>
  </si>
  <si>
    <t>Tr_J</t>
  </si>
  <si>
    <t>J</t>
  </si>
  <si>
    <t>K</t>
  </si>
  <si>
    <t>Pg</t>
  </si>
  <si>
    <t>Mz</t>
  </si>
  <si>
    <t>total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</si>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</sst>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" fillId="0" borderId="0" xfId="0" applyFont="1"/>
    <xf numFmtId="0" fontId="0" fillId="4" borderId="0" xfId="0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1261-3BC2-4C03-AB3F-5B995564177B}">
  <dimension ref="A1:X106"/>
  <sheetViews>
    <sheetView tabSelected="1" topLeftCell="A82" workbookViewId="0">
      <selection activeCell="T98" sqref="T98:T106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111</v>
      </c>
      <c r="C3">
        <v>116</v>
      </c>
      <c r="D3">
        <f>C3/469*100</f>
        <v>24.733475479744136</v>
      </c>
      <c r="F3" s="4">
        <v>111</v>
      </c>
      <c r="G3">
        <v>45</v>
      </c>
      <c r="H3">
        <f>G3/298*100</f>
        <v>15.100671140939598</v>
      </c>
      <c r="J3" s="4">
        <v>111</v>
      </c>
      <c r="K3">
        <v>119</v>
      </c>
      <c r="L3">
        <f>K3/630*100</f>
        <v>18.888888888888889</v>
      </c>
      <c r="N3" s="5">
        <v>111</v>
      </c>
      <c r="O3">
        <v>1</v>
      </c>
      <c r="P3">
        <v>33.33</v>
      </c>
      <c r="R3" s="5">
        <v>111</v>
      </c>
      <c r="S3">
        <v>16</v>
      </c>
      <c r="T3">
        <f>S3/57*100</f>
        <v>28.07017543859649</v>
      </c>
      <c r="V3" s="5">
        <v>111</v>
      </c>
      <c r="W3">
        <f>C3+G3+K3+O3+S3</f>
        <v>297</v>
      </c>
      <c r="X3">
        <f>W3/$W$11*100</f>
        <v>20.384351407000686</v>
      </c>
    </row>
    <row r="4" spans="1:24" x14ac:dyDescent="0.3">
      <c r="B4" s="5">
        <v>112</v>
      </c>
      <c r="C4">
        <v>112</v>
      </c>
      <c r="D4">
        <f t="shared" ref="D4:D11" si="0">C4/469*100</f>
        <v>23.880597014925371</v>
      </c>
      <c r="F4" s="4">
        <v>112</v>
      </c>
      <c r="G4">
        <v>49</v>
      </c>
      <c r="H4">
        <f t="shared" ref="H4:H11" si="1">G4/298*100</f>
        <v>16.44295302013423</v>
      </c>
      <c r="J4" s="4">
        <v>112</v>
      </c>
      <c r="K4">
        <v>99</v>
      </c>
      <c r="L4">
        <f t="shared" ref="L4:L11" si="2">K4/630*100</f>
        <v>15.714285714285714</v>
      </c>
      <c r="N4" s="4">
        <v>112</v>
      </c>
      <c r="O4">
        <v>0</v>
      </c>
      <c r="P4">
        <v>0</v>
      </c>
      <c r="R4" s="4">
        <v>112</v>
      </c>
      <c r="S4">
        <v>9</v>
      </c>
      <c r="T4">
        <f t="shared" ref="T4:T11" si="3">S4/57*100</f>
        <v>15.789473684210526</v>
      </c>
      <c r="V4" s="4">
        <v>112</v>
      </c>
      <c r="W4">
        <f t="shared" ref="W4:W11" si="4">C4+G4+K4+O4+S4</f>
        <v>269</v>
      </c>
      <c r="X4">
        <f t="shared" ref="X4:X11" si="5">W4/$W$11*100</f>
        <v>18.462594371997255</v>
      </c>
    </row>
    <row r="5" spans="1:24" x14ac:dyDescent="0.3">
      <c r="B5" s="4">
        <v>121</v>
      </c>
      <c r="C5">
        <v>93</v>
      </c>
      <c r="D5">
        <f t="shared" si="0"/>
        <v>19.829424307036248</v>
      </c>
      <c r="F5" s="4">
        <v>121</v>
      </c>
      <c r="G5">
        <v>94</v>
      </c>
      <c r="H5">
        <f t="shared" si="1"/>
        <v>31.543624161073826</v>
      </c>
      <c r="J5" s="4">
        <v>121</v>
      </c>
      <c r="K5">
        <v>186</v>
      </c>
      <c r="L5">
        <f t="shared" si="2"/>
        <v>29.523809523809526</v>
      </c>
      <c r="N5" s="4">
        <v>121</v>
      </c>
      <c r="O5">
        <v>2</v>
      </c>
      <c r="P5">
        <v>66.67</v>
      </c>
      <c r="R5" s="4">
        <v>121</v>
      </c>
      <c r="S5">
        <v>17</v>
      </c>
      <c r="T5">
        <f t="shared" si="3"/>
        <v>29.82456140350877</v>
      </c>
      <c r="V5" s="4">
        <v>121</v>
      </c>
      <c r="W5">
        <f t="shared" si="4"/>
        <v>392</v>
      </c>
      <c r="X5">
        <f t="shared" si="5"/>
        <v>26.904598490048041</v>
      </c>
    </row>
    <row r="6" spans="1:24" x14ac:dyDescent="0.3">
      <c r="B6" s="4">
        <v>122</v>
      </c>
      <c r="C6">
        <v>21</v>
      </c>
      <c r="D6">
        <f t="shared" si="0"/>
        <v>4.4776119402985071</v>
      </c>
      <c r="F6" s="4">
        <v>122</v>
      </c>
      <c r="G6">
        <v>12</v>
      </c>
      <c r="H6">
        <f t="shared" si="1"/>
        <v>4.0268456375838921</v>
      </c>
      <c r="J6" s="4">
        <v>122</v>
      </c>
      <c r="K6">
        <v>33</v>
      </c>
      <c r="L6">
        <f t="shared" si="2"/>
        <v>5.2380952380952381</v>
      </c>
      <c r="N6" s="4">
        <v>122</v>
      </c>
      <c r="O6">
        <v>0</v>
      </c>
      <c r="P6">
        <v>0</v>
      </c>
      <c r="R6" s="4">
        <v>122</v>
      </c>
      <c r="S6">
        <v>6</v>
      </c>
      <c r="T6">
        <f t="shared" si="3"/>
        <v>10.526315789473683</v>
      </c>
      <c r="V6" s="4">
        <v>122</v>
      </c>
      <c r="W6">
        <f t="shared" si="4"/>
        <v>72</v>
      </c>
      <c r="X6">
        <f t="shared" si="5"/>
        <v>4.9416609471516812</v>
      </c>
    </row>
    <row r="7" spans="1:24" x14ac:dyDescent="0.3">
      <c r="B7" s="4">
        <v>211</v>
      </c>
      <c r="C7">
        <v>29</v>
      </c>
      <c r="D7">
        <f t="shared" si="0"/>
        <v>6.1833688699360341</v>
      </c>
      <c r="F7" s="4">
        <v>211</v>
      </c>
      <c r="G7">
        <v>9</v>
      </c>
      <c r="H7">
        <f t="shared" si="1"/>
        <v>3.0201342281879198</v>
      </c>
      <c r="J7" s="4">
        <v>211</v>
      </c>
      <c r="K7">
        <v>28</v>
      </c>
      <c r="L7">
        <f t="shared" si="2"/>
        <v>4.4444444444444446</v>
      </c>
      <c r="N7" s="4">
        <v>211</v>
      </c>
      <c r="O7">
        <v>0</v>
      </c>
      <c r="P7">
        <v>0</v>
      </c>
      <c r="R7" s="4">
        <v>211</v>
      </c>
      <c r="S7">
        <v>2</v>
      </c>
      <c r="T7">
        <f t="shared" si="3"/>
        <v>3.5087719298245612</v>
      </c>
      <c r="V7" s="4">
        <v>211</v>
      </c>
      <c r="W7">
        <f t="shared" si="4"/>
        <v>68</v>
      </c>
      <c r="X7">
        <f t="shared" si="5"/>
        <v>4.667124227865477</v>
      </c>
    </row>
    <row r="8" spans="1:24" x14ac:dyDescent="0.3">
      <c r="B8" s="4">
        <v>212</v>
      </c>
      <c r="C8">
        <v>18</v>
      </c>
      <c r="D8">
        <f t="shared" si="0"/>
        <v>3.8379530916844353</v>
      </c>
      <c r="F8" s="4">
        <v>212</v>
      </c>
      <c r="G8" s="6">
        <v>8</v>
      </c>
      <c r="H8">
        <f t="shared" si="1"/>
        <v>2.6845637583892619</v>
      </c>
      <c r="J8" s="4">
        <v>212</v>
      </c>
      <c r="K8">
        <v>29</v>
      </c>
      <c r="L8">
        <f t="shared" si="2"/>
        <v>4.6031746031746037</v>
      </c>
      <c r="N8" s="4">
        <v>212</v>
      </c>
      <c r="O8">
        <v>0</v>
      </c>
      <c r="P8">
        <v>0</v>
      </c>
      <c r="R8" s="4">
        <v>212</v>
      </c>
      <c r="S8">
        <v>1</v>
      </c>
      <c r="T8">
        <f t="shared" si="3"/>
        <v>1.7543859649122806</v>
      </c>
      <c r="V8" s="4">
        <v>212</v>
      </c>
      <c r="W8">
        <f t="shared" si="4"/>
        <v>56</v>
      </c>
      <c r="X8">
        <f t="shared" si="5"/>
        <v>3.8435140700068633</v>
      </c>
    </row>
    <row r="9" spans="1:24" x14ac:dyDescent="0.3">
      <c r="B9" s="4">
        <v>221</v>
      </c>
      <c r="C9">
        <v>68</v>
      </c>
      <c r="D9">
        <f t="shared" si="0"/>
        <v>14.498933901918976</v>
      </c>
      <c r="F9" s="5">
        <v>221</v>
      </c>
      <c r="G9">
        <v>63</v>
      </c>
      <c r="H9">
        <f t="shared" si="1"/>
        <v>21.140939597315437</v>
      </c>
      <c r="J9" s="5">
        <v>221</v>
      </c>
      <c r="K9">
        <v>124</v>
      </c>
      <c r="L9">
        <f t="shared" si="2"/>
        <v>19.682539682539684</v>
      </c>
      <c r="N9" s="4">
        <v>221</v>
      </c>
      <c r="O9">
        <v>0</v>
      </c>
      <c r="P9">
        <v>0</v>
      </c>
      <c r="R9" s="4">
        <v>221</v>
      </c>
      <c r="S9">
        <v>6</v>
      </c>
      <c r="T9">
        <f t="shared" si="3"/>
        <v>10.526315789473683</v>
      </c>
      <c r="V9" s="4">
        <v>221</v>
      </c>
      <c r="W9">
        <f t="shared" si="4"/>
        <v>261</v>
      </c>
      <c r="X9">
        <f t="shared" si="5"/>
        <v>17.913520933424845</v>
      </c>
    </row>
    <row r="10" spans="1:24" x14ac:dyDescent="0.3">
      <c r="B10" s="4">
        <v>222</v>
      </c>
      <c r="C10" s="6">
        <v>12</v>
      </c>
      <c r="D10">
        <f t="shared" si="0"/>
        <v>2.5586353944562901</v>
      </c>
      <c r="F10" s="4">
        <v>222</v>
      </c>
      <c r="G10">
        <v>18</v>
      </c>
      <c r="H10">
        <f t="shared" si="1"/>
        <v>6.0402684563758395</v>
      </c>
      <c r="J10" s="4">
        <v>222</v>
      </c>
      <c r="K10" s="6">
        <v>12</v>
      </c>
      <c r="L10">
        <f t="shared" si="2"/>
        <v>1.9047619047619049</v>
      </c>
      <c r="N10" s="4">
        <v>222</v>
      </c>
      <c r="O10">
        <v>0</v>
      </c>
      <c r="P10">
        <v>0</v>
      </c>
      <c r="R10" s="4">
        <v>222</v>
      </c>
      <c r="S10">
        <v>0</v>
      </c>
      <c r="T10">
        <f t="shared" si="3"/>
        <v>0</v>
      </c>
      <c r="V10" s="4">
        <v>222</v>
      </c>
      <c r="W10">
        <f t="shared" si="4"/>
        <v>42</v>
      </c>
      <c r="X10">
        <f t="shared" si="5"/>
        <v>2.8826355525051475</v>
      </c>
    </row>
    <row r="11" spans="1:24" x14ac:dyDescent="0.3">
      <c r="C11" s="6">
        <f>SUM(C3:C10)</f>
        <v>469</v>
      </c>
      <c r="D11">
        <f t="shared" si="0"/>
        <v>100</v>
      </c>
      <c r="G11" s="6">
        <f>SUM(G3:G10)</f>
        <v>298</v>
      </c>
      <c r="H11">
        <f t="shared" si="1"/>
        <v>100</v>
      </c>
      <c r="K11" s="6">
        <f>SUM(K3:K10)</f>
        <v>630</v>
      </c>
      <c r="L11">
        <f t="shared" si="2"/>
        <v>100</v>
      </c>
      <c r="O11">
        <v>3</v>
      </c>
      <c r="P11">
        <v>100</v>
      </c>
      <c r="S11" s="6">
        <f>SUM(S3:S10)</f>
        <v>57</v>
      </c>
      <c r="T11">
        <f t="shared" si="3"/>
        <v>100</v>
      </c>
      <c r="W11">
        <f t="shared" si="4"/>
        <v>1457</v>
      </c>
      <c r="X11">
        <f t="shared" si="5"/>
        <v>100</v>
      </c>
    </row>
    <row r="12" spans="1:24" x14ac:dyDescent="0.3">
      <c r="O12" s="6"/>
      <c r="S12" s="6"/>
    </row>
    <row r="14" spans="1:24" s="7" customFormat="1" x14ac:dyDescent="0.3"/>
    <row r="15" spans="1:24" x14ac:dyDescent="0.3">
      <c r="A15" t="s">
        <v>9</v>
      </c>
    </row>
    <row r="16" spans="1:24" x14ac:dyDescent="0.3">
      <c r="B16" s="1" t="s">
        <v>10</v>
      </c>
      <c r="C16" s="2">
        <v>0</v>
      </c>
      <c r="D16" s="3" t="s">
        <v>2</v>
      </c>
      <c r="F16" s="1" t="s">
        <v>11</v>
      </c>
      <c r="G16" s="2">
        <v>0</v>
      </c>
      <c r="H16" s="3" t="s">
        <v>2</v>
      </c>
      <c r="J16" s="1" t="s">
        <v>12</v>
      </c>
      <c r="K16" s="2">
        <v>0</v>
      </c>
      <c r="L16" s="3" t="s">
        <v>2</v>
      </c>
      <c r="N16" s="1" t="s">
        <v>13</v>
      </c>
      <c r="O16" s="2">
        <v>0</v>
      </c>
      <c r="P16" s="3" t="s">
        <v>2</v>
      </c>
      <c r="V16" s="1" t="s">
        <v>14</v>
      </c>
      <c r="W16" s="3" t="s">
        <v>8</v>
      </c>
      <c r="X16" s="3" t="s">
        <v>2</v>
      </c>
    </row>
    <row r="17" spans="1:24" x14ac:dyDescent="0.3">
      <c r="B17" s="4">
        <v>111</v>
      </c>
      <c r="C17">
        <v>0</v>
      </c>
      <c r="D17">
        <v>0</v>
      </c>
      <c r="F17" s="4">
        <v>111</v>
      </c>
      <c r="G17">
        <v>2</v>
      </c>
      <c r="H17">
        <f>G17/7*100</f>
        <v>28.571428571428569</v>
      </c>
      <c r="J17" s="4">
        <v>111</v>
      </c>
      <c r="K17">
        <v>142</v>
      </c>
      <c r="L17">
        <f>K17/715*100</f>
        <v>19.86013986013986</v>
      </c>
      <c r="N17" s="4">
        <v>111</v>
      </c>
      <c r="O17">
        <v>50</v>
      </c>
      <c r="P17">
        <f>O17/315*100</f>
        <v>15.873015873015872</v>
      </c>
      <c r="V17" s="5">
        <v>111</v>
      </c>
      <c r="W17">
        <f>C17+G17+K17+O17</f>
        <v>194</v>
      </c>
      <c r="X17">
        <f>W17/$W$25*100</f>
        <v>18.689788053949904</v>
      </c>
    </row>
    <row r="18" spans="1:24" x14ac:dyDescent="0.3">
      <c r="B18" s="5">
        <v>112</v>
      </c>
      <c r="C18">
        <v>0</v>
      </c>
      <c r="D18">
        <v>0</v>
      </c>
      <c r="F18" s="4">
        <v>112</v>
      </c>
      <c r="G18">
        <v>1</v>
      </c>
      <c r="H18">
        <f t="shared" ref="H18:H25" si="6">G18/7*100</f>
        <v>14.285714285714285</v>
      </c>
      <c r="J18" s="4">
        <v>112</v>
      </c>
      <c r="K18">
        <v>212</v>
      </c>
      <c r="L18">
        <f t="shared" ref="L18:L25" si="7">K18/715*100</f>
        <v>29.65034965034965</v>
      </c>
      <c r="N18" s="4">
        <v>112</v>
      </c>
      <c r="O18">
        <v>91</v>
      </c>
      <c r="P18">
        <f t="shared" ref="P18:P25" si="8">O18/315*100</f>
        <v>28.888888888888886</v>
      </c>
      <c r="V18" s="4">
        <v>112</v>
      </c>
      <c r="W18">
        <f t="shared" ref="W18:W25" si="9">C18+G18+K18+O18</f>
        <v>304</v>
      </c>
      <c r="X18">
        <f t="shared" ref="X18:X25" si="10">W18/$W$25*100</f>
        <v>29.28709055876686</v>
      </c>
    </row>
    <row r="19" spans="1:24" x14ac:dyDescent="0.3">
      <c r="B19" s="4">
        <v>121</v>
      </c>
      <c r="C19">
        <v>1</v>
      </c>
      <c r="D19">
        <v>100</v>
      </c>
      <c r="F19" s="4">
        <v>121</v>
      </c>
      <c r="G19">
        <v>2</v>
      </c>
      <c r="H19">
        <f t="shared" si="6"/>
        <v>28.571428571428569</v>
      </c>
      <c r="J19" s="5">
        <v>121</v>
      </c>
      <c r="K19">
        <v>142</v>
      </c>
      <c r="L19">
        <f t="shared" si="7"/>
        <v>19.86013986013986</v>
      </c>
      <c r="N19" s="5">
        <v>121</v>
      </c>
      <c r="O19">
        <v>65</v>
      </c>
      <c r="P19">
        <f t="shared" si="8"/>
        <v>20.634920634920633</v>
      </c>
      <c r="V19" s="4">
        <v>121</v>
      </c>
      <c r="W19">
        <f t="shared" si="9"/>
        <v>210</v>
      </c>
      <c r="X19">
        <f t="shared" si="10"/>
        <v>20.23121387283237</v>
      </c>
    </row>
    <row r="20" spans="1:24" x14ac:dyDescent="0.3">
      <c r="B20" s="4">
        <v>122</v>
      </c>
      <c r="C20">
        <v>0</v>
      </c>
      <c r="D20">
        <v>0</v>
      </c>
      <c r="F20" s="4">
        <v>122</v>
      </c>
      <c r="G20">
        <v>0</v>
      </c>
      <c r="H20">
        <f t="shared" si="6"/>
        <v>0</v>
      </c>
      <c r="J20" s="4">
        <v>122</v>
      </c>
      <c r="K20">
        <v>35</v>
      </c>
      <c r="L20">
        <f t="shared" si="7"/>
        <v>4.895104895104895</v>
      </c>
      <c r="N20" s="4">
        <v>122</v>
      </c>
      <c r="O20">
        <v>19</v>
      </c>
      <c r="P20">
        <f t="shared" si="8"/>
        <v>6.0317460317460316</v>
      </c>
      <c r="V20" s="4">
        <v>122</v>
      </c>
      <c r="W20">
        <f t="shared" si="9"/>
        <v>54</v>
      </c>
      <c r="X20">
        <f t="shared" si="10"/>
        <v>5.202312138728324</v>
      </c>
    </row>
    <row r="21" spans="1:24" x14ac:dyDescent="0.3">
      <c r="B21" s="4">
        <v>211</v>
      </c>
      <c r="C21">
        <v>0</v>
      </c>
      <c r="D21">
        <v>0</v>
      </c>
      <c r="F21" s="4">
        <v>211</v>
      </c>
      <c r="G21">
        <v>0</v>
      </c>
      <c r="H21">
        <f t="shared" si="6"/>
        <v>0</v>
      </c>
      <c r="J21" s="4">
        <v>211</v>
      </c>
      <c r="K21">
        <v>30</v>
      </c>
      <c r="L21">
        <f t="shared" si="7"/>
        <v>4.1958041958041958</v>
      </c>
      <c r="N21" s="4">
        <v>211</v>
      </c>
      <c r="O21">
        <v>12</v>
      </c>
      <c r="P21">
        <f t="shared" si="8"/>
        <v>3.8095238095238098</v>
      </c>
      <c r="V21" s="4">
        <v>211</v>
      </c>
      <c r="W21">
        <f t="shared" si="9"/>
        <v>42</v>
      </c>
      <c r="X21">
        <f t="shared" si="10"/>
        <v>4.0462427745664744</v>
      </c>
    </row>
    <row r="22" spans="1:24" x14ac:dyDescent="0.3">
      <c r="B22" s="4">
        <v>212</v>
      </c>
      <c r="C22">
        <v>0</v>
      </c>
      <c r="D22">
        <v>0</v>
      </c>
      <c r="F22" s="4">
        <v>212</v>
      </c>
      <c r="G22">
        <v>0</v>
      </c>
      <c r="H22">
        <f t="shared" si="6"/>
        <v>0</v>
      </c>
      <c r="J22" s="4">
        <v>212</v>
      </c>
      <c r="K22">
        <v>40</v>
      </c>
      <c r="L22">
        <f t="shared" si="7"/>
        <v>5.5944055944055942</v>
      </c>
      <c r="N22" s="4">
        <v>212</v>
      </c>
      <c r="O22">
        <v>17</v>
      </c>
      <c r="P22">
        <f t="shared" si="8"/>
        <v>5.3968253968253972</v>
      </c>
      <c r="V22" s="4">
        <v>212</v>
      </c>
      <c r="W22">
        <f t="shared" si="9"/>
        <v>57</v>
      </c>
      <c r="X22">
        <f t="shared" si="10"/>
        <v>5.4913294797687859</v>
      </c>
    </row>
    <row r="23" spans="1:24" x14ac:dyDescent="0.3">
      <c r="B23" s="4">
        <v>221</v>
      </c>
      <c r="C23">
        <v>0</v>
      </c>
      <c r="D23">
        <v>0</v>
      </c>
      <c r="F23" s="5">
        <v>221</v>
      </c>
      <c r="G23">
        <v>2</v>
      </c>
      <c r="H23">
        <f t="shared" si="6"/>
        <v>28.571428571428569</v>
      </c>
      <c r="J23" s="4">
        <v>221</v>
      </c>
      <c r="K23">
        <v>95</v>
      </c>
      <c r="L23">
        <f t="shared" si="7"/>
        <v>13.286713286713287</v>
      </c>
      <c r="N23" s="4">
        <v>221</v>
      </c>
      <c r="O23">
        <v>54</v>
      </c>
      <c r="P23">
        <f t="shared" si="8"/>
        <v>17.142857142857142</v>
      </c>
      <c r="V23" s="4">
        <v>221</v>
      </c>
      <c r="W23">
        <f t="shared" si="9"/>
        <v>151</v>
      </c>
      <c r="X23">
        <f t="shared" si="10"/>
        <v>14.547206165703274</v>
      </c>
    </row>
    <row r="24" spans="1:24" x14ac:dyDescent="0.3">
      <c r="B24" s="4">
        <v>222</v>
      </c>
      <c r="C24">
        <v>0</v>
      </c>
      <c r="D24">
        <v>0</v>
      </c>
      <c r="F24" s="4">
        <v>222</v>
      </c>
      <c r="G24" s="6">
        <v>0</v>
      </c>
      <c r="H24">
        <f t="shared" si="6"/>
        <v>0</v>
      </c>
      <c r="J24" s="4">
        <v>222</v>
      </c>
      <c r="K24" s="6">
        <v>19</v>
      </c>
      <c r="L24">
        <f t="shared" si="7"/>
        <v>2.6573426573426575</v>
      </c>
      <c r="N24" s="4">
        <v>222</v>
      </c>
      <c r="O24" s="6">
        <v>7</v>
      </c>
      <c r="P24">
        <f t="shared" si="8"/>
        <v>2.2222222222222223</v>
      </c>
      <c r="V24" s="4">
        <v>222</v>
      </c>
      <c r="W24">
        <f t="shared" si="9"/>
        <v>26</v>
      </c>
      <c r="X24">
        <f t="shared" si="10"/>
        <v>2.5048169556840074</v>
      </c>
    </row>
    <row r="25" spans="1:24" x14ac:dyDescent="0.3">
      <c r="C25">
        <v>1</v>
      </c>
      <c r="D25">
        <v>100</v>
      </c>
      <c r="G25" s="6">
        <v>7</v>
      </c>
      <c r="H25">
        <f t="shared" si="6"/>
        <v>100</v>
      </c>
      <c r="K25" s="6">
        <f>SUM(K17:K24)</f>
        <v>715</v>
      </c>
      <c r="L25">
        <f t="shared" si="7"/>
        <v>100</v>
      </c>
      <c r="O25" s="6">
        <f>SUM(O17:O24)</f>
        <v>315</v>
      </c>
      <c r="P25">
        <f t="shared" si="8"/>
        <v>100</v>
      </c>
      <c r="W25">
        <f t="shared" si="9"/>
        <v>1038</v>
      </c>
      <c r="X25">
        <f t="shared" si="10"/>
        <v>100</v>
      </c>
    </row>
    <row r="28" spans="1:24" s="7" customFormat="1" x14ac:dyDescent="0.3"/>
    <row r="29" spans="1:24" x14ac:dyDescent="0.3">
      <c r="A29" t="s">
        <v>15</v>
      </c>
    </row>
    <row r="30" spans="1:24" x14ac:dyDescent="0.3">
      <c r="B30" s="1" t="s">
        <v>16</v>
      </c>
      <c r="C30" s="2">
        <v>0</v>
      </c>
      <c r="D30" s="3" t="s">
        <v>2</v>
      </c>
      <c r="F30" s="1" t="s">
        <v>17</v>
      </c>
      <c r="G30" s="2">
        <v>0</v>
      </c>
      <c r="H30" s="3" t="s">
        <v>2</v>
      </c>
      <c r="J30" s="1" t="s">
        <v>18</v>
      </c>
      <c r="K30" s="2">
        <v>0</v>
      </c>
      <c r="L30" s="3" t="s">
        <v>2</v>
      </c>
      <c r="N30" s="1" t="s">
        <v>19</v>
      </c>
      <c r="O30" s="2">
        <v>0</v>
      </c>
      <c r="P30" s="3" t="s">
        <v>2</v>
      </c>
      <c r="V30" s="1" t="s">
        <v>20</v>
      </c>
      <c r="W30" s="3" t="s">
        <v>8</v>
      </c>
      <c r="X30" s="3" t="s">
        <v>2</v>
      </c>
    </row>
    <row r="31" spans="1:24" x14ac:dyDescent="0.3">
      <c r="B31" s="5">
        <v>111</v>
      </c>
      <c r="C31">
        <v>0</v>
      </c>
      <c r="D31">
        <v>0</v>
      </c>
      <c r="F31" s="4">
        <v>111</v>
      </c>
      <c r="G31">
        <v>17</v>
      </c>
      <c r="H31">
        <f>G31/99*100</f>
        <v>17.171717171717169</v>
      </c>
      <c r="J31" s="5">
        <v>111</v>
      </c>
      <c r="K31">
        <v>215</v>
      </c>
      <c r="L31">
        <f>K31/1002*100</f>
        <v>21.457085828343313</v>
      </c>
      <c r="N31" s="5">
        <v>111</v>
      </c>
      <c r="O31">
        <v>2</v>
      </c>
      <c r="P31">
        <f>O31/7*100</f>
        <v>28.571428571428569</v>
      </c>
      <c r="V31" s="5">
        <v>111</v>
      </c>
      <c r="W31">
        <f>C31+G31+K31+O31</f>
        <v>234</v>
      </c>
      <c r="X31">
        <f>W31/$W$39*100</f>
        <v>21.100090171325519</v>
      </c>
    </row>
    <row r="32" spans="1:24" x14ac:dyDescent="0.3">
      <c r="B32" s="4">
        <v>112</v>
      </c>
      <c r="C32">
        <v>0</v>
      </c>
      <c r="D32">
        <v>0</v>
      </c>
      <c r="F32" s="4">
        <v>112</v>
      </c>
      <c r="G32">
        <v>28</v>
      </c>
      <c r="H32">
        <f t="shared" ref="H32:H39" si="11">G32/99*100</f>
        <v>28.28282828282828</v>
      </c>
      <c r="J32" s="4">
        <v>112</v>
      </c>
      <c r="K32">
        <v>279</v>
      </c>
      <c r="L32">
        <f t="shared" ref="L32:L39" si="12">K32/1002*100</f>
        <v>27.844311377245507</v>
      </c>
      <c r="N32" s="4">
        <v>112</v>
      </c>
      <c r="O32">
        <v>1</v>
      </c>
      <c r="P32">
        <f t="shared" ref="P32:P39" si="13">O32/7*100</f>
        <v>14.285714285714285</v>
      </c>
      <c r="V32" s="4">
        <v>112</v>
      </c>
      <c r="W32">
        <f t="shared" ref="W32:W39" si="14">C32+G32+K32+O32</f>
        <v>308</v>
      </c>
      <c r="X32">
        <f t="shared" ref="X32:X39" si="15">W32/$W$39*100</f>
        <v>27.772768259693422</v>
      </c>
    </row>
    <row r="33" spans="1:24" x14ac:dyDescent="0.3">
      <c r="B33" s="4">
        <v>121</v>
      </c>
      <c r="C33">
        <v>1</v>
      </c>
      <c r="D33">
        <v>100</v>
      </c>
      <c r="F33" s="5">
        <v>121</v>
      </c>
      <c r="G33">
        <v>17</v>
      </c>
      <c r="H33">
        <f t="shared" si="11"/>
        <v>17.171717171717169</v>
      </c>
      <c r="J33" s="4">
        <v>121</v>
      </c>
      <c r="K33">
        <v>179</v>
      </c>
      <c r="L33">
        <f t="shared" si="12"/>
        <v>17.864271457085827</v>
      </c>
      <c r="N33" s="4">
        <v>121</v>
      </c>
      <c r="O33">
        <v>0</v>
      </c>
      <c r="P33">
        <f t="shared" si="13"/>
        <v>0</v>
      </c>
      <c r="V33" s="4">
        <v>121</v>
      </c>
      <c r="W33">
        <f t="shared" si="14"/>
        <v>197</v>
      </c>
      <c r="X33">
        <f t="shared" si="15"/>
        <v>17.763751127141568</v>
      </c>
    </row>
    <row r="34" spans="1:24" x14ac:dyDescent="0.3">
      <c r="B34" s="4">
        <v>122</v>
      </c>
      <c r="C34">
        <v>0</v>
      </c>
      <c r="D34">
        <v>0</v>
      </c>
      <c r="F34" s="4">
        <v>122</v>
      </c>
      <c r="G34">
        <v>7</v>
      </c>
      <c r="H34">
        <f t="shared" si="11"/>
        <v>7.0707070707070701</v>
      </c>
      <c r="J34" s="4">
        <v>122</v>
      </c>
      <c r="K34">
        <v>48</v>
      </c>
      <c r="L34">
        <f t="shared" si="12"/>
        <v>4.7904191616766472</v>
      </c>
      <c r="N34" s="4">
        <v>122</v>
      </c>
      <c r="O34">
        <v>1</v>
      </c>
      <c r="P34">
        <f t="shared" si="13"/>
        <v>14.285714285714285</v>
      </c>
      <c r="V34" s="4">
        <v>122</v>
      </c>
      <c r="W34">
        <f t="shared" si="14"/>
        <v>56</v>
      </c>
      <c r="X34">
        <f t="shared" si="15"/>
        <v>5.0495942290351667</v>
      </c>
    </row>
    <row r="35" spans="1:24" x14ac:dyDescent="0.3">
      <c r="B35" s="4">
        <v>211</v>
      </c>
      <c r="C35">
        <v>0</v>
      </c>
      <c r="D35">
        <v>0</v>
      </c>
      <c r="F35" s="4">
        <v>211</v>
      </c>
      <c r="G35">
        <v>6</v>
      </c>
      <c r="H35">
        <f t="shared" si="11"/>
        <v>6.0606060606060606</v>
      </c>
      <c r="J35" s="4">
        <v>211</v>
      </c>
      <c r="K35">
        <v>46</v>
      </c>
      <c r="L35">
        <f t="shared" si="12"/>
        <v>4.5908183632734527</v>
      </c>
      <c r="N35" s="4">
        <v>211</v>
      </c>
      <c r="O35">
        <v>0</v>
      </c>
      <c r="P35">
        <f t="shared" si="13"/>
        <v>0</v>
      </c>
      <c r="V35" s="4">
        <v>211</v>
      </c>
      <c r="W35">
        <f t="shared" si="14"/>
        <v>52</v>
      </c>
      <c r="X35">
        <f t="shared" si="15"/>
        <v>4.6889089269612265</v>
      </c>
    </row>
    <row r="36" spans="1:24" x14ac:dyDescent="0.3">
      <c r="B36" s="4">
        <v>212</v>
      </c>
      <c r="C36">
        <v>0</v>
      </c>
      <c r="D36">
        <v>0</v>
      </c>
      <c r="F36" s="4">
        <v>212</v>
      </c>
      <c r="G36">
        <v>7</v>
      </c>
      <c r="H36">
        <f t="shared" si="11"/>
        <v>7.0707070707070701</v>
      </c>
      <c r="J36" s="4">
        <v>212</v>
      </c>
      <c r="K36">
        <v>68</v>
      </c>
      <c r="L36">
        <f t="shared" si="12"/>
        <v>6.7864271457085827</v>
      </c>
      <c r="N36" s="4">
        <v>212</v>
      </c>
      <c r="O36">
        <v>0</v>
      </c>
      <c r="P36">
        <f t="shared" si="13"/>
        <v>0</v>
      </c>
      <c r="V36" s="4">
        <v>212</v>
      </c>
      <c r="W36">
        <f t="shared" si="14"/>
        <v>75</v>
      </c>
      <c r="X36">
        <f t="shared" si="15"/>
        <v>6.7628494138863831</v>
      </c>
    </row>
    <row r="37" spans="1:24" x14ac:dyDescent="0.3">
      <c r="B37" s="4">
        <v>221</v>
      </c>
      <c r="C37">
        <v>0</v>
      </c>
      <c r="D37">
        <v>0</v>
      </c>
      <c r="F37" s="4">
        <v>221</v>
      </c>
      <c r="G37">
        <v>12</v>
      </c>
      <c r="H37">
        <f t="shared" si="11"/>
        <v>12.121212121212121</v>
      </c>
      <c r="J37" s="4">
        <v>221</v>
      </c>
      <c r="K37">
        <v>142</v>
      </c>
      <c r="L37">
        <f t="shared" si="12"/>
        <v>14.171656686626747</v>
      </c>
      <c r="N37" s="4">
        <v>221</v>
      </c>
      <c r="O37">
        <v>3</v>
      </c>
      <c r="P37">
        <f t="shared" si="13"/>
        <v>42.857142857142854</v>
      </c>
      <c r="V37" s="4">
        <v>221</v>
      </c>
      <c r="W37">
        <f t="shared" si="14"/>
        <v>157</v>
      </c>
      <c r="X37">
        <f t="shared" si="15"/>
        <v>14.156898106402164</v>
      </c>
    </row>
    <row r="38" spans="1:24" x14ac:dyDescent="0.3">
      <c r="B38" s="4">
        <v>222</v>
      </c>
      <c r="C38">
        <v>0</v>
      </c>
      <c r="D38">
        <v>0</v>
      </c>
      <c r="F38" s="4">
        <v>222</v>
      </c>
      <c r="G38" s="6">
        <v>5</v>
      </c>
      <c r="H38">
        <f t="shared" si="11"/>
        <v>5.0505050505050502</v>
      </c>
      <c r="J38" s="4">
        <v>222</v>
      </c>
      <c r="K38" s="6">
        <v>25</v>
      </c>
      <c r="L38">
        <f t="shared" si="12"/>
        <v>2.4950099800399204</v>
      </c>
      <c r="N38" s="4">
        <v>222</v>
      </c>
      <c r="O38">
        <v>0</v>
      </c>
      <c r="P38">
        <f t="shared" si="13"/>
        <v>0</v>
      </c>
      <c r="V38" s="4">
        <v>222</v>
      </c>
      <c r="W38">
        <f t="shared" si="14"/>
        <v>30</v>
      </c>
      <c r="X38">
        <f t="shared" si="15"/>
        <v>2.7051397655545535</v>
      </c>
    </row>
    <row r="39" spans="1:24" x14ac:dyDescent="0.3">
      <c r="C39">
        <v>1</v>
      </c>
      <c r="D39">
        <v>100</v>
      </c>
      <c r="G39" s="6">
        <f>SUM(G31:G38)</f>
        <v>99</v>
      </c>
      <c r="H39">
        <f t="shared" si="11"/>
        <v>100</v>
      </c>
      <c r="K39" s="6">
        <f>SUM(K31:K38)</f>
        <v>1002</v>
      </c>
      <c r="L39">
        <f t="shared" si="12"/>
        <v>100</v>
      </c>
      <c r="O39" s="6">
        <f>SUM(O31:O38)</f>
        <v>7</v>
      </c>
      <c r="P39">
        <f t="shared" si="13"/>
        <v>100</v>
      </c>
      <c r="W39">
        <f t="shared" si="14"/>
        <v>1109</v>
      </c>
      <c r="X39">
        <f t="shared" si="15"/>
        <v>100</v>
      </c>
    </row>
    <row r="41" spans="1:24" x14ac:dyDescent="0.3">
      <c r="O41" s="6"/>
    </row>
    <row r="42" spans="1:24" s="7" customFormat="1" x14ac:dyDescent="0.3"/>
    <row r="43" spans="1:24" x14ac:dyDescent="0.3">
      <c r="A43" t="s">
        <v>21</v>
      </c>
    </row>
    <row r="44" spans="1:24" x14ac:dyDescent="0.3">
      <c r="B44" s="1" t="s">
        <v>22</v>
      </c>
      <c r="C44" s="2">
        <v>0</v>
      </c>
      <c r="D44" s="3" t="s">
        <v>2</v>
      </c>
      <c r="F44" s="1" t="s">
        <v>23</v>
      </c>
      <c r="G44" s="2">
        <v>0</v>
      </c>
      <c r="H44" s="3" t="s">
        <v>2</v>
      </c>
      <c r="J44" s="1" t="s">
        <v>24</v>
      </c>
      <c r="K44" s="2">
        <v>0</v>
      </c>
      <c r="L44" s="3" t="s">
        <v>2</v>
      </c>
      <c r="N44" s="1" t="s">
        <v>25</v>
      </c>
      <c r="O44" s="2">
        <v>0</v>
      </c>
      <c r="P44" s="3" t="s">
        <v>2</v>
      </c>
      <c r="V44" s="1" t="s">
        <v>26</v>
      </c>
      <c r="W44" s="3" t="s">
        <v>8</v>
      </c>
      <c r="X44" s="3" t="s">
        <v>2</v>
      </c>
    </row>
    <row r="45" spans="1:24" x14ac:dyDescent="0.3">
      <c r="B45" s="4">
        <v>111</v>
      </c>
      <c r="C45">
        <v>0</v>
      </c>
      <c r="D45">
        <v>0</v>
      </c>
      <c r="F45" s="5">
        <v>111</v>
      </c>
      <c r="G45">
        <v>92</v>
      </c>
      <c r="H45">
        <f>G45/456*100</f>
        <v>20.175438596491226</v>
      </c>
      <c r="J45" s="4">
        <v>111</v>
      </c>
      <c r="K45">
        <v>0</v>
      </c>
      <c r="L45">
        <f>K45/3*100</f>
        <v>0</v>
      </c>
      <c r="N45" s="4">
        <v>111</v>
      </c>
      <c r="O45">
        <v>2</v>
      </c>
      <c r="P45">
        <f>O45/15*100</f>
        <v>13.333333333333334</v>
      </c>
      <c r="V45" s="4">
        <v>111</v>
      </c>
      <c r="W45">
        <f>C45+G45+K45+O45</f>
        <v>94</v>
      </c>
      <c r="X45">
        <f>W45/$W$53*100</f>
        <v>19.789473684210527</v>
      </c>
    </row>
    <row r="46" spans="1:24" x14ac:dyDescent="0.3">
      <c r="B46" s="5">
        <v>112</v>
      </c>
      <c r="C46">
        <v>1</v>
      </c>
      <c r="D46">
        <v>100</v>
      </c>
      <c r="F46" s="4">
        <v>112</v>
      </c>
      <c r="G46">
        <v>157</v>
      </c>
      <c r="H46">
        <f t="shared" ref="H46:H53" si="16">G46/456*100</f>
        <v>34.429824561403507</v>
      </c>
      <c r="J46" s="5">
        <v>112</v>
      </c>
      <c r="K46">
        <v>2</v>
      </c>
      <c r="L46">
        <f t="shared" ref="L46:L53" si="17">K46/3*100</f>
        <v>66.666666666666657</v>
      </c>
      <c r="N46" s="4">
        <v>112</v>
      </c>
      <c r="O46">
        <v>2</v>
      </c>
      <c r="P46">
        <f t="shared" ref="P46:P53" si="18">O46/15*100</f>
        <v>13.333333333333334</v>
      </c>
      <c r="V46" s="5">
        <v>112</v>
      </c>
      <c r="W46">
        <f t="shared" ref="W46:W53" si="19">C46+G46+K46+O46</f>
        <v>162</v>
      </c>
      <c r="X46">
        <f t="shared" ref="X46:X53" si="20">W46/$W$53*100</f>
        <v>34.10526315789474</v>
      </c>
    </row>
    <row r="47" spans="1:24" x14ac:dyDescent="0.3">
      <c r="B47" s="4">
        <v>121</v>
      </c>
      <c r="C47">
        <v>0</v>
      </c>
      <c r="D47">
        <v>0</v>
      </c>
      <c r="F47" s="4">
        <v>121</v>
      </c>
      <c r="G47">
        <v>78</v>
      </c>
      <c r="H47">
        <f t="shared" si="16"/>
        <v>17.105263157894736</v>
      </c>
      <c r="J47" s="4">
        <v>121</v>
      </c>
      <c r="K47">
        <v>1</v>
      </c>
      <c r="L47">
        <f t="shared" si="17"/>
        <v>33.333333333333329</v>
      </c>
      <c r="N47" s="4">
        <v>121</v>
      </c>
      <c r="O47">
        <v>4</v>
      </c>
      <c r="P47">
        <f t="shared" si="18"/>
        <v>26.666666666666668</v>
      </c>
      <c r="V47" s="4">
        <v>121</v>
      </c>
      <c r="W47">
        <f t="shared" si="19"/>
        <v>83</v>
      </c>
      <c r="X47">
        <f t="shared" si="20"/>
        <v>17.473684210526315</v>
      </c>
    </row>
    <row r="48" spans="1:24" x14ac:dyDescent="0.3">
      <c r="B48" s="4">
        <v>122</v>
      </c>
      <c r="C48">
        <v>0</v>
      </c>
      <c r="D48">
        <v>0</v>
      </c>
      <c r="F48" s="4">
        <v>122</v>
      </c>
      <c r="G48">
        <v>11</v>
      </c>
      <c r="H48">
        <f t="shared" si="16"/>
        <v>2.4122807017543857</v>
      </c>
      <c r="J48" s="4">
        <v>122</v>
      </c>
      <c r="K48">
        <v>0</v>
      </c>
      <c r="L48">
        <f t="shared" si="17"/>
        <v>0</v>
      </c>
      <c r="N48" s="4">
        <v>122</v>
      </c>
      <c r="O48">
        <v>1</v>
      </c>
      <c r="P48">
        <f t="shared" si="18"/>
        <v>6.666666666666667</v>
      </c>
      <c r="V48" s="4">
        <v>122</v>
      </c>
      <c r="W48">
        <f t="shared" si="19"/>
        <v>12</v>
      </c>
      <c r="X48">
        <f t="shared" si="20"/>
        <v>2.5263157894736841</v>
      </c>
    </row>
    <row r="49" spans="1:24" x14ac:dyDescent="0.3">
      <c r="B49" s="4">
        <v>211</v>
      </c>
      <c r="C49">
        <v>0</v>
      </c>
      <c r="D49">
        <v>0</v>
      </c>
      <c r="F49" s="4">
        <v>211</v>
      </c>
      <c r="G49">
        <v>24</v>
      </c>
      <c r="H49">
        <f t="shared" si="16"/>
        <v>5.2631578947368416</v>
      </c>
      <c r="J49" s="4">
        <v>211</v>
      </c>
      <c r="K49">
        <v>0</v>
      </c>
      <c r="L49">
        <f t="shared" si="17"/>
        <v>0</v>
      </c>
      <c r="N49" s="4">
        <v>211</v>
      </c>
      <c r="O49" s="6">
        <v>1</v>
      </c>
      <c r="P49">
        <f t="shared" si="18"/>
        <v>6.666666666666667</v>
      </c>
      <c r="V49" s="4">
        <v>211</v>
      </c>
      <c r="W49">
        <f t="shared" si="19"/>
        <v>25</v>
      </c>
      <c r="X49">
        <f t="shared" si="20"/>
        <v>5.2631578947368416</v>
      </c>
    </row>
    <row r="50" spans="1:24" x14ac:dyDescent="0.3">
      <c r="B50" s="4">
        <v>212</v>
      </c>
      <c r="C50">
        <v>0</v>
      </c>
      <c r="D50">
        <v>0</v>
      </c>
      <c r="F50" s="4">
        <v>212</v>
      </c>
      <c r="G50">
        <v>31</v>
      </c>
      <c r="H50">
        <f t="shared" si="16"/>
        <v>6.7982456140350882</v>
      </c>
      <c r="J50" s="4">
        <v>212</v>
      </c>
      <c r="K50">
        <v>0</v>
      </c>
      <c r="L50">
        <f t="shared" si="17"/>
        <v>0</v>
      </c>
      <c r="N50" s="5">
        <v>212</v>
      </c>
      <c r="O50">
        <v>3</v>
      </c>
      <c r="P50">
        <f t="shared" si="18"/>
        <v>20</v>
      </c>
      <c r="V50" s="4">
        <v>212</v>
      </c>
      <c r="W50">
        <f t="shared" si="19"/>
        <v>34</v>
      </c>
      <c r="X50">
        <f t="shared" si="20"/>
        <v>7.1578947368421044</v>
      </c>
    </row>
    <row r="51" spans="1:24" x14ac:dyDescent="0.3">
      <c r="B51" s="4">
        <v>221</v>
      </c>
      <c r="C51">
        <v>0</v>
      </c>
      <c r="D51">
        <v>0</v>
      </c>
      <c r="F51" s="4">
        <v>221</v>
      </c>
      <c r="G51">
        <v>59</v>
      </c>
      <c r="H51">
        <f t="shared" si="16"/>
        <v>12.938596491228072</v>
      </c>
      <c r="J51" s="4">
        <v>221</v>
      </c>
      <c r="K51">
        <v>0</v>
      </c>
      <c r="L51">
        <f t="shared" si="17"/>
        <v>0</v>
      </c>
      <c r="N51" s="4">
        <v>221</v>
      </c>
      <c r="O51">
        <v>1</v>
      </c>
      <c r="P51">
        <f t="shared" si="18"/>
        <v>6.666666666666667</v>
      </c>
      <c r="V51" s="4">
        <v>221</v>
      </c>
      <c r="W51">
        <f t="shared" si="19"/>
        <v>60</v>
      </c>
      <c r="X51">
        <f t="shared" si="20"/>
        <v>12.631578947368421</v>
      </c>
    </row>
    <row r="52" spans="1:24" x14ac:dyDescent="0.3">
      <c r="B52" s="4">
        <v>222</v>
      </c>
      <c r="C52">
        <v>0</v>
      </c>
      <c r="D52">
        <v>0</v>
      </c>
      <c r="F52" s="4">
        <v>222</v>
      </c>
      <c r="G52" s="6">
        <v>4</v>
      </c>
      <c r="H52">
        <f t="shared" si="16"/>
        <v>0.8771929824561403</v>
      </c>
      <c r="J52" s="4">
        <v>222</v>
      </c>
      <c r="K52">
        <v>0</v>
      </c>
      <c r="L52">
        <f t="shared" si="17"/>
        <v>0</v>
      </c>
      <c r="N52" s="4">
        <v>222</v>
      </c>
      <c r="O52">
        <v>1</v>
      </c>
      <c r="P52">
        <f t="shared" si="18"/>
        <v>6.666666666666667</v>
      </c>
      <c r="V52" s="4">
        <v>222</v>
      </c>
      <c r="W52">
        <f t="shared" si="19"/>
        <v>5</v>
      </c>
      <c r="X52">
        <f t="shared" si="20"/>
        <v>1.0526315789473684</v>
      </c>
    </row>
    <row r="53" spans="1:24" x14ac:dyDescent="0.3">
      <c r="C53">
        <v>1</v>
      </c>
      <c r="D53">
        <v>100</v>
      </c>
      <c r="G53" s="6">
        <f>SUM(G45:G52)</f>
        <v>456</v>
      </c>
      <c r="H53">
        <f t="shared" si="16"/>
        <v>100</v>
      </c>
      <c r="K53">
        <v>3</v>
      </c>
      <c r="L53">
        <f t="shared" si="17"/>
        <v>100</v>
      </c>
      <c r="O53" s="6">
        <f>SUM(O45:O52)</f>
        <v>15</v>
      </c>
      <c r="P53">
        <f t="shared" si="18"/>
        <v>100</v>
      </c>
      <c r="W53">
        <f t="shared" si="19"/>
        <v>475</v>
      </c>
      <c r="X53">
        <f t="shared" si="20"/>
        <v>100</v>
      </c>
    </row>
    <row r="56" spans="1:24" s="7" customFormat="1" x14ac:dyDescent="0.3"/>
    <row r="57" spans="1:24" x14ac:dyDescent="0.3">
      <c r="A57" t="s">
        <v>27</v>
      </c>
    </row>
    <row r="58" spans="1:24" x14ac:dyDescent="0.3">
      <c r="B58" s="1" t="s">
        <v>28</v>
      </c>
      <c r="C58" s="2">
        <v>0</v>
      </c>
      <c r="D58" s="3" t="s">
        <v>2</v>
      </c>
      <c r="F58" s="1" t="s">
        <v>29</v>
      </c>
      <c r="G58" s="2">
        <v>0</v>
      </c>
      <c r="H58" s="3" t="s">
        <v>2</v>
      </c>
      <c r="J58" s="1" t="s">
        <v>30</v>
      </c>
      <c r="K58" s="2">
        <v>0</v>
      </c>
      <c r="L58" s="3" t="s">
        <v>2</v>
      </c>
      <c r="V58" s="1" t="s">
        <v>31</v>
      </c>
      <c r="W58" s="3" t="s">
        <v>8</v>
      </c>
      <c r="X58" s="3" t="s">
        <v>2</v>
      </c>
    </row>
    <row r="59" spans="1:24" x14ac:dyDescent="0.3">
      <c r="B59" s="4">
        <v>111</v>
      </c>
      <c r="C59">
        <v>45</v>
      </c>
      <c r="D59">
        <f>C59/164*100</f>
        <v>27.439024390243905</v>
      </c>
      <c r="F59" s="4">
        <v>111</v>
      </c>
      <c r="G59">
        <v>0</v>
      </c>
      <c r="H59">
        <f>G59/13*100</f>
        <v>0</v>
      </c>
      <c r="J59" s="4">
        <v>111</v>
      </c>
      <c r="K59">
        <v>1</v>
      </c>
      <c r="L59">
        <v>50</v>
      </c>
      <c r="V59" s="4">
        <v>111</v>
      </c>
      <c r="W59">
        <f>C59+G59+K59</f>
        <v>46</v>
      </c>
      <c r="X59">
        <f>W59/$W$67*100</f>
        <v>25.69832402234637</v>
      </c>
    </row>
    <row r="60" spans="1:24" x14ac:dyDescent="0.3">
      <c r="B60" s="5">
        <v>112</v>
      </c>
      <c r="C60">
        <v>37</v>
      </c>
      <c r="D60">
        <f t="shared" ref="D60:D67" si="21">C60/164*100</f>
        <v>22.560975609756099</v>
      </c>
      <c r="F60" s="5">
        <v>112</v>
      </c>
      <c r="G60">
        <v>1</v>
      </c>
      <c r="H60">
        <f t="shared" ref="H60:H67" si="22">G60/13*100</f>
        <v>7.6923076923076925</v>
      </c>
      <c r="J60" s="5">
        <v>112</v>
      </c>
      <c r="K60">
        <v>1</v>
      </c>
      <c r="L60">
        <v>50</v>
      </c>
      <c r="V60" s="5">
        <v>112</v>
      </c>
      <c r="W60">
        <f t="shared" ref="W60:W67" si="23">C60+G60+K60</f>
        <v>39</v>
      </c>
      <c r="X60">
        <f t="shared" ref="X60:X67" si="24">W60/$W$67*100</f>
        <v>21.787709497206702</v>
      </c>
    </row>
    <row r="61" spans="1:24" x14ac:dyDescent="0.3">
      <c r="B61" s="4">
        <v>121</v>
      </c>
      <c r="C61">
        <v>29</v>
      </c>
      <c r="D61">
        <f t="shared" si="21"/>
        <v>17.682926829268293</v>
      </c>
      <c r="F61" s="4">
        <v>121</v>
      </c>
      <c r="G61">
        <v>1</v>
      </c>
      <c r="H61">
        <f t="shared" si="22"/>
        <v>7.6923076923076925</v>
      </c>
      <c r="J61" s="4">
        <v>121</v>
      </c>
      <c r="K61">
        <v>0</v>
      </c>
      <c r="L61">
        <v>0</v>
      </c>
      <c r="V61" s="4">
        <v>121</v>
      </c>
      <c r="W61">
        <f t="shared" si="23"/>
        <v>30</v>
      </c>
      <c r="X61">
        <f t="shared" si="24"/>
        <v>16.759776536312849</v>
      </c>
    </row>
    <row r="62" spans="1:24" x14ac:dyDescent="0.3">
      <c r="B62" s="4">
        <v>122</v>
      </c>
      <c r="C62">
        <v>10</v>
      </c>
      <c r="D62">
        <f t="shared" si="21"/>
        <v>6.0975609756097562</v>
      </c>
      <c r="F62" s="4">
        <v>122</v>
      </c>
      <c r="G62">
        <v>0</v>
      </c>
      <c r="H62">
        <f t="shared" si="22"/>
        <v>0</v>
      </c>
      <c r="J62" s="4">
        <v>122</v>
      </c>
      <c r="K62">
        <v>0</v>
      </c>
      <c r="L62">
        <v>0</v>
      </c>
      <c r="V62" s="4">
        <v>122</v>
      </c>
      <c r="W62">
        <f t="shared" si="23"/>
        <v>10</v>
      </c>
      <c r="X62">
        <f t="shared" si="24"/>
        <v>5.5865921787709496</v>
      </c>
    </row>
    <row r="63" spans="1:24" x14ac:dyDescent="0.3">
      <c r="B63" s="4">
        <v>211</v>
      </c>
      <c r="C63">
        <v>3</v>
      </c>
      <c r="D63">
        <f t="shared" si="21"/>
        <v>1.8292682926829267</v>
      </c>
      <c r="F63" s="4">
        <v>211</v>
      </c>
      <c r="G63">
        <v>1</v>
      </c>
      <c r="H63">
        <f t="shared" si="22"/>
        <v>7.6923076923076925</v>
      </c>
      <c r="J63" s="4">
        <v>211</v>
      </c>
      <c r="K63">
        <v>0</v>
      </c>
      <c r="L63">
        <v>0</v>
      </c>
      <c r="V63" s="4">
        <v>211</v>
      </c>
      <c r="W63">
        <f t="shared" si="23"/>
        <v>4</v>
      </c>
      <c r="X63">
        <f t="shared" si="24"/>
        <v>2.2346368715083798</v>
      </c>
    </row>
    <row r="64" spans="1:24" x14ac:dyDescent="0.3">
      <c r="B64" s="4">
        <v>212</v>
      </c>
      <c r="C64">
        <v>10</v>
      </c>
      <c r="D64">
        <f t="shared" si="21"/>
        <v>6.0975609756097562</v>
      </c>
      <c r="F64" s="4">
        <v>212</v>
      </c>
      <c r="G64">
        <v>0</v>
      </c>
      <c r="H64">
        <f t="shared" si="22"/>
        <v>0</v>
      </c>
      <c r="J64" s="4">
        <v>212</v>
      </c>
      <c r="K64">
        <v>0</v>
      </c>
      <c r="L64">
        <v>0</v>
      </c>
      <c r="V64" s="4">
        <v>212</v>
      </c>
      <c r="W64">
        <f t="shared" si="23"/>
        <v>10</v>
      </c>
      <c r="X64">
        <f t="shared" si="24"/>
        <v>5.5865921787709496</v>
      </c>
    </row>
    <row r="65" spans="1:24" x14ac:dyDescent="0.3">
      <c r="B65" s="4">
        <v>221</v>
      </c>
      <c r="C65">
        <v>28</v>
      </c>
      <c r="D65">
        <f t="shared" si="21"/>
        <v>17.073170731707318</v>
      </c>
      <c r="F65" s="4">
        <v>221</v>
      </c>
      <c r="G65">
        <v>8</v>
      </c>
      <c r="H65">
        <f t="shared" si="22"/>
        <v>61.53846153846154</v>
      </c>
      <c r="J65" s="4">
        <v>221</v>
      </c>
      <c r="K65">
        <v>0</v>
      </c>
      <c r="L65">
        <v>0</v>
      </c>
      <c r="V65" s="4">
        <v>221</v>
      </c>
      <c r="W65">
        <f t="shared" si="23"/>
        <v>36</v>
      </c>
      <c r="X65">
        <f t="shared" si="24"/>
        <v>20.11173184357542</v>
      </c>
    </row>
    <row r="66" spans="1:24" x14ac:dyDescent="0.3">
      <c r="B66" s="4">
        <v>222</v>
      </c>
      <c r="C66" s="6">
        <v>2</v>
      </c>
      <c r="D66">
        <f t="shared" si="21"/>
        <v>1.2195121951219512</v>
      </c>
      <c r="F66" s="4">
        <v>222</v>
      </c>
      <c r="G66">
        <v>2</v>
      </c>
      <c r="H66">
        <f t="shared" si="22"/>
        <v>15.384615384615385</v>
      </c>
      <c r="J66" s="4">
        <v>222</v>
      </c>
      <c r="K66" s="6">
        <v>0</v>
      </c>
      <c r="L66">
        <v>0</v>
      </c>
      <c r="V66" s="4">
        <v>222</v>
      </c>
      <c r="W66">
        <f t="shared" si="23"/>
        <v>4</v>
      </c>
      <c r="X66">
        <f t="shared" si="24"/>
        <v>2.2346368715083798</v>
      </c>
    </row>
    <row r="67" spans="1:24" x14ac:dyDescent="0.3">
      <c r="C67" s="6">
        <f>SUM(C59:C66)</f>
        <v>164</v>
      </c>
      <c r="D67">
        <f t="shared" si="21"/>
        <v>100</v>
      </c>
      <c r="G67" s="6">
        <f>SUM(G59:G66)</f>
        <v>13</v>
      </c>
      <c r="H67">
        <f t="shared" si="22"/>
        <v>100</v>
      </c>
      <c r="K67" s="6">
        <v>2</v>
      </c>
      <c r="L67">
        <v>100</v>
      </c>
      <c r="W67">
        <f t="shared" si="23"/>
        <v>179</v>
      </c>
      <c r="X67">
        <f t="shared" si="24"/>
        <v>100</v>
      </c>
    </row>
    <row r="69" spans="1:24" x14ac:dyDescent="0.3">
      <c r="G69" s="6"/>
    </row>
    <row r="70" spans="1:24" s="7" customFormat="1" x14ac:dyDescent="0.3"/>
    <row r="71" spans="1:24" x14ac:dyDescent="0.3">
      <c r="A71" t="s">
        <v>32</v>
      </c>
    </row>
    <row r="73" spans="1:24" x14ac:dyDescent="0.3">
      <c r="B73" s="8" t="s">
        <v>33</v>
      </c>
      <c r="C73" s="3" t="s">
        <v>8</v>
      </c>
      <c r="D73" s="3" t="s">
        <v>2</v>
      </c>
      <c r="F73" s="8" t="s">
        <v>34</v>
      </c>
      <c r="G73" s="3" t="s">
        <v>8</v>
      </c>
      <c r="H73" s="3" t="s">
        <v>2</v>
      </c>
      <c r="J73" s="8" t="s">
        <v>35</v>
      </c>
      <c r="K73" s="3" t="s">
        <v>8</v>
      </c>
      <c r="L73" s="3" t="s">
        <v>2</v>
      </c>
      <c r="N73" s="8" t="s">
        <v>36</v>
      </c>
      <c r="O73" s="3" t="s">
        <v>8</v>
      </c>
      <c r="P73" s="3" t="s">
        <v>2</v>
      </c>
      <c r="R73" s="8" t="s">
        <v>37</v>
      </c>
      <c r="S73" s="3" t="s">
        <v>8</v>
      </c>
      <c r="T73" s="3" t="s">
        <v>2</v>
      </c>
      <c r="V73" s="8" t="s">
        <v>38</v>
      </c>
      <c r="W73" s="3" t="s">
        <v>8</v>
      </c>
      <c r="X73" s="3" t="s">
        <v>2</v>
      </c>
    </row>
    <row r="74" spans="1:24" x14ac:dyDescent="0.3">
      <c r="B74" s="4">
        <v>111</v>
      </c>
      <c r="C74">
        <f>C3+C17+C31</f>
        <v>116</v>
      </c>
      <c r="D74">
        <f>C74/$C$82*100</f>
        <v>24.628450106157114</v>
      </c>
      <c r="F74" s="4">
        <v>111</v>
      </c>
      <c r="G74">
        <v>45</v>
      </c>
      <c r="H74">
        <v>15.100671140939598</v>
      </c>
      <c r="J74" s="4">
        <v>111</v>
      </c>
      <c r="K74">
        <f>K3+G17+G31+C45</f>
        <v>138</v>
      </c>
      <c r="L74">
        <f>K74/$K$82*100</f>
        <v>18.724559023066487</v>
      </c>
      <c r="N74" s="4">
        <v>111</v>
      </c>
      <c r="O74">
        <f>O3+K17+K31+G45+C59</f>
        <v>495</v>
      </c>
      <c r="P74">
        <f>O74/$O$82*100</f>
        <v>21.153846153846153</v>
      </c>
      <c r="R74" s="4">
        <v>111</v>
      </c>
      <c r="S74">
        <f>O17+O31+K45+G59</f>
        <v>52</v>
      </c>
      <c r="T74">
        <f>S74/$S$82*100</f>
        <v>15.384615384615385</v>
      </c>
      <c r="V74" s="4">
        <v>111</v>
      </c>
      <c r="W74">
        <f>S3+O45+K59</f>
        <v>19</v>
      </c>
      <c r="X74">
        <f>W74/$W$82*100</f>
        <v>25.675675675675674</v>
      </c>
    </row>
    <row r="75" spans="1:24" x14ac:dyDescent="0.3">
      <c r="B75" s="5">
        <v>112</v>
      </c>
      <c r="C75">
        <f t="shared" ref="C75:C82" si="25">C4+C18+C32</f>
        <v>112</v>
      </c>
      <c r="D75">
        <f t="shared" ref="D75:D82" si="26">C75/$C$82*100</f>
        <v>23.7791932059448</v>
      </c>
      <c r="F75" s="5">
        <v>112</v>
      </c>
      <c r="G75">
        <v>49</v>
      </c>
      <c r="H75">
        <v>16.44295302013423</v>
      </c>
      <c r="J75" s="5">
        <v>112</v>
      </c>
      <c r="K75">
        <f t="shared" ref="K75:K82" si="27">K4+G18+G32+C46</f>
        <v>129</v>
      </c>
      <c r="L75">
        <f t="shared" ref="L75:L82" si="28">K75/$K$82*100</f>
        <v>17.503392130257804</v>
      </c>
      <c r="N75" s="5">
        <v>112</v>
      </c>
      <c r="O75">
        <f t="shared" ref="O75:O82" si="29">O4+K18+K32+G46+C60</f>
        <v>685</v>
      </c>
      <c r="P75">
        <f t="shared" ref="P75:P82" si="30">O75/$O$82*100</f>
        <v>29.273504273504276</v>
      </c>
      <c r="R75" s="5">
        <v>112</v>
      </c>
      <c r="S75">
        <f t="shared" ref="S75:S82" si="31">O18+O32+K46+G60</f>
        <v>95</v>
      </c>
      <c r="T75">
        <f t="shared" ref="T75:T82" si="32">S75/$S$82*100</f>
        <v>28.106508875739642</v>
      </c>
      <c r="V75" s="5">
        <v>112</v>
      </c>
      <c r="W75">
        <f t="shared" ref="W75:W82" si="33">S4+O46+K60</f>
        <v>12</v>
      </c>
      <c r="X75">
        <f t="shared" ref="X75:X82" si="34">W75/$W$82*100</f>
        <v>16.216216216216218</v>
      </c>
    </row>
    <row r="76" spans="1:24" x14ac:dyDescent="0.3">
      <c r="B76" s="4">
        <v>121</v>
      </c>
      <c r="C76">
        <f t="shared" si="25"/>
        <v>95</v>
      </c>
      <c r="D76">
        <f t="shared" si="26"/>
        <v>20.169851380042463</v>
      </c>
      <c r="F76" s="4">
        <v>121</v>
      </c>
      <c r="G76">
        <v>94</v>
      </c>
      <c r="H76">
        <v>31.543624161073826</v>
      </c>
      <c r="J76" s="4">
        <v>121</v>
      </c>
      <c r="K76">
        <f t="shared" si="27"/>
        <v>205</v>
      </c>
      <c r="L76">
        <f t="shared" si="28"/>
        <v>27.815468113975577</v>
      </c>
      <c r="N76" s="4">
        <v>121</v>
      </c>
      <c r="O76">
        <f t="shared" si="29"/>
        <v>430</v>
      </c>
      <c r="P76">
        <f t="shared" si="30"/>
        <v>18.376068376068378</v>
      </c>
      <c r="R76" s="4">
        <v>121</v>
      </c>
      <c r="S76">
        <f t="shared" si="31"/>
        <v>67</v>
      </c>
      <c r="T76">
        <f t="shared" si="32"/>
        <v>19.822485207100591</v>
      </c>
      <c r="V76" s="4">
        <v>121</v>
      </c>
      <c r="W76">
        <f t="shared" si="33"/>
        <v>21</v>
      </c>
      <c r="X76">
        <f t="shared" si="34"/>
        <v>28.378378378378379</v>
      </c>
    </row>
    <row r="77" spans="1:24" x14ac:dyDescent="0.3">
      <c r="B77" s="4">
        <v>122</v>
      </c>
      <c r="C77">
        <f t="shared" si="25"/>
        <v>21</v>
      </c>
      <c r="D77">
        <f t="shared" si="26"/>
        <v>4.4585987261146496</v>
      </c>
      <c r="F77" s="4">
        <v>122</v>
      </c>
      <c r="G77">
        <v>12</v>
      </c>
      <c r="H77">
        <v>4.0268456375838921</v>
      </c>
      <c r="J77" s="4">
        <v>122</v>
      </c>
      <c r="K77">
        <f t="shared" si="27"/>
        <v>40</v>
      </c>
      <c r="L77">
        <f t="shared" si="28"/>
        <v>5.4274084124830395</v>
      </c>
      <c r="N77" s="4">
        <v>122</v>
      </c>
      <c r="O77">
        <f t="shared" si="29"/>
        <v>104</v>
      </c>
      <c r="P77">
        <f t="shared" si="30"/>
        <v>4.4444444444444446</v>
      </c>
      <c r="R77" s="4">
        <v>122</v>
      </c>
      <c r="S77">
        <f t="shared" si="31"/>
        <v>20</v>
      </c>
      <c r="T77">
        <f t="shared" si="32"/>
        <v>5.9171597633136095</v>
      </c>
      <c r="V77" s="4">
        <v>122</v>
      </c>
      <c r="W77">
        <f t="shared" si="33"/>
        <v>7</v>
      </c>
      <c r="X77">
        <f t="shared" si="34"/>
        <v>9.4594594594594597</v>
      </c>
    </row>
    <row r="78" spans="1:24" x14ac:dyDescent="0.3">
      <c r="B78" s="4">
        <v>211</v>
      </c>
      <c r="C78">
        <f t="shared" si="25"/>
        <v>29</v>
      </c>
      <c r="D78">
        <f t="shared" si="26"/>
        <v>6.1571125265392785</v>
      </c>
      <c r="F78" s="4">
        <v>211</v>
      </c>
      <c r="G78">
        <v>9</v>
      </c>
      <c r="H78">
        <v>3.0201342281879198</v>
      </c>
      <c r="J78" s="4">
        <v>211</v>
      </c>
      <c r="K78">
        <f t="shared" si="27"/>
        <v>34</v>
      </c>
      <c r="L78">
        <f t="shared" si="28"/>
        <v>4.6132971506105829</v>
      </c>
      <c r="N78" s="4">
        <v>211</v>
      </c>
      <c r="O78">
        <f t="shared" si="29"/>
        <v>103</v>
      </c>
      <c r="P78">
        <f t="shared" si="30"/>
        <v>4.4017094017094021</v>
      </c>
      <c r="R78" s="4">
        <v>211</v>
      </c>
      <c r="S78">
        <f t="shared" si="31"/>
        <v>13</v>
      </c>
      <c r="T78">
        <f t="shared" si="32"/>
        <v>3.8461538461538463</v>
      </c>
      <c r="V78" s="4">
        <v>211</v>
      </c>
      <c r="W78">
        <f t="shared" si="33"/>
        <v>3</v>
      </c>
      <c r="X78">
        <f t="shared" si="34"/>
        <v>4.0540540540540544</v>
      </c>
    </row>
    <row r="79" spans="1:24" x14ac:dyDescent="0.3">
      <c r="B79" s="4">
        <v>212</v>
      </c>
      <c r="C79">
        <f t="shared" si="25"/>
        <v>18</v>
      </c>
      <c r="D79">
        <f t="shared" si="26"/>
        <v>3.8216560509554141</v>
      </c>
      <c r="F79" s="4">
        <v>212</v>
      </c>
      <c r="G79">
        <v>8</v>
      </c>
      <c r="H79">
        <v>2.6845637583892619</v>
      </c>
      <c r="J79" s="4">
        <v>212</v>
      </c>
      <c r="K79">
        <f t="shared" si="27"/>
        <v>36</v>
      </c>
      <c r="L79">
        <f t="shared" si="28"/>
        <v>4.8846675712347354</v>
      </c>
      <c r="N79" s="4">
        <v>212</v>
      </c>
      <c r="O79">
        <f t="shared" si="29"/>
        <v>149</v>
      </c>
      <c r="P79">
        <f t="shared" si="30"/>
        <v>6.3675213675213671</v>
      </c>
      <c r="R79" s="4">
        <v>212</v>
      </c>
      <c r="S79">
        <f t="shared" si="31"/>
        <v>17</v>
      </c>
      <c r="T79">
        <f t="shared" si="32"/>
        <v>5.0295857988165684</v>
      </c>
      <c r="V79" s="4">
        <v>212</v>
      </c>
      <c r="W79">
        <f t="shared" si="33"/>
        <v>4</v>
      </c>
      <c r="X79">
        <f t="shared" si="34"/>
        <v>5.4054054054054053</v>
      </c>
    </row>
    <row r="80" spans="1:24" x14ac:dyDescent="0.3">
      <c r="B80" s="4">
        <v>221</v>
      </c>
      <c r="C80">
        <f t="shared" si="25"/>
        <v>68</v>
      </c>
      <c r="D80">
        <f t="shared" si="26"/>
        <v>14.437367303609342</v>
      </c>
      <c r="F80" s="4">
        <v>221</v>
      </c>
      <c r="G80">
        <v>63</v>
      </c>
      <c r="H80">
        <v>21.140939597315437</v>
      </c>
      <c r="J80" s="4">
        <v>221</v>
      </c>
      <c r="K80">
        <f t="shared" si="27"/>
        <v>138</v>
      </c>
      <c r="L80">
        <f t="shared" si="28"/>
        <v>18.724559023066487</v>
      </c>
      <c r="N80" s="4">
        <v>221</v>
      </c>
      <c r="O80">
        <f t="shared" si="29"/>
        <v>324</v>
      </c>
      <c r="P80">
        <f t="shared" si="30"/>
        <v>13.846153846153847</v>
      </c>
      <c r="R80" s="4">
        <v>221</v>
      </c>
      <c r="S80">
        <f t="shared" si="31"/>
        <v>65</v>
      </c>
      <c r="T80">
        <f t="shared" si="32"/>
        <v>19.230769230769234</v>
      </c>
      <c r="V80" s="4">
        <v>221</v>
      </c>
      <c r="W80">
        <f t="shared" si="33"/>
        <v>7</v>
      </c>
      <c r="X80">
        <f t="shared" si="34"/>
        <v>9.4594594594594597</v>
      </c>
    </row>
    <row r="81" spans="2:24" x14ac:dyDescent="0.3">
      <c r="B81" s="4">
        <v>222</v>
      </c>
      <c r="C81">
        <f t="shared" si="25"/>
        <v>12</v>
      </c>
      <c r="D81">
        <f t="shared" si="26"/>
        <v>2.547770700636943</v>
      </c>
      <c r="F81" s="4">
        <v>222</v>
      </c>
      <c r="G81">
        <v>18</v>
      </c>
      <c r="H81">
        <v>6.0402684563758395</v>
      </c>
      <c r="J81" s="4">
        <v>222</v>
      </c>
      <c r="K81">
        <f t="shared" si="27"/>
        <v>17</v>
      </c>
      <c r="L81">
        <f t="shared" si="28"/>
        <v>2.3066485753052914</v>
      </c>
      <c r="N81" s="4">
        <v>222</v>
      </c>
      <c r="O81">
        <f t="shared" si="29"/>
        <v>50</v>
      </c>
      <c r="P81">
        <f t="shared" si="30"/>
        <v>2.1367521367521367</v>
      </c>
      <c r="R81" s="4">
        <v>222</v>
      </c>
      <c r="S81">
        <f t="shared" si="31"/>
        <v>9</v>
      </c>
      <c r="T81">
        <f t="shared" si="32"/>
        <v>2.6627218934911245</v>
      </c>
      <c r="V81" s="4">
        <v>222</v>
      </c>
      <c r="W81">
        <f t="shared" si="33"/>
        <v>1</v>
      </c>
      <c r="X81">
        <f t="shared" si="34"/>
        <v>1.3513513513513513</v>
      </c>
    </row>
    <row r="82" spans="2:24" x14ac:dyDescent="0.3">
      <c r="C82">
        <f t="shared" si="25"/>
        <v>471</v>
      </c>
      <c r="D82">
        <f t="shared" si="26"/>
        <v>100</v>
      </c>
      <c r="G82">
        <v>298</v>
      </c>
      <c r="H82">
        <v>100</v>
      </c>
      <c r="K82">
        <f t="shared" si="27"/>
        <v>737</v>
      </c>
      <c r="L82">
        <f t="shared" si="28"/>
        <v>100</v>
      </c>
      <c r="O82">
        <f t="shared" si="29"/>
        <v>2340</v>
      </c>
      <c r="P82">
        <f t="shared" si="30"/>
        <v>100</v>
      </c>
      <c r="S82">
        <f t="shared" si="31"/>
        <v>338</v>
      </c>
      <c r="T82">
        <f t="shared" si="32"/>
        <v>100</v>
      </c>
      <c r="W82">
        <f t="shared" si="33"/>
        <v>74</v>
      </c>
      <c r="X82">
        <f t="shared" si="34"/>
        <v>100</v>
      </c>
    </row>
    <row r="85" spans="2:24" x14ac:dyDescent="0.3">
      <c r="B85" s="8" t="s">
        <v>39</v>
      </c>
      <c r="C85" s="3" t="s">
        <v>8</v>
      </c>
      <c r="D85" s="3" t="s">
        <v>2</v>
      </c>
      <c r="F85" s="8" t="s">
        <v>7</v>
      </c>
      <c r="G85" s="3" t="s">
        <v>8</v>
      </c>
      <c r="H85" s="3" t="s">
        <v>2</v>
      </c>
      <c r="J85" s="8" t="s">
        <v>14</v>
      </c>
      <c r="K85" s="3" t="s">
        <v>8</v>
      </c>
      <c r="L85" s="3" t="s">
        <v>2</v>
      </c>
      <c r="N85" s="8" t="s">
        <v>20</v>
      </c>
      <c r="O85" s="3" t="s">
        <v>8</v>
      </c>
      <c r="P85" s="3" t="s">
        <v>2</v>
      </c>
      <c r="R85" s="8" t="s">
        <v>26</v>
      </c>
      <c r="S85" s="3" t="s">
        <v>8</v>
      </c>
      <c r="T85" s="3" t="s">
        <v>2</v>
      </c>
      <c r="V85" s="8" t="s">
        <v>31</v>
      </c>
      <c r="W85" s="3" t="s">
        <v>8</v>
      </c>
      <c r="X85" s="3" t="s">
        <v>2</v>
      </c>
    </row>
    <row r="86" spans="2:24" x14ac:dyDescent="0.3">
      <c r="B86" s="4">
        <v>111</v>
      </c>
      <c r="C86">
        <f>C74+G74+K74+O74+S74+W74</f>
        <v>865</v>
      </c>
      <c r="D86">
        <f>C86/$C$94*100</f>
        <v>20.314701737905118</v>
      </c>
      <c r="F86" s="4">
        <v>111</v>
      </c>
      <c r="G86">
        <v>297</v>
      </c>
      <c r="H86">
        <v>20.384351407000686</v>
      </c>
      <c r="J86" s="4">
        <v>111</v>
      </c>
      <c r="K86">
        <v>194</v>
      </c>
      <c r="L86">
        <v>18.689788053949904</v>
      </c>
      <c r="N86" s="4">
        <v>111</v>
      </c>
      <c r="O86">
        <v>234</v>
      </c>
      <c r="P86">
        <v>21.100090171325519</v>
      </c>
      <c r="R86" s="4">
        <v>111</v>
      </c>
      <c r="S86">
        <v>94</v>
      </c>
      <c r="T86">
        <v>19.789473684210527</v>
      </c>
      <c r="V86" s="4">
        <v>111</v>
      </c>
      <c r="W86">
        <v>46</v>
      </c>
      <c r="X86">
        <v>25.69832402234637</v>
      </c>
    </row>
    <row r="87" spans="2:24" x14ac:dyDescent="0.3">
      <c r="B87" s="5">
        <v>112</v>
      </c>
      <c r="C87">
        <f t="shared" ref="C87:C94" si="35">C75+G75+K75+O75+S75+W75</f>
        <v>1082</v>
      </c>
      <c r="D87">
        <f t="shared" ref="D87:D94" si="36">C87/$C$94*100</f>
        <v>25.410991075622359</v>
      </c>
      <c r="F87" s="5">
        <v>112</v>
      </c>
      <c r="G87">
        <v>269</v>
      </c>
      <c r="H87">
        <v>18.462594371997255</v>
      </c>
      <c r="J87" s="5">
        <v>112</v>
      </c>
      <c r="K87">
        <v>304</v>
      </c>
      <c r="L87">
        <v>29.28709055876686</v>
      </c>
      <c r="N87" s="5">
        <v>112</v>
      </c>
      <c r="O87">
        <v>308</v>
      </c>
      <c r="P87">
        <v>27.772768259693422</v>
      </c>
      <c r="R87" s="5">
        <v>112</v>
      </c>
      <c r="S87">
        <v>162</v>
      </c>
      <c r="T87">
        <v>34.10526315789474</v>
      </c>
      <c r="V87" s="5">
        <v>112</v>
      </c>
      <c r="W87">
        <v>39</v>
      </c>
      <c r="X87">
        <v>21.787709497206702</v>
      </c>
    </row>
    <row r="88" spans="2:24" x14ac:dyDescent="0.3">
      <c r="B88" s="4">
        <v>121</v>
      </c>
      <c r="C88">
        <f t="shared" si="35"/>
        <v>912</v>
      </c>
      <c r="D88">
        <f t="shared" si="36"/>
        <v>21.418506341005166</v>
      </c>
      <c r="F88" s="4">
        <v>121</v>
      </c>
      <c r="G88">
        <v>392</v>
      </c>
      <c r="H88">
        <v>26.904598490048041</v>
      </c>
      <c r="J88" s="4">
        <v>121</v>
      </c>
      <c r="K88">
        <v>210</v>
      </c>
      <c r="L88">
        <v>20.23121387283237</v>
      </c>
      <c r="N88" s="4">
        <v>121</v>
      </c>
      <c r="O88">
        <v>197</v>
      </c>
      <c r="P88">
        <v>17.763751127141568</v>
      </c>
      <c r="R88" s="4">
        <v>121</v>
      </c>
      <c r="S88">
        <v>83</v>
      </c>
      <c r="T88">
        <v>17.473684210526315</v>
      </c>
      <c r="V88" s="4">
        <v>121</v>
      </c>
      <c r="W88">
        <v>30</v>
      </c>
      <c r="X88">
        <v>16.759776536312849</v>
      </c>
    </row>
    <row r="89" spans="2:24" x14ac:dyDescent="0.3">
      <c r="B89" s="4">
        <v>122</v>
      </c>
      <c r="C89">
        <f t="shared" si="35"/>
        <v>204</v>
      </c>
      <c r="D89">
        <f t="shared" si="36"/>
        <v>4.7909816815406288</v>
      </c>
      <c r="F89" s="4">
        <v>122</v>
      </c>
      <c r="G89">
        <v>72</v>
      </c>
      <c r="H89">
        <v>4.9416609471516812</v>
      </c>
      <c r="J89" s="4">
        <v>122</v>
      </c>
      <c r="K89">
        <v>54</v>
      </c>
      <c r="L89">
        <v>5.202312138728324</v>
      </c>
      <c r="N89" s="4">
        <v>122</v>
      </c>
      <c r="O89">
        <v>56</v>
      </c>
      <c r="P89">
        <v>5.0495942290351667</v>
      </c>
      <c r="R89" s="4">
        <v>122</v>
      </c>
      <c r="S89">
        <v>12</v>
      </c>
      <c r="T89">
        <v>2.5263157894736841</v>
      </c>
      <c r="V89" s="4">
        <v>122</v>
      </c>
      <c r="W89">
        <v>10</v>
      </c>
      <c r="X89">
        <v>5.5865921787709496</v>
      </c>
    </row>
    <row r="90" spans="2:24" x14ac:dyDescent="0.3">
      <c r="B90" s="4">
        <v>211</v>
      </c>
      <c r="C90">
        <f t="shared" si="35"/>
        <v>191</v>
      </c>
      <c r="D90">
        <f t="shared" si="36"/>
        <v>4.4856740253640206</v>
      </c>
      <c r="F90" s="4">
        <v>211</v>
      </c>
      <c r="G90">
        <v>68</v>
      </c>
      <c r="H90">
        <v>4.667124227865477</v>
      </c>
      <c r="J90" s="4">
        <v>211</v>
      </c>
      <c r="K90">
        <v>42</v>
      </c>
      <c r="L90">
        <v>4.0462427745664744</v>
      </c>
      <c r="N90" s="4">
        <v>211</v>
      </c>
      <c r="O90">
        <v>52</v>
      </c>
      <c r="P90">
        <v>4.6889089269612265</v>
      </c>
      <c r="R90" s="4">
        <v>211</v>
      </c>
      <c r="S90">
        <v>25</v>
      </c>
      <c r="T90">
        <v>5.2631578947368416</v>
      </c>
      <c r="V90" s="4">
        <v>211</v>
      </c>
      <c r="W90">
        <v>4</v>
      </c>
      <c r="X90">
        <v>2.2346368715083798</v>
      </c>
    </row>
    <row r="91" spans="2:24" x14ac:dyDescent="0.3">
      <c r="B91" s="4">
        <v>212</v>
      </c>
      <c r="C91">
        <f t="shared" si="35"/>
        <v>232</v>
      </c>
      <c r="D91">
        <f t="shared" si="36"/>
        <v>5.4485674025364021</v>
      </c>
      <c r="F91" s="4">
        <v>212</v>
      </c>
      <c r="G91">
        <v>56</v>
      </c>
      <c r="H91">
        <v>3.8435140700068633</v>
      </c>
      <c r="J91" s="4">
        <v>212</v>
      </c>
      <c r="K91">
        <v>57</v>
      </c>
      <c r="L91">
        <v>5.4913294797687859</v>
      </c>
      <c r="N91" s="4">
        <v>212</v>
      </c>
      <c r="O91">
        <v>75</v>
      </c>
      <c r="P91">
        <v>6.7628494138863831</v>
      </c>
      <c r="R91" s="4">
        <v>212</v>
      </c>
      <c r="S91">
        <v>34</v>
      </c>
      <c r="T91">
        <v>7.1578947368421044</v>
      </c>
      <c r="V91" s="4">
        <v>212</v>
      </c>
      <c r="W91">
        <v>10</v>
      </c>
      <c r="X91">
        <v>5.5865921787709496</v>
      </c>
    </row>
    <row r="92" spans="2:24" x14ac:dyDescent="0.3">
      <c r="B92" s="4">
        <v>221</v>
      </c>
      <c r="C92">
        <f t="shared" si="35"/>
        <v>665</v>
      </c>
      <c r="D92">
        <f t="shared" si="36"/>
        <v>15.6176608736496</v>
      </c>
      <c r="F92" s="4">
        <v>221</v>
      </c>
      <c r="G92">
        <v>261</v>
      </c>
      <c r="H92">
        <v>17.913520933424845</v>
      </c>
      <c r="J92" s="4">
        <v>221</v>
      </c>
      <c r="K92">
        <v>151</v>
      </c>
      <c r="L92">
        <v>14.547206165703274</v>
      </c>
      <c r="N92" s="4">
        <v>221</v>
      </c>
      <c r="O92">
        <v>157</v>
      </c>
      <c r="P92">
        <v>14.156898106402164</v>
      </c>
      <c r="R92" s="4">
        <v>221</v>
      </c>
      <c r="S92">
        <v>60</v>
      </c>
      <c r="T92">
        <v>12.631578947368421</v>
      </c>
      <c r="V92" s="4">
        <v>221</v>
      </c>
      <c r="W92">
        <v>36</v>
      </c>
      <c r="X92">
        <v>20.11173184357542</v>
      </c>
    </row>
    <row r="93" spans="2:24" x14ac:dyDescent="0.3">
      <c r="B93" s="4">
        <v>222</v>
      </c>
      <c r="C93">
        <f t="shared" si="35"/>
        <v>107</v>
      </c>
      <c r="D93">
        <f t="shared" si="36"/>
        <v>2.5129168623767026</v>
      </c>
      <c r="F93" s="4">
        <v>222</v>
      </c>
      <c r="G93">
        <v>42</v>
      </c>
      <c r="H93">
        <v>2.8826355525051475</v>
      </c>
      <c r="J93" s="4">
        <v>222</v>
      </c>
      <c r="K93">
        <v>26</v>
      </c>
      <c r="L93">
        <v>2.5048169556840074</v>
      </c>
      <c r="N93" s="4">
        <v>222</v>
      </c>
      <c r="O93">
        <v>30</v>
      </c>
      <c r="P93">
        <v>2.7051397655545535</v>
      </c>
      <c r="R93" s="4">
        <v>222</v>
      </c>
      <c r="S93">
        <v>5</v>
      </c>
      <c r="T93">
        <v>1.0526315789473684</v>
      </c>
      <c r="V93" s="4">
        <v>222</v>
      </c>
      <c r="W93">
        <v>4</v>
      </c>
      <c r="X93">
        <v>2.2346368715083798</v>
      </c>
    </row>
    <row r="94" spans="2:24" x14ac:dyDescent="0.3">
      <c r="C94">
        <f t="shared" si="35"/>
        <v>4258</v>
      </c>
      <c r="D94">
        <f t="shared" si="36"/>
        <v>100</v>
      </c>
      <c r="G94">
        <v>1457</v>
      </c>
      <c r="H94">
        <v>100</v>
      </c>
      <c r="K94">
        <v>1038</v>
      </c>
      <c r="L94">
        <v>100</v>
      </c>
      <c r="O94">
        <v>1109</v>
      </c>
      <c r="P94">
        <v>100</v>
      </c>
      <c r="S94">
        <v>475</v>
      </c>
      <c r="T94">
        <v>100</v>
      </c>
      <c r="W94">
        <v>179</v>
      </c>
      <c r="X94">
        <v>100</v>
      </c>
    </row>
    <row r="97" spans="18:20" x14ac:dyDescent="0.3">
      <c r="R97" s="8" t="s">
        <v>40</v>
      </c>
      <c r="S97" s="3" t="s">
        <v>8</v>
      </c>
      <c r="T97" s="3" t="s">
        <v>2</v>
      </c>
    </row>
    <row r="98" spans="18:20" x14ac:dyDescent="0.3">
      <c r="R98" s="4">
        <v>111</v>
      </c>
      <c r="S98">
        <f>S86+W86</f>
        <v>140</v>
      </c>
      <c r="T98">
        <f>S98/$S$106*100</f>
        <v>21.406727828746178</v>
      </c>
    </row>
    <row r="99" spans="18:20" x14ac:dyDescent="0.3">
      <c r="R99" s="5">
        <v>112</v>
      </c>
      <c r="S99">
        <f t="shared" ref="S99:S106" si="37">S87+W87</f>
        <v>201</v>
      </c>
      <c r="T99">
        <f t="shared" ref="T99:T106" si="38">S99/$S$106*100</f>
        <v>30.73394495412844</v>
      </c>
    </row>
    <row r="100" spans="18:20" x14ac:dyDescent="0.3">
      <c r="R100" s="4">
        <v>121</v>
      </c>
      <c r="S100">
        <f t="shared" si="37"/>
        <v>113</v>
      </c>
      <c r="T100">
        <f t="shared" si="38"/>
        <v>17.278287461773701</v>
      </c>
    </row>
    <row r="101" spans="18:20" x14ac:dyDescent="0.3">
      <c r="R101" s="4">
        <v>122</v>
      </c>
      <c r="S101">
        <f t="shared" si="37"/>
        <v>22</v>
      </c>
      <c r="T101">
        <f t="shared" si="38"/>
        <v>3.3639143730886847</v>
      </c>
    </row>
    <row r="102" spans="18:20" x14ac:dyDescent="0.3">
      <c r="R102" s="4">
        <v>211</v>
      </c>
      <c r="S102">
        <f t="shared" si="37"/>
        <v>29</v>
      </c>
      <c r="T102">
        <f t="shared" si="38"/>
        <v>4.4342507645259941</v>
      </c>
    </row>
    <row r="103" spans="18:20" x14ac:dyDescent="0.3">
      <c r="R103" s="4">
        <v>212</v>
      </c>
      <c r="S103">
        <f t="shared" si="37"/>
        <v>44</v>
      </c>
      <c r="T103">
        <f t="shared" si="38"/>
        <v>6.7278287461773694</v>
      </c>
    </row>
    <row r="104" spans="18:20" x14ac:dyDescent="0.3">
      <c r="R104" s="4">
        <v>221</v>
      </c>
      <c r="S104">
        <f t="shared" si="37"/>
        <v>96</v>
      </c>
      <c r="T104">
        <f t="shared" si="38"/>
        <v>14.678899082568808</v>
      </c>
    </row>
    <row r="105" spans="18:20" x14ac:dyDescent="0.3">
      <c r="R105" s="4">
        <v>222</v>
      </c>
      <c r="S105">
        <f t="shared" si="37"/>
        <v>9</v>
      </c>
      <c r="T105">
        <f t="shared" si="38"/>
        <v>1.3761467889908259</v>
      </c>
    </row>
    <row r="106" spans="18:20" x14ac:dyDescent="0.3">
      <c r="S106">
        <f t="shared" si="37"/>
        <v>654</v>
      </c>
      <c r="T106">
        <f t="shared" si="38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2020-06-08T14:24:03Z</dcterms:created>
  <dcterms:modified xsi:type="dcterms:W3CDTF">2020-06-08T15:05:21Z</dcterms:modified>
</cp:coreProperties>
</file>