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"/>
    </mc:Choice>
  </mc:AlternateContent>
  <xr:revisionPtr revIDLastSave="0" documentId="13_ncr:1_{B6C3C24D-1961-4CC7-B32A-9C9972327089}" xr6:coauthVersionLast="45" xr6:coauthVersionMax="45" xr10:uidLastSave="{00000000-0000-0000-0000-000000000000}"/>
  <bookViews>
    <workbookView xWindow="-108" yWindow="-108" windowWidth="23256" windowHeight="12576" activeTab="1" xr2:uid="{BCF02780-D300-43E8-921C-29E8CAC5991E}"/>
  </bookViews>
  <sheets>
    <sheet name="3_groups" sheetId="1" r:id="rId1"/>
    <sheet name="4_grou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" i="3" l="1"/>
  <c r="D63" i="3"/>
  <c r="D64" i="3"/>
  <c r="D65" i="3"/>
  <c r="D61" i="3"/>
  <c r="C62" i="3"/>
  <c r="C63" i="3"/>
  <c r="C64" i="3"/>
  <c r="C65" i="3"/>
  <c r="C61" i="3"/>
  <c r="D53" i="3"/>
  <c r="D54" i="3"/>
  <c r="D55" i="3"/>
  <c r="D56" i="3"/>
  <c r="H53" i="3"/>
  <c r="H54" i="3"/>
  <c r="H55" i="3"/>
  <c r="H56" i="3"/>
  <c r="L53" i="3"/>
  <c r="L54" i="3"/>
  <c r="L55" i="3"/>
  <c r="L56" i="3"/>
  <c r="X53" i="3"/>
  <c r="X54" i="3"/>
  <c r="X55" i="3"/>
  <c r="X56" i="3"/>
  <c r="X52" i="3"/>
  <c r="T53" i="3"/>
  <c r="T54" i="3"/>
  <c r="T55" i="3"/>
  <c r="T56" i="3"/>
  <c r="T52" i="3"/>
  <c r="P53" i="3"/>
  <c r="P54" i="3"/>
  <c r="P55" i="3"/>
  <c r="P56" i="3"/>
  <c r="P52" i="3"/>
  <c r="L52" i="3"/>
  <c r="H52" i="3"/>
  <c r="D52" i="3"/>
  <c r="W56" i="3"/>
  <c r="W53" i="3"/>
  <c r="W54" i="3"/>
  <c r="W55" i="3"/>
  <c r="W52" i="3"/>
  <c r="S53" i="3"/>
  <c r="S54" i="3"/>
  <c r="S55" i="3"/>
  <c r="S56" i="3"/>
  <c r="S52" i="3"/>
  <c r="O53" i="3"/>
  <c r="O54" i="3"/>
  <c r="O55" i="3"/>
  <c r="O56" i="3"/>
  <c r="O52" i="3"/>
  <c r="K53" i="3"/>
  <c r="K54" i="3"/>
  <c r="K55" i="3"/>
  <c r="K56" i="3"/>
  <c r="K52" i="3"/>
  <c r="G56" i="3"/>
  <c r="G53" i="3"/>
  <c r="G54" i="3"/>
  <c r="G55" i="3"/>
  <c r="G52" i="3"/>
  <c r="C53" i="3"/>
  <c r="C54" i="3"/>
  <c r="C55" i="3"/>
  <c r="C56" i="3"/>
  <c r="C52" i="3"/>
  <c r="X44" i="3"/>
  <c r="X45" i="3"/>
  <c r="X46" i="3"/>
  <c r="X47" i="3"/>
  <c r="X43" i="3"/>
  <c r="W47" i="3"/>
  <c r="W46" i="3"/>
  <c r="W45" i="3"/>
  <c r="W44" i="3"/>
  <c r="W43" i="3"/>
  <c r="H44" i="3"/>
  <c r="H45" i="3"/>
  <c r="H46" i="3"/>
  <c r="H47" i="3"/>
  <c r="H43" i="3"/>
  <c r="D44" i="3"/>
  <c r="D45" i="3"/>
  <c r="D46" i="3"/>
  <c r="D47" i="3"/>
  <c r="D43" i="3"/>
  <c r="K47" i="3"/>
  <c r="G47" i="3"/>
  <c r="C47" i="3"/>
  <c r="X34" i="3"/>
  <c r="X35" i="3"/>
  <c r="X36" i="3"/>
  <c r="X37" i="3"/>
  <c r="X33" i="3"/>
  <c r="W37" i="3"/>
  <c r="W36" i="3"/>
  <c r="W35" i="3"/>
  <c r="W34" i="3"/>
  <c r="W33" i="3"/>
  <c r="P34" i="3"/>
  <c r="P35" i="3"/>
  <c r="P36" i="3"/>
  <c r="P37" i="3"/>
  <c r="P33" i="3"/>
  <c r="H34" i="3"/>
  <c r="H35" i="3"/>
  <c r="H36" i="3"/>
  <c r="H37" i="3"/>
  <c r="H33" i="3"/>
  <c r="O37" i="3"/>
  <c r="K37" i="3"/>
  <c r="G37" i="3"/>
  <c r="X24" i="3"/>
  <c r="X25" i="3"/>
  <c r="X26" i="3"/>
  <c r="X27" i="3"/>
  <c r="X23" i="3"/>
  <c r="W27" i="3"/>
  <c r="W26" i="3"/>
  <c r="W25" i="3"/>
  <c r="W24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X14" i="3"/>
  <c r="X15" i="3"/>
  <c r="X16" i="3"/>
  <c r="X17" i="3"/>
  <c r="X13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X4" i="3"/>
  <c r="X5" i="3"/>
  <c r="X6" i="3"/>
  <c r="X7" i="3"/>
  <c r="X3" i="3"/>
  <c r="W7" i="3"/>
  <c r="W4" i="3"/>
  <c r="W5" i="3"/>
  <c r="W6" i="3"/>
  <c r="W3" i="3"/>
  <c r="T4" i="3"/>
  <c r="T5" i="3"/>
  <c r="T6" i="3"/>
  <c r="T7" i="3"/>
  <c r="P4" i="3"/>
  <c r="P5" i="3"/>
  <c r="P6" i="3"/>
  <c r="P7" i="3"/>
  <c r="L4" i="3"/>
  <c r="L5" i="3"/>
  <c r="L6" i="3"/>
  <c r="L7" i="3"/>
  <c r="H4" i="3"/>
  <c r="H5" i="3"/>
  <c r="H6" i="3"/>
  <c r="H7" i="3"/>
  <c r="D4" i="3"/>
  <c r="D5" i="3"/>
  <c r="D6" i="3"/>
  <c r="D7" i="3"/>
  <c r="T3" i="3"/>
  <c r="P3" i="3"/>
  <c r="L3" i="3"/>
  <c r="H3" i="3"/>
  <c r="D3" i="3"/>
  <c r="S7" i="3"/>
  <c r="O7" i="3"/>
  <c r="K7" i="3"/>
  <c r="G7" i="3"/>
  <c r="C7" i="3"/>
  <c r="C57" i="1"/>
  <c r="L50" i="1"/>
  <c r="L51" i="1"/>
  <c r="L52" i="1"/>
  <c r="L49" i="1"/>
  <c r="H50" i="1"/>
  <c r="H51" i="1"/>
  <c r="H52" i="1"/>
  <c r="H49" i="1"/>
  <c r="D50" i="1"/>
  <c r="D51" i="1"/>
  <c r="D52" i="1"/>
  <c r="D49" i="1"/>
  <c r="W49" i="1"/>
  <c r="W50" i="1"/>
  <c r="W52" i="1" s="1"/>
  <c r="W51" i="1"/>
  <c r="S52" i="1"/>
  <c r="T50" i="1" s="1"/>
  <c r="S51" i="1"/>
  <c r="S50" i="1"/>
  <c r="S49" i="1"/>
  <c r="K52" i="1"/>
  <c r="K51" i="1"/>
  <c r="K50" i="1"/>
  <c r="G52" i="1"/>
  <c r="K49" i="1"/>
  <c r="C52" i="1"/>
  <c r="C51" i="1"/>
  <c r="C50" i="1"/>
  <c r="C49" i="1"/>
  <c r="P50" i="1"/>
  <c r="P51" i="1"/>
  <c r="P52" i="1"/>
  <c r="P49" i="1"/>
  <c r="O52" i="1"/>
  <c r="O50" i="1"/>
  <c r="O51" i="1"/>
  <c r="O49" i="1"/>
  <c r="P41" i="1"/>
  <c r="P42" i="1"/>
  <c r="P43" i="1"/>
  <c r="P40" i="1"/>
  <c r="O41" i="1"/>
  <c r="O42" i="1"/>
  <c r="O43" i="1"/>
  <c r="O40" i="1"/>
  <c r="H41" i="1"/>
  <c r="H42" i="1"/>
  <c r="H43" i="1"/>
  <c r="G43" i="1"/>
  <c r="H40" i="1" s="1"/>
  <c r="D41" i="1"/>
  <c r="D42" i="1"/>
  <c r="D43" i="1"/>
  <c r="D40" i="1"/>
  <c r="C43" i="1"/>
  <c r="T31" i="1"/>
  <c r="T24" i="1"/>
  <c r="T23" i="1"/>
  <c r="T22" i="1"/>
  <c r="T33" i="1"/>
  <c r="T32" i="1"/>
  <c r="S31" i="1"/>
  <c r="S33" i="1"/>
  <c r="S32" i="1"/>
  <c r="P32" i="1"/>
  <c r="P33" i="1"/>
  <c r="P34" i="1"/>
  <c r="P31" i="1"/>
  <c r="O34" i="1"/>
  <c r="H32" i="1"/>
  <c r="H33" i="1"/>
  <c r="H34" i="1"/>
  <c r="H31" i="1"/>
  <c r="G34" i="1"/>
  <c r="T25" i="1"/>
  <c r="P23" i="1"/>
  <c r="P24" i="1"/>
  <c r="P25" i="1"/>
  <c r="P22" i="1"/>
  <c r="L23" i="1"/>
  <c r="L24" i="1"/>
  <c r="L25" i="1"/>
  <c r="H23" i="1"/>
  <c r="H24" i="1"/>
  <c r="H25" i="1"/>
  <c r="H22" i="1"/>
  <c r="L22" i="1"/>
  <c r="O25" i="1"/>
  <c r="K25" i="1"/>
  <c r="G25" i="1"/>
  <c r="S25" i="1"/>
  <c r="S24" i="1"/>
  <c r="S23" i="1"/>
  <c r="S22" i="1"/>
  <c r="T14" i="1"/>
  <c r="T15" i="1"/>
  <c r="T16" i="1"/>
  <c r="T13" i="1"/>
  <c r="S16" i="1"/>
  <c r="S13" i="1"/>
  <c r="S14" i="1"/>
  <c r="S15" i="1"/>
  <c r="W6" i="1"/>
  <c r="X6" i="1" s="1"/>
  <c r="W5" i="1"/>
  <c r="W4" i="1"/>
  <c r="W3" i="1"/>
  <c r="P14" i="1"/>
  <c r="P15" i="1"/>
  <c r="P16" i="1"/>
  <c r="P13" i="1"/>
  <c r="L14" i="1"/>
  <c r="L15" i="1"/>
  <c r="L16" i="1"/>
  <c r="L13" i="1"/>
  <c r="H14" i="1"/>
  <c r="H15" i="1"/>
  <c r="H16" i="1"/>
  <c r="H13" i="1"/>
  <c r="O16" i="1"/>
  <c r="K16" i="1"/>
  <c r="G16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6" i="1"/>
  <c r="S6" i="1"/>
  <c r="K6" i="1"/>
  <c r="C6" i="1"/>
  <c r="X51" i="1" l="1"/>
  <c r="X50" i="1"/>
  <c r="X52" i="1"/>
  <c r="X49" i="1"/>
  <c r="T52" i="1"/>
  <c r="T49" i="1"/>
  <c r="T51" i="1"/>
  <c r="C58" i="1"/>
  <c r="C60" i="1"/>
  <c r="C59" i="1"/>
  <c r="S34" i="1"/>
  <c r="T34" i="1" s="1"/>
  <c r="X5" i="1"/>
  <c r="X3" i="1"/>
  <c r="X4" i="1"/>
  <c r="D58" i="1" l="1"/>
  <c r="D60" i="1"/>
  <c r="D57" i="1"/>
  <c r="D59" i="1"/>
</calcChain>
</file>

<file path=xl/sharedStrings.xml><?xml version="1.0" encoding="utf-8"?>
<sst xmlns="http://schemas.openxmlformats.org/spreadsheetml/2006/main" count="178" uniqueCount="44">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</sst>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0"/>
  <sheetViews>
    <sheetView topLeftCell="A37" workbookViewId="0">
      <selection activeCell="B56" sqref="B56:D60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t="s">
        <v>3</v>
      </c>
      <c r="C2" s="1" t="s">
        <v>1</v>
      </c>
      <c r="D2" s="6" t="s">
        <v>7</v>
      </c>
      <c r="F2" t="s">
        <v>4</v>
      </c>
      <c r="G2" s="1" t="s">
        <v>1</v>
      </c>
      <c r="H2" s="2" t="s">
        <v>7</v>
      </c>
      <c r="J2" t="s">
        <v>2</v>
      </c>
      <c r="K2" s="1" t="s">
        <v>1</v>
      </c>
      <c r="L2" s="4" t="s">
        <v>7</v>
      </c>
      <c r="N2" t="s">
        <v>5</v>
      </c>
      <c r="O2" s="1" t="s">
        <v>1</v>
      </c>
      <c r="P2" s="4" t="s">
        <v>7</v>
      </c>
      <c r="R2" t="s">
        <v>6</v>
      </c>
      <c r="S2" s="1" t="s">
        <v>1</v>
      </c>
      <c r="T2" s="4" t="s">
        <v>7</v>
      </c>
      <c r="V2" t="s">
        <v>8</v>
      </c>
      <c r="W2" t="s">
        <v>1</v>
      </c>
      <c r="X2" s="5" t="s">
        <v>7</v>
      </c>
    </row>
    <row r="3" spans="1:24" x14ac:dyDescent="0.3">
      <c r="B3" s="1">
        <v>0</v>
      </c>
      <c r="C3">
        <v>216</v>
      </c>
      <c r="D3">
        <f>C3/$C$6*100</f>
        <v>46.055437100213219</v>
      </c>
      <c r="F3" s="1">
        <v>0</v>
      </c>
      <c r="G3">
        <v>64</v>
      </c>
      <c r="H3">
        <f>G3/$G$6*100</f>
        <v>21.476510067114095</v>
      </c>
      <c r="J3" s="1">
        <v>0</v>
      </c>
      <c r="K3">
        <v>200</v>
      </c>
      <c r="L3">
        <f>K3/$K$6*100</f>
        <v>31.746031746031743</v>
      </c>
      <c r="N3" s="1">
        <v>1</v>
      </c>
      <c r="O3">
        <v>1</v>
      </c>
      <c r="P3">
        <v>33</v>
      </c>
      <c r="R3" s="1">
        <v>0</v>
      </c>
      <c r="S3">
        <v>20</v>
      </c>
      <c r="T3">
        <f>S3/$S$6*100</f>
        <v>35.087719298245609</v>
      </c>
      <c r="V3">
        <v>0</v>
      </c>
      <c r="W3">
        <f>C3+G3+K3+S3</f>
        <v>500</v>
      </c>
      <c r="X3">
        <f>W3/$W$6*100</f>
        <v>34.317089910775564</v>
      </c>
    </row>
    <row r="4" spans="1:24" x14ac:dyDescent="0.3">
      <c r="B4" s="1">
        <v>1</v>
      </c>
      <c r="C4">
        <v>178</v>
      </c>
      <c r="D4">
        <f t="shared" ref="D4:D6" si="0">C4/$C$6*100</f>
        <v>37.953091684434966</v>
      </c>
      <c r="F4" s="1">
        <v>1</v>
      </c>
      <c r="G4">
        <v>152</v>
      </c>
      <c r="H4">
        <f t="shared" ref="H4:H6" si="1">G4/$G$6*100</f>
        <v>51.006711409395976</v>
      </c>
      <c r="J4" s="1">
        <v>1</v>
      </c>
      <c r="K4">
        <v>297</v>
      </c>
      <c r="L4">
        <f t="shared" ref="L4:L6" si="2">K4/$K$6*100</f>
        <v>47.142857142857139</v>
      </c>
      <c r="N4" s="1">
        <v>2</v>
      </c>
      <c r="O4">
        <v>2</v>
      </c>
      <c r="P4">
        <v>66</v>
      </c>
      <c r="R4" s="1">
        <v>1</v>
      </c>
      <c r="S4">
        <v>27</v>
      </c>
      <c r="T4">
        <f t="shared" ref="T4:T6" si="3">S4/$S$6*100</f>
        <v>47.368421052631575</v>
      </c>
      <c r="V4">
        <v>1</v>
      </c>
      <c r="W4">
        <f>C4+G4+K4+O3+S4</f>
        <v>655</v>
      </c>
      <c r="X4">
        <f t="shared" ref="X4:X6" si="4">W4/$W$6*100</f>
        <v>44.955387783115988</v>
      </c>
    </row>
    <row r="5" spans="1:24" x14ac:dyDescent="0.3">
      <c r="B5" s="1">
        <v>2</v>
      </c>
      <c r="C5">
        <v>75</v>
      </c>
      <c r="D5">
        <f t="shared" si="0"/>
        <v>15.991471215351813</v>
      </c>
      <c r="F5" s="1">
        <v>2</v>
      </c>
      <c r="G5">
        <v>82</v>
      </c>
      <c r="H5">
        <f t="shared" si="1"/>
        <v>27.516778523489933</v>
      </c>
      <c r="J5" s="1">
        <v>2</v>
      </c>
      <c r="K5">
        <v>133</v>
      </c>
      <c r="L5">
        <f t="shared" si="2"/>
        <v>21.111111111111111</v>
      </c>
      <c r="O5">
        <v>3</v>
      </c>
      <c r="R5" s="1">
        <v>2</v>
      </c>
      <c r="S5">
        <v>10</v>
      </c>
      <c r="T5">
        <f t="shared" si="3"/>
        <v>17.543859649122805</v>
      </c>
      <c r="V5">
        <v>2</v>
      </c>
      <c r="W5">
        <f>C5+G5+K5+O4+S5</f>
        <v>302</v>
      </c>
      <c r="X5">
        <f t="shared" si="4"/>
        <v>20.727522306108444</v>
      </c>
    </row>
    <row r="6" spans="1:24" x14ac:dyDescent="0.3">
      <c r="C6" s="3">
        <f>SUM(C3:C5)</f>
        <v>469</v>
      </c>
      <c r="D6">
        <f t="shared" si="0"/>
        <v>100</v>
      </c>
      <c r="G6" s="3">
        <f>SUM(G3:G5)</f>
        <v>298</v>
      </c>
      <c r="H6">
        <f t="shared" si="1"/>
        <v>100</v>
      </c>
      <c r="K6" s="3">
        <f>SUM(K3:K5)</f>
        <v>630</v>
      </c>
      <c r="L6">
        <f t="shared" si="2"/>
        <v>100</v>
      </c>
      <c r="S6" s="3">
        <f>SUM(S3:S5)</f>
        <v>57</v>
      </c>
      <c r="T6">
        <f t="shared" si="3"/>
        <v>100</v>
      </c>
      <c r="W6">
        <f>C6+G6+K6+O5+S6</f>
        <v>1457</v>
      </c>
      <c r="X6">
        <f t="shared" si="4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t="s">
        <v>10</v>
      </c>
      <c r="C12" s="8" t="s">
        <v>1</v>
      </c>
      <c r="D12" t="s">
        <v>7</v>
      </c>
      <c r="F12" t="s">
        <v>11</v>
      </c>
      <c r="G12" s="8" t="s">
        <v>1</v>
      </c>
      <c r="H12" t="s">
        <v>7</v>
      </c>
      <c r="J12" t="s">
        <v>12</v>
      </c>
      <c r="K12" s="8" t="s">
        <v>1</v>
      </c>
      <c r="L12" t="s">
        <v>7</v>
      </c>
      <c r="N12" t="s">
        <v>13</v>
      </c>
      <c r="O12" s="8" t="s">
        <v>1</v>
      </c>
      <c r="P12" t="s">
        <v>7</v>
      </c>
      <c r="R12" t="s">
        <v>8</v>
      </c>
      <c r="S12" t="s">
        <v>1</v>
      </c>
      <c r="T12" s="5" t="s">
        <v>7</v>
      </c>
    </row>
    <row r="13" spans="1:24" x14ac:dyDescent="0.3">
      <c r="B13" s="8">
        <v>2</v>
      </c>
      <c r="C13">
        <v>1</v>
      </c>
      <c r="D13">
        <v>100</v>
      </c>
      <c r="F13" s="8">
        <v>0</v>
      </c>
      <c r="G13">
        <v>2</v>
      </c>
      <c r="H13">
        <f>G13/$G$16*100</f>
        <v>28.571428571428569</v>
      </c>
      <c r="J13" s="8">
        <v>0</v>
      </c>
      <c r="K13">
        <v>309</v>
      </c>
      <c r="L13">
        <f>K13/$K$16*100</f>
        <v>43.216783216783213</v>
      </c>
      <c r="N13" s="8">
        <v>0</v>
      </c>
      <c r="O13">
        <v>137</v>
      </c>
      <c r="P13">
        <f>O13/$O$16*100</f>
        <v>43.492063492063494</v>
      </c>
      <c r="R13">
        <v>0</v>
      </c>
      <c r="S13">
        <f>K13+O13+G13</f>
        <v>448</v>
      </c>
      <c r="T13">
        <f>S13/$S$16*100</f>
        <v>43.159922928709058</v>
      </c>
    </row>
    <row r="14" spans="1:24" x14ac:dyDescent="0.3">
      <c r="C14">
        <v>1</v>
      </c>
      <c r="F14" s="8">
        <v>1</v>
      </c>
      <c r="G14">
        <v>3</v>
      </c>
      <c r="H14">
        <f t="shared" ref="H14:H16" si="5">G14/$G$16*100</f>
        <v>42.857142857142854</v>
      </c>
      <c r="J14" s="8">
        <v>1</v>
      </c>
      <c r="K14">
        <v>280</v>
      </c>
      <c r="L14">
        <f t="shared" ref="L14:L16" si="6">K14/$K$16*100</f>
        <v>39.16083916083916</v>
      </c>
      <c r="N14" s="8">
        <v>1</v>
      </c>
      <c r="O14">
        <v>128</v>
      </c>
      <c r="P14">
        <f t="shared" ref="P14:P16" si="7">O14/$O$16*100</f>
        <v>40.634920634920633</v>
      </c>
      <c r="R14">
        <v>1</v>
      </c>
      <c r="S14">
        <f>K14+O14+G14</f>
        <v>411</v>
      </c>
      <c r="T14">
        <f t="shared" ref="T14:T16" si="8">S14/$S$16*100</f>
        <v>39.595375722543352</v>
      </c>
    </row>
    <row r="15" spans="1:24" x14ac:dyDescent="0.3">
      <c r="F15" s="8">
        <v>2</v>
      </c>
      <c r="G15">
        <v>2</v>
      </c>
      <c r="H15">
        <f t="shared" si="5"/>
        <v>28.571428571428569</v>
      </c>
      <c r="J15" s="8">
        <v>2</v>
      </c>
      <c r="K15">
        <v>126</v>
      </c>
      <c r="L15">
        <f t="shared" si="6"/>
        <v>17.622377622377623</v>
      </c>
      <c r="N15" s="8">
        <v>2</v>
      </c>
      <c r="O15">
        <v>50</v>
      </c>
      <c r="P15">
        <f t="shared" si="7"/>
        <v>15.873015873015872</v>
      </c>
      <c r="R15">
        <v>2</v>
      </c>
      <c r="S15">
        <f>K15+O15+G15+C13</f>
        <v>179</v>
      </c>
      <c r="T15">
        <f t="shared" si="8"/>
        <v>17.24470134874759</v>
      </c>
    </row>
    <row r="16" spans="1:24" x14ac:dyDescent="0.3">
      <c r="G16" s="3">
        <f>SUM(G13:G15)</f>
        <v>7</v>
      </c>
      <c r="H16">
        <f t="shared" si="5"/>
        <v>100</v>
      </c>
      <c r="K16" s="3">
        <f>SUM(K13:K15)</f>
        <v>715</v>
      </c>
      <c r="L16">
        <f t="shared" si="6"/>
        <v>100</v>
      </c>
      <c r="O16" s="3">
        <f>SUM(O13:O15)</f>
        <v>315</v>
      </c>
      <c r="P16">
        <f t="shared" si="7"/>
        <v>100</v>
      </c>
      <c r="S16" s="3">
        <f>SUM(S13:S15)</f>
        <v>1038</v>
      </c>
      <c r="T16">
        <f t="shared" si="8"/>
        <v>100</v>
      </c>
    </row>
    <row r="17" spans="1:20" x14ac:dyDescent="0.3">
      <c r="G17" s="3"/>
      <c r="K17" s="3"/>
      <c r="O17" s="3"/>
      <c r="S17" s="3"/>
    </row>
    <row r="19" spans="1:20" s="7" customFormat="1" x14ac:dyDescent="0.3"/>
    <row r="20" spans="1:20" x14ac:dyDescent="0.3">
      <c r="A20" t="s">
        <v>15</v>
      </c>
    </row>
    <row r="21" spans="1:20" x14ac:dyDescent="0.3">
      <c r="B21" t="s">
        <v>16</v>
      </c>
      <c r="C21" s="8" t="s">
        <v>1</v>
      </c>
      <c r="D21" t="s">
        <v>7</v>
      </c>
      <c r="F21" t="s">
        <v>17</v>
      </c>
      <c r="G21" s="8" t="s">
        <v>1</v>
      </c>
      <c r="H21" t="s">
        <v>7</v>
      </c>
      <c r="J21" t="s">
        <v>18</v>
      </c>
      <c r="K21" s="8" t="s">
        <v>1</v>
      </c>
      <c r="L21" t="s">
        <v>7</v>
      </c>
      <c r="N21" t="s">
        <v>19</v>
      </c>
      <c r="O21" s="8" t="s">
        <v>1</v>
      </c>
      <c r="P21" t="s">
        <v>7</v>
      </c>
      <c r="R21" t="s">
        <v>39</v>
      </c>
      <c r="S21" t="s">
        <v>1</v>
      </c>
      <c r="T21" s="5" t="s">
        <v>7</v>
      </c>
    </row>
    <row r="22" spans="1:20" x14ac:dyDescent="0.3">
      <c r="B22" s="8">
        <v>1</v>
      </c>
      <c r="C22">
        <v>1</v>
      </c>
      <c r="D22">
        <v>100</v>
      </c>
      <c r="F22" s="8">
        <v>0</v>
      </c>
      <c r="G22">
        <v>42</v>
      </c>
      <c r="H22">
        <f>G22/$G$25*100</f>
        <v>42.424242424242422</v>
      </c>
      <c r="J22" s="8">
        <v>0</v>
      </c>
      <c r="K22">
        <v>489</v>
      </c>
      <c r="L22">
        <f>K22/$K$25*100</f>
        <v>48.802395209580837</v>
      </c>
      <c r="N22" s="8">
        <v>0</v>
      </c>
      <c r="O22">
        <v>1</v>
      </c>
      <c r="P22">
        <f>O22/$O$25*100</f>
        <v>14.285714285714285</v>
      </c>
      <c r="R22">
        <v>0</v>
      </c>
      <c r="S22">
        <f>K22+O22+G22</f>
        <v>532</v>
      </c>
      <c r="T22">
        <f>S22/$S$25*100</f>
        <v>47.971145175834081</v>
      </c>
    </row>
    <row r="23" spans="1:20" x14ac:dyDescent="0.3">
      <c r="C23">
        <v>1</v>
      </c>
      <c r="F23" s="8">
        <v>1</v>
      </c>
      <c r="G23">
        <v>40</v>
      </c>
      <c r="H23">
        <f t="shared" ref="H23:H25" si="9">G23/$G$25*100</f>
        <v>40.404040404040401</v>
      </c>
      <c r="J23" s="8">
        <v>1</v>
      </c>
      <c r="K23">
        <v>330</v>
      </c>
      <c r="L23">
        <f t="shared" ref="L23:L25" si="10">K23/$K$25*100</f>
        <v>32.934131736526943</v>
      </c>
      <c r="N23" s="8">
        <v>1</v>
      </c>
      <c r="O23">
        <v>4</v>
      </c>
      <c r="P23">
        <f t="shared" ref="P23:P25" si="11">O23/$O$25*100</f>
        <v>57.142857142857139</v>
      </c>
      <c r="R23">
        <v>1</v>
      </c>
      <c r="S23">
        <f>K23+O23+G23+C22</f>
        <v>375</v>
      </c>
      <c r="T23">
        <f>S23/$S$25*100</f>
        <v>33.814247069431921</v>
      </c>
    </row>
    <row r="24" spans="1:20" x14ac:dyDescent="0.3">
      <c r="F24" s="8">
        <v>2</v>
      </c>
      <c r="G24">
        <v>17</v>
      </c>
      <c r="H24">
        <f t="shared" si="9"/>
        <v>17.171717171717169</v>
      </c>
      <c r="J24" s="8">
        <v>2</v>
      </c>
      <c r="K24">
        <v>183</v>
      </c>
      <c r="L24">
        <f t="shared" si="10"/>
        <v>18.263473053892216</v>
      </c>
      <c r="N24" s="8">
        <v>2</v>
      </c>
      <c r="O24">
        <v>2</v>
      </c>
      <c r="P24">
        <f t="shared" si="11"/>
        <v>28.571428571428569</v>
      </c>
      <c r="R24">
        <v>2</v>
      </c>
      <c r="S24">
        <f>K24+O24+G24</f>
        <v>202</v>
      </c>
      <c r="T24">
        <f>S24/$S$25*100</f>
        <v>18.214607754733994</v>
      </c>
    </row>
    <row r="25" spans="1:20" x14ac:dyDescent="0.3">
      <c r="G25" s="3">
        <f>SUM(G22:G24)</f>
        <v>99</v>
      </c>
      <c r="H25">
        <f t="shared" si="9"/>
        <v>100</v>
      </c>
      <c r="K25" s="3">
        <f>SUM(K22:K24)</f>
        <v>1002</v>
      </c>
      <c r="L25">
        <f t="shared" si="10"/>
        <v>100</v>
      </c>
      <c r="O25" s="3">
        <f>SUM(O22:O24)</f>
        <v>7</v>
      </c>
      <c r="P25">
        <f t="shared" si="11"/>
        <v>100</v>
      </c>
      <c r="S25" s="3">
        <f>SUM(S22:S24)</f>
        <v>1109</v>
      </c>
      <c r="T25">
        <f>S25/$S$25*100</f>
        <v>100</v>
      </c>
    </row>
    <row r="26" spans="1:20" x14ac:dyDescent="0.3">
      <c r="G26" s="3"/>
      <c r="K26" s="3"/>
      <c r="O26" s="3"/>
      <c r="S26" s="3"/>
    </row>
    <row r="27" spans="1:20" x14ac:dyDescent="0.3">
      <c r="T27" s="3"/>
    </row>
    <row r="28" spans="1:20" s="7" customFormat="1" x14ac:dyDescent="0.3"/>
    <row r="29" spans="1:20" x14ac:dyDescent="0.3">
      <c r="A29" t="s">
        <v>20</v>
      </c>
    </row>
    <row r="30" spans="1:20" x14ac:dyDescent="0.3">
      <c r="B30" t="s">
        <v>21</v>
      </c>
      <c r="C30" s="8" t="s">
        <v>1</v>
      </c>
      <c r="D30" t="s">
        <v>7</v>
      </c>
      <c r="F30" t="s">
        <v>22</v>
      </c>
      <c r="G30" s="8" t="s">
        <v>1</v>
      </c>
      <c r="H30" t="s">
        <v>7</v>
      </c>
      <c r="J30" t="s">
        <v>23</v>
      </c>
      <c r="K30" s="8" t="s">
        <v>1</v>
      </c>
      <c r="L30" t="s">
        <v>7</v>
      </c>
      <c r="N30" t="s">
        <v>24</v>
      </c>
      <c r="O30" s="8" t="s">
        <v>1</v>
      </c>
      <c r="P30" t="s">
        <v>7</v>
      </c>
      <c r="R30" t="s">
        <v>25</v>
      </c>
      <c r="S30" t="s">
        <v>1</v>
      </c>
      <c r="T30" s="5" t="s">
        <v>7</v>
      </c>
    </row>
    <row r="31" spans="1:20" x14ac:dyDescent="0.3">
      <c r="B31" s="8">
        <v>0</v>
      </c>
      <c r="C31">
        <v>1</v>
      </c>
      <c r="D31">
        <v>100</v>
      </c>
      <c r="F31" s="8">
        <v>0</v>
      </c>
      <c r="G31">
        <v>242</v>
      </c>
      <c r="H31">
        <f>G31/$G$34*100</f>
        <v>53.070175438596493</v>
      </c>
      <c r="J31" s="8">
        <v>0</v>
      </c>
      <c r="K31">
        <v>2</v>
      </c>
      <c r="L31">
        <v>67</v>
      </c>
      <c r="N31" s="8">
        <v>0</v>
      </c>
      <c r="O31">
        <v>7</v>
      </c>
      <c r="P31">
        <f>O31/$O$34*100</f>
        <v>46.666666666666664</v>
      </c>
      <c r="R31">
        <v>0</v>
      </c>
      <c r="S31">
        <f>K31+O31+G31+C31</f>
        <v>252</v>
      </c>
      <c r="T31">
        <f>S31/$S$34*100</f>
        <v>53.05263157894737</v>
      </c>
    </row>
    <row r="32" spans="1:20" x14ac:dyDescent="0.3">
      <c r="C32">
        <v>1</v>
      </c>
      <c r="F32" s="8">
        <v>1</v>
      </c>
      <c r="G32">
        <v>143</v>
      </c>
      <c r="H32">
        <f t="shared" ref="H32:H34" si="12">G32/$G$34*100</f>
        <v>31.359649122807014</v>
      </c>
      <c r="J32" s="8">
        <v>1</v>
      </c>
      <c r="K32">
        <v>1</v>
      </c>
      <c r="L32">
        <v>33</v>
      </c>
      <c r="N32" s="8">
        <v>1</v>
      </c>
      <c r="O32">
        <v>6</v>
      </c>
      <c r="P32">
        <f t="shared" ref="P32:P34" si="13">O32/$O$34*100</f>
        <v>40</v>
      </c>
      <c r="R32">
        <v>1</v>
      </c>
      <c r="S32">
        <f>K32+O32+G32</f>
        <v>150</v>
      </c>
      <c r="T32">
        <f>S32/$S$34*100</f>
        <v>31.578947368421051</v>
      </c>
    </row>
    <row r="33" spans="1:24" x14ac:dyDescent="0.3">
      <c r="F33" s="8">
        <v>2</v>
      </c>
      <c r="G33">
        <v>71</v>
      </c>
      <c r="H33">
        <f t="shared" si="12"/>
        <v>15.570175438596493</v>
      </c>
      <c r="K33">
        <v>3</v>
      </c>
      <c r="L33">
        <v>100</v>
      </c>
      <c r="N33" s="8">
        <v>2</v>
      </c>
      <c r="O33">
        <v>2</v>
      </c>
      <c r="P33">
        <f t="shared" si="13"/>
        <v>13.333333333333334</v>
      </c>
      <c r="R33">
        <v>2</v>
      </c>
      <c r="S33">
        <f>O33+G33</f>
        <v>73</v>
      </c>
      <c r="T33">
        <f>S33/$S$34*100</f>
        <v>15.368421052631579</v>
      </c>
    </row>
    <row r="34" spans="1:24" x14ac:dyDescent="0.3">
      <c r="G34" s="3">
        <f>SUM(G31:G33)</f>
        <v>456</v>
      </c>
      <c r="H34">
        <f t="shared" si="12"/>
        <v>100</v>
      </c>
      <c r="O34" s="3">
        <f>SUM(O31:O33)</f>
        <v>15</v>
      </c>
      <c r="P34">
        <f t="shared" si="13"/>
        <v>100</v>
      </c>
      <c r="S34" s="3">
        <f>SUM(S31:S33)</f>
        <v>475</v>
      </c>
      <c r="T34">
        <f>S34/$S$34*100</f>
        <v>100</v>
      </c>
    </row>
    <row r="35" spans="1:24" x14ac:dyDescent="0.3">
      <c r="G35" s="3"/>
      <c r="O35" s="3"/>
      <c r="S35" s="3"/>
    </row>
    <row r="36" spans="1:24" x14ac:dyDescent="0.3">
      <c r="T36" s="3"/>
    </row>
    <row r="37" spans="1:24" s="7" customFormat="1" x14ac:dyDescent="0.3"/>
    <row r="38" spans="1:24" x14ac:dyDescent="0.3">
      <c r="A38" t="s">
        <v>26</v>
      </c>
    </row>
    <row r="39" spans="1:24" x14ac:dyDescent="0.3">
      <c r="B39" t="s">
        <v>27</v>
      </c>
      <c r="C39" s="8" t="s">
        <v>1</v>
      </c>
      <c r="D39" t="s">
        <v>7</v>
      </c>
      <c r="F39" t="s">
        <v>28</v>
      </c>
      <c r="G39" s="8" t="s">
        <v>1</v>
      </c>
      <c r="H39" t="s">
        <v>7</v>
      </c>
      <c r="J39" t="s">
        <v>29</v>
      </c>
      <c r="K39" s="8" t="s">
        <v>1</v>
      </c>
      <c r="L39" t="s">
        <v>7</v>
      </c>
      <c r="N39" t="s">
        <v>30</v>
      </c>
      <c r="O39" t="s">
        <v>1</v>
      </c>
      <c r="P39" s="5" t="s">
        <v>7</v>
      </c>
    </row>
    <row r="40" spans="1:24" x14ac:dyDescent="0.3">
      <c r="B40" s="8">
        <v>0</v>
      </c>
      <c r="C40">
        <v>67</v>
      </c>
      <c r="D40">
        <f>C40/$C$43*100</f>
        <v>40.853658536585364</v>
      </c>
      <c r="F40" s="8">
        <v>0</v>
      </c>
      <c r="G40">
        <v>2</v>
      </c>
      <c r="H40">
        <f>G40/$G$43*100</f>
        <v>15.384615384615385</v>
      </c>
      <c r="J40" s="8">
        <v>0</v>
      </c>
      <c r="K40">
        <v>1</v>
      </c>
      <c r="L40">
        <v>50</v>
      </c>
      <c r="N40">
        <v>0</v>
      </c>
      <c r="O40">
        <f>C40+G40+K40</f>
        <v>70</v>
      </c>
      <c r="P40">
        <f>O40/$O$43*100</f>
        <v>39.106145251396647</v>
      </c>
    </row>
    <row r="41" spans="1:24" x14ac:dyDescent="0.3">
      <c r="B41" s="8">
        <v>1</v>
      </c>
      <c r="C41">
        <v>71</v>
      </c>
      <c r="D41">
        <f t="shared" ref="D41:D43" si="14">C41/$C$43*100</f>
        <v>43.292682926829265</v>
      </c>
      <c r="F41" s="8">
        <v>1</v>
      </c>
      <c r="G41">
        <v>7</v>
      </c>
      <c r="H41">
        <f t="shared" ref="H41:H43" si="15">G41/$G$43*100</f>
        <v>53.846153846153847</v>
      </c>
      <c r="J41" s="5">
        <v>1</v>
      </c>
      <c r="K41">
        <v>0</v>
      </c>
      <c r="L41">
        <v>0</v>
      </c>
      <c r="N41">
        <v>1</v>
      </c>
      <c r="O41">
        <f t="shared" ref="O41:O43" si="16">C41+G41+K41</f>
        <v>78</v>
      </c>
      <c r="P41">
        <f t="shared" ref="P41:P43" si="17">O41/$O$43*100</f>
        <v>43.575418994413404</v>
      </c>
    </row>
    <row r="42" spans="1:24" x14ac:dyDescent="0.3">
      <c r="B42" s="8">
        <v>2</v>
      </c>
      <c r="C42">
        <v>26</v>
      </c>
      <c r="D42">
        <f t="shared" si="14"/>
        <v>15.853658536585366</v>
      </c>
      <c r="F42" s="8">
        <v>2</v>
      </c>
      <c r="G42">
        <v>4</v>
      </c>
      <c r="H42">
        <f t="shared" si="15"/>
        <v>30.76923076923077</v>
      </c>
      <c r="J42" s="8">
        <v>2</v>
      </c>
      <c r="K42">
        <v>1</v>
      </c>
      <c r="L42">
        <v>50</v>
      </c>
      <c r="N42">
        <v>2</v>
      </c>
      <c r="O42">
        <f t="shared" si="16"/>
        <v>31</v>
      </c>
      <c r="P42">
        <f t="shared" si="17"/>
        <v>17.318435754189945</v>
      </c>
    </row>
    <row r="43" spans="1:24" x14ac:dyDescent="0.3">
      <c r="C43" s="3">
        <f>SUM(C40:C42)</f>
        <v>164</v>
      </c>
      <c r="D43">
        <f t="shared" si="14"/>
        <v>100</v>
      </c>
      <c r="G43" s="3">
        <f>SUM(G40:G42)</f>
        <v>13</v>
      </c>
      <c r="H43">
        <f t="shared" si="15"/>
        <v>100</v>
      </c>
      <c r="K43">
        <v>2</v>
      </c>
      <c r="L43">
        <v>100</v>
      </c>
      <c r="O43">
        <f t="shared" si="16"/>
        <v>179</v>
      </c>
      <c r="P43">
        <f t="shared" si="17"/>
        <v>100</v>
      </c>
    </row>
    <row r="44" spans="1:24" x14ac:dyDescent="0.3">
      <c r="C44" s="3"/>
      <c r="G44" s="3"/>
    </row>
    <row r="46" spans="1:24" s="7" customFormat="1" x14ac:dyDescent="0.3"/>
    <row r="47" spans="1:24" x14ac:dyDescent="0.3">
      <c r="A47" t="s">
        <v>31</v>
      </c>
    </row>
    <row r="48" spans="1:24" x14ac:dyDescent="0.3">
      <c r="B48" t="s">
        <v>32</v>
      </c>
      <c r="C48" t="s">
        <v>1</v>
      </c>
      <c r="D48" t="s">
        <v>7</v>
      </c>
      <c r="F48" t="s">
        <v>34</v>
      </c>
      <c r="G48" t="s">
        <v>1</v>
      </c>
      <c r="H48" t="s">
        <v>7</v>
      </c>
      <c r="J48" t="s">
        <v>33</v>
      </c>
      <c r="K48" t="s">
        <v>1</v>
      </c>
      <c r="L48" t="s">
        <v>7</v>
      </c>
      <c r="N48" t="s">
        <v>35</v>
      </c>
      <c r="O48" t="s">
        <v>1</v>
      </c>
      <c r="P48" t="s">
        <v>7</v>
      </c>
      <c r="R48" t="s">
        <v>36</v>
      </c>
      <c r="S48" t="s">
        <v>1</v>
      </c>
      <c r="T48" t="s">
        <v>7</v>
      </c>
      <c r="V48" t="s">
        <v>37</v>
      </c>
      <c r="W48" t="s">
        <v>1</v>
      </c>
      <c r="X48" t="s">
        <v>7</v>
      </c>
    </row>
    <row r="49" spans="2:24" x14ac:dyDescent="0.3">
      <c r="B49">
        <v>0</v>
      </c>
      <c r="C49">
        <f>C3</f>
        <v>216</v>
      </c>
      <c r="D49">
        <f>C49/$C$52*100</f>
        <v>45.859872611464972</v>
      </c>
      <c r="F49" s="1">
        <v>0</v>
      </c>
      <c r="G49">
        <v>64</v>
      </c>
      <c r="H49">
        <f>G49/$G$52*100</f>
        <v>21.476510067114095</v>
      </c>
      <c r="J49">
        <v>0</v>
      </c>
      <c r="K49">
        <f>C31+G22+G13+K3</f>
        <v>245</v>
      </c>
      <c r="L49">
        <f>K49/$K$52*100</f>
        <v>33.242876526458616</v>
      </c>
      <c r="N49">
        <v>0</v>
      </c>
      <c r="O49">
        <f>C40+G31+K22+K13</f>
        <v>1107</v>
      </c>
      <c r="P49">
        <f>O49/$O$52*100</f>
        <v>47.307692307692307</v>
      </c>
      <c r="R49">
        <v>0</v>
      </c>
      <c r="S49">
        <f>G40+K31+O22+O13</f>
        <v>142</v>
      </c>
      <c r="T49">
        <f>S49/$S$52*100</f>
        <v>42.011834319526628</v>
      </c>
      <c r="V49">
        <v>0</v>
      </c>
      <c r="W49">
        <f>K40+O31+S3</f>
        <v>28</v>
      </c>
      <c r="X49">
        <f>W49/$W$52*100</f>
        <v>37.837837837837839</v>
      </c>
    </row>
    <row r="50" spans="2:24" x14ac:dyDescent="0.3">
      <c r="B50">
        <v>1</v>
      </c>
      <c r="C50">
        <f>C22+C4</f>
        <v>179</v>
      </c>
      <c r="D50">
        <f t="shared" ref="D50:D52" si="18">C50/$C$52*100</f>
        <v>38.004246284501065</v>
      </c>
      <c r="F50" s="1">
        <v>1</v>
      </c>
      <c r="G50">
        <v>152</v>
      </c>
      <c r="H50">
        <f t="shared" ref="H50:H52" si="19">G50/$G$52*100</f>
        <v>51.006711409395976</v>
      </c>
      <c r="J50">
        <v>1</v>
      </c>
      <c r="K50">
        <f>G23+G14+K4</f>
        <v>340</v>
      </c>
      <c r="L50">
        <f t="shared" ref="L50:L52" si="20">K50/$K$52*100</f>
        <v>46.132971506105832</v>
      </c>
      <c r="N50">
        <v>1</v>
      </c>
      <c r="O50">
        <f>G32+K23+C41+K14+O3</f>
        <v>825</v>
      </c>
      <c r="P50">
        <f t="shared" ref="P50:P52" si="21">O50/$O$52*100</f>
        <v>35.256410256410255</v>
      </c>
      <c r="R50">
        <v>1</v>
      </c>
      <c r="S50">
        <f>G41+K32+O23+O14</f>
        <v>140</v>
      </c>
      <c r="T50">
        <f t="shared" ref="T50:T52" si="22">S50/$S$52*100</f>
        <v>41.42011834319527</v>
      </c>
      <c r="V50">
        <v>1</v>
      </c>
      <c r="W50">
        <f>K41+O32+S4</f>
        <v>33</v>
      </c>
      <c r="X50">
        <f t="shared" ref="X50:X52" si="23">W50/$W$52*100</f>
        <v>44.594594594594597</v>
      </c>
    </row>
    <row r="51" spans="2:24" x14ac:dyDescent="0.3">
      <c r="B51">
        <v>2</v>
      </c>
      <c r="C51">
        <f>C13+C5</f>
        <v>76</v>
      </c>
      <c r="D51">
        <f t="shared" si="18"/>
        <v>16.13588110403397</v>
      </c>
      <c r="F51" s="1">
        <v>2</v>
      </c>
      <c r="G51">
        <v>82</v>
      </c>
      <c r="H51">
        <f t="shared" si="19"/>
        <v>27.516778523489933</v>
      </c>
      <c r="J51">
        <v>2</v>
      </c>
      <c r="K51">
        <f>G24+G15+K5</f>
        <v>152</v>
      </c>
      <c r="L51">
        <f t="shared" si="20"/>
        <v>20.624151967435552</v>
      </c>
      <c r="N51">
        <v>2</v>
      </c>
      <c r="O51">
        <f>G33+K24+C42+K15+O4</f>
        <v>408</v>
      </c>
      <c r="P51">
        <f t="shared" si="21"/>
        <v>17.435897435897434</v>
      </c>
      <c r="R51">
        <v>2</v>
      </c>
      <c r="S51">
        <f>G42+O24+O15</f>
        <v>56</v>
      </c>
      <c r="T51">
        <f t="shared" si="22"/>
        <v>16.568047337278109</v>
      </c>
      <c r="V51">
        <v>2</v>
      </c>
      <c r="W51">
        <f>K42+O33+S5</f>
        <v>13</v>
      </c>
      <c r="X51">
        <f t="shared" si="23"/>
        <v>17.567567567567568</v>
      </c>
    </row>
    <row r="52" spans="2:24" x14ac:dyDescent="0.3">
      <c r="C52" s="3">
        <f>SUM(C49:C51)</f>
        <v>471</v>
      </c>
      <c r="D52">
        <f t="shared" si="18"/>
        <v>100</v>
      </c>
      <c r="G52" s="3">
        <f>SUM(G49:G51)</f>
        <v>298</v>
      </c>
      <c r="H52">
        <f t="shared" si="19"/>
        <v>100</v>
      </c>
      <c r="K52" s="3">
        <f>SUM(K49:K51)</f>
        <v>737</v>
      </c>
      <c r="L52">
        <f t="shared" si="20"/>
        <v>100</v>
      </c>
      <c r="O52" s="3">
        <f>SUM(O49:O51)</f>
        <v>2340</v>
      </c>
      <c r="P52">
        <f t="shared" si="21"/>
        <v>100</v>
      </c>
      <c r="S52" s="3">
        <f>SUM(S49:S51)</f>
        <v>338</v>
      </c>
      <c r="T52">
        <f t="shared" si="22"/>
        <v>100</v>
      </c>
      <c r="W52" s="3">
        <f>SUM(W49:W51)</f>
        <v>74</v>
      </c>
      <c r="X52">
        <f t="shared" si="23"/>
        <v>100</v>
      </c>
    </row>
    <row r="56" spans="2:24" x14ac:dyDescent="0.3">
      <c r="B56" t="s">
        <v>38</v>
      </c>
      <c r="C56" t="s">
        <v>1</v>
      </c>
      <c r="D56" t="s">
        <v>7</v>
      </c>
    </row>
    <row r="57" spans="2:24" x14ac:dyDescent="0.3">
      <c r="B57">
        <v>0</v>
      </c>
      <c r="C57">
        <f>C49+G49+K49+O49+S49+W49</f>
        <v>1802</v>
      </c>
      <c r="D57">
        <f>C57/$C$60*100</f>
        <v>42.320338186942223</v>
      </c>
    </row>
    <row r="58" spans="2:24" x14ac:dyDescent="0.3">
      <c r="B58">
        <v>1</v>
      </c>
      <c r="C58">
        <f t="shared" ref="C58:C60" si="24">C50+G50+K50+O50+S50+W50</f>
        <v>1669</v>
      </c>
      <c r="D58">
        <f t="shared" ref="D58:D60" si="25">C58/$C$60*100</f>
        <v>39.196806012212306</v>
      </c>
    </row>
    <row r="59" spans="2:24" x14ac:dyDescent="0.3">
      <c r="B59">
        <v>2</v>
      </c>
      <c r="C59">
        <f t="shared" si="24"/>
        <v>787</v>
      </c>
      <c r="D59">
        <f t="shared" si="25"/>
        <v>18.482855800845467</v>
      </c>
    </row>
    <row r="60" spans="2:24" x14ac:dyDescent="0.3">
      <c r="C60">
        <f t="shared" si="24"/>
        <v>4258</v>
      </c>
      <c r="D60">
        <f t="shared" si="25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65"/>
  <sheetViews>
    <sheetView tabSelected="1" topLeftCell="A40" workbookViewId="0">
      <selection activeCell="K67" sqref="K67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t="s">
        <v>3</v>
      </c>
      <c r="C2" s="8" t="s">
        <v>1</v>
      </c>
      <c r="D2" t="s">
        <v>7</v>
      </c>
      <c r="F2" t="s">
        <v>4</v>
      </c>
      <c r="G2" s="8" t="s">
        <v>1</v>
      </c>
      <c r="H2" t="s">
        <v>7</v>
      </c>
      <c r="J2" t="s">
        <v>2</v>
      </c>
      <c r="K2" s="8" t="s">
        <v>1</v>
      </c>
      <c r="L2" t="s">
        <v>7</v>
      </c>
      <c r="N2" t="s">
        <v>5</v>
      </c>
      <c r="O2" s="8" t="s">
        <v>1</v>
      </c>
      <c r="P2" t="s">
        <v>7</v>
      </c>
      <c r="R2" t="s">
        <v>6</v>
      </c>
      <c r="S2" s="8" t="s">
        <v>1</v>
      </c>
      <c r="V2" t="s">
        <v>40</v>
      </c>
    </row>
    <row r="3" spans="1:24" x14ac:dyDescent="0.3">
      <c r="B3" s="8">
        <v>0</v>
      </c>
      <c r="C3">
        <v>178</v>
      </c>
      <c r="D3">
        <f>C3/$C$7*100</f>
        <v>37.953091684434966</v>
      </c>
      <c r="F3" s="8">
        <v>0</v>
      </c>
      <c r="G3">
        <v>152</v>
      </c>
      <c r="H3">
        <f>G3/$G$7*100</f>
        <v>51.006711409395976</v>
      </c>
      <c r="J3" s="8">
        <v>0</v>
      </c>
      <c r="K3">
        <v>297</v>
      </c>
      <c r="L3">
        <f>K3/$K$7*100</f>
        <v>47.142857142857139</v>
      </c>
      <c r="N3" s="8">
        <v>0</v>
      </c>
      <c r="O3">
        <v>1</v>
      </c>
      <c r="P3">
        <f>O3/$O$7*100</f>
        <v>33.333333333333329</v>
      </c>
      <c r="R3" s="8">
        <v>0</v>
      </c>
      <c r="S3">
        <v>27</v>
      </c>
      <c r="T3">
        <f>S3/$S$7*100</f>
        <v>47.368421052631575</v>
      </c>
      <c r="V3">
        <v>0</v>
      </c>
      <c r="W3">
        <f>C3+G3+K3+O3+S3</f>
        <v>655</v>
      </c>
      <c r="X3">
        <f>W3/$W$7*100</f>
        <v>44.955387783115988</v>
      </c>
    </row>
    <row r="4" spans="1:24" x14ac:dyDescent="0.3">
      <c r="B4" s="8">
        <v>1</v>
      </c>
      <c r="C4">
        <v>135</v>
      </c>
      <c r="D4">
        <f t="shared" ref="D4:D7" si="0">C4/$C$7*100</f>
        <v>28.784648187633259</v>
      </c>
      <c r="F4" s="8">
        <v>1</v>
      </c>
      <c r="G4">
        <v>38</v>
      </c>
      <c r="H4">
        <f t="shared" ref="H4:H7" si="1">G4/$G$7*100</f>
        <v>12.751677852348994</v>
      </c>
      <c r="J4" s="8">
        <v>1</v>
      </c>
      <c r="K4">
        <v>120</v>
      </c>
      <c r="L4">
        <f t="shared" ref="L4:L7" si="2">K4/$K$7*100</f>
        <v>19.047619047619047</v>
      </c>
      <c r="N4" s="5">
        <v>1</v>
      </c>
      <c r="O4">
        <v>0</v>
      </c>
      <c r="P4">
        <f t="shared" ref="P4:P7" si="3">O4/$O$7*100</f>
        <v>0</v>
      </c>
      <c r="R4" s="8">
        <v>1</v>
      </c>
      <c r="S4">
        <v>11</v>
      </c>
      <c r="T4">
        <f t="shared" ref="T4:T7" si="4">S4/$S$7*100</f>
        <v>19.298245614035086</v>
      </c>
      <c r="V4">
        <v>1</v>
      </c>
      <c r="W4">
        <f t="shared" ref="W4:W6" si="5">C4+G4+K4+O4+S4</f>
        <v>304</v>
      </c>
      <c r="X4">
        <f t="shared" ref="X4:X7" si="6">W4/$W$7*100</f>
        <v>20.864790665751546</v>
      </c>
    </row>
    <row r="5" spans="1:24" x14ac:dyDescent="0.3">
      <c r="B5" s="8">
        <v>2</v>
      </c>
      <c r="C5">
        <v>75</v>
      </c>
      <c r="D5">
        <f t="shared" si="0"/>
        <v>15.991471215351813</v>
      </c>
      <c r="F5" s="8">
        <v>2</v>
      </c>
      <c r="G5">
        <v>82</v>
      </c>
      <c r="H5">
        <f t="shared" si="1"/>
        <v>27.516778523489933</v>
      </c>
      <c r="J5" s="8">
        <v>2</v>
      </c>
      <c r="K5">
        <v>133</v>
      </c>
      <c r="L5">
        <f t="shared" si="2"/>
        <v>21.111111111111111</v>
      </c>
      <c r="N5" s="8">
        <v>2</v>
      </c>
      <c r="O5">
        <v>2</v>
      </c>
      <c r="P5">
        <f t="shared" si="3"/>
        <v>66.666666666666657</v>
      </c>
      <c r="R5" s="8">
        <v>2</v>
      </c>
      <c r="S5">
        <v>10</v>
      </c>
      <c r="T5">
        <f t="shared" si="4"/>
        <v>17.543859649122805</v>
      </c>
      <c r="V5">
        <v>2</v>
      </c>
      <c r="W5">
        <f t="shared" si="5"/>
        <v>302</v>
      </c>
      <c r="X5">
        <f t="shared" si="6"/>
        <v>20.727522306108444</v>
      </c>
    </row>
    <row r="6" spans="1:24" x14ac:dyDescent="0.3">
      <c r="B6" s="8">
        <v>3</v>
      </c>
      <c r="C6">
        <v>81</v>
      </c>
      <c r="D6">
        <f t="shared" si="0"/>
        <v>17.270788912579956</v>
      </c>
      <c r="F6" s="8">
        <v>3</v>
      </c>
      <c r="G6">
        <v>26</v>
      </c>
      <c r="H6">
        <f t="shared" si="1"/>
        <v>8.724832214765101</v>
      </c>
      <c r="J6" s="8">
        <v>3</v>
      </c>
      <c r="K6">
        <v>80</v>
      </c>
      <c r="L6">
        <f t="shared" si="2"/>
        <v>12.698412698412698</v>
      </c>
      <c r="N6" s="5">
        <v>3</v>
      </c>
      <c r="O6">
        <v>0</v>
      </c>
      <c r="P6">
        <f t="shared" si="3"/>
        <v>0</v>
      </c>
      <c r="R6" s="8">
        <v>3</v>
      </c>
      <c r="S6">
        <v>9</v>
      </c>
      <c r="T6">
        <f t="shared" si="4"/>
        <v>15.789473684210526</v>
      </c>
      <c r="V6">
        <v>3</v>
      </c>
      <c r="W6">
        <f t="shared" si="5"/>
        <v>196</v>
      </c>
      <c r="X6">
        <f t="shared" si="6"/>
        <v>13.452299245024021</v>
      </c>
    </row>
    <row r="7" spans="1:24" x14ac:dyDescent="0.3">
      <c r="C7" s="3">
        <f>SUM(C3:C6)</f>
        <v>469</v>
      </c>
      <c r="D7">
        <f t="shared" si="0"/>
        <v>100</v>
      </c>
      <c r="G7" s="3">
        <f>SUM(G3:G6)</f>
        <v>298</v>
      </c>
      <c r="H7">
        <f t="shared" si="1"/>
        <v>100</v>
      </c>
      <c r="K7" s="3">
        <f>SUM(K3:K6)</f>
        <v>630</v>
      </c>
      <c r="L7">
        <f t="shared" si="2"/>
        <v>100</v>
      </c>
      <c r="O7" s="3">
        <f>SUM(O3:O6)</f>
        <v>3</v>
      </c>
      <c r="P7">
        <f t="shared" si="3"/>
        <v>100</v>
      </c>
      <c r="S7" s="3">
        <f>SUM(S3:S6)</f>
        <v>57</v>
      </c>
      <c r="T7">
        <f t="shared" si="4"/>
        <v>100</v>
      </c>
      <c r="W7">
        <f>C7+G7+K7+O7+S7</f>
        <v>1457</v>
      </c>
      <c r="X7">
        <f t="shared" si="6"/>
        <v>100</v>
      </c>
    </row>
    <row r="10" spans="1:24" s="7" customFormat="1" x14ac:dyDescent="0.3"/>
    <row r="11" spans="1:24" x14ac:dyDescent="0.3">
      <c r="A11" t="s">
        <v>9</v>
      </c>
    </row>
    <row r="12" spans="1:24" x14ac:dyDescent="0.3">
      <c r="B12" t="s">
        <v>10</v>
      </c>
      <c r="C12" s="8" t="s">
        <v>1</v>
      </c>
      <c r="F12" t="s">
        <v>11</v>
      </c>
      <c r="G12" s="8" t="s">
        <v>1</v>
      </c>
      <c r="J12" t="s">
        <v>12</v>
      </c>
      <c r="K12" s="8" t="s">
        <v>1</v>
      </c>
      <c r="N12" t="s">
        <v>13</v>
      </c>
      <c r="O12" s="8" t="s">
        <v>1</v>
      </c>
      <c r="V12" t="s">
        <v>14</v>
      </c>
    </row>
    <row r="13" spans="1:24" x14ac:dyDescent="0.3">
      <c r="B13" s="5">
        <v>0</v>
      </c>
      <c r="C13">
        <v>0</v>
      </c>
      <c r="D13">
        <v>0</v>
      </c>
      <c r="F13" s="8">
        <v>0</v>
      </c>
      <c r="G13">
        <v>3</v>
      </c>
      <c r="H13">
        <f>G13/$G$17*100</f>
        <v>42.857142857142854</v>
      </c>
      <c r="J13" s="8">
        <v>0</v>
      </c>
      <c r="K13">
        <v>280</v>
      </c>
      <c r="L13">
        <f>K13/$K$17*100</f>
        <v>39.16083916083916</v>
      </c>
      <c r="N13" s="8">
        <v>0</v>
      </c>
      <c r="O13">
        <v>128</v>
      </c>
      <c r="P13">
        <f>O13/$O$17*100</f>
        <v>40.634920634920633</v>
      </c>
      <c r="V13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5">
        <v>1</v>
      </c>
      <c r="C14">
        <v>0</v>
      </c>
      <c r="D14">
        <v>0</v>
      </c>
      <c r="F14" s="8">
        <v>1</v>
      </c>
      <c r="G14">
        <v>1</v>
      </c>
      <c r="H14">
        <f t="shared" ref="H14:H17" si="7">G14/$G$17*100</f>
        <v>14.285714285714285</v>
      </c>
      <c r="J14" s="8">
        <v>1</v>
      </c>
      <c r="K14">
        <v>160</v>
      </c>
      <c r="L14">
        <f t="shared" ref="L14:L17" si="8">K14/$K$17*100</f>
        <v>22.377622377622377</v>
      </c>
      <c r="N14" s="8">
        <v>1</v>
      </c>
      <c r="O14">
        <v>69</v>
      </c>
      <c r="P14">
        <f t="shared" ref="P14:P17" si="9">O14/$O$17*100</f>
        <v>21.904761904761905</v>
      </c>
      <c r="V14">
        <v>1</v>
      </c>
      <c r="W14">
        <f t="shared" ref="W14:W17" si="10">C14+G14+K14+O14</f>
        <v>230</v>
      </c>
      <c r="X14">
        <f t="shared" ref="X14:X17" si="11">W14/$W$17*100</f>
        <v>22.157996146435451</v>
      </c>
    </row>
    <row r="15" spans="1:24" x14ac:dyDescent="0.3">
      <c r="B15" s="8">
        <v>2</v>
      </c>
      <c r="C15">
        <v>1</v>
      </c>
      <c r="D15">
        <v>100</v>
      </c>
      <c r="F15" s="8">
        <v>2</v>
      </c>
      <c r="G15">
        <v>2</v>
      </c>
      <c r="H15">
        <f t="shared" si="7"/>
        <v>28.571428571428569</v>
      </c>
      <c r="J15" s="8">
        <v>2</v>
      </c>
      <c r="K15">
        <v>126</v>
      </c>
      <c r="L15">
        <f t="shared" si="8"/>
        <v>17.622377622377623</v>
      </c>
      <c r="N15" s="8">
        <v>2</v>
      </c>
      <c r="O15">
        <v>50</v>
      </c>
      <c r="P15">
        <f t="shared" si="9"/>
        <v>15.873015873015872</v>
      </c>
      <c r="V15">
        <v>2</v>
      </c>
      <c r="W15">
        <f t="shared" si="10"/>
        <v>179</v>
      </c>
      <c r="X15">
        <f t="shared" si="11"/>
        <v>17.24470134874759</v>
      </c>
    </row>
    <row r="16" spans="1:24" x14ac:dyDescent="0.3">
      <c r="B16" s="5">
        <v>3</v>
      </c>
      <c r="C16">
        <v>0</v>
      </c>
      <c r="D16">
        <v>0</v>
      </c>
      <c r="F16" s="8">
        <v>3</v>
      </c>
      <c r="G16">
        <v>1</v>
      </c>
      <c r="H16">
        <f t="shared" si="7"/>
        <v>14.285714285714285</v>
      </c>
      <c r="J16" s="8">
        <v>3</v>
      </c>
      <c r="K16">
        <v>149</v>
      </c>
      <c r="L16">
        <f t="shared" si="8"/>
        <v>20.83916083916084</v>
      </c>
      <c r="N16" s="8">
        <v>3</v>
      </c>
      <c r="O16">
        <v>68</v>
      </c>
      <c r="P16">
        <f t="shared" si="9"/>
        <v>21.587301587301589</v>
      </c>
      <c r="V16">
        <v>3</v>
      </c>
      <c r="W16">
        <f t="shared" si="10"/>
        <v>218</v>
      </c>
      <c r="X16">
        <f t="shared" si="11"/>
        <v>21.001926782273603</v>
      </c>
    </row>
    <row r="17" spans="1:24" x14ac:dyDescent="0.3">
      <c r="C17">
        <v>1</v>
      </c>
      <c r="D17">
        <v>100</v>
      </c>
      <c r="G17" s="3">
        <f>SUM(G13:G16)</f>
        <v>7</v>
      </c>
      <c r="H17">
        <f t="shared" si="7"/>
        <v>100</v>
      </c>
      <c r="K17" s="3">
        <f>SUM(K13:K16)</f>
        <v>715</v>
      </c>
      <c r="L17">
        <f t="shared" si="8"/>
        <v>100</v>
      </c>
      <c r="O17" s="3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7" customFormat="1" x14ac:dyDescent="0.3"/>
    <row r="21" spans="1:24" x14ac:dyDescent="0.3">
      <c r="A21" t="s">
        <v>15</v>
      </c>
    </row>
    <row r="22" spans="1:24" x14ac:dyDescent="0.3">
      <c r="B22" t="s">
        <v>16</v>
      </c>
      <c r="C22" s="8" t="s">
        <v>1</v>
      </c>
      <c r="F22" t="s">
        <v>17</v>
      </c>
      <c r="G22" s="8" t="s">
        <v>1</v>
      </c>
      <c r="J22" t="s">
        <v>18</v>
      </c>
      <c r="K22" s="8" t="s">
        <v>1</v>
      </c>
      <c r="N22" t="s">
        <v>19</v>
      </c>
      <c r="O22" s="8" t="s">
        <v>1</v>
      </c>
      <c r="V22" t="s">
        <v>42</v>
      </c>
    </row>
    <row r="23" spans="1:24" x14ac:dyDescent="0.3">
      <c r="B23" s="8">
        <v>0</v>
      </c>
      <c r="C23">
        <v>1</v>
      </c>
      <c r="D23">
        <v>100</v>
      </c>
      <c r="F23" s="8">
        <v>0</v>
      </c>
      <c r="G23">
        <v>40</v>
      </c>
      <c r="H23">
        <f>G23/$G$27*100</f>
        <v>40.404040404040401</v>
      </c>
      <c r="J23" s="8">
        <v>0</v>
      </c>
      <c r="K23">
        <v>330</v>
      </c>
      <c r="L23">
        <f>K23/$K$27*100</f>
        <v>32.934131736526943</v>
      </c>
      <c r="N23" s="8">
        <v>0</v>
      </c>
      <c r="O23">
        <v>4</v>
      </c>
      <c r="P23">
        <f>O23/$O$27*100</f>
        <v>57.142857142857139</v>
      </c>
      <c r="V23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5">
        <v>1</v>
      </c>
      <c r="C24">
        <v>0</v>
      </c>
      <c r="D24">
        <v>0</v>
      </c>
      <c r="F24" s="8">
        <v>1</v>
      </c>
      <c r="G24">
        <v>17</v>
      </c>
      <c r="H24">
        <f t="shared" ref="H24:H27" si="12">G24/$G$27*100</f>
        <v>17.171717171717169</v>
      </c>
      <c r="J24" s="8">
        <v>1</v>
      </c>
      <c r="K24">
        <v>241</v>
      </c>
      <c r="L24">
        <f t="shared" ref="L24:L27" si="13">K24/$K$27*100</f>
        <v>24.051896207584829</v>
      </c>
      <c r="N24" s="8">
        <v>1</v>
      </c>
      <c r="O24">
        <v>1</v>
      </c>
      <c r="P24">
        <f t="shared" ref="P24:P27" si="14">O24/$O$27*100</f>
        <v>14.285714285714285</v>
      </c>
      <c r="V24">
        <v>1</v>
      </c>
      <c r="W24">
        <f>C24+G24+K24+O24</f>
        <v>259</v>
      </c>
      <c r="X24">
        <f t="shared" ref="X24:X27" si="15">W24/$W$27*100</f>
        <v>23.354373309287645</v>
      </c>
    </row>
    <row r="25" spans="1:24" x14ac:dyDescent="0.3">
      <c r="B25" s="5">
        <v>2</v>
      </c>
      <c r="C25">
        <v>0</v>
      </c>
      <c r="D25">
        <v>0</v>
      </c>
      <c r="F25" s="8">
        <v>2</v>
      </c>
      <c r="G25">
        <v>17</v>
      </c>
      <c r="H25">
        <f t="shared" si="12"/>
        <v>17.171717171717169</v>
      </c>
      <c r="J25" s="8">
        <v>2</v>
      </c>
      <c r="K25">
        <v>183</v>
      </c>
      <c r="L25">
        <f t="shared" si="13"/>
        <v>18.263473053892216</v>
      </c>
      <c r="N25" s="8">
        <v>2</v>
      </c>
      <c r="O25">
        <v>2</v>
      </c>
      <c r="P25">
        <f t="shared" si="14"/>
        <v>28.571428571428569</v>
      </c>
      <c r="V25">
        <v>2</v>
      </c>
      <c r="W25">
        <f>C25+G25+K25+O25</f>
        <v>202</v>
      </c>
      <c r="X25">
        <f t="shared" si="15"/>
        <v>18.214607754733994</v>
      </c>
    </row>
    <row r="26" spans="1:24" x14ac:dyDescent="0.3">
      <c r="B26" s="5">
        <v>3</v>
      </c>
      <c r="C26">
        <v>0</v>
      </c>
      <c r="D26">
        <v>0</v>
      </c>
      <c r="F26" s="8">
        <v>3</v>
      </c>
      <c r="G26">
        <v>25</v>
      </c>
      <c r="H26">
        <f t="shared" si="12"/>
        <v>25.252525252525253</v>
      </c>
      <c r="J26" s="8">
        <v>3</v>
      </c>
      <c r="K26">
        <v>248</v>
      </c>
      <c r="L26">
        <f t="shared" si="13"/>
        <v>24.750499001996008</v>
      </c>
      <c r="N26" s="9">
        <v>3</v>
      </c>
      <c r="O26">
        <v>0</v>
      </c>
      <c r="P26">
        <f t="shared" si="14"/>
        <v>0</v>
      </c>
      <c r="V26">
        <v>3</v>
      </c>
      <c r="W26">
        <f>C26+G26+K26+O26</f>
        <v>273</v>
      </c>
      <c r="X26">
        <f t="shared" si="15"/>
        <v>24.61677186654644</v>
      </c>
    </row>
    <row r="27" spans="1:24" x14ac:dyDescent="0.3">
      <c r="C27">
        <v>1</v>
      </c>
      <c r="D27">
        <v>0</v>
      </c>
      <c r="G27" s="3">
        <f>SUM(G23:G26)</f>
        <v>99</v>
      </c>
      <c r="H27">
        <f t="shared" si="12"/>
        <v>100</v>
      </c>
      <c r="K27" s="3">
        <f>SUM(K23:K26)</f>
        <v>1002</v>
      </c>
      <c r="L27">
        <f t="shared" si="13"/>
        <v>100</v>
      </c>
      <c r="O27" s="3">
        <f>SUM(O23:O26)</f>
        <v>7</v>
      </c>
      <c r="P27">
        <f t="shared" si="14"/>
        <v>100</v>
      </c>
      <c r="W27">
        <f>C27+G27+K27+O27</f>
        <v>1109</v>
      </c>
      <c r="X27">
        <f t="shared" si="15"/>
        <v>100</v>
      </c>
    </row>
    <row r="30" spans="1:24" s="7" customFormat="1" x14ac:dyDescent="0.3"/>
    <row r="31" spans="1:24" x14ac:dyDescent="0.3">
      <c r="A31" t="s">
        <v>20</v>
      </c>
    </row>
    <row r="32" spans="1:24" x14ac:dyDescent="0.3">
      <c r="B32" t="s">
        <v>21</v>
      </c>
      <c r="C32" s="8" t="s">
        <v>1</v>
      </c>
      <c r="F32" t="s">
        <v>22</v>
      </c>
      <c r="G32" s="8" t="s">
        <v>1</v>
      </c>
      <c r="J32" t="s">
        <v>23</v>
      </c>
      <c r="K32" s="8" t="s">
        <v>1</v>
      </c>
      <c r="N32" t="s">
        <v>24</v>
      </c>
      <c r="O32" s="8" t="s">
        <v>1</v>
      </c>
      <c r="V32" t="s">
        <v>41</v>
      </c>
    </row>
    <row r="33" spans="1:24" x14ac:dyDescent="0.3">
      <c r="B33" s="5">
        <v>0</v>
      </c>
      <c r="C33">
        <v>0</v>
      </c>
      <c r="D33">
        <v>0</v>
      </c>
      <c r="F33" s="8">
        <v>0</v>
      </c>
      <c r="G33">
        <v>143</v>
      </c>
      <c r="H33">
        <f>G33/$G$37*100</f>
        <v>31.359649122807014</v>
      </c>
      <c r="J33" s="8">
        <v>0</v>
      </c>
      <c r="K33">
        <v>1</v>
      </c>
      <c r="L33">
        <v>33.33</v>
      </c>
      <c r="N33" s="8">
        <v>0</v>
      </c>
      <c r="O33">
        <v>6</v>
      </c>
      <c r="P33">
        <f>O33/$O$37*100</f>
        <v>40</v>
      </c>
      <c r="V33">
        <v>0</v>
      </c>
      <c r="W33">
        <f>C33+G33+K33+O33</f>
        <v>150</v>
      </c>
      <c r="X33">
        <f>W33/$W$37*100</f>
        <v>31.578947368421051</v>
      </c>
    </row>
    <row r="34" spans="1:24" x14ac:dyDescent="0.3">
      <c r="B34" s="8">
        <v>1</v>
      </c>
      <c r="C34">
        <v>1</v>
      </c>
      <c r="D34">
        <v>100</v>
      </c>
      <c r="F34" s="8">
        <v>1</v>
      </c>
      <c r="G34">
        <v>113</v>
      </c>
      <c r="H34">
        <f t="shared" ref="H34:H37" si="16">G34/$G$37*100</f>
        <v>24.780701754385966</v>
      </c>
      <c r="J34" s="8">
        <v>1</v>
      </c>
      <c r="K34">
        <v>2</v>
      </c>
      <c r="L34">
        <v>66.67</v>
      </c>
      <c r="N34" s="8">
        <v>1</v>
      </c>
      <c r="O34">
        <v>4</v>
      </c>
      <c r="P34">
        <f t="shared" ref="P34:P37" si="17">O34/$O$37*100</f>
        <v>26.666666666666668</v>
      </c>
      <c r="V34">
        <v>1</v>
      </c>
      <c r="W34">
        <f>C34+G34+K34+O34</f>
        <v>120</v>
      </c>
      <c r="X34">
        <f t="shared" ref="X34:X37" si="18">W34/$W$37*100</f>
        <v>25.263157894736842</v>
      </c>
    </row>
    <row r="35" spans="1:24" x14ac:dyDescent="0.3">
      <c r="B35" s="5">
        <v>2</v>
      </c>
      <c r="C35">
        <v>0</v>
      </c>
      <c r="D35">
        <v>0</v>
      </c>
      <c r="F35" s="8">
        <v>2</v>
      </c>
      <c r="G35">
        <v>71</v>
      </c>
      <c r="H35">
        <f t="shared" si="16"/>
        <v>15.570175438596493</v>
      </c>
      <c r="J35" s="5">
        <v>2</v>
      </c>
      <c r="K35">
        <v>0</v>
      </c>
      <c r="L35">
        <v>0</v>
      </c>
      <c r="N35" s="8">
        <v>2</v>
      </c>
      <c r="O35">
        <v>2</v>
      </c>
      <c r="P35">
        <f t="shared" si="17"/>
        <v>13.333333333333334</v>
      </c>
      <c r="V35">
        <v>2</v>
      </c>
      <c r="W35">
        <f>C35+G35+K35+O35</f>
        <v>73</v>
      </c>
      <c r="X35">
        <f t="shared" si="18"/>
        <v>15.368421052631579</v>
      </c>
    </row>
    <row r="36" spans="1:24" x14ac:dyDescent="0.3">
      <c r="B36" s="5">
        <v>3</v>
      </c>
      <c r="C36">
        <v>0</v>
      </c>
      <c r="D36">
        <v>0</v>
      </c>
      <c r="F36" s="8">
        <v>3</v>
      </c>
      <c r="G36">
        <v>129</v>
      </c>
      <c r="H36">
        <f t="shared" si="16"/>
        <v>28.289473684210524</v>
      </c>
      <c r="J36" s="5">
        <v>3</v>
      </c>
      <c r="K36">
        <v>0</v>
      </c>
      <c r="L36">
        <v>0</v>
      </c>
      <c r="N36" s="8">
        <v>3</v>
      </c>
      <c r="O36">
        <v>3</v>
      </c>
      <c r="P36">
        <f t="shared" si="17"/>
        <v>20</v>
      </c>
      <c r="V36">
        <v>3</v>
      </c>
      <c r="W36">
        <f>C36+G36+K36+O36</f>
        <v>132</v>
      </c>
      <c r="X36">
        <f t="shared" si="18"/>
        <v>27.789473684210524</v>
      </c>
    </row>
    <row r="37" spans="1:24" x14ac:dyDescent="0.3">
      <c r="C37">
        <v>1</v>
      </c>
      <c r="G37" s="3">
        <f>SUM(G33:G36)</f>
        <v>456</v>
      </c>
      <c r="H37">
        <f t="shared" si="16"/>
        <v>100</v>
      </c>
      <c r="K37" s="3">
        <f>SUM(K33:K36)</f>
        <v>3</v>
      </c>
      <c r="L37">
        <v>100</v>
      </c>
      <c r="O37" s="3">
        <f>SUM(O33:O36)</f>
        <v>15</v>
      </c>
      <c r="P37">
        <f t="shared" si="17"/>
        <v>100</v>
      </c>
      <c r="W37">
        <f>C37+G37+K37+O37</f>
        <v>475</v>
      </c>
      <c r="X37">
        <f t="shared" si="18"/>
        <v>100</v>
      </c>
    </row>
    <row r="40" spans="1:24" s="7" customFormat="1" x14ac:dyDescent="0.3"/>
    <row r="41" spans="1:24" x14ac:dyDescent="0.3">
      <c r="A41" t="s">
        <v>26</v>
      </c>
    </row>
    <row r="42" spans="1:24" x14ac:dyDescent="0.3">
      <c r="B42" t="s">
        <v>27</v>
      </c>
      <c r="C42" s="8" t="s">
        <v>1</v>
      </c>
      <c r="F42" t="s">
        <v>28</v>
      </c>
      <c r="G42" s="8" t="s">
        <v>1</v>
      </c>
      <c r="J42" t="s">
        <v>29</v>
      </c>
      <c r="K42" s="8" t="s">
        <v>1</v>
      </c>
      <c r="V42" t="s">
        <v>43</v>
      </c>
    </row>
    <row r="43" spans="1:24" x14ac:dyDescent="0.3">
      <c r="B43" s="8">
        <v>0</v>
      </c>
      <c r="C43">
        <v>71</v>
      </c>
      <c r="D43">
        <f>C43/$C$47*100</f>
        <v>43.292682926829265</v>
      </c>
      <c r="F43" s="8">
        <v>0</v>
      </c>
      <c r="G43">
        <v>7</v>
      </c>
      <c r="H43">
        <f>G43/$G$47*100</f>
        <v>53.846153846153847</v>
      </c>
      <c r="J43" s="5">
        <v>0</v>
      </c>
      <c r="K43">
        <v>0</v>
      </c>
      <c r="L43">
        <v>0</v>
      </c>
      <c r="V43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8">
        <v>1</v>
      </c>
      <c r="C44">
        <v>41</v>
      </c>
      <c r="D44">
        <f t="shared" ref="D44:D47" si="19">C44/$C$47*100</f>
        <v>25</v>
      </c>
      <c r="F44" s="8">
        <v>1</v>
      </c>
      <c r="G44">
        <v>1</v>
      </c>
      <c r="H44">
        <f t="shared" ref="H44:H47" si="20">G44/$G$47*100</f>
        <v>7.6923076923076925</v>
      </c>
      <c r="J44" s="8">
        <v>1</v>
      </c>
      <c r="K44">
        <v>1</v>
      </c>
      <c r="L44">
        <v>50</v>
      </c>
      <c r="V44">
        <v>1</v>
      </c>
      <c r="W44">
        <f>C44+G44+K44</f>
        <v>43</v>
      </c>
      <c r="X44">
        <f t="shared" ref="X44:X47" si="21">W44/$W$47*100</f>
        <v>24.022346368715084</v>
      </c>
    </row>
    <row r="45" spans="1:24" x14ac:dyDescent="0.3">
      <c r="B45" s="8">
        <v>2</v>
      </c>
      <c r="C45">
        <v>26</v>
      </c>
      <c r="D45">
        <f t="shared" si="19"/>
        <v>15.853658536585366</v>
      </c>
      <c r="F45" s="8">
        <v>2</v>
      </c>
      <c r="G45">
        <v>4</v>
      </c>
      <c r="H45">
        <f t="shared" si="20"/>
        <v>30.76923076923077</v>
      </c>
      <c r="J45" s="8">
        <v>2</v>
      </c>
      <c r="K45">
        <v>1</v>
      </c>
      <c r="L45">
        <v>50</v>
      </c>
      <c r="V45">
        <v>2</v>
      </c>
      <c r="W45">
        <f>C45+G45+K45</f>
        <v>31</v>
      </c>
      <c r="X45">
        <f t="shared" si="21"/>
        <v>17.318435754189945</v>
      </c>
    </row>
    <row r="46" spans="1:24" x14ac:dyDescent="0.3">
      <c r="B46" s="8">
        <v>3</v>
      </c>
      <c r="C46">
        <v>26</v>
      </c>
      <c r="D46">
        <f t="shared" si="19"/>
        <v>15.853658536585366</v>
      </c>
      <c r="F46" s="8">
        <v>3</v>
      </c>
      <c r="G46">
        <v>1</v>
      </c>
      <c r="H46">
        <f t="shared" si="20"/>
        <v>7.6923076923076925</v>
      </c>
      <c r="J46" s="5">
        <v>3</v>
      </c>
      <c r="K46">
        <v>0</v>
      </c>
      <c r="L46">
        <v>0</v>
      </c>
      <c r="V46">
        <v>3</v>
      </c>
      <c r="W46">
        <f>C46+G46+K46</f>
        <v>27</v>
      </c>
      <c r="X46">
        <f t="shared" si="21"/>
        <v>15.083798882681565</v>
      </c>
    </row>
    <row r="47" spans="1:24" x14ac:dyDescent="0.3">
      <c r="C47" s="3">
        <f>SUM(C43:C46)</f>
        <v>164</v>
      </c>
      <c r="D47">
        <f t="shared" si="19"/>
        <v>100</v>
      </c>
      <c r="G47" s="3">
        <f>SUM(G43:G46)</f>
        <v>13</v>
      </c>
      <c r="H47">
        <f t="shared" si="20"/>
        <v>100</v>
      </c>
      <c r="K47" s="3">
        <f>SUM(K43:K46)</f>
        <v>2</v>
      </c>
      <c r="L47">
        <v>100</v>
      </c>
      <c r="W47">
        <f>C47+G47+K47</f>
        <v>179</v>
      </c>
      <c r="X47">
        <f t="shared" si="21"/>
        <v>100</v>
      </c>
    </row>
    <row r="49" spans="1:24" s="7" customFormat="1" x14ac:dyDescent="0.3"/>
    <row r="50" spans="1:24" x14ac:dyDescent="0.3">
      <c r="A50" t="s">
        <v>31</v>
      </c>
    </row>
    <row r="51" spans="1:24" x14ac:dyDescent="0.3">
      <c r="B51" t="s">
        <v>32</v>
      </c>
      <c r="C51" t="s">
        <v>1</v>
      </c>
      <c r="D51" t="s">
        <v>7</v>
      </c>
      <c r="F51" t="s">
        <v>34</v>
      </c>
      <c r="G51" t="s">
        <v>1</v>
      </c>
      <c r="H51" t="s">
        <v>7</v>
      </c>
      <c r="J51" t="s">
        <v>33</v>
      </c>
      <c r="K51" t="s">
        <v>1</v>
      </c>
      <c r="L51" t="s">
        <v>7</v>
      </c>
      <c r="N51" t="s">
        <v>35</v>
      </c>
      <c r="O51" t="s">
        <v>1</v>
      </c>
      <c r="P51" t="s">
        <v>7</v>
      </c>
      <c r="R51" t="s">
        <v>36</v>
      </c>
      <c r="S51" t="s">
        <v>1</v>
      </c>
      <c r="T51" t="s">
        <v>7</v>
      </c>
      <c r="V51" t="s">
        <v>37</v>
      </c>
      <c r="W51" t="s">
        <v>1</v>
      </c>
      <c r="X51" t="s">
        <v>7</v>
      </c>
    </row>
    <row r="52" spans="1:24" x14ac:dyDescent="0.3">
      <c r="B52">
        <v>0</v>
      </c>
      <c r="C52">
        <f>C3+C13+C23</f>
        <v>179</v>
      </c>
      <c r="D52">
        <f>C52/$C$56*100</f>
        <v>38.004246284501065</v>
      </c>
      <c r="F52" s="1">
        <v>0</v>
      </c>
      <c r="G52">
        <f>G3</f>
        <v>152</v>
      </c>
      <c r="H52">
        <f>G52/$G$56*100</f>
        <v>51.006711409395976</v>
      </c>
      <c r="J52">
        <v>0</v>
      </c>
      <c r="K52">
        <f>K3+G13+G23+C33</f>
        <v>340</v>
      </c>
      <c r="L52">
        <f>K52/$K$56*100</f>
        <v>46.132971506105832</v>
      </c>
      <c r="N52">
        <v>0</v>
      </c>
      <c r="O52">
        <f>O3+K13+K23+G33+C43</f>
        <v>825</v>
      </c>
      <c r="P52">
        <f>O52/$O$56*100</f>
        <v>35.256410256410255</v>
      </c>
      <c r="R52">
        <v>0</v>
      </c>
      <c r="S52">
        <f>O13+O23+K33+G43</f>
        <v>140</v>
      </c>
      <c r="T52">
        <f>S52/$S$56*100</f>
        <v>41.42011834319527</v>
      </c>
      <c r="V52">
        <v>0</v>
      </c>
      <c r="W52">
        <f>S3+O33+K43</f>
        <v>33</v>
      </c>
      <c r="X52">
        <f>W52/$W$56*100</f>
        <v>44.594594594594597</v>
      </c>
    </row>
    <row r="53" spans="1:24" x14ac:dyDescent="0.3">
      <c r="B53">
        <v>1</v>
      </c>
      <c r="C53">
        <f t="shared" ref="C53:C56" si="22">C4+C14+C24</f>
        <v>135</v>
      </c>
      <c r="D53">
        <f t="shared" ref="D53:D56" si="23">C53/$C$56*100</f>
        <v>28.662420382165603</v>
      </c>
      <c r="F53" s="1">
        <v>1</v>
      </c>
      <c r="G53">
        <f t="shared" ref="G53:G55" si="24">G4</f>
        <v>38</v>
      </c>
      <c r="H53">
        <f t="shared" ref="H53:H56" si="25">G53/$G$56*100</f>
        <v>12.751677852348994</v>
      </c>
      <c r="J53">
        <v>1</v>
      </c>
      <c r="K53">
        <f t="shared" ref="K53:K56" si="26">K4+G14+G24+C34</f>
        <v>139</v>
      </c>
      <c r="L53">
        <f t="shared" ref="L53:L56" si="27">K53/$K$56*100</f>
        <v>18.860244233378562</v>
      </c>
      <c r="N53">
        <v>1</v>
      </c>
      <c r="O53">
        <f t="shared" ref="O53:O56" si="28">O4+K14+K24+G34+C44</f>
        <v>555</v>
      </c>
      <c r="P53">
        <f t="shared" ref="P53:P56" si="29">O53/$O$56*100</f>
        <v>23.717948717948715</v>
      </c>
      <c r="R53">
        <v>1</v>
      </c>
      <c r="S53">
        <f t="shared" ref="S53:S56" si="30">O14+O24+K34+G44</f>
        <v>73</v>
      </c>
      <c r="T53">
        <f t="shared" ref="T53:T56" si="31">S53/$S$56*100</f>
        <v>21.597633136094675</v>
      </c>
      <c r="V53">
        <v>1</v>
      </c>
      <c r="W53">
        <f t="shared" ref="W53:W55" si="32">S4+O34+K44</f>
        <v>16</v>
      </c>
      <c r="X53">
        <f t="shared" ref="X53:X56" si="33">W53/$W$56*100</f>
        <v>21.621621621621621</v>
      </c>
    </row>
    <row r="54" spans="1:24" x14ac:dyDescent="0.3">
      <c r="B54">
        <v>2</v>
      </c>
      <c r="C54">
        <f t="shared" si="22"/>
        <v>76</v>
      </c>
      <c r="D54">
        <f t="shared" si="23"/>
        <v>16.13588110403397</v>
      </c>
      <c r="F54" s="1">
        <v>2</v>
      </c>
      <c r="G54">
        <f t="shared" si="24"/>
        <v>82</v>
      </c>
      <c r="H54">
        <f t="shared" si="25"/>
        <v>27.516778523489933</v>
      </c>
      <c r="J54">
        <v>2</v>
      </c>
      <c r="K54">
        <f t="shared" si="26"/>
        <v>152</v>
      </c>
      <c r="L54">
        <f t="shared" si="27"/>
        <v>20.624151967435552</v>
      </c>
      <c r="N54">
        <v>2</v>
      </c>
      <c r="O54">
        <f t="shared" si="28"/>
        <v>408</v>
      </c>
      <c r="P54">
        <f t="shared" si="29"/>
        <v>17.435897435897434</v>
      </c>
      <c r="R54">
        <v>2</v>
      </c>
      <c r="S54">
        <f t="shared" si="30"/>
        <v>56</v>
      </c>
      <c r="T54">
        <f t="shared" si="31"/>
        <v>16.568047337278109</v>
      </c>
      <c r="V54">
        <v>2</v>
      </c>
      <c r="W54">
        <f t="shared" si="32"/>
        <v>13</v>
      </c>
      <c r="X54">
        <f t="shared" si="33"/>
        <v>17.567567567567568</v>
      </c>
    </row>
    <row r="55" spans="1:24" x14ac:dyDescent="0.3">
      <c r="B55">
        <v>3</v>
      </c>
      <c r="C55">
        <f t="shared" si="22"/>
        <v>81</v>
      </c>
      <c r="D55">
        <f t="shared" si="23"/>
        <v>17.197452229299362</v>
      </c>
      <c r="F55" s="9">
        <v>3</v>
      </c>
      <c r="G55">
        <f t="shared" si="24"/>
        <v>26</v>
      </c>
      <c r="H55">
        <f t="shared" si="25"/>
        <v>8.724832214765101</v>
      </c>
      <c r="J55">
        <v>3</v>
      </c>
      <c r="K55">
        <f t="shared" si="26"/>
        <v>106</v>
      </c>
      <c r="L55">
        <f t="shared" si="27"/>
        <v>14.382632293080055</v>
      </c>
      <c r="N55">
        <v>3</v>
      </c>
      <c r="O55">
        <f t="shared" si="28"/>
        <v>552</v>
      </c>
      <c r="P55">
        <f t="shared" si="29"/>
        <v>23.589743589743588</v>
      </c>
      <c r="R55">
        <v>3</v>
      </c>
      <c r="S55">
        <f t="shared" si="30"/>
        <v>69</v>
      </c>
      <c r="T55">
        <f t="shared" si="31"/>
        <v>20.414201183431953</v>
      </c>
      <c r="V55">
        <v>3</v>
      </c>
      <c r="W55">
        <f t="shared" si="32"/>
        <v>12</v>
      </c>
      <c r="X55">
        <f t="shared" si="33"/>
        <v>16.216216216216218</v>
      </c>
    </row>
    <row r="56" spans="1:24" x14ac:dyDescent="0.3">
      <c r="C56">
        <f t="shared" si="22"/>
        <v>471</v>
      </c>
      <c r="D56">
        <f t="shared" si="23"/>
        <v>100</v>
      </c>
      <c r="G56">
        <f>G7</f>
        <v>298</v>
      </c>
      <c r="H56">
        <f t="shared" si="25"/>
        <v>100</v>
      </c>
      <c r="K56">
        <f t="shared" si="26"/>
        <v>737</v>
      </c>
      <c r="L56">
        <f t="shared" si="27"/>
        <v>100</v>
      </c>
      <c r="O56">
        <f t="shared" si="28"/>
        <v>2340</v>
      </c>
      <c r="P56">
        <f t="shared" si="29"/>
        <v>100</v>
      </c>
      <c r="S56">
        <f t="shared" si="30"/>
        <v>338</v>
      </c>
      <c r="T56">
        <f t="shared" si="31"/>
        <v>100</v>
      </c>
      <c r="W56">
        <f>S7+O37+K47</f>
        <v>74</v>
      </c>
      <c r="X56">
        <f t="shared" si="33"/>
        <v>100</v>
      </c>
    </row>
    <row r="60" spans="1:24" x14ac:dyDescent="0.3">
      <c r="B60" t="s">
        <v>38</v>
      </c>
      <c r="C60" t="s">
        <v>1</v>
      </c>
      <c r="D60" t="s">
        <v>7</v>
      </c>
    </row>
    <row r="61" spans="1:24" x14ac:dyDescent="0.3">
      <c r="B61">
        <v>0</v>
      </c>
      <c r="C61">
        <f>C52+G52+K52+O52+S52+W52</f>
        <v>1669</v>
      </c>
      <c r="D61">
        <f>C61/$C$65*100</f>
        <v>39.196806012212306</v>
      </c>
    </row>
    <row r="62" spans="1:24" x14ac:dyDescent="0.3">
      <c r="B62">
        <v>1</v>
      </c>
      <c r="C62">
        <f t="shared" ref="C62:C65" si="34">C53+G53+K53+O53+S53+W53</f>
        <v>956</v>
      </c>
      <c r="D62">
        <f t="shared" ref="D62:D65" si="35">C62/$C$65*100</f>
        <v>22.451855331141381</v>
      </c>
    </row>
    <row r="63" spans="1:24" x14ac:dyDescent="0.3">
      <c r="B63">
        <v>2</v>
      </c>
      <c r="C63">
        <f t="shared" si="34"/>
        <v>787</v>
      </c>
      <c r="D63">
        <f t="shared" si="35"/>
        <v>18.482855800845467</v>
      </c>
    </row>
    <row r="64" spans="1:24" x14ac:dyDescent="0.3">
      <c r="B64">
        <v>3</v>
      </c>
      <c r="C64">
        <f t="shared" si="34"/>
        <v>846</v>
      </c>
      <c r="D64">
        <f t="shared" si="35"/>
        <v>19.868482855800845</v>
      </c>
    </row>
    <row r="65" spans="3:4" x14ac:dyDescent="0.3">
      <c r="C65">
        <f t="shared" si="34"/>
        <v>4258</v>
      </c>
      <c r="D65">
        <f t="shared" si="35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3_groups</vt:lpstr>
      <vt:lpstr>4_groups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2020-06-02T15:37:52Z</dcterms:modified>
</cp:coreProperties>
</file>