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_coord\"/>
    </mc:Choice>
  </mc:AlternateContent>
  <xr:revisionPtr revIDLastSave="0" documentId="13_ncr:1_{3984DBA1-EE33-4F6E-9293-A79EE92E7ECA}" xr6:coauthVersionLast="45" xr6:coauthVersionMax="45" xr10:uidLastSave="{00000000-0000-0000-0000-000000000000}"/>
  <bookViews>
    <workbookView xWindow="-108" yWindow="-108" windowWidth="23256" windowHeight="12576" xr2:uid="{FAD1B79A-B2C8-43B6-B8E3-06068757A8CC}"/>
  </bookViews>
  <sheets>
    <sheet name="5_group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7" i="2" l="1"/>
  <c r="S78" i="2"/>
  <c r="S79" i="2"/>
  <c r="S80" i="2"/>
  <c r="S81" i="2"/>
  <c r="S76" i="2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W48" i="2"/>
  <c r="W49" i="2"/>
  <c r="W50" i="2"/>
  <c r="W51" i="2"/>
  <c r="W52" i="2"/>
  <c r="W47" i="2"/>
  <c r="W37" i="2"/>
  <c r="W38" i="2"/>
  <c r="W39" i="2"/>
  <c r="W40" i="2"/>
  <c r="W41" i="2"/>
  <c r="W36" i="2"/>
  <c r="W26" i="2"/>
  <c r="W27" i="2"/>
  <c r="W28" i="2"/>
  <c r="W29" i="2"/>
  <c r="W30" i="2"/>
  <c r="W25" i="2"/>
  <c r="W15" i="2"/>
  <c r="W16" i="2"/>
  <c r="W17" i="2"/>
  <c r="W18" i="2"/>
  <c r="W19" i="2"/>
  <c r="W14" i="2"/>
  <c r="W4" i="2"/>
  <c r="W5" i="2"/>
  <c r="W6" i="2"/>
  <c r="W7" i="2"/>
  <c r="W8" i="2"/>
  <c r="W3" i="2"/>
  <c r="H48" i="2"/>
  <c r="H49" i="2"/>
  <c r="H50" i="2"/>
  <c r="H51" i="2"/>
  <c r="H52" i="2"/>
  <c r="H47" i="2"/>
  <c r="D48" i="2"/>
  <c r="D49" i="2"/>
  <c r="D50" i="2"/>
  <c r="D51" i="2"/>
  <c r="D52" i="2"/>
  <c r="D47" i="2"/>
  <c r="P37" i="2"/>
  <c r="P38" i="2"/>
  <c r="P39" i="2"/>
  <c r="P40" i="2"/>
  <c r="P41" i="2"/>
  <c r="P36" i="2"/>
  <c r="L37" i="2"/>
  <c r="L38" i="2"/>
  <c r="L39" i="2"/>
  <c r="L40" i="2"/>
  <c r="L41" i="2"/>
  <c r="L36" i="2"/>
  <c r="H37" i="2"/>
  <c r="H38" i="2"/>
  <c r="H39" i="2"/>
  <c r="H40" i="2"/>
  <c r="H41" i="2"/>
  <c r="H36" i="2"/>
  <c r="P26" i="2"/>
  <c r="P27" i="2"/>
  <c r="P28" i="2"/>
  <c r="P29" i="2"/>
  <c r="P30" i="2"/>
  <c r="P25" i="2"/>
  <c r="L26" i="2"/>
  <c r="L27" i="2"/>
  <c r="L28" i="2"/>
  <c r="L29" i="2"/>
  <c r="L30" i="2"/>
  <c r="L25" i="2"/>
  <c r="H26" i="2"/>
  <c r="H27" i="2"/>
  <c r="H28" i="2"/>
  <c r="H29" i="2"/>
  <c r="H30" i="2"/>
  <c r="H25" i="2"/>
  <c r="P15" i="2"/>
  <c r="P16" i="2"/>
  <c r="P17" i="2"/>
  <c r="P18" i="2"/>
  <c r="P19" i="2"/>
  <c r="P14" i="2"/>
  <c r="L15" i="2"/>
  <c r="L16" i="2"/>
  <c r="L17" i="2"/>
  <c r="L18" i="2"/>
  <c r="L19" i="2"/>
  <c r="L14" i="2"/>
  <c r="H15" i="2"/>
  <c r="H16" i="2"/>
  <c r="H17" i="2"/>
  <c r="H18" i="2"/>
  <c r="H19" i="2"/>
  <c r="H14" i="2"/>
  <c r="T4" i="2"/>
  <c r="T5" i="2"/>
  <c r="T6" i="2"/>
  <c r="T7" i="2"/>
  <c r="T8" i="2"/>
  <c r="T3" i="2"/>
  <c r="P8" i="2"/>
  <c r="P4" i="2"/>
  <c r="P5" i="2"/>
  <c r="P6" i="2"/>
  <c r="P7" i="2"/>
  <c r="P3" i="2"/>
  <c r="L4" i="2"/>
  <c r="L5" i="2"/>
  <c r="L6" i="2"/>
  <c r="L7" i="2"/>
  <c r="L8" i="2"/>
  <c r="L3" i="2"/>
  <c r="H4" i="2"/>
  <c r="H5" i="2"/>
  <c r="H6" i="2"/>
  <c r="H7" i="2"/>
  <c r="H8" i="2"/>
  <c r="H3" i="2"/>
  <c r="D4" i="2"/>
  <c r="D5" i="2"/>
  <c r="D6" i="2"/>
  <c r="D7" i="2"/>
  <c r="D8" i="2"/>
  <c r="D3" i="2"/>
  <c r="G52" i="2"/>
  <c r="C52" i="2"/>
  <c r="O41" i="2"/>
  <c r="G41" i="2"/>
  <c r="O30" i="2"/>
  <c r="K30" i="2"/>
  <c r="G30" i="2"/>
  <c r="O19" i="2"/>
  <c r="K19" i="2"/>
  <c r="G19" i="2"/>
  <c r="S8" i="2"/>
  <c r="O8" i="2"/>
  <c r="K8" i="2"/>
  <c r="G8" i="2"/>
  <c r="C8" i="2"/>
  <c r="T81" i="2" l="1"/>
  <c r="C67" i="2" l="1"/>
  <c r="X28" i="2"/>
  <c r="T80" i="2"/>
  <c r="X37" i="2"/>
  <c r="X15" i="2"/>
  <c r="X52" i="2"/>
  <c r="X39" i="2"/>
  <c r="T77" i="2"/>
  <c r="T78" i="2"/>
  <c r="T79" i="2"/>
  <c r="T76" i="2"/>
  <c r="D62" i="2"/>
  <c r="X4" i="2"/>
  <c r="C68" i="2"/>
  <c r="X6" i="2"/>
  <c r="C71" i="2"/>
  <c r="C69" i="2"/>
  <c r="C70" i="2"/>
  <c r="P64" i="2"/>
  <c r="P63" i="2"/>
  <c r="P61" i="2"/>
  <c r="P59" i="2"/>
  <c r="X8" i="2"/>
  <c r="X7" i="2"/>
  <c r="X3" i="2"/>
  <c r="P60" i="2"/>
  <c r="X5" i="2"/>
  <c r="P62" i="2"/>
  <c r="D59" i="2"/>
  <c r="D61" i="2"/>
  <c r="D63" i="2"/>
  <c r="D64" i="2"/>
  <c r="T64" i="2"/>
  <c r="X59" i="2"/>
  <c r="L64" i="2"/>
  <c r="D60" i="2"/>
  <c r="X36" i="2"/>
  <c r="X49" i="2" l="1"/>
  <c r="X51" i="2"/>
  <c r="X50" i="2"/>
  <c r="X38" i="2"/>
  <c r="X14" i="2"/>
  <c r="X17" i="2"/>
  <c r="X19" i="2"/>
  <c r="X41" i="2"/>
  <c r="X18" i="2"/>
  <c r="X40" i="2"/>
  <c r="X16" i="2"/>
  <c r="X48" i="2"/>
  <c r="X47" i="2"/>
  <c r="L63" i="2"/>
  <c r="L60" i="2"/>
  <c r="L59" i="2"/>
  <c r="L62" i="2"/>
  <c r="T59" i="2"/>
  <c r="T62" i="2"/>
  <c r="X62" i="2"/>
  <c r="X60" i="2"/>
  <c r="X64" i="2"/>
  <c r="C72" i="2"/>
  <c r="X61" i="2"/>
  <c r="T63" i="2"/>
  <c r="T61" i="2"/>
  <c r="L61" i="2"/>
  <c r="X26" i="2"/>
  <c r="X29" i="2"/>
  <c r="X27" i="2"/>
  <c r="X30" i="2"/>
  <c r="X25" i="2"/>
  <c r="X63" i="2"/>
  <c r="T60" i="2"/>
  <c r="D72" i="2" l="1"/>
  <c r="D67" i="2"/>
  <c r="D70" i="2"/>
  <c r="D71" i="2"/>
  <c r="D68" i="2"/>
  <c r="D69" i="2"/>
</calcChain>
</file>

<file path=xl/sharedStrings.xml><?xml version="1.0" encoding="utf-8"?>
<sst xmlns="http://schemas.openxmlformats.org/spreadsheetml/2006/main" count="100" uniqueCount="41">
  <si>
    <t>Area1</t>
  </si>
  <si>
    <t>Area1_Tr</t>
  </si>
  <si>
    <t>%</t>
  </si>
  <si>
    <t>Area1_Tr_J</t>
  </si>
  <si>
    <t>Area1_J</t>
  </si>
  <si>
    <t>Area1_K</t>
  </si>
  <si>
    <t>Area1_Mz</t>
  </si>
  <si>
    <t>groups</t>
  </si>
  <si>
    <t>Area2</t>
  </si>
  <si>
    <t>Area2_Tr</t>
  </si>
  <si>
    <t>Area2_J</t>
  </si>
  <si>
    <t>Area2_K</t>
  </si>
  <si>
    <t>Area2_Pg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</si>
  <si>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</si>
  <si>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</si>
  <si>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</si>
  <si>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</si>
  <si>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</si>
  <si>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</si>
  <si>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</si>
  <si>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</si>
  <si>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</si>
  <si>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</si>
  <si>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Area5</t>
  </si>
  <si>
    <t>Area5_K</t>
  </si>
  <si>
    <t>Area5_Pg</t>
  </si>
  <si>
    <t>Area5_Mz</t>
  </si>
  <si>
    <t>All_areas</t>
  </si>
  <si>
    <t>Tr</t>
  </si>
  <si>
    <t>Tr_J</t>
  </si>
  <si>
    <t>J</t>
  </si>
  <si>
    <t>K</t>
  </si>
  <si>
    <t>Pg</t>
  </si>
  <si>
    <t>Mz</t>
  </si>
  <si>
    <t>total</t>
  </si>
  <si>
    <t>Area1_tot</t>
  </si>
  <si>
    <t>Area2_tot</t>
  </si>
  <si>
    <t>Area3_tot</t>
  </si>
  <si>
    <t>Area4_tot</t>
  </si>
  <si>
    <t>Area5_tot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</si>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</sst>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0" fillId="2" borderId="3" xfId="0" applyFill="1" applyBorder="1"/>
    <xf numFmtId="0" fontId="1" fillId="3" borderId="2" xfId="0" applyFont="1" applyFill="1" applyBorder="1" applyAlignment="1">
      <alignment horizontal="center"/>
    </xf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C93C-3544-4A73-837F-8154FB191E24}">
  <dimension ref="A1:X81"/>
  <sheetViews>
    <sheetView tabSelected="1" topLeftCell="A55" workbookViewId="0">
      <selection activeCell="S76" sqref="S76:S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35</v>
      </c>
      <c r="W2" s="3" t="s">
        <v>7</v>
      </c>
      <c r="X2" s="3" t="s">
        <v>2</v>
      </c>
    </row>
    <row r="3" spans="1:24" x14ac:dyDescent="0.3">
      <c r="B3" s="7">
        <v>0</v>
      </c>
      <c r="C3">
        <v>183</v>
      </c>
      <c r="D3">
        <f>C3/469*100</f>
        <v>39.019189765458421</v>
      </c>
      <c r="F3" s="6">
        <v>0</v>
      </c>
      <c r="G3">
        <v>129</v>
      </c>
      <c r="H3">
        <f>G3/298*100</f>
        <v>43.288590604026844</v>
      </c>
      <c r="J3" s="6">
        <v>0</v>
      </c>
      <c r="K3">
        <v>233</v>
      </c>
      <c r="L3">
        <f>K3/630*100</f>
        <v>36.984126984126988</v>
      </c>
      <c r="N3" s="6">
        <v>0</v>
      </c>
      <c r="O3">
        <v>1</v>
      </c>
      <c r="P3">
        <f>O3/3*100</f>
        <v>33.333333333333329</v>
      </c>
      <c r="R3" s="6">
        <v>0</v>
      </c>
      <c r="S3">
        <v>24</v>
      </c>
      <c r="T3">
        <f>S3/57*100</f>
        <v>42.105263157894733</v>
      </c>
      <c r="V3" s="9">
        <v>0</v>
      </c>
      <c r="W3">
        <f>C3+G3+K3+O3+S3</f>
        <v>570</v>
      </c>
      <c r="X3">
        <f t="shared" ref="X3:X8" si="0">W3/$W$8*100</f>
        <v>39.121482498284145</v>
      </c>
    </row>
    <row r="4" spans="1:24" x14ac:dyDescent="0.3">
      <c r="B4" s="6">
        <v>1</v>
      </c>
      <c r="C4">
        <v>34</v>
      </c>
      <c r="D4">
        <f t="shared" ref="D4:D8" si="1">C4/469*100</f>
        <v>7.249466950959488</v>
      </c>
      <c r="F4" s="6">
        <v>1</v>
      </c>
      <c r="G4">
        <v>39</v>
      </c>
      <c r="H4">
        <f t="shared" ref="H4:H8" si="2">G4/298*100</f>
        <v>13.087248322147651</v>
      </c>
      <c r="J4" s="6">
        <v>1</v>
      </c>
      <c r="K4">
        <v>74</v>
      </c>
      <c r="L4">
        <f t="shared" ref="L4:L8" si="3">K4/630*100</f>
        <v>11.746031746031745</v>
      </c>
      <c r="N4" s="9">
        <v>1</v>
      </c>
      <c r="O4">
        <v>1</v>
      </c>
      <c r="P4">
        <f t="shared" ref="P4:P7" si="4">O4/3*100</f>
        <v>33.333333333333329</v>
      </c>
      <c r="R4" s="7">
        <v>1</v>
      </c>
      <c r="S4">
        <v>9</v>
      </c>
      <c r="T4">
        <f t="shared" ref="T4:T8" si="5">S4/57*100</f>
        <v>15.789473684210526</v>
      </c>
      <c r="V4" s="4">
        <v>1</v>
      </c>
      <c r="W4">
        <f t="shared" ref="W4:W8" si="6">C4+G4+K4+O4+S4</f>
        <v>157</v>
      </c>
      <c r="X4">
        <f t="shared" si="0"/>
        <v>10.775566231983527</v>
      </c>
    </row>
    <row r="5" spans="1:24" x14ac:dyDescent="0.3">
      <c r="B5" s="6">
        <v>2</v>
      </c>
      <c r="C5">
        <v>65</v>
      </c>
      <c r="D5">
        <f t="shared" si="1"/>
        <v>13.859275053304904</v>
      </c>
      <c r="F5" s="7">
        <v>2</v>
      </c>
      <c r="G5">
        <v>44</v>
      </c>
      <c r="H5">
        <f t="shared" si="2"/>
        <v>14.76510067114094</v>
      </c>
      <c r="J5" s="7">
        <v>2</v>
      </c>
      <c r="K5">
        <v>105</v>
      </c>
      <c r="L5">
        <f t="shared" si="3"/>
        <v>16.666666666666664</v>
      </c>
      <c r="N5" s="4">
        <v>2</v>
      </c>
      <c r="O5">
        <v>0</v>
      </c>
      <c r="P5">
        <f t="shared" si="4"/>
        <v>0</v>
      </c>
      <c r="R5" s="6">
        <v>2</v>
      </c>
      <c r="S5">
        <v>5</v>
      </c>
      <c r="T5">
        <f t="shared" si="5"/>
        <v>8.7719298245614024</v>
      </c>
      <c r="V5" s="4">
        <v>2</v>
      </c>
      <c r="W5">
        <f t="shared" si="6"/>
        <v>219</v>
      </c>
      <c r="X5">
        <f t="shared" si="0"/>
        <v>15.030885380919697</v>
      </c>
    </row>
    <row r="6" spans="1:24" x14ac:dyDescent="0.3">
      <c r="B6" s="6">
        <v>3</v>
      </c>
      <c r="C6">
        <v>143</v>
      </c>
      <c r="D6">
        <f t="shared" si="1"/>
        <v>30.49040511727079</v>
      </c>
      <c r="F6" s="6">
        <v>3</v>
      </c>
      <c r="G6">
        <v>56</v>
      </c>
      <c r="H6">
        <f t="shared" si="2"/>
        <v>18.791946308724832</v>
      </c>
      <c r="J6" s="6">
        <v>3</v>
      </c>
      <c r="K6">
        <v>142</v>
      </c>
      <c r="L6">
        <f t="shared" si="3"/>
        <v>22.539682539682541</v>
      </c>
      <c r="N6" s="6">
        <v>3</v>
      </c>
      <c r="O6">
        <v>0</v>
      </c>
      <c r="P6">
        <f t="shared" si="4"/>
        <v>0</v>
      </c>
      <c r="R6" s="6">
        <v>3</v>
      </c>
      <c r="S6">
        <v>14</v>
      </c>
      <c r="T6">
        <f t="shared" si="5"/>
        <v>24.561403508771928</v>
      </c>
      <c r="V6" s="4">
        <v>3</v>
      </c>
      <c r="W6">
        <f t="shared" si="6"/>
        <v>355</v>
      </c>
      <c r="X6">
        <f t="shared" si="0"/>
        <v>24.365133836650653</v>
      </c>
    </row>
    <row r="7" spans="1:24" x14ac:dyDescent="0.3">
      <c r="B7" s="6">
        <v>4</v>
      </c>
      <c r="C7">
        <v>44</v>
      </c>
      <c r="D7">
        <f t="shared" si="1"/>
        <v>9.3816631130063968</v>
      </c>
      <c r="F7" s="6">
        <v>4</v>
      </c>
      <c r="G7">
        <v>30</v>
      </c>
      <c r="H7">
        <f t="shared" si="2"/>
        <v>10.067114093959731</v>
      </c>
      <c r="J7" s="6">
        <v>4</v>
      </c>
      <c r="K7">
        <v>76</v>
      </c>
      <c r="L7">
        <f t="shared" si="3"/>
        <v>12.063492063492063</v>
      </c>
      <c r="N7" s="4">
        <v>4</v>
      </c>
      <c r="O7">
        <v>1</v>
      </c>
      <c r="P7">
        <f t="shared" si="4"/>
        <v>33.333333333333329</v>
      </c>
      <c r="R7" s="6">
        <v>4</v>
      </c>
      <c r="S7">
        <v>5</v>
      </c>
      <c r="T7">
        <f t="shared" si="5"/>
        <v>8.7719298245614024</v>
      </c>
      <c r="V7" s="4">
        <v>4</v>
      </c>
      <c r="W7">
        <f t="shared" si="6"/>
        <v>156</v>
      </c>
      <c r="X7">
        <f t="shared" si="0"/>
        <v>10.706932052161978</v>
      </c>
    </row>
    <row r="8" spans="1:24" x14ac:dyDescent="0.3">
      <c r="C8" s="5">
        <f>SUM(C3:C7)</f>
        <v>469</v>
      </c>
      <c r="D8">
        <f t="shared" si="1"/>
        <v>100</v>
      </c>
      <c r="G8" s="5">
        <f>SUM(G3:G7)</f>
        <v>298</v>
      </c>
      <c r="H8">
        <f t="shared" si="2"/>
        <v>100</v>
      </c>
      <c r="K8" s="5">
        <f>SUM(K3:K7)</f>
        <v>630</v>
      </c>
      <c r="L8">
        <f t="shared" si="3"/>
        <v>100</v>
      </c>
      <c r="O8" s="5">
        <f>SUM(O3:O7)</f>
        <v>3</v>
      </c>
      <c r="P8">
        <f>O8/3*100</f>
        <v>100</v>
      </c>
      <c r="S8" s="5">
        <f>SUM(S3:S7)</f>
        <v>57</v>
      </c>
      <c r="T8">
        <f t="shared" si="5"/>
        <v>100</v>
      </c>
      <c r="W8">
        <f t="shared" si="6"/>
        <v>1457</v>
      </c>
      <c r="X8">
        <f t="shared" si="0"/>
        <v>100</v>
      </c>
    </row>
    <row r="11" spans="1:24" s="10" customFormat="1" x14ac:dyDescent="0.3"/>
    <row r="12" spans="1:24" x14ac:dyDescent="0.3">
      <c r="A12" t="s">
        <v>8</v>
      </c>
    </row>
    <row r="13" spans="1:24" x14ac:dyDescent="0.3">
      <c r="B13" s="8" t="s">
        <v>9</v>
      </c>
      <c r="C13" s="2">
        <v>0</v>
      </c>
      <c r="D13" s="3" t="s">
        <v>2</v>
      </c>
      <c r="F13" s="8" t="s">
        <v>10</v>
      </c>
      <c r="G13" s="2">
        <v>0</v>
      </c>
      <c r="H13" s="3" t="s">
        <v>2</v>
      </c>
      <c r="J13" s="8" t="s">
        <v>11</v>
      </c>
      <c r="K13" s="2">
        <v>0</v>
      </c>
      <c r="L13" s="3" t="s">
        <v>2</v>
      </c>
      <c r="N13" s="8" t="s">
        <v>12</v>
      </c>
      <c r="O13" s="2">
        <v>0</v>
      </c>
      <c r="P13" s="3" t="s">
        <v>2</v>
      </c>
      <c r="V13" s="8" t="s">
        <v>36</v>
      </c>
      <c r="W13" s="3" t="s">
        <v>7</v>
      </c>
      <c r="X13" s="3" t="s">
        <v>2</v>
      </c>
    </row>
    <row r="14" spans="1:24" x14ac:dyDescent="0.3">
      <c r="B14" s="9">
        <v>0</v>
      </c>
      <c r="C14">
        <v>0</v>
      </c>
      <c r="D14">
        <v>0</v>
      </c>
      <c r="F14" s="6">
        <v>0</v>
      </c>
      <c r="G14">
        <v>3</v>
      </c>
      <c r="H14">
        <f>G14/7*100</f>
        <v>42.857142857142854</v>
      </c>
      <c r="J14" s="6">
        <v>0</v>
      </c>
      <c r="K14">
        <v>234</v>
      </c>
      <c r="L14">
        <f>K14/714*100</f>
        <v>32.773109243697476</v>
      </c>
      <c r="N14" s="7">
        <v>0</v>
      </c>
      <c r="O14">
        <v>106</v>
      </c>
      <c r="P14">
        <f>O14/315*100</f>
        <v>33.650793650793652</v>
      </c>
      <c r="V14" s="9">
        <v>0</v>
      </c>
      <c r="W14">
        <f>C14+G14+K14+O14</f>
        <v>343</v>
      </c>
      <c r="X14">
        <f t="shared" ref="X14:X19" si="7">W14/$W$19*100</f>
        <v>33.076181292189005</v>
      </c>
    </row>
    <row r="15" spans="1:24" x14ac:dyDescent="0.3">
      <c r="B15" s="4">
        <v>1</v>
      </c>
      <c r="C15">
        <v>1</v>
      </c>
      <c r="D15">
        <v>100</v>
      </c>
      <c r="F15" s="7">
        <v>1</v>
      </c>
      <c r="G15">
        <v>1</v>
      </c>
      <c r="H15">
        <f t="shared" ref="H15:H19" si="8">G15/7*100</f>
        <v>14.285714285714285</v>
      </c>
      <c r="J15" s="6">
        <v>1</v>
      </c>
      <c r="K15">
        <v>68</v>
      </c>
      <c r="L15">
        <f t="shared" ref="L15:L19" si="9">K15/714*100</f>
        <v>9.5238095238095237</v>
      </c>
      <c r="N15" s="6">
        <v>1</v>
      </c>
      <c r="O15">
        <v>38</v>
      </c>
      <c r="P15">
        <f t="shared" ref="P15:P19" si="10">O15/315*100</f>
        <v>12.063492063492063</v>
      </c>
      <c r="V15" s="4">
        <v>1</v>
      </c>
      <c r="W15">
        <f t="shared" ref="W15:W19" si="11">C15+G15+K15+O15</f>
        <v>108</v>
      </c>
      <c r="X15">
        <f t="shared" si="7"/>
        <v>10.414657666345226</v>
      </c>
    </row>
    <row r="16" spans="1:24" x14ac:dyDescent="0.3">
      <c r="B16" s="4">
        <v>2</v>
      </c>
      <c r="C16">
        <v>0</v>
      </c>
      <c r="D16">
        <v>0</v>
      </c>
      <c r="F16" s="6">
        <v>2</v>
      </c>
      <c r="G16">
        <v>1</v>
      </c>
      <c r="H16">
        <f t="shared" si="8"/>
        <v>14.285714285714285</v>
      </c>
      <c r="J16" s="6">
        <v>2</v>
      </c>
      <c r="K16">
        <v>67</v>
      </c>
      <c r="L16">
        <f t="shared" si="9"/>
        <v>9.3837535014005606</v>
      </c>
      <c r="N16" s="6">
        <v>2</v>
      </c>
      <c r="O16">
        <v>35</v>
      </c>
      <c r="P16">
        <f t="shared" si="10"/>
        <v>11.111111111111111</v>
      </c>
      <c r="V16" s="4">
        <v>2</v>
      </c>
      <c r="W16">
        <f t="shared" si="11"/>
        <v>103</v>
      </c>
      <c r="X16">
        <f t="shared" si="7"/>
        <v>9.9324975891996132</v>
      </c>
    </row>
    <row r="17" spans="1:24" x14ac:dyDescent="0.3">
      <c r="B17" s="4">
        <v>3</v>
      </c>
      <c r="C17">
        <v>0</v>
      </c>
      <c r="D17">
        <v>0</v>
      </c>
      <c r="F17" s="6">
        <v>3</v>
      </c>
      <c r="G17">
        <v>2</v>
      </c>
      <c r="H17">
        <f t="shared" si="8"/>
        <v>28.571428571428569</v>
      </c>
      <c r="J17" s="7">
        <v>3</v>
      </c>
      <c r="K17">
        <v>271</v>
      </c>
      <c r="L17">
        <f t="shared" si="9"/>
        <v>37.955182072829132</v>
      </c>
      <c r="N17" s="6">
        <v>3</v>
      </c>
      <c r="O17">
        <v>101</v>
      </c>
      <c r="P17">
        <f t="shared" si="10"/>
        <v>32.063492063492063</v>
      </c>
      <c r="V17" s="4">
        <v>3</v>
      </c>
      <c r="W17">
        <f t="shared" si="11"/>
        <v>374</v>
      </c>
      <c r="X17">
        <f t="shared" si="7"/>
        <v>36.065573770491802</v>
      </c>
    </row>
    <row r="18" spans="1:24" x14ac:dyDescent="0.3">
      <c r="B18" s="4">
        <v>4</v>
      </c>
      <c r="C18">
        <v>0</v>
      </c>
      <c r="D18">
        <v>0</v>
      </c>
      <c r="F18" s="6">
        <v>4</v>
      </c>
      <c r="G18">
        <v>0</v>
      </c>
      <c r="H18">
        <f t="shared" si="8"/>
        <v>0</v>
      </c>
      <c r="J18" s="6">
        <v>4</v>
      </c>
      <c r="K18">
        <v>74</v>
      </c>
      <c r="L18">
        <f t="shared" si="9"/>
        <v>10.364145658263306</v>
      </c>
      <c r="N18" s="6">
        <v>4</v>
      </c>
      <c r="O18">
        <v>35</v>
      </c>
      <c r="P18">
        <f t="shared" si="10"/>
        <v>11.111111111111111</v>
      </c>
      <c r="V18" s="4">
        <v>4</v>
      </c>
      <c r="W18">
        <f t="shared" si="11"/>
        <v>109</v>
      </c>
      <c r="X18">
        <f t="shared" si="7"/>
        <v>10.511089681774349</v>
      </c>
    </row>
    <row r="19" spans="1:24" x14ac:dyDescent="0.3">
      <c r="C19">
        <v>1</v>
      </c>
      <c r="D19">
        <v>100</v>
      </c>
      <c r="G19" s="5">
        <f>SUM(G14:G18)</f>
        <v>7</v>
      </c>
      <c r="H19">
        <f t="shared" si="8"/>
        <v>100</v>
      </c>
      <c r="K19" s="5">
        <f>SUM(K14:K18)</f>
        <v>714</v>
      </c>
      <c r="L19">
        <f t="shared" si="9"/>
        <v>100</v>
      </c>
      <c r="O19" s="5">
        <f>SUM(O14:O18)</f>
        <v>315</v>
      </c>
      <c r="P19">
        <f t="shared" si="10"/>
        <v>100</v>
      </c>
      <c r="W19">
        <f t="shared" si="11"/>
        <v>1037</v>
      </c>
      <c r="X19">
        <f t="shared" si="7"/>
        <v>100</v>
      </c>
    </row>
    <row r="22" spans="1:24" s="10" customFormat="1" x14ac:dyDescent="0.3"/>
    <row r="23" spans="1:24" x14ac:dyDescent="0.3">
      <c r="A23" t="s">
        <v>13</v>
      </c>
    </row>
    <row r="24" spans="1:24" x14ac:dyDescent="0.3">
      <c r="B24" s="8" t="s">
        <v>14</v>
      </c>
      <c r="C24" s="2">
        <v>0</v>
      </c>
      <c r="D24" s="3" t="s">
        <v>2</v>
      </c>
      <c r="F24" s="8" t="s">
        <v>15</v>
      </c>
      <c r="G24" s="2">
        <v>0</v>
      </c>
      <c r="H24" s="3" t="s">
        <v>2</v>
      </c>
      <c r="J24" s="8" t="s">
        <v>16</v>
      </c>
      <c r="K24" s="2">
        <v>0</v>
      </c>
      <c r="L24" s="3" t="s">
        <v>2</v>
      </c>
      <c r="N24" s="8" t="s">
        <v>17</v>
      </c>
      <c r="O24" s="2">
        <v>0</v>
      </c>
      <c r="P24" s="3" t="s">
        <v>2</v>
      </c>
      <c r="V24" s="8" t="s">
        <v>37</v>
      </c>
      <c r="W24" s="3" t="s">
        <v>7</v>
      </c>
      <c r="X24" s="3" t="s">
        <v>2</v>
      </c>
    </row>
    <row r="25" spans="1:24" x14ac:dyDescent="0.3">
      <c r="B25" s="9">
        <v>0</v>
      </c>
      <c r="C25">
        <v>0</v>
      </c>
      <c r="D25">
        <v>0</v>
      </c>
      <c r="F25" s="7">
        <v>0</v>
      </c>
      <c r="G25">
        <v>37</v>
      </c>
      <c r="H25">
        <f>G25/99*100</f>
        <v>37.373737373737377</v>
      </c>
      <c r="J25" s="6">
        <v>0</v>
      </c>
      <c r="K25">
        <v>344</v>
      </c>
      <c r="L25">
        <f>K25/1001*100</f>
        <v>34.365634365634371</v>
      </c>
      <c r="N25" s="6">
        <v>0</v>
      </c>
      <c r="O25">
        <v>1</v>
      </c>
      <c r="P25">
        <f>O25/7*100</f>
        <v>14.285714285714285</v>
      </c>
      <c r="V25" s="9">
        <v>0</v>
      </c>
      <c r="W25">
        <f>C25+G25+K25+O25</f>
        <v>382</v>
      </c>
      <c r="X25">
        <f t="shared" ref="X25:X30" si="12">W25/$W$30*100</f>
        <v>34.476534296028881</v>
      </c>
    </row>
    <row r="26" spans="1:24" x14ac:dyDescent="0.3">
      <c r="B26" s="4">
        <v>1</v>
      </c>
      <c r="C26">
        <v>0</v>
      </c>
      <c r="D26">
        <v>0</v>
      </c>
      <c r="F26" s="6">
        <v>1</v>
      </c>
      <c r="G26">
        <v>7</v>
      </c>
      <c r="H26">
        <f t="shared" ref="H26:H30" si="13">G26/99*100</f>
        <v>7.0707070707070701</v>
      </c>
      <c r="J26" s="6">
        <v>1</v>
      </c>
      <c r="K26">
        <v>97</v>
      </c>
      <c r="L26">
        <f t="shared" ref="L26:L30" si="14">K26/1001*100</f>
        <v>9.6903096903096895</v>
      </c>
      <c r="N26" s="6">
        <v>1</v>
      </c>
      <c r="O26">
        <v>2</v>
      </c>
      <c r="P26">
        <f t="shared" ref="P26:P30" si="15">O26/7*100</f>
        <v>28.571428571428569</v>
      </c>
      <c r="V26" s="4">
        <v>1</v>
      </c>
      <c r="W26">
        <f t="shared" ref="W26:W30" si="16">C26+G26+K26+O26</f>
        <v>106</v>
      </c>
      <c r="X26">
        <f t="shared" si="12"/>
        <v>9.5667870036101075</v>
      </c>
    </row>
    <row r="27" spans="1:24" x14ac:dyDescent="0.3">
      <c r="B27" s="4">
        <v>2</v>
      </c>
      <c r="C27">
        <v>0</v>
      </c>
      <c r="D27">
        <v>0</v>
      </c>
      <c r="F27" s="6">
        <v>2</v>
      </c>
      <c r="G27">
        <v>14</v>
      </c>
      <c r="H27">
        <f t="shared" si="13"/>
        <v>14.14141414141414</v>
      </c>
      <c r="J27" s="6">
        <v>2</v>
      </c>
      <c r="K27">
        <v>109</v>
      </c>
      <c r="L27">
        <f t="shared" si="14"/>
        <v>10.88911088911089</v>
      </c>
      <c r="N27" s="6">
        <v>2</v>
      </c>
      <c r="O27">
        <v>3</v>
      </c>
      <c r="P27">
        <f t="shared" si="15"/>
        <v>42.857142857142854</v>
      </c>
      <c r="V27" s="4">
        <v>2</v>
      </c>
      <c r="W27">
        <f t="shared" si="16"/>
        <v>126</v>
      </c>
      <c r="X27">
        <f t="shared" si="12"/>
        <v>11.371841155234657</v>
      </c>
    </row>
    <row r="28" spans="1:24" x14ac:dyDescent="0.3">
      <c r="B28" s="4">
        <v>3</v>
      </c>
      <c r="C28">
        <v>0</v>
      </c>
      <c r="D28">
        <v>0</v>
      </c>
      <c r="F28" s="6">
        <v>3</v>
      </c>
      <c r="G28">
        <v>30</v>
      </c>
      <c r="H28">
        <f t="shared" si="13"/>
        <v>30.303030303030305</v>
      </c>
      <c r="J28" s="7">
        <v>3</v>
      </c>
      <c r="K28">
        <v>359</v>
      </c>
      <c r="L28">
        <f t="shared" si="14"/>
        <v>35.864135864135868</v>
      </c>
      <c r="N28" s="7">
        <v>3</v>
      </c>
      <c r="O28">
        <v>1</v>
      </c>
      <c r="P28">
        <f t="shared" si="15"/>
        <v>14.285714285714285</v>
      </c>
      <c r="V28" s="4">
        <v>3</v>
      </c>
      <c r="W28">
        <f t="shared" si="16"/>
        <v>390</v>
      </c>
      <c r="X28">
        <f t="shared" si="12"/>
        <v>35.198555956678703</v>
      </c>
    </row>
    <row r="29" spans="1:24" x14ac:dyDescent="0.3">
      <c r="B29" s="6">
        <v>4</v>
      </c>
      <c r="C29">
        <v>1</v>
      </c>
      <c r="D29">
        <v>100</v>
      </c>
      <c r="F29" s="6">
        <v>4</v>
      </c>
      <c r="G29">
        <v>11</v>
      </c>
      <c r="H29">
        <f t="shared" si="13"/>
        <v>11.111111111111111</v>
      </c>
      <c r="J29" s="6">
        <v>4</v>
      </c>
      <c r="K29">
        <v>92</v>
      </c>
      <c r="L29">
        <f t="shared" si="14"/>
        <v>9.1908091908091905</v>
      </c>
      <c r="N29" s="4">
        <v>4</v>
      </c>
      <c r="O29">
        <v>0</v>
      </c>
      <c r="P29">
        <f t="shared" si="15"/>
        <v>0</v>
      </c>
      <c r="V29" s="4">
        <v>4</v>
      </c>
      <c r="W29">
        <f t="shared" si="16"/>
        <v>104</v>
      </c>
      <c r="X29">
        <f t="shared" si="12"/>
        <v>9.3862815884476536</v>
      </c>
    </row>
    <row r="30" spans="1:24" x14ac:dyDescent="0.3">
      <c r="C30">
        <v>1</v>
      </c>
      <c r="D30">
        <v>100</v>
      </c>
      <c r="G30" s="5">
        <f>SUM(G25:G29)</f>
        <v>99</v>
      </c>
      <c r="H30">
        <f t="shared" si="13"/>
        <v>100</v>
      </c>
      <c r="K30" s="5">
        <f>SUM(K25:K29)</f>
        <v>1001</v>
      </c>
      <c r="L30">
        <f t="shared" si="14"/>
        <v>100</v>
      </c>
      <c r="O30" s="5">
        <f>SUM(O25:O29)</f>
        <v>7</v>
      </c>
      <c r="P30">
        <f t="shared" si="15"/>
        <v>100</v>
      </c>
      <c r="W30">
        <f t="shared" si="16"/>
        <v>1108</v>
      </c>
      <c r="X30">
        <f t="shared" si="12"/>
        <v>100</v>
      </c>
    </row>
    <row r="33" spans="1:24" s="10" customFormat="1" x14ac:dyDescent="0.3"/>
    <row r="34" spans="1:24" x14ac:dyDescent="0.3">
      <c r="A34" t="s">
        <v>18</v>
      </c>
    </row>
    <row r="35" spans="1:24" x14ac:dyDescent="0.3">
      <c r="B35" s="8" t="s">
        <v>19</v>
      </c>
      <c r="C35" s="2">
        <v>0</v>
      </c>
      <c r="D35" s="3" t="s">
        <v>2</v>
      </c>
      <c r="F35" s="8" t="s">
        <v>20</v>
      </c>
      <c r="G35" s="2">
        <v>0</v>
      </c>
      <c r="H35" s="3" t="s">
        <v>2</v>
      </c>
      <c r="J35" s="8" t="s">
        <v>21</v>
      </c>
      <c r="K35" s="2">
        <v>0</v>
      </c>
      <c r="L35" s="3" t="s">
        <v>2</v>
      </c>
      <c r="N35" s="8" t="s">
        <v>22</v>
      </c>
      <c r="O35" s="2">
        <v>0</v>
      </c>
      <c r="P35" s="3" t="s">
        <v>2</v>
      </c>
      <c r="V35" s="8" t="s">
        <v>38</v>
      </c>
      <c r="W35" s="3" t="s">
        <v>7</v>
      </c>
      <c r="X35" s="3" t="s">
        <v>2</v>
      </c>
    </row>
    <row r="36" spans="1:24" x14ac:dyDescent="0.3">
      <c r="B36" s="7">
        <v>0</v>
      </c>
      <c r="C36">
        <v>1</v>
      </c>
      <c r="D36">
        <v>100</v>
      </c>
      <c r="F36" s="6">
        <v>0</v>
      </c>
      <c r="G36">
        <v>144</v>
      </c>
      <c r="H36">
        <f>G36/455*100</f>
        <v>31.648351648351646</v>
      </c>
      <c r="J36" s="7">
        <v>0</v>
      </c>
      <c r="K36">
        <v>1</v>
      </c>
      <c r="L36">
        <f>K36/3*100</f>
        <v>33.333333333333329</v>
      </c>
      <c r="N36" s="6">
        <v>0</v>
      </c>
      <c r="O36">
        <v>3</v>
      </c>
      <c r="P36">
        <f>O36/15*100</f>
        <v>20</v>
      </c>
      <c r="V36" s="9">
        <v>0</v>
      </c>
      <c r="W36">
        <f>C36+G36+K36+O36</f>
        <v>149</v>
      </c>
      <c r="X36">
        <f t="shared" ref="X36:X41" si="17">W36/$W$41*100</f>
        <v>31.434599156118143</v>
      </c>
    </row>
    <row r="37" spans="1:24" x14ac:dyDescent="0.3">
      <c r="B37" s="4">
        <v>1</v>
      </c>
      <c r="C37">
        <v>0</v>
      </c>
      <c r="D37">
        <v>0</v>
      </c>
      <c r="F37" s="6">
        <v>1</v>
      </c>
      <c r="G37">
        <v>27</v>
      </c>
      <c r="H37">
        <f t="shared" ref="H37:H41" si="18">G37/455*100</f>
        <v>5.9340659340659334</v>
      </c>
      <c r="J37" s="4">
        <v>1</v>
      </c>
      <c r="K37">
        <v>0</v>
      </c>
      <c r="L37">
        <f t="shared" ref="L37:L41" si="19">K37/3*100</f>
        <v>0</v>
      </c>
      <c r="N37" s="6">
        <v>1</v>
      </c>
      <c r="O37">
        <v>1</v>
      </c>
      <c r="P37">
        <f t="shared" ref="P37:P41" si="20">O37/15*100</f>
        <v>6.666666666666667</v>
      </c>
      <c r="V37" s="4">
        <v>1</v>
      </c>
      <c r="W37">
        <f t="shared" ref="W37:W41" si="21">C37+G37+K37+O37</f>
        <v>28</v>
      </c>
      <c r="X37">
        <f t="shared" si="17"/>
        <v>5.9071729957805905</v>
      </c>
    </row>
    <row r="38" spans="1:24" x14ac:dyDescent="0.3">
      <c r="B38" s="4">
        <v>2</v>
      </c>
      <c r="C38">
        <v>0</v>
      </c>
      <c r="D38">
        <v>0</v>
      </c>
      <c r="F38" s="6">
        <v>2</v>
      </c>
      <c r="G38">
        <v>50</v>
      </c>
      <c r="H38">
        <f t="shared" si="18"/>
        <v>10.989010989010989</v>
      </c>
      <c r="J38" s="6">
        <v>2</v>
      </c>
      <c r="K38">
        <v>0</v>
      </c>
      <c r="L38">
        <f t="shared" si="19"/>
        <v>0</v>
      </c>
      <c r="N38" s="7">
        <v>2</v>
      </c>
      <c r="O38">
        <v>2</v>
      </c>
      <c r="P38">
        <f t="shared" si="20"/>
        <v>13.333333333333334</v>
      </c>
      <c r="V38" s="4">
        <v>2</v>
      </c>
      <c r="W38">
        <f t="shared" si="21"/>
        <v>52</v>
      </c>
      <c r="X38">
        <f t="shared" si="17"/>
        <v>10.970464135021098</v>
      </c>
    </row>
    <row r="39" spans="1:24" x14ac:dyDescent="0.3">
      <c r="B39" s="4">
        <v>3</v>
      </c>
      <c r="C39">
        <v>0</v>
      </c>
      <c r="D39">
        <v>0</v>
      </c>
      <c r="F39" s="7">
        <v>3</v>
      </c>
      <c r="G39">
        <v>194</v>
      </c>
      <c r="H39">
        <f t="shared" si="18"/>
        <v>42.637362637362635</v>
      </c>
      <c r="J39" s="4">
        <v>3</v>
      </c>
      <c r="K39">
        <v>2</v>
      </c>
      <c r="L39">
        <f t="shared" si="19"/>
        <v>66.666666666666657</v>
      </c>
      <c r="N39" s="6">
        <v>3</v>
      </c>
      <c r="O39">
        <v>7</v>
      </c>
      <c r="P39">
        <f t="shared" si="20"/>
        <v>46.666666666666664</v>
      </c>
      <c r="V39" s="4">
        <v>3</v>
      </c>
      <c r="W39">
        <f t="shared" si="21"/>
        <v>203</v>
      </c>
      <c r="X39">
        <f t="shared" si="17"/>
        <v>42.827004219409282</v>
      </c>
    </row>
    <row r="40" spans="1:24" x14ac:dyDescent="0.3">
      <c r="B40" s="4">
        <v>4</v>
      </c>
      <c r="C40">
        <v>0</v>
      </c>
      <c r="D40">
        <v>0</v>
      </c>
      <c r="F40" s="6">
        <v>4</v>
      </c>
      <c r="G40">
        <v>40</v>
      </c>
      <c r="H40">
        <f t="shared" si="18"/>
        <v>8.791208791208792</v>
      </c>
      <c r="J40" s="6">
        <v>4</v>
      </c>
      <c r="K40">
        <v>0</v>
      </c>
      <c r="L40">
        <f t="shared" si="19"/>
        <v>0</v>
      </c>
      <c r="N40" s="6">
        <v>4</v>
      </c>
      <c r="O40">
        <v>2</v>
      </c>
      <c r="P40">
        <f t="shared" si="20"/>
        <v>13.333333333333334</v>
      </c>
      <c r="V40" s="4">
        <v>4</v>
      </c>
      <c r="W40">
        <f t="shared" si="21"/>
        <v>42</v>
      </c>
      <c r="X40">
        <f t="shared" si="17"/>
        <v>8.8607594936708853</v>
      </c>
    </row>
    <row r="41" spans="1:24" x14ac:dyDescent="0.3">
      <c r="C41">
        <v>1</v>
      </c>
      <c r="D41">
        <v>100</v>
      </c>
      <c r="G41" s="5">
        <f>SUM(G36:G40)</f>
        <v>455</v>
      </c>
      <c r="H41">
        <f t="shared" si="18"/>
        <v>100</v>
      </c>
      <c r="K41">
        <v>3</v>
      </c>
      <c r="L41">
        <f t="shared" si="19"/>
        <v>100</v>
      </c>
      <c r="O41" s="5">
        <f>SUM(O36:O40)</f>
        <v>15</v>
      </c>
      <c r="P41">
        <f t="shared" si="20"/>
        <v>100</v>
      </c>
      <c r="W41">
        <f t="shared" si="21"/>
        <v>474</v>
      </c>
      <c r="X41">
        <f t="shared" si="17"/>
        <v>100</v>
      </c>
    </row>
    <row r="44" spans="1:24" s="10" customFormat="1" x14ac:dyDescent="0.3"/>
    <row r="45" spans="1:24" x14ac:dyDescent="0.3">
      <c r="A45" t="s">
        <v>23</v>
      </c>
    </row>
    <row r="46" spans="1:24" x14ac:dyDescent="0.3">
      <c r="B46" s="8" t="s">
        <v>24</v>
      </c>
      <c r="C46" s="2">
        <v>0</v>
      </c>
      <c r="D46" s="3" t="s">
        <v>2</v>
      </c>
      <c r="F46" s="8" t="s">
        <v>25</v>
      </c>
      <c r="G46" s="2">
        <v>0</v>
      </c>
      <c r="H46" s="3" t="s">
        <v>2</v>
      </c>
      <c r="J46" s="8" t="s">
        <v>26</v>
      </c>
      <c r="K46" s="2">
        <v>0</v>
      </c>
      <c r="L46" s="3" t="s">
        <v>2</v>
      </c>
      <c r="V46" s="8" t="s">
        <v>39</v>
      </c>
      <c r="W46" s="3" t="s">
        <v>7</v>
      </c>
      <c r="X46" s="3" t="s">
        <v>2</v>
      </c>
    </row>
    <row r="47" spans="1:24" x14ac:dyDescent="0.3">
      <c r="B47" s="6">
        <v>0</v>
      </c>
      <c r="C47">
        <v>68</v>
      </c>
      <c r="D47">
        <f>C47/164*100</f>
        <v>41.463414634146339</v>
      </c>
      <c r="F47" s="6">
        <v>0</v>
      </c>
      <c r="G47">
        <v>6</v>
      </c>
      <c r="H47">
        <f>G47/13*100</f>
        <v>46.153846153846153</v>
      </c>
      <c r="J47" s="7">
        <v>0</v>
      </c>
      <c r="K47">
        <v>0</v>
      </c>
      <c r="L47">
        <v>0</v>
      </c>
      <c r="V47" s="9">
        <v>0</v>
      </c>
      <c r="W47">
        <f>C47+G47+K47</f>
        <v>74</v>
      </c>
      <c r="X47">
        <f t="shared" ref="X47:X52" si="22">W47/$W$52*100</f>
        <v>41.340782122905026</v>
      </c>
    </row>
    <row r="48" spans="1:24" x14ac:dyDescent="0.3">
      <c r="B48" s="6">
        <v>1</v>
      </c>
      <c r="C48">
        <v>13</v>
      </c>
      <c r="D48">
        <f t="shared" ref="D48:D52" si="23">C48/164*100</f>
        <v>7.9268292682926829</v>
      </c>
      <c r="F48" s="6">
        <v>1</v>
      </c>
      <c r="G48">
        <v>1</v>
      </c>
      <c r="H48">
        <f t="shared" ref="H48:H52" si="24">G48/13*100</f>
        <v>7.6923076923076925</v>
      </c>
      <c r="J48" s="4">
        <v>1</v>
      </c>
      <c r="K48">
        <v>0</v>
      </c>
      <c r="L48">
        <v>0</v>
      </c>
      <c r="V48" s="4">
        <v>1</v>
      </c>
      <c r="W48">
        <f t="shared" ref="W48:W52" si="25">C48+G48+K48</f>
        <v>14</v>
      </c>
      <c r="X48">
        <f t="shared" si="22"/>
        <v>7.8212290502793298</v>
      </c>
    </row>
    <row r="49" spans="1:24" x14ac:dyDescent="0.3">
      <c r="B49" s="7">
        <v>2</v>
      </c>
      <c r="C49">
        <v>21</v>
      </c>
      <c r="D49">
        <f t="shared" si="23"/>
        <v>12.804878048780488</v>
      </c>
      <c r="F49" s="6">
        <v>2</v>
      </c>
      <c r="G49">
        <v>0</v>
      </c>
      <c r="H49">
        <f t="shared" si="24"/>
        <v>0</v>
      </c>
      <c r="J49" s="4">
        <v>2</v>
      </c>
      <c r="K49">
        <v>0</v>
      </c>
      <c r="L49">
        <v>0</v>
      </c>
      <c r="V49" s="4">
        <v>2</v>
      </c>
      <c r="W49">
        <f t="shared" si="25"/>
        <v>21</v>
      </c>
      <c r="X49">
        <f t="shared" si="22"/>
        <v>11.731843575418994</v>
      </c>
    </row>
    <row r="50" spans="1:24" x14ac:dyDescent="0.3">
      <c r="B50" s="6">
        <v>3</v>
      </c>
      <c r="C50">
        <v>50</v>
      </c>
      <c r="D50">
        <f t="shared" si="23"/>
        <v>30.487804878048781</v>
      </c>
      <c r="F50" s="7">
        <v>3</v>
      </c>
      <c r="G50">
        <v>3</v>
      </c>
      <c r="H50">
        <f t="shared" si="24"/>
        <v>23.076923076923077</v>
      </c>
      <c r="J50" s="6">
        <v>3</v>
      </c>
      <c r="K50">
        <v>2</v>
      </c>
      <c r="L50">
        <v>100</v>
      </c>
      <c r="V50" s="4">
        <v>3</v>
      </c>
      <c r="W50">
        <f t="shared" si="25"/>
        <v>55</v>
      </c>
      <c r="X50">
        <f t="shared" si="22"/>
        <v>30.726256983240223</v>
      </c>
    </row>
    <row r="51" spans="1:24" x14ac:dyDescent="0.3">
      <c r="B51" s="6">
        <v>4</v>
      </c>
      <c r="C51">
        <v>12</v>
      </c>
      <c r="D51">
        <f t="shared" si="23"/>
        <v>7.3170731707317067</v>
      </c>
      <c r="F51" s="6">
        <v>4</v>
      </c>
      <c r="G51">
        <v>3</v>
      </c>
      <c r="H51">
        <f t="shared" si="24"/>
        <v>23.076923076923077</v>
      </c>
      <c r="J51" s="4">
        <v>4</v>
      </c>
      <c r="K51">
        <v>0</v>
      </c>
      <c r="L51">
        <v>0</v>
      </c>
      <c r="V51" s="4">
        <v>4</v>
      </c>
      <c r="W51">
        <f t="shared" si="25"/>
        <v>15</v>
      </c>
      <c r="X51">
        <f t="shared" si="22"/>
        <v>8.3798882681564244</v>
      </c>
    </row>
    <row r="52" spans="1:24" x14ac:dyDescent="0.3">
      <c r="C52" s="5">
        <f>SUM(C47:C51)</f>
        <v>164</v>
      </c>
      <c r="D52">
        <f t="shared" si="23"/>
        <v>100</v>
      </c>
      <c r="G52" s="5">
        <f>SUM(G47:G51)</f>
        <v>13</v>
      </c>
      <c r="H52">
        <f t="shared" si="24"/>
        <v>100</v>
      </c>
      <c r="K52" s="5">
        <v>2</v>
      </c>
      <c r="L52">
        <v>100</v>
      </c>
      <c r="W52">
        <f t="shared" si="25"/>
        <v>179</v>
      </c>
      <c r="X52">
        <f t="shared" si="22"/>
        <v>100</v>
      </c>
    </row>
    <row r="55" spans="1:24" s="10" customFormat="1" x14ac:dyDescent="0.3"/>
    <row r="56" spans="1:24" x14ac:dyDescent="0.3">
      <c r="A56" t="s">
        <v>27</v>
      </c>
    </row>
    <row r="58" spans="1:24" x14ac:dyDescent="0.3">
      <c r="B58" s="1" t="s">
        <v>28</v>
      </c>
      <c r="C58" s="3" t="s">
        <v>7</v>
      </c>
      <c r="D58" s="3" t="s">
        <v>2</v>
      </c>
      <c r="F58" s="1" t="s">
        <v>29</v>
      </c>
      <c r="G58" s="3" t="s">
        <v>7</v>
      </c>
      <c r="H58" s="3" t="s">
        <v>2</v>
      </c>
      <c r="J58" s="1" t="s">
        <v>30</v>
      </c>
      <c r="K58" s="3" t="s">
        <v>7</v>
      </c>
      <c r="L58" s="3" t="s">
        <v>2</v>
      </c>
      <c r="N58" s="1" t="s">
        <v>31</v>
      </c>
      <c r="O58" s="3" t="s">
        <v>7</v>
      </c>
      <c r="P58" s="3" t="s">
        <v>2</v>
      </c>
      <c r="R58" s="1" t="s">
        <v>32</v>
      </c>
      <c r="S58" s="3" t="s">
        <v>7</v>
      </c>
      <c r="T58" s="3" t="s">
        <v>2</v>
      </c>
      <c r="V58" s="1" t="s">
        <v>33</v>
      </c>
      <c r="W58" s="3" t="s">
        <v>7</v>
      </c>
      <c r="X58" s="3" t="s">
        <v>2</v>
      </c>
    </row>
    <row r="59" spans="1:24" x14ac:dyDescent="0.3">
      <c r="B59" s="4">
        <v>0</v>
      </c>
      <c r="C59">
        <f>C3+C14+C25</f>
        <v>183</v>
      </c>
      <c r="D59">
        <f t="shared" ref="D59:D64" si="26">C59/$C$64*100</f>
        <v>38.853503184713375</v>
      </c>
      <c r="F59" s="6">
        <v>0</v>
      </c>
      <c r="G59">
        <v>129</v>
      </c>
      <c r="H59">
        <v>43.288590604026844</v>
      </c>
      <c r="J59" s="4">
        <v>0</v>
      </c>
      <c r="K59">
        <f>K3+G14+G25+C36</f>
        <v>274</v>
      </c>
      <c r="L59">
        <f t="shared" ref="L59:L64" si="27">K59/$K$64*100</f>
        <v>37.177747625508815</v>
      </c>
      <c r="N59" s="4">
        <v>0</v>
      </c>
      <c r="O59">
        <f>O3+K14+K25+G36+C47</f>
        <v>791</v>
      </c>
      <c r="P59">
        <f t="shared" ref="P59:P64" si="28">O59/$O$64*100</f>
        <v>33.846812152332049</v>
      </c>
      <c r="R59" s="4">
        <v>0</v>
      </c>
      <c r="S59">
        <f>O14+O25+K36+G47</f>
        <v>114</v>
      </c>
      <c r="T59">
        <f t="shared" ref="T59:T64" si="29">S59/$S$64*100</f>
        <v>33.727810650887577</v>
      </c>
      <c r="V59" s="4">
        <v>0</v>
      </c>
      <c r="W59">
        <f>S3+O36+K47</f>
        <v>27</v>
      </c>
      <c r="X59">
        <f t="shared" ref="X59:X64" si="30">W59/$W$64*100</f>
        <v>36.486486486486484</v>
      </c>
    </row>
    <row r="60" spans="1:24" x14ac:dyDescent="0.3">
      <c r="B60" s="4">
        <v>1</v>
      </c>
      <c r="C60">
        <f t="shared" ref="C60:C64" si="31">C4+C15+C26</f>
        <v>35</v>
      </c>
      <c r="D60">
        <f t="shared" si="26"/>
        <v>7.4309978768577496</v>
      </c>
      <c r="F60" s="6">
        <v>1</v>
      </c>
      <c r="G60">
        <v>39</v>
      </c>
      <c r="H60">
        <v>13.087248322147651</v>
      </c>
      <c r="J60" s="4">
        <v>1</v>
      </c>
      <c r="K60">
        <f t="shared" ref="K60:K64" si="32">K4+G15+G26+C37</f>
        <v>82</v>
      </c>
      <c r="L60">
        <f t="shared" si="27"/>
        <v>11.126187245590231</v>
      </c>
      <c r="N60" s="4">
        <v>1</v>
      </c>
      <c r="O60">
        <f t="shared" ref="O60:O64" si="33">O4+K15+K26+G37+C48</f>
        <v>206</v>
      </c>
      <c r="P60">
        <f t="shared" si="28"/>
        <v>8.8147197261446291</v>
      </c>
      <c r="R60" s="4">
        <v>1</v>
      </c>
      <c r="S60">
        <f t="shared" ref="S60:S64" si="34">O15+O26+K37+G48</f>
        <v>41</v>
      </c>
      <c r="T60">
        <f t="shared" si="29"/>
        <v>12.1301775147929</v>
      </c>
      <c r="V60" s="4">
        <v>1</v>
      </c>
      <c r="W60">
        <f t="shared" ref="W60:W64" si="35">S4+O37+K48</f>
        <v>10</v>
      </c>
      <c r="X60">
        <f t="shared" si="30"/>
        <v>13.513513513513514</v>
      </c>
    </row>
    <row r="61" spans="1:24" x14ac:dyDescent="0.3">
      <c r="B61" s="4">
        <v>2</v>
      </c>
      <c r="C61">
        <f t="shared" si="31"/>
        <v>65</v>
      </c>
      <c r="D61">
        <f t="shared" si="26"/>
        <v>13.800424628450106</v>
      </c>
      <c r="F61" s="6">
        <v>2</v>
      </c>
      <c r="G61">
        <v>44</v>
      </c>
      <c r="H61">
        <v>14.76510067114094</v>
      </c>
      <c r="J61" s="4">
        <v>2</v>
      </c>
      <c r="K61">
        <f t="shared" si="32"/>
        <v>120</v>
      </c>
      <c r="L61">
        <f t="shared" si="27"/>
        <v>16.282225237449119</v>
      </c>
      <c r="N61" s="4">
        <v>2</v>
      </c>
      <c r="O61">
        <f t="shared" si="33"/>
        <v>247</v>
      </c>
      <c r="P61">
        <f t="shared" si="28"/>
        <v>10.569105691056912</v>
      </c>
      <c r="R61" s="4">
        <v>2</v>
      </c>
      <c r="S61">
        <f t="shared" si="34"/>
        <v>38</v>
      </c>
      <c r="T61">
        <f t="shared" si="29"/>
        <v>11.242603550295858</v>
      </c>
      <c r="V61" s="4">
        <v>2</v>
      </c>
      <c r="W61">
        <f t="shared" si="35"/>
        <v>7</v>
      </c>
      <c r="X61">
        <f t="shared" si="30"/>
        <v>9.4594594594594597</v>
      </c>
    </row>
    <row r="62" spans="1:24" x14ac:dyDescent="0.3">
      <c r="B62" s="4">
        <v>3</v>
      </c>
      <c r="C62">
        <f t="shared" si="31"/>
        <v>143</v>
      </c>
      <c r="D62">
        <f t="shared" si="26"/>
        <v>30.360934182590231</v>
      </c>
      <c r="F62" s="6">
        <v>3</v>
      </c>
      <c r="G62">
        <v>56</v>
      </c>
      <c r="H62">
        <v>18.791946308724832</v>
      </c>
      <c r="J62" s="4">
        <v>3</v>
      </c>
      <c r="K62">
        <f t="shared" si="32"/>
        <v>174</v>
      </c>
      <c r="L62">
        <f t="shared" si="27"/>
        <v>23.609226594301223</v>
      </c>
      <c r="N62" s="4">
        <v>3</v>
      </c>
      <c r="O62">
        <f t="shared" si="33"/>
        <v>874</v>
      </c>
      <c r="P62">
        <f t="shared" si="28"/>
        <v>37.398373983739837</v>
      </c>
      <c r="R62" s="4">
        <v>3</v>
      </c>
      <c r="S62">
        <f t="shared" si="34"/>
        <v>107</v>
      </c>
      <c r="T62">
        <f t="shared" si="29"/>
        <v>31.65680473372781</v>
      </c>
      <c r="V62" s="4">
        <v>3</v>
      </c>
      <c r="W62">
        <f t="shared" si="35"/>
        <v>23</v>
      </c>
      <c r="X62">
        <f t="shared" si="30"/>
        <v>31.081081081081081</v>
      </c>
    </row>
    <row r="63" spans="1:24" x14ac:dyDescent="0.3">
      <c r="B63" s="4">
        <v>4</v>
      </c>
      <c r="C63">
        <f t="shared" si="31"/>
        <v>45</v>
      </c>
      <c r="D63">
        <f t="shared" si="26"/>
        <v>9.5541401273885356</v>
      </c>
      <c r="F63" s="6">
        <v>4</v>
      </c>
      <c r="G63">
        <v>30</v>
      </c>
      <c r="H63">
        <v>10.067114093959731</v>
      </c>
      <c r="J63" s="4">
        <v>4</v>
      </c>
      <c r="K63">
        <f t="shared" si="32"/>
        <v>87</v>
      </c>
      <c r="L63">
        <f t="shared" si="27"/>
        <v>11.804613297150611</v>
      </c>
      <c r="N63" s="4">
        <v>4</v>
      </c>
      <c r="O63">
        <f t="shared" si="33"/>
        <v>219</v>
      </c>
      <c r="P63">
        <f t="shared" si="28"/>
        <v>9.3709884467265727</v>
      </c>
      <c r="R63" s="4">
        <v>4</v>
      </c>
      <c r="S63">
        <f t="shared" si="34"/>
        <v>38</v>
      </c>
      <c r="T63">
        <f t="shared" si="29"/>
        <v>11.242603550295858</v>
      </c>
      <c r="V63" s="4">
        <v>4</v>
      </c>
      <c r="W63">
        <f t="shared" si="35"/>
        <v>7</v>
      </c>
      <c r="X63">
        <f t="shared" si="30"/>
        <v>9.4594594594594597</v>
      </c>
    </row>
    <row r="64" spans="1:24" x14ac:dyDescent="0.3">
      <c r="C64">
        <f t="shared" si="31"/>
        <v>471</v>
      </c>
      <c r="D64">
        <f t="shared" si="26"/>
        <v>100</v>
      </c>
      <c r="G64">
        <v>298</v>
      </c>
      <c r="H64">
        <v>100</v>
      </c>
      <c r="K64">
        <f t="shared" si="32"/>
        <v>737</v>
      </c>
      <c r="L64">
        <f t="shared" si="27"/>
        <v>100</v>
      </c>
      <c r="O64">
        <f t="shared" si="33"/>
        <v>2337</v>
      </c>
      <c r="P64">
        <f t="shared" si="28"/>
        <v>100</v>
      </c>
      <c r="S64">
        <f t="shared" si="34"/>
        <v>338</v>
      </c>
      <c r="T64">
        <f t="shared" si="29"/>
        <v>100</v>
      </c>
      <c r="W64">
        <f t="shared" si="35"/>
        <v>74</v>
      </c>
      <c r="X64">
        <f t="shared" si="30"/>
        <v>100</v>
      </c>
    </row>
    <row r="66" spans="2:24" x14ac:dyDescent="0.3">
      <c r="B66" s="1" t="s">
        <v>34</v>
      </c>
      <c r="C66" s="3" t="s">
        <v>7</v>
      </c>
      <c r="D66" s="3" t="s">
        <v>2</v>
      </c>
      <c r="F66" s="1" t="s">
        <v>35</v>
      </c>
      <c r="G66" s="3" t="s">
        <v>7</v>
      </c>
      <c r="H66" s="3" t="s">
        <v>2</v>
      </c>
      <c r="J66" s="1" t="s">
        <v>36</v>
      </c>
      <c r="K66" s="3" t="s">
        <v>7</v>
      </c>
      <c r="L66" s="3" t="s">
        <v>2</v>
      </c>
      <c r="N66" s="1" t="s">
        <v>37</v>
      </c>
      <c r="O66" s="3" t="s">
        <v>7</v>
      </c>
      <c r="P66" s="3" t="s">
        <v>2</v>
      </c>
      <c r="R66" s="1" t="s">
        <v>38</v>
      </c>
      <c r="S66" s="3" t="s">
        <v>7</v>
      </c>
      <c r="T66" s="3" t="s">
        <v>2</v>
      </c>
      <c r="V66" s="1" t="s">
        <v>39</v>
      </c>
      <c r="W66" s="3" t="s">
        <v>7</v>
      </c>
      <c r="X66" s="3" t="s">
        <v>2</v>
      </c>
    </row>
    <row r="67" spans="2:24" x14ac:dyDescent="0.3">
      <c r="B67" s="4">
        <v>0</v>
      </c>
      <c r="C67">
        <f t="shared" ref="C67:C72" si="36">C59+G59+K59+O59+S59+W59</f>
        <v>1518</v>
      </c>
      <c r="D67">
        <f t="shared" ref="D67:D72" si="37">C67/$C$72*100</f>
        <v>35.675675675675677</v>
      </c>
      <c r="F67" s="4">
        <v>0</v>
      </c>
      <c r="G67">
        <v>570</v>
      </c>
      <c r="H67">
        <v>39.121482498284145</v>
      </c>
      <c r="J67" s="4">
        <v>0</v>
      </c>
      <c r="K67">
        <v>343</v>
      </c>
      <c r="L67">
        <v>33.076181292189005</v>
      </c>
      <c r="N67" s="4">
        <v>0</v>
      </c>
      <c r="O67">
        <v>382</v>
      </c>
      <c r="P67">
        <v>34.476534296028881</v>
      </c>
      <c r="R67" s="4">
        <v>0</v>
      </c>
      <c r="S67">
        <v>149</v>
      </c>
      <c r="T67">
        <v>31.434599156118143</v>
      </c>
      <c r="V67" s="4">
        <v>0</v>
      </c>
      <c r="W67">
        <v>74</v>
      </c>
      <c r="X67">
        <v>41.340782122905026</v>
      </c>
    </row>
    <row r="68" spans="2:24" x14ac:dyDescent="0.3">
      <c r="B68" s="4">
        <v>1</v>
      </c>
      <c r="C68">
        <f t="shared" si="36"/>
        <v>413</v>
      </c>
      <c r="D68">
        <f t="shared" si="37"/>
        <v>9.7062279670975311</v>
      </c>
      <c r="F68" s="4">
        <v>1</v>
      </c>
      <c r="G68">
        <v>157</v>
      </c>
      <c r="H68">
        <v>10.775566231983527</v>
      </c>
      <c r="J68" s="4">
        <v>1</v>
      </c>
      <c r="K68">
        <v>108</v>
      </c>
      <c r="L68">
        <v>10.414657666345226</v>
      </c>
      <c r="N68" s="4">
        <v>1</v>
      </c>
      <c r="O68">
        <v>106</v>
      </c>
      <c r="P68">
        <v>9.5667870036101075</v>
      </c>
      <c r="R68" s="4">
        <v>1</v>
      </c>
      <c r="S68">
        <v>28</v>
      </c>
      <c r="T68">
        <v>5.9071729957805905</v>
      </c>
      <c r="V68" s="4">
        <v>1</v>
      </c>
      <c r="W68">
        <v>14</v>
      </c>
      <c r="X68">
        <v>7.8212290502793298</v>
      </c>
    </row>
    <row r="69" spans="2:24" x14ac:dyDescent="0.3">
      <c r="B69" s="4">
        <v>2</v>
      </c>
      <c r="C69">
        <f t="shared" si="36"/>
        <v>521</v>
      </c>
      <c r="D69">
        <f t="shared" si="37"/>
        <v>12.244418331374852</v>
      </c>
      <c r="F69" s="4">
        <v>2</v>
      </c>
      <c r="G69">
        <v>219</v>
      </c>
      <c r="H69">
        <v>15.030885380919697</v>
      </c>
      <c r="J69" s="4">
        <v>2</v>
      </c>
      <c r="K69">
        <v>103</v>
      </c>
      <c r="L69">
        <v>9.9324975891996132</v>
      </c>
      <c r="N69" s="4">
        <v>2</v>
      </c>
      <c r="O69">
        <v>126</v>
      </c>
      <c r="P69">
        <v>11.371841155234657</v>
      </c>
      <c r="R69" s="4">
        <v>2</v>
      </c>
      <c r="S69">
        <v>52</v>
      </c>
      <c r="T69">
        <v>10.970464135021098</v>
      </c>
      <c r="V69" s="4">
        <v>2</v>
      </c>
      <c r="W69">
        <v>21</v>
      </c>
      <c r="X69">
        <v>11.731843575418994</v>
      </c>
    </row>
    <row r="70" spans="2:24" x14ac:dyDescent="0.3">
      <c r="B70" s="4">
        <v>3</v>
      </c>
      <c r="C70">
        <f t="shared" si="36"/>
        <v>1377</v>
      </c>
      <c r="D70">
        <f t="shared" si="37"/>
        <v>32.361927144535841</v>
      </c>
      <c r="F70" s="4">
        <v>3</v>
      </c>
      <c r="G70">
        <v>355</v>
      </c>
      <c r="H70">
        <v>24.365133836650653</v>
      </c>
      <c r="J70" s="4">
        <v>3</v>
      </c>
      <c r="K70">
        <v>374</v>
      </c>
      <c r="L70">
        <v>36.065573770491802</v>
      </c>
      <c r="N70" s="4">
        <v>3</v>
      </c>
      <c r="O70">
        <v>390</v>
      </c>
      <c r="P70">
        <v>35.198555956678703</v>
      </c>
      <c r="R70" s="4">
        <v>3</v>
      </c>
      <c r="S70">
        <v>203</v>
      </c>
      <c r="T70">
        <v>42.827004219409282</v>
      </c>
      <c r="V70" s="4">
        <v>3</v>
      </c>
      <c r="W70">
        <v>55</v>
      </c>
      <c r="X70">
        <v>30.726256983240223</v>
      </c>
    </row>
    <row r="71" spans="2:24" x14ac:dyDescent="0.3">
      <c r="B71" s="4">
        <v>4</v>
      </c>
      <c r="C71">
        <f t="shared" si="36"/>
        <v>426</v>
      </c>
      <c r="D71">
        <f t="shared" si="37"/>
        <v>10.011750881316098</v>
      </c>
      <c r="F71" s="4">
        <v>4</v>
      </c>
      <c r="G71">
        <v>156</v>
      </c>
      <c r="H71">
        <v>10.706932052161978</v>
      </c>
      <c r="J71" s="4">
        <v>4</v>
      </c>
      <c r="K71">
        <v>109</v>
      </c>
      <c r="L71">
        <v>10.511089681774349</v>
      </c>
      <c r="N71" s="4">
        <v>4</v>
      </c>
      <c r="O71">
        <v>104</v>
      </c>
      <c r="P71">
        <v>9.3862815884476536</v>
      </c>
      <c r="R71" s="4">
        <v>4</v>
      </c>
      <c r="S71">
        <v>42</v>
      </c>
      <c r="T71">
        <v>8.8607594936708853</v>
      </c>
      <c r="V71" s="4">
        <v>4</v>
      </c>
      <c r="W71">
        <v>15</v>
      </c>
      <c r="X71">
        <v>8.3798882681564244</v>
      </c>
    </row>
    <row r="72" spans="2:24" x14ac:dyDescent="0.3">
      <c r="C72">
        <f t="shared" si="36"/>
        <v>4255</v>
      </c>
      <c r="D72">
        <f t="shared" si="37"/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40</v>
      </c>
      <c r="S75" s="3" t="s">
        <v>7</v>
      </c>
      <c r="T75" s="3" t="s">
        <v>2</v>
      </c>
    </row>
    <row r="76" spans="2:24" x14ac:dyDescent="0.3">
      <c r="R76" s="4">
        <v>0</v>
      </c>
      <c r="S76">
        <f>S67+W67</f>
        <v>223</v>
      </c>
      <c r="T76">
        <f>S76/$S$81*100</f>
        <v>34.150076569678404</v>
      </c>
    </row>
    <row r="77" spans="2:24" x14ac:dyDescent="0.3">
      <c r="R77" s="4">
        <v>1</v>
      </c>
      <c r="S77">
        <f t="shared" ref="S77:S81" si="38">S68+W68</f>
        <v>42</v>
      </c>
      <c r="T77">
        <f>S77/$S$81*100</f>
        <v>6.431852986217458</v>
      </c>
    </row>
    <row r="78" spans="2:24" x14ac:dyDescent="0.3">
      <c r="R78" s="4">
        <v>2</v>
      </c>
      <c r="S78">
        <f t="shared" si="38"/>
        <v>73</v>
      </c>
      <c r="T78">
        <f>S78/$S$81*100</f>
        <v>11.179173047473201</v>
      </c>
    </row>
    <row r="79" spans="2:24" x14ac:dyDescent="0.3">
      <c r="R79" s="4">
        <v>3</v>
      </c>
      <c r="S79">
        <f t="shared" si="38"/>
        <v>258</v>
      </c>
      <c r="T79">
        <f>S79/$S$81*100</f>
        <v>39.509954058192953</v>
      </c>
    </row>
    <row r="80" spans="2:24" x14ac:dyDescent="0.3">
      <c r="R80" s="4">
        <v>4</v>
      </c>
      <c r="S80">
        <f t="shared" si="38"/>
        <v>57</v>
      </c>
      <c r="T80">
        <f t="shared" ref="T80" si="39">S80/$S$81*100</f>
        <v>8.7289433384379791</v>
      </c>
    </row>
    <row r="81" spans="19:20" x14ac:dyDescent="0.3">
      <c r="S81">
        <f t="shared" si="38"/>
        <v>653</v>
      </c>
      <c r="T81">
        <f>S81/$S$81*100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5_groups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2020-06-09T11:47:05Z</dcterms:created>
  <dcterms:modified xsi:type="dcterms:W3CDTF">2020-06-09T15:13:34Z</dcterms:modified>
</cp:coreProperties>
</file>