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3种算法统计" sheetId="1" r:id="rId1"/>
    <sheet name="超分统计" sheetId="2" r:id="rId2"/>
  </sheets>
  <calcPr calcId="144525"/>
</workbook>
</file>

<file path=xl/sharedStrings.xml><?xml version="1.0" encoding="utf-8"?>
<sst xmlns="http://schemas.openxmlformats.org/spreadsheetml/2006/main" count="48" uniqueCount="22">
  <si>
    <t>亚南</t>
  </si>
  <si>
    <t>资源碎片率</t>
  </si>
  <si>
    <t>箱子数量</t>
  </si>
  <si>
    <r>
      <rPr>
        <sz val="11"/>
        <color theme="1"/>
        <rFont val="宋体"/>
        <charset val="134"/>
        <scheme val="minor"/>
      </rPr>
      <t xml:space="preserve">求解时间 </t>
    </r>
    <r>
      <rPr>
        <sz val="11"/>
        <color theme="1"/>
        <rFont val="宋体"/>
        <charset val="134"/>
        <scheme val="minor"/>
      </rPr>
      <t>ms</t>
    </r>
  </si>
  <si>
    <t>规模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</si>
  <si>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PU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</si>
  <si>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PU</t>
    </r>
  </si>
  <si>
    <t>GPU memory</t>
  </si>
  <si>
    <t>avg</t>
  </si>
  <si>
    <t>求解时间 ms</t>
  </si>
  <si>
    <t>CPU</t>
  </si>
  <si>
    <t>GPU</t>
  </si>
  <si>
    <t>DWA</t>
  </si>
  <si>
    <t>NeAR</t>
  </si>
  <si>
    <t>1k</t>
  </si>
  <si>
    <t>2k</t>
  </si>
  <si>
    <t>5k</t>
  </si>
  <si>
    <t>10k</t>
  </si>
  <si>
    <t>资源碎片率（超分）</t>
  </si>
  <si>
    <t>rate</t>
  </si>
  <si>
    <t>BOXES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</si>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</sst>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0" fillId="23" borderId="2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8AD30"/>
      <color rgb="00006DB9"/>
      <color rgb="00D95319"/>
      <color rgb="00C00070"/>
      <color rgb="00C00000"/>
      <color rgb="009467BD"/>
      <color rgb="002CA02C"/>
      <color rgb="00D62728"/>
      <color rgb="00FF7F0E"/>
      <color rgb="000078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790361445783"/>
          <c:y val="0.0865671641791045"/>
          <c:w val="0.784366265060241"/>
          <c:h val="0.6156852103120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"INFless"</c:f>
              <c:strCache>
                <c:ptCount val="1"/>
                <c:pt idx="0">
                  <c:v>INFless</c:v>
                </c:pt>
              </c:strCache>
            </c:strRef>
          </c:tx>
          <c:spPr>
            <a:solidFill>
              <a:srgbClr val="D62728"/>
            </a:solidFill>
            <a:ln w="6350">
              <a:noFill/>
            </a:ln>
            <a:effectLst/>
          </c:spPr>
          <c:invertIfNegative val="0"/>
          <c:dLbls>
            <c:delete val="1"/>
          </c:dLbls>
          <c:cat>
            <c:strRef>
              <c:f>'3种算法统计'!$E$43:$J$43</c:f>
              <c:strCache>
                <c:ptCount val="6"/>
                <c:pt idx="0">
                  <c:v>100</c:v>
                </c:pt>
                <c:pt idx="1">
                  <c:v>500</c:v>
                </c:pt>
                <c:pt idx="2">
                  <c:v>1k</c:v>
                </c:pt>
                <c:pt idx="3">
                  <c:v>2k</c:v>
                </c:pt>
                <c:pt idx="4">
                  <c:v>5k</c:v>
                </c:pt>
                <c:pt idx="5">
                  <c:v>10k</c:v>
                </c:pt>
              </c:strCache>
            </c:strRef>
          </c:cat>
          <c:val>
            <c:numRef>
              <c:f>'3种算法统计'!$E$17:$J$17</c:f>
              <c:numCache>
                <c:formatCode>General</c:formatCode>
                <c:ptCount val="6"/>
                <c:pt idx="0">
                  <c:v>0.166666666666667</c:v>
                </c:pt>
                <c:pt idx="1">
                  <c:v>0.192666666666667</c:v>
                </c:pt>
                <c:pt idx="2">
                  <c:v>0.191333333333333</c:v>
                </c:pt>
                <c:pt idx="3">
                  <c:v>0.1935</c:v>
                </c:pt>
                <c:pt idx="4">
                  <c:v>0.189512358049432</c:v>
                </c:pt>
                <c:pt idx="5">
                  <c:v>0.186793714476763</c:v>
                </c:pt>
              </c:numCache>
            </c:numRef>
          </c:val>
        </c:ser>
        <c:ser>
          <c:idx val="3"/>
          <c:order val="1"/>
          <c:tx>
            <c:strRef>
              <c:f>"BATCH"</c:f>
              <c:strCache>
                <c:ptCount val="1"/>
                <c:pt idx="0">
                  <c:v>BATCH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'3种算法统计'!$E$43:$J$43</c:f>
              <c:strCache>
                <c:ptCount val="6"/>
                <c:pt idx="0">
                  <c:v>100</c:v>
                </c:pt>
                <c:pt idx="1">
                  <c:v>500</c:v>
                </c:pt>
                <c:pt idx="2">
                  <c:v>1k</c:v>
                </c:pt>
                <c:pt idx="3">
                  <c:v>2k</c:v>
                </c:pt>
                <c:pt idx="4">
                  <c:v>5k</c:v>
                </c:pt>
                <c:pt idx="5">
                  <c:v>10k</c:v>
                </c:pt>
              </c:strCache>
            </c:strRef>
          </c:cat>
          <c:val>
            <c:numRef>
              <c:f>'3种算法统计'!$E$25:$J$25</c:f>
              <c:numCache>
                <c:formatCode>General</c:formatCode>
                <c:ptCount val="6"/>
                <c:pt idx="0">
                  <c:v>0.34047619047619</c:v>
                </c:pt>
                <c:pt idx="1">
                  <c:v>0.32</c:v>
                </c:pt>
                <c:pt idx="2">
                  <c:v>0.28</c:v>
                </c:pt>
                <c:pt idx="3">
                  <c:v>0.28</c:v>
                </c:pt>
                <c:pt idx="4">
                  <c:v>0.25</c:v>
                </c:pt>
                <c:pt idx="5">
                  <c:v>0.25</c:v>
                </c:pt>
              </c:numCache>
            </c:numRef>
          </c:val>
        </c:ser>
        <c:ser>
          <c:idx val="2"/>
          <c:order val="2"/>
          <c:tx>
            <c:strRef>
              <c:f>"OpenFaaS"</c:f>
              <c:strCache>
                <c:ptCount val="1"/>
                <c:pt idx="0">
                  <c:v>OpenFaaS</c:v>
                </c:pt>
              </c:strCache>
            </c:strRef>
          </c:tx>
          <c:spPr>
            <a:solidFill>
              <a:srgbClr val="2CA02C"/>
            </a:solidFill>
            <a:ln w="6350">
              <a:noFill/>
            </a:ln>
            <a:effectLst/>
          </c:spPr>
          <c:invertIfNegative val="0"/>
          <c:dLbls>
            <c:delete val="1"/>
          </c:dLbls>
          <c:cat>
            <c:strRef>
              <c:f>'3种算法统计'!$E$43:$J$43</c:f>
              <c:strCache>
                <c:ptCount val="6"/>
                <c:pt idx="0">
                  <c:v>100</c:v>
                </c:pt>
                <c:pt idx="1">
                  <c:v>500</c:v>
                </c:pt>
                <c:pt idx="2">
                  <c:v>1k</c:v>
                </c:pt>
                <c:pt idx="3">
                  <c:v>2k</c:v>
                </c:pt>
                <c:pt idx="4">
                  <c:v>5k</c:v>
                </c:pt>
                <c:pt idx="5">
                  <c:v>10k</c:v>
                </c:pt>
              </c:strCache>
            </c:strRef>
          </c:cat>
          <c:val>
            <c:numRef>
              <c:f>'3种算法统计'!$E$41:$J$41</c:f>
              <c:numCache>
                <c:formatCode>General</c:formatCode>
                <c:ptCount val="6"/>
                <c:pt idx="0">
                  <c:v>0.2019999</c:v>
                </c:pt>
                <c:pt idx="1">
                  <c:v>0.2400003</c:v>
                </c:pt>
                <c:pt idx="2">
                  <c:v>0.236547</c:v>
                </c:pt>
                <c:pt idx="3">
                  <c:v>0.2415162</c:v>
                </c:pt>
                <c:pt idx="4">
                  <c:v>0.2385633</c:v>
                </c:pt>
                <c:pt idx="5">
                  <c:v>0.2392554</c:v>
                </c:pt>
              </c:numCache>
            </c:numRef>
          </c:val>
        </c:ser>
        <c:ser>
          <c:idx val="1"/>
          <c:order val="3"/>
          <c:tx>
            <c:strRef>
              <c:f>"BATCH+RM"</c:f>
              <c:strCache>
                <c:ptCount val="1"/>
                <c:pt idx="0">
                  <c:v>BATCH+RM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'3种算法统计'!$E$43:$J$43</c:f>
              <c:strCache>
                <c:ptCount val="6"/>
                <c:pt idx="0">
                  <c:v>100</c:v>
                </c:pt>
                <c:pt idx="1">
                  <c:v>500</c:v>
                </c:pt>
                <c:pt idx="2">
                  <c:v>1k</c:v>
                </c:pt>
                <c:pt idx="3">
                  <c:v>2k</c:v>
                </c:pt>
                <c:pt idx="4">
                  <c:v>5k</c:v>
                </c:pt>
                <c:pt idx="5">
                  <c:v>10k</c:v>
                </c:pt>
              </c:strCache>
            </c:strRef>
          </c:cat>
          <c:val>
            <c:numRef>
              <c:f>'3种算法统计'!$E$34:$J$34</c:f>
              <c:numCache>
                <c:formatCode>General</c:formatCode>
                <c:ptCount val="6"/>
                <c:pt idx="0">
                  <c:v>0.210370333333333</c:v>
                </c:pt>
                <c:pt idx="1">
                  <c:v>0.255048333333333</c:v>
                </c:pt>
                <c:pt idx="2">
                  <c:v>0.230223666666667</c:v>
                </c:pt>
                <c:pt idx="3">
                  <c:v>0.250313333333333</c:v>
                </c:pt>
                <c:pt idx="4">
                  <c:v>0.230817666666667</c:v>
                </c:pt>
                <c:pt idx="5">
                  <c:v>0.230156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7"/>
        <c:overlap val="-18"/>
        <c:axId val="313543148"/>
        <c:axId val="978552247"/>
      </c:barChart>
      <c:catAx>
        <c:axId val="31354314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2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2000" b="1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# of Instances</a:t>
                </a:r>
                <a:endParaRPr lang="en-US" altLang="zh-CN" sz="2000" b="1">
                  <a:solidFill>
                    <a:sysClr val="windowText" lastClr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20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78552247"/>
        <c:crosses val="autoZero"/>
        <c:auto val="1"/>
        <c:lblAlgn val="ctr"/>
        <c:lblOffset val="100"/>
        <c:noMultiLvlLbl val="0"/>
      </c:catAx>
      <c:valAx>
        <c:axId val="978552247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2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2000" b="1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 Avg Frag. Rate </a:t>
                </a:r>
                <a:endParaRPr lang="en-US" altLang="zh-CN" sz="2000" b="1">
                  <a:solidFill>
                    <a:sysClr val="windowText" lastClr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0159587442808016"/>
              <c:y val="0.1039128457660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20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313543148"/>
        <c:crosses val="autoZero"/>
        <c:crossBetween val="between"/>
        <c:majorUnit val="0.15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2000" b="1" i="0" u="none" strike="noStrike" kern="1200" cap="none" spc="0" normalizeH="0" baseline="0">
                <a:solidFill>
                  <a:sysClr val="windowText" lastClr="000000"/>
                </a:solidFill>
                <a:uFillTx/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2000" b="1" i="0" u="none" strike="noStrike" kern="1200" cap="none" spc="0" normalizeH="0" baseline="0">
                <a:solidFill>
                  <a:sysClr val="windowText" lastClr="000000"/>
                </a:solidFill>
                <a:uFillTx/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2000" b="1" i="0" u="none" strike="noStrike" kern="1200" cap="none" spc="0" normalizeH="0" baseline="0">
                <a:solidFill>
                  <a:sysClr val="windowText" lastClr="000000"/>
                </a:solidFill>
                <a:uFillTx/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2000" b="1" i="0" u="none" strike="noStrike" kern="1200" cap="none" spc="0" normalizeH="0" baseline="0">
                <a:solidFill>
                  <a:sysClr val="windowText" lastClr="000000"/>
                </a:solidFill>
                <a:uFillTx/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ayout>
        <c:manualLayout>
          <c:xMode val="edge"/>
          <c:yMode val="edge"/>
          <c:x val="0.292189281641961"/>
          <c:y val="0.0525762355415352"/>
          <c:w val="0.682440136830103"/>
          <c:h val="0.23280757097791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2000" b="1" i="0" u="none" strike="noStrike" kern="1200" cap="none" spc="0" normalizeH="0" baseline="0">
              <a:solidFill>
                <a:sysClr val="windowText" lastClr="000000"/>
              </a:solidFill>
              <a:uFillTx/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2000" b="1">
          <a:solidFill>
            <a:sysClr val="windowText" lastClr="000000"/>
          </a:solidFill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34735060539"/>
          <c:y val="0.269927536231884"/>
          <c:w val="0.787032938419477"/>
          <c:h val="0.46702898550724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"DWA"</c:f>
              <c:strCache>
                <c:ptCount val="1"/>
                <c:pt idx="0">
                  <c:v>DWA</c:v>
                </c:pt>
              </c:strCache>
            </c:strRef>
          </c:tx>
          <c:spPr>
            <a:ln w="22225" cap="rnd">
              <a:solidFill>
                <a:srgbClr val="D95319"/>
              </a:solidFill>
              <a:prstDash val="sysDash"/>
              <a:round/>
            </a:ln>
            <a:effectLst/>
          </c:spPr>
          <c:marker>
            <c:symbol val="square"/>
            <c:size val="6"/>
            <c:spPr>
              <a:solidFill>
                <a:srgbClr val="D95319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('3种算法统计'!$L$13:$Q$13,'3种算法统计'!$L$28:$Q$28)</c:f>
              <c:numCache>
                <c:formatCode>General</c:formatCode>
                <c:ptCount val="12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'3种算法统计'!$L$29:$Q$29</c:f>
              <c:numCache>
                <c:formatCode>General</c:formatCode>
                <c:ptCount val="6"/>
                <c:pt idx="0">
                  <c:v>18</c:v>
                </c:pt>
                <c:pt idx="1">
                  <c:v>103</c:v>
                </c:pt>
                <c:pt idx="2">
                  <c:v>179</c:v>
                </c:pt>
                <c:pt idx="3">
                  <c:v>383</c:v>
                </c:pt>
                <c:pt idx="4">
                  <c:v>913</c:v>
                </c:pt>
                <c:pt idx="5">
                  <c:v>1837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"NeAR"</c:f>
              <c:strCache>
                <c:ptCount val="1"/>
                <c:pt idx="0">
                  <c:v>NeAR</c:v>
                </c:pt>
              </c:strCache>
            </c:strRef>
          </c:tx>
          <c:spPr>
            <a:ln w="31750" cap="rnd">
              <a:solidFill>
                <a:srgbClr val="0072BD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006DB9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'3种算法统计'!$L$36:$Q$36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</c:numCache>
            </c:numRef>
          </c:xVal>
          <c:yVal>
            <c:numRef>
              <c:f>'3种算法统计'!$L$37:$Q$37</c:f>
              <c:numCache>
                <c:formatCode>General</c:formatCode>
                <c:ptCount val="6"/>
                <c:pt idx="0">
                  <c:v>15</c:v>
                </c:pt>
                <c:pt idx="1">
                  <c:v>70</c:v>
                </c:pt>
                <c:pt idx="2">
                  <c:v>139</c:v>
                </c:pt>
                <c:pt idx="3">
                  <c:v>277</c:v>
                </c:pt>
                <c:pt idx="4">
                  <c:v>689</c:v>
                </c:pt>
                <c:pt idx="5">
                  <c:v>1370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"RSWA"</c:f>
              <c:strCache>
                <c:ptCount val="1"/>
                <c:pt idx="0">
                  <c:v>RSWA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5"/>
            <c:marker>
              <c:symbol val="triangle"/>
              <c:size val="6"/>
              <c:spPr>
                <a:solidFill>
                  <a:schemeClr val="accent4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4"/>
                </a:solidFill>
                <a:round/>
              </a:ln>
              <a:effectLst/>
            </c:spPr>
          </c:dPt>
          <c:dLbls>
            <c:delete val="1"/>
          </c:dLbls>
          <c:xVal>
            <c:numRef>
              <c:f>('3种算法统计'!$L$13:$Q$13,'3种算法统计'!$L$28:$Q$28)</c:f>
              <c:numCache>
                <c:formatCode>General</c:formatCode>
                <c:ptCount val="12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'3种算法统计'!$L$22:$Q$22</c:f>
              <c:numCache>
                <c:formatCode>General</c:formatCode>
                <c:ptCount val="6"/>
                <c:pt idx="0">
                  <c:v>14</c:v>
                </c:pt>
                <c:pt idx="1">
                  <c:v>63</c:v>
                </c:pt>
                <c:pt idx="2">
                  <c:v>124</c:v>
                </c:pt>
                <c:pt idx="3">
                  <c:v>248</c:v>
                </c:pt>
                <c:pt idx="4">
                  <c:v>622</c:v>
                </c:pt>
                <c:pt idx="5">
                  <c:v>1238</c:v>
                </c:pt>
              </c:numCache>
            </c:numRef>
          </c:yVal>
          <c:smooth val="1"/>
        </c:ser>
        <c:ser>
          <c:idx val="0"/>
          <c:order val="3"/>
          <c:tx>
            <c:strRef>
              <c:f>"DRP"</c:f>
              <c:strCache>
                <c:ptCount val="1"/>
                <c:pt idx="0">
                  <c:v>DRP</c:v>
                </c:pt>
              </c:strCache>
            </c:strRef>
          </c:tx>
          <c:spPr>
            <a:ln w="22225" cap="rnd">
              <a:solidFill>
                <a:srgbClr val="77AC3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77AC30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'3种算法统计'!$L$13:$Q$13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</c:numCache>
            </c:numRef>
          </c:xVal>
          <c:yVal>
            <c:numRef>
              <c:f>'3种算法统计'!$L$14:$Q$14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499</c:v>
                </c:pt>
                <c:pt idx="5">
                  <c:v>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890611"/>
        <c:axId val="643769151"/>
      </c:scatterChart>
      <c:valAx>
        <c:axId val="934890611"/>
        <c:scaling>
          <c:orientation val="minMax"/>
          <c:max val="100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643769151"/>
        <c:crosses val="autoZero"/>
        <c:crossBetween val="midCat"/>
        <c:majorUnit val="2000"/>
      </c:valAx>
      <c:valAx>
        <c:axId val="64376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2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 sz="1200" i="0"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Number of Boxes </a:t>
                </a:r>
                <a:endParaRPr lang="en-US" altLang="zh-CN" sz="1200" i="0"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>
            <c:manualLayout>
              <c:xMode val="edge"/>
              <c:yMode val="edge"/>
              <c:x val="0.00356125356125356"/>
              <c:y val="0.16861047835990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934890611"/>
        <c:crosses val="autoZero"/>
        <c:crossBetween val="midCat"/>
        <c:majorUnit val="500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210826210826211"/>
          <c:y val="0.0303407868460153"/>
          <c:w val="0.672127255460589"/>
          <c:h val="0.19852034525277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200" b="0" i="0">
          <a:solidFill>
            <a:sysClr val="windowText" lastClr="000000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8637469586375"/>
          <c:y val="0.0667571234735414"/>
          <c:w val="0.594038929440389"/>
          <c:h val="0.628982360922659"/>
        </c:manualLayout>
      </c:layout>
      <c:scatterChart>
        <c:scatterStyle val="smoothMarker"/>
        <c:varyColors val="0"/>
        <c:ser>
          <c:idx val="2"/>
          <c:order val="0"/>
          <c:tx>
            <c:strRef>
              <c:f>"DWA"</c:f>
              <c:strCache>
                <c:ptCount val="1"/>
                <c:pt idx="0">
                  <c:v>DWA</c:v>
                </c:pt>
              </c:strCache>
            </c:strRef>
          </c:tx>
          <c:spPr>
            <a:ln w="25400" cap="rnd">
              <a:solidFill>
                <a:srgbClr val="FF7F0E"/>
              </a:solidFill>
              <a:prstDash val="sysDot"/>
              <a:round/>
            </a:ln>
            <a:effectLst/>
            <a:sp3d contourW="25400"/>
          </c:spPr>
          <c:marker>
            <c:symbol val="square"/>
            <c:size val="6"/>
            <c:spPr>
              <a:solidFill>
                <a:srgbClr val="D95319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'3种算法统计'!$L$36:$Q$36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</c:numCache>
            </c:numRef>
          </c:xVal>
          <c:yVal>
            <c:numRef>
              <c:f>'3种算法统计'!$S$29:$X$29</c:f>
              <c:numCache>
                <c:formatCode>General</c:formatCode>
                <c:ptCount val="6"/>
                <c:pt idx="0">
                  <c:v>3.9894</c:v>
                </c:pt>
                <c:pt idx="1">
                  <c:v>69.8445</c:v>
                </c:pt>
                <c:pt idx="2">
                  <c:v>229.3557</c:v>
                </c:pt>
                <c:pt idx="3">
                  <c:v>908.571</c:v>
                </c:pt>
                <c:pt idx="4">
                  <c:v>6673.3916</c:v>
                </c:pt>
                <c:pt idx="5">
                  <c:v>30504.694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"NeAR"</c:f>
              <c:strCache>
                <c:ptCount val="1"/>
                <c:pt idx="0">
                  <c:v>NeAR</c:v>
                </c:pt>
              </c:strCache>
            </c:strRef>
          </c:tx>
          <c:spPr>
            <a:ln w="25400" cap="rnd">
              <a:solidFill>
                <a:srgbClr val="0078D7"/>
              </a:solidFill>
              <a:prstDash val="dash"/>
              <a:round/>
            </a:ln>
            <a:effectLst/>
            <a:sp3d contourW="25400"/>
          </c:spPr>
          <c:marker>
            <c:symbol val="circle"/>
            <c:size val="6"/>
            <c:spPr>
              <a:solidFill>
                <a:srgbClr val="0072BD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('3种算法统计'!$L$13:$Q$13,'3种算法统计'!$L$28:$Q$28)</c:f>
              <c:numCache>
                <c:formatCode>General</c:formatCode>
                <c:ptCount val="12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'3种算法统计'!$S$37:$X$37</c:f>
              <c:numCache>
                <c:formatCode>General</c:formatCode>
                <c:ptCount val="6"/>
                <c:pt idx="0">
                  <c:v>4.9868</c:v>
                </c:pt>
                <c:pt idx="1">
                  <c:v>62.8318</c:v>
                </c:pt>
                <c:pt idx="2">
                  <c:v>255.3163</c:v>
                </c:pt>
                <c:pt idx="3">
                  <c:v>945.5262</c:v>
                </c:pt>
                <c:pt idx="4">
                  <c:v>6164.5394</c:v>
                </c:pt>
                <c:pt idx="5">
                  <c:v>26350.5913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"RSWA"</c:f>
              <c:strCache>
                <c:ptCount val="1"/>
                <c:pt idx="0">
                  <c:v>RSWA</c:v>
                </c:pt>
              </c:strCache>
            </c:strRef>
          </c:tx>
          <c:spPr>
            <a:ln w="25400" cap="rnd">
              <a:solidFill>
                <a:srgbClr val="D62728"/>
              </a:solidFill>
              <a:round/>
            </a:ln>
            <a:effectLst/>
            <a:sp3d contourW="25400"/>
          </c:spPr>
          <c:marker>
            <c:symbol val="triangle"/>
            <c:size val="8"/>
            <c:spPr>
              <a:solidFill>
                <a:srgbClr val="D62728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'3种算法统计'!$L$36:$Q$36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</c:numCache>
            </c:numRef>
          </c:xVal>
          <c:yVal>
            <c:numRef>
              <c:f>'3种算法统计'!$S$22:$X$22</c:f>
              <c:numCache>
                <c:formatCode>General</c:formatCode>
                <c:ptCount val="6"/>
                <c:pt idx="0">
                  <c:v>4.9</c:v>
                </c:pt>
                <c:pt idx="1">
                  <c:v>26.94</c:v>
                </c:pt>
                <c:pt idx="2">
                  <c:v>51.86</c:v>
                </c:pt>
                <c:pt idx="3">
                  <c:v>103.7</c:v>
                </c:pt>
                <c:pt idx="4">
                  <c:v>294</c:v>
                </c:pt>
                <c:pt idx="5">
                  <c:v>652.9</c:v>
                </c:pt>
              </c:numCache>
            </c:numRef>
          </c:yVal>
          <c:smooth val="1"/>
        </c:ser>
        <c:ser>
          <c:idx val="0"/>
          <c:order val="3"/>
          <c:tx>
            <c:strRef>
              <c:f>"DRP"</c:f>
              <c:strCache>
                <c:ptCount val="1"/>
                <c:pt idx="0">
                  <c:v>DRP</c:v>
                </c:pt>
              </c:strCache>
            </c:strRef>
          </c:tx>
          <c:spPr>
            <a:ln w="25400" cap="rnd">
              <a:solidFill>
                <a:srgbClr val="77AC30"/>
              </a:solidFill>
              <a:round/>
            </a:ln>
            <a:effectLst/>
            <a:sp3d contourW="25400"/>
          </c:spPr>
          <c:marker>
            <c:symbol val="diamond"/>
            <c:size val="9"/>
            <c:spPr>
              <a:solidFill>
                <a:srgbClr val="77AC3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'3种算法统计'!$L$13:$Q$13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</c:numCache>
            </c:numRef>
          </c:xVal>
          <c:yVal>
            <c:numRef>
              <c:f>'3种算法统计'!$S$14:$X$14</c:f>
              <c:numCache>
                <c:formatCode>General</c:formatCode>
                <c:ptCount val="6"/>
                <c:pt idx="0">
                  <c:v>1.9854</c:v>
                </c:pt>
                <c:pt idx="1">
                  <c:v>17.95</c:v>
                </c:pt>
                <c:pt idx="2">
                  <c:v>46.8</c:v>
                </c:pt>
                <c:pt idx="3">
                  <c:v>156.5</c:v>
                </c:pt>
                <c:pt idx="4">
                  <c:v>808.8</c:v>
                </c:pt>
                <c:pt idx="5">
                  <c:v>3039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890611"/>
        <c:axId val="643769151"/>
      </c:scatterChart>
      <c:valAx>
        <c:axId val="934890611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1600" b="1" i="0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# of Pods</a:t>
                </a:r>
                <a:endParaRPr lang="en-US" altLang="zh-CN" sz="1600" b="1" i="0">
                  <a:solidFill>
                    <a:sysClr val="windowText" lastClr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43769151"/>
        <c:crosses val="autoZero"/>
        <c:crossBetween val="midCat"/>
      </c:valAx>
      <c:valAx>
        <c:axId val="643769151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1600" b="1" i="0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Solving Time (s)</a:t>
                </a:r>
                <a:endParaRPr lang="en-US" altLang="zh-CN" sz="1600" b="1" i="0">
                  <a:solidFill>
                    <a:sysClr val="windowText" lastClr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34890611"/>
        <c:crosses val="autoZero"/>
        <c:crossBetween val="midCat"/>
        <c:majorUnit val="10"/>
        <c:dispUnits>
          <c:builtInUnit val="thousands"/>
        </c:dispUnits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ayout>
        <c:manualLayout>
          <c:xMode val="edge"/>
          <c:yMode val="edge"/>
          <c:x val="0.326100182518759"/>
          <c:y val="0.0806629834254144"/>
          <c:w val="0.278645305211925"/>
          <c:h val="0.37154696132596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600" b="1" i="0" u="none" strike="noStrike" kern="1200" baseline="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1" i="0">
          <a:solidFill>
            <a:sysClr val="windowText" lastClr="000000"/>
          </a:solidFill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34331419196062"/>
          <c:y val="0.0667571234735414"/>
          <c:w val="0.585684987694832"/>
          <c:h val="0.717991858887381"/>
        </c:manualLayout>
      </c:layout>
      <c:scatterChart>
        <c:scatterStyle val="marker"/>
        <c:varyColors val="0"/>
        <c:ser>
          <c:idx val="0"/>
          <c:order val="0"/>
          <c:tx>
            <c:strRef>
              <c:f>"GPU (0%), CPU (5%-40%)"</c:f>
              <c:strCache>
                <c:ptCount val="1"/>
                <c:pt idx="0">
                  <c:v>GPU (0%), CPU (5%-40%)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rgbClr val="D95319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超分统计!$E$8:$L$8</c:f>
              <c:numCache>
                <c:formatCode>General</c:formatCode>
                <c:ptCount val="8"/>
                <c:pt idx="0">
                  <c:v>0.1485</c:v>
                </c:pt>
                <c:pt idx="1">
                  <c:v>0.1638</c:v>
                </c:pt>
                <c:pt idx="2">
                  <c:v>0.1638</c:v>
                </c:pt>
                <c:pt idx="3">
                  <c:v>0.1647</c:v>
                </c:pt>
                <c:pt idx="4">
                  <c:v>0.1629</c:v>
                </c:pt>
                <c:pt idx="5">
                  <c:v>0.1638</c:v>
                </c:pt>
                <c:pt idx="6">
                  <c:v>0.2043</c:v>
                </c:pt>
                <c:pt idx="7">
                  <c:v>0.2043</c:v>
                </c:pt>
              </c:numCache>
            </c:numRef>
          </c:xVal>
          <c:yVal>
            <c:numRef>
              <c:f>超分统计!$E$18:$L$18</c:f>
              <c:numCache>
                <c:formatCode>0.00_ </c:formatCode>
                <c:ptCount val="8"/>
                <c:pt idx="0">
                  <c:v>4.5135406218656</c:v>
                </c:pt>
                <c:pt idx="1">
                  <c:v>-4.41323971915747</c:v>
                </c:pt>
                <c:pt idx="2">
                  <c:v>-4.41323971915747</c:v>
                </c:pt>
                <c:pt idx="3">
                  <c:v>-4.31293881644935</c:v>
                </c:pt>
                <c:pt idx="4">
                  <c:v>-4.71414242728184</c:v>
                </c:pt>
                <c:pt idx="5">
                  <c:v>-5.11534603811434</c:v>
                </c:pt>
                <c:pt idx="6">
                  <c:v>3.41023069207622</c:v>
                </c:pt>
                <c:pt idx="7">
                  <c:v>3.41023069207622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"GPU (10%), CPU (5%-40%)"</c:f>
              <c:strCache>
                <c:ptCount val="1"/>
                <c:pt idx="0">
                  <c:v>GPU (10%), CPU (5%-40%)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006DB9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超分统计!$D$9:$L$9</c:f>
              <c:numCache>
                <c:formatCode>General</c:formatCode>
                <c:ptCount val="9"/>
                <c:pt idx="0">
                  <c:v>0.106</c:v>
                </c:pt>
                <c:pt idx="1">
                  <c:v>0.106</c:v>
                </c:pt>
                <c:pt idx="2">
                  <c:v>0.1477</c:v>
                </c:pt>
                <c:pt idx="3">
                  <c:v>0.154</c:v>
                </c:pt>
                <c:pt idx="4">
                  <c:v>0.139</c:v>
                </c:pt>
                <c:pt idx="5">
                  <c:v>0.138</c:v>
                </c:pt>
                <c:pt idx="6">
                  <c:v>0.14</c:v>
                </c:pt>
                <c:pt idx="7">
                  <c:v>0.139</c:v>
                </c:pt>
                <c:pt idx="8">
                  <c:v>0.14</c:v>
                </c:pt>
              </c:numCache>
            </c:numRef>
          </c:xVal>
          <c:yVal>
            <c:numRef>
              <c:f>超分统计!$D$19:$L$19</c:f>
              <c:numCache>
                <c:formatCode>0.00_ </c:formatCode>
                <c:ptCount val="9"/>
                <c:pt idx="0">
                  <c:v>11.8355065195587</c:v>
                </c:pt>
                <c:pt idx="1">
                  <c:v>11.8355065195587</c:v>
                </c:pt>
                <c:pt idx="2">
                  <c:v>-9.02708124373119</c:v>
                </c:pt>
                <c:pt idx="3">
                  <c:v>-3.91173520561685</c:v>
                </c:pt>
                <c:pt idx="4">
                  <c:v>-8.02407221664995</c:v>
                </c:pt>
                <c:pt idx="5">
                  <c:v>-8.12437311935808</c:v>
                </c:pt>
                <c:pt idx="6">
                  <c:v>-7.8234704112337</c:v>
                </c:pt>
                <c:pt idx="7">
                  <c:v>-7.8234704112337</c:v>
                </c:pt>
                <c:pt idx="8">
                  <c:v>-7.92377131394183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"GPU (20%), CPU (5%-40%)"</c:f>
              <c:strCache>
                <c:ptCount val="1"/>
                <c:pt idx="0">
                  <c:v>GPU (20%), CPU (5%-40%)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78AD30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超分统计!$D$10:$L$10</c:f>
              <c:numCache>
                <c:formatCode>General</c:formatCode>
                <c:ptCount val="9"/>
                <c:pt idx="0">
                  <c:v>0.076</c:v>
                </c:pt>
                <c:pt idx="1">
                  <c:v>0.076</c:v>
                </c:pt>
                <c:pt idx="2">
                  <c:v>0.076</c:v>
                </c:pt>
                <c:pt idx="3">
                  <c:v>0.076</c:v>
                </c:pt>
                <c:pt idx="4">
                  <c:v>0.125</c:v>
                </c:pt>
                <c:pt idx="5">
                  <c:v>0.12</c:v>
                </c:pt>
                <c:pt idx="6">
                  <c:v>0.106</c:v>
                </c:pt>
                <c:pt idx="7">
                  <c:v>0.106</c:v>
                </c:pt>
                <c:pt idx="8">
                  <c:v>0.106</c:v>
                </c:pt>
              </c:numCache>
            </c:numRef>
          </c:xVal>
          <c:yVal>
            <c:numRef>
              <c:f>超分统计!$D$20:$L$20</c:f>
              <c:numCache>
                <c:formatCode>0.00_ </c:formatCode>
                <c:ptCount val="9"/>
                <c:pt idx="0">
                  <c:v>8.22467402206619</c:v>
                </c:pt>
                <c:pt idx="1">
                  <c:v>8.22467402206619</c:v>
                </c:pt>
                <c:pt idx="2">
                  <c:v>8.22467402206619</c:v>
                </c:pt>
                <c:pt idx="3">
                  <c:v>8.22467402206619</c:v>
                </c:pt>
                <c:pt idx="4">
                  <c:v>-16.6499498495487</c:v>
                </c:pt>
                <c:pt idx="5">
                  <c:v>-7.72316950852557</c:v>
                </c:pt>
                <c:pt idx="6">
                  <c:v>-10.6318956870612</c:v>
                </c:pt>
                <c:pt idx="7">
                  <c:v>-10.6318956870612</c:v>
                </c:pt>
                <c:pt idx="8">
                  <c:v>-10.5315947843531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"Baseline (No overbooking)"</c:f>
              <c:strCache>
                <c:ptCount val="1"/>
                <c:pt idx="0">
                  <c:v>Baseline (No overbooking)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8"/>
            <c:spPr>
              <a:noFill/>
              <a:ln w="25400">
                <a:solidFill>
                  <a:srgbClr val="C00000"/>
                </a:solidFill>
              </a:ln>
              <a:effectLst/>
            </c:spPr>
          </c:marker>
          <c:dLbls>
            <c:delete val="1"/>
          </c:dLbls>
          <c:xVal>
            <c:numRef>
              <c:f>超分统计!$D$8</c:f>
              <c:numCache>
                <c:formatCode>General</c:formatCode>
                <c:ptCount val="1"/>
                <c:pt idx="0">
                  <c:v>0.205</c:v>
                </c:pt>
              </c:numCache>
            </c:numRef>
          </c:xVal>
          <c:yVal>
            <c:numRef>
              <c:f>超分统计!$D$18</c:f>
              <c:numCache>
                <c:formatCode>0.00_ 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468183"/>
        <c:axId val="971535018"/>
      </c:scatterChart>
      <c:valAx>
        <c:axId val="902468183"/>
        <c:scaling>
          <c:orientation val="minMax"/>
          <c:min val="0.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1800" b="1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Avg Fragment Rate</a:t>
                </a:r>
                <a:endParaRPr lang="en-US" altLang="zh-CN" sz="1800" b="1">
                  <a:solidFill>
                    <a:sysClr val="windowText" lastClr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71535018"/>
        <c:crosses val="autoZero"/>
        <c:crossBetween val="midCat"/>
      </c:valAx>
      <c:valAx>
        <c:axId val="971535018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1800" b="1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Number of Boxes</a:t>
                </a:r>
                <a:endParaRPr lang="en-US" altLang="zh-CN" sz="1800" b="1">
                  <a:solidFill>
                    <a:sysClr val="windowText" lastClr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0246818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800" b="1">
          <a:solidFill>
            <a:sysClr val="windowText" lastClr="000000"/>
          </a:solidFill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241300</xdr:colOff>
      <xdr:row>44</xdr:row>
      <xdr:rowOff>26670</xdr:rowOff>
    </xdr:from>
    <xdr:to>
      <xdr:col>9</xdr:col>
      <xdr:colOff>934720</xdr:colOff>
      <xdr:row>62</xdr:row>
      <xdr:rowOff>20955</xdr:rowOff>
    </xdr:to>
    <xdr:graphicFrame>
      <xdr:nvGraphicFramePr>
        <xdr:cNvPr id="3" name="图表 2"/>
        <xdr:cNvGraphicFramePr/>
      </xdr:nvGraphicFramePr>
      <xdr:xfrm>
        <a:off x="2298700" y="7570470"/>
        <a:ext cx="6676390" cy="3080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882650</xdr:colOff>
      <xdr:row>60</xdr:row>
      <xdr:rowOff>122555</xdr:rowOff>
    </xdr:from>
    <xdr:to>
      <xdr:col>8</xdr:col>
      <xdr:colOff>831850</xdr:colOff>
      <xdr:row>69</xdr:row>
      <xdr:rowOff>27940</xdr:rowOff>
    </xdr:to>
    <xdr:graphicFrame>
      <xdr:nvGraphicFramePr>
        <xdr:cNvPr id="12" name="图表 11"/>
        <xdr:cNvGraphicFramePr/>
      </xdr:nvGraphicFramePr>
      <xdr:xfrm>
        <a:off x="2940050" y="10409555"/>
        <a:ext cx="4970145" cy="14484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916940</xdr:colOff>
      <xdr:row>44</xdr:row>
      <xdr:rowOff>10160</xdr:rowOff>
    </xdr:from>
    <xdr:to>
      <xdr:col>15</xdr:col>
      <xdr:colOff>55245</xdr:colOff>
      <xdr:row>61</xdr:row>
      <xdr:rowOff>165735</xdr:rowOff>
    </xdr:to>
    <xdr:graphicFrame>
      <xdr:nvGraphicFramePr>
        <xdr:cNvPr id="13" name="图表 12"/>
        <xdr:cNvGraphicFramePr/>
      </xdr:nvGraphicFramePr>
      <xdr:xfrm>
        <a:off x="8957310" y="7553960"/>
        <a:ext cx="3615055" cy="3070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174625</xdr:colOff>
      <xdr:row>26</xdr:row>
      <xdr:rowOff>54610</xdr:rowOff>
    </xdr:from>
    <xdr:to>
      <xdr:col>10</xdr:col>
      <xdr:colOff>127635</xdr:colOff>
      <xdr:row>39</xdr:row>
      <xdr:rowOff>165735</xdr:rowOff>
    </xdr:to>
    <xdr:graphicFrame>
      <xdr:nvGraphicFramePr>
        <xdr:cNvPr id="4" name="图表 3"/>
        <xdr:cNvGraphicFramePr/>
      </xdr:nvGraphicFramePr>
      <xdr:xfrm>
        <a:off x="6251575" y="4493260"/>
        <a:ext cx="3096260" cy="2339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X43"/>
  <sheetViews>
    <sheetView tabSelected="1" zoomScale="85" zoomScaleNormal="85" topLeftCell="A16" workbookViewId="0">
      <selection activeCell="E34" sqref="E34:J34"/>
    </sheetView>
  </sheetViews>
  <sheetFormatPr defaultColWidth="9" defaultRowHeight="13.5"/>
  <cols>
    <col min="4" max="4" width="14.2666666666667" customWidth="1"/>
    <col min="5" max="5" width="13.75"/>
    <col min="6" max="10" width="12.625"/>
    <col min="12" max="12" width="10.125" customWidth="1"/>
  </cols>
  <sheetData>
    <row r="10" spans="6:6">
      <c r="F10" s="7"/>
    </row>
    <row r="11" spans="6:6">
      <c r="F11" s="7"/>
    </row>
    <row r="12" spans="2:24">
      <c r="B12" s="1" t="s">
        <v>0</v>
      </c>
      <c r="E12" s="1" t="s">
        <v>1</v>
      </c>
      <c r="F12" s="2"/>
      <c r="G12" s="2"/>
      <c r="H12" s="2"/>
      <c r="I12" s="2"/>
      <c r="J12" s="2"/>
      <c r="L12" s="1" t="s">
        <v>2</v>
      </c>
      <c r="M12" s="2"/>
      <c r="N12" s="2"/>
      <c r="O12" s="2"/>
      <c r="P12" s="2"/>
      <c r="Q12" s="2"/>
      <c r="S12" s="1" t="s">
        <v>3</v>
      </c>
      <c r="T12" s="2"/>
      <c r="U12" s="2"/>
      <c r="V12" s="2"/>
      <c r="W12" s="2"/>
      <c r="X12" s="2"/>
    </row>
    <row r="13" spans="2:24">
      <c r="B13" s="1"/>
      <c r="D13" t="s">
        <v>4</v>
      </c>
      <c r="E13">
        <v>100</v>
      </c>
      <c r="F13">
        <v>500</v>
      </c>
      <c r="G13">
        <v>1000</v>
      </c>
      <c r="H13">
        <v>2000</v>
      </c>
      <c r="I13">
        <v>5000</v>
      </c>
      <c r="J13">
        <v>100000</v>
      </c>
      <c r="L13">
        <v>100</v>
      </c>
      <c r="M13">
        <v>500</v>
      </c>
      <c r="N13">
        <v>1000</v>
      </c>
      <c r="O13">
        <v>2000</v>
      </c>
      <c r="P13">
        <v>5000</v>
      </c>
      <c r="Q13">
        <v>10000</v>
      </c>
      <c r="S13">
        <v>100</v>
      </c>
      <c r="T13">
        <v>500</v>
      </c>
      <c r="U13">
        <v>1000</v>
      </c>
      <c r="V13">
        <v>2000</v>
      </c>
      <c r="W13">
        <v>5000</v>
      </c>
      <c r="X13">
        <v>10000</v>
      </c>
    </row>
    <row r="14" spans="2:24">
      <c r="B14" s="1"/>
      <c r="D14" s="3" t="s">
        <v>5</v>
      </c>
      <c r="E14">
        <v>0</v>
      </c>
      <c r="F14">
        <v>0.002</v>
      </c>
      <c r="G14">
        <v>0.004</v>
      </c>
      <c r="H14">
        <v>0.0035</v>
      </c>
      <c r="I14">
        <v>0.000801603206412826</v>
      </c>
      <c r="J14">
        <v>0.000100300902708124</v>
      </c>
      <c r="L14">
        <v>10</v>
      </c>
      <c r="M14">
        <v>50</v>
      </c>
      <c r="N14">
        <v>100</v>
      </c>
      <c r="O14">
        <v>200</v>
      </c>
      <c r="P14">
        <v>499</v>
      </c>
      <c r="Q14">
        <v>997</v>
      </c>
      <c r="S14">
        <v>1.9854</v>
      </c>
      <c r="T14">
        <v>17.95</v>
      </c>
      <c r="U14">
        <v>46.8</v>
      </c>
      <c r="V14">
        <v>156.5</v>
      </c>
      <c r="W14">
        <v>808.8</v>
      </c>
      <c r="X14">
        <v>3039</v>
      </c>
    </row>
    <row r="15" spans="2:17">
      <c r="B15" s="1"/>
      <c r="D15" s="3" t="s">
        <v>6</v>
      </c>
      <c r="E15">
        <v>0.02</v>
      </c>
      <c r="F15">
        <v>0.036</v>
      </c>
      <c r="G15">
        <v>0.037</v>
      </c>
      <c r="H15">
        <v>0.0429999999999999</v>
      </c>
      <c r="I15">
        <v>0.0390781563126252</v>
      </c>
      <c r="J15">
        <v>0.0375125376128388</v>
      </c>
      <c r="L15">
        <v>1.9854</v>
      </c>
      <c r="M15">
        <v>17.95</v>
      </c>
      <c r="N15">
        <v>46.8</v>
      </c>
      <c r="O15">
        <v>156.5</v>
      </c>
      <c r="P15">
        <v>808.8</v>
      </c>
      <c r="Q15">
        <v>3039</v>
      </c>
    </row>
    <row r="16" spans="2:10">
      <c r="B16" s="1"/>
      <c r="D16" s="3" t="s">
        <v>7</v>
      </c>
      <c r="E16">
        <v>0.48</v>
      </c>
      <c r="F16">
        <v>0.54</v>
      </c>
      <c r="G16">
        <v>0.533</v>
      </c>
      <c r="H16">
        <v>0.534</v>
      </c>
      <c r="I16">
        <v>0.528657314629259</v>
      </c>
      <c r="J16">
        <v>0.522768304914743</v>
      </c>
    </row>
    <row r="17" spans="4:10">
      <c r="D17" t="s">
        <v>8</v>
      </c>
      <c r="E17">
        <f t="shared" ref="E17:J17" si="0">AVERAGE(E14:E16)</f>
        <v>0.166666666666667</v>
      </c>
      <c r="F17">
        <f t="shared" si="0"/>
        <v>0.192666666666667</v>
      </c>
      <c r="G17">
        <f t="shared" si="0"/>
        <v>0.191333333333333</v>
      </c>
      <c r="H17">
        <f t="shared" si="0"/>
        <v>0.1935</v>
      </c>
      <c r="I17">
        <f t="shared" si="0"/>
        <v>0.189512358049432</v>
      </c>
      <c r="J17">
        <f t="shared" si="0"/>
        <v>0.186793714476763</v>
      </c>
    </row>
    <row r="18" spans="5:10">
      <c r="E18">
        <f t="shared" ref="E18:J18" si="1">E17*0.8</f>
        <v>0.133333333333334</v>
      </c>
      <c r="F18">
        <f t="shared" si="1"/>
        <v>0.154133333333334</v>
      </c>
      <c r="G18">
        <f t="shared" si="1"/>
        <v>0.153066666666666</v>
      </c>
      <c r="H18">
        <f t="shared" si="1"/>
        <v>0.1548</v>
      </c>
      <c r="I18">
        <f t="shared" si="1"/>
        <v>0.151609886439546</v>
      </c>
      <c r="J18">
        <f t="shared" si="1"/>
        <v>0.14943497158141</v>
      </c>
    </row>
    <row r="19" spans="5:10">
      <c r="E19" s="1"/>
      <c r="F19" s="2"/>
      <c r="G19" s="2"/>
      <c r="H19" s="2"/>
      <c r="I19" s="2"/>
      <c r="J19" s="2"/>
    </row>
    <row r="20" spans="5:19">
      <c r="E20" t="s">
        <v>1</v>
      </c>
      <c r="L20" t="s">
        <v>2</v>
      </c>
      <c r="S20" t="s">
        <v>9</v>
      </c>
    </row>
    <row r="21" spans="4:24">
      <c r="D21" s="3" t="s">
        <v>4</v>
      </c>
      <c r="E21">
        <v>100</v>
      </c>
      <c r="F21">
        <v>500</v>
      </c>
      <c r="G21">
        <v>1000</v>
      </c>
      <c r="H21">
        <v>2000</v>
      </c>
      <c r="I21">
        <v>5000</v>
      </c>
      <c r="J21">
        <v>100000</v>
      </c>
      <c r="L21">
        <v>100</v>
      </c>
      <c r="M21">
        <v>500</v>
      </c>
      <c r="N21">
        <v>1000</v>
      </c>
      <c r="O21">
        <v>2000</v>
      </c>
      <c r="P21">
        <v>5000</v>
      </c>
      <c r="Q21">
        <v>10000</v>
      </c>
      <c r="S21">
        <v>100</v>
      </c>
      <c r="T21">
        <v>500</v>
      </c>
      <c r="U21">
        <v>1000</v>
      </c>
      <c r="V21">
        <v>2000</v>
      </c>
      <c r="W21">
        <v>5000</v>
      </c>
      <c r="X21">
        <v>10000</v>
      </c>
    </row>
    <row r="22" spans="4:24">
      <c r="D22" s="3" t="s">
        <v>10</v>
      </c>
      <c r="E22" s="6">
        <v>0.0714285714285714</v>
      </c>
      <c r="F22" s="6">
        <v>0.0253968253968254</v>
      </c>
      <c r="G22" s="6">
        <v>0.0209677419354839</v>
      </c>
      <c r="H22" s="6">
        <v>0.0193548387096774</v>
      </c>
      <c r="I22" s="6">
        <v>0.0120578778135048</v>
      </c>
      <c r="J22" s="6">
        <v>0.0105815831987076</v>
      </c>
      <c r="L22">
        <v>14</v>
      </c>
      <c r="M22">
        <v>63</v>
      </c>
      <c r="N22">
        <v>124</v>
      </c>
      <c r="O22">
        <v>248</v>
      </c>
      <c r="P22">
        <v>622</v>
      </c>
      <c r="Q22">
        <v>1238</v>
      </c>
      <c r="S22">
        <v>4.9</v>
      </c>
      <c r="T22">
        <v>26.94</v>
      </c>
      <c r="U22">
        <v>51.86</v>
      </c>
      <c r="V22">
        <v>103.7</v>
      </c>
      <c r="W22">
        <v>294</v>
      </c>
      <c r="X22">
        <v>652.9</v>
      </c>
    </row>
    <row r="23" spans="4:10">
      <c r="D23" s="3" t="s">
        <v>11</v>
      </c>
      <c r="E23" s="6">
        <v>0.45</v>
      </c>
      <c r="F23" s="6">
        <v>0.193650793650794</v>
      </c>
      <c r="G23" s="6">
        <v>0.211290322580645</v>
      </c>
      <c r="H23" s="6">
        <v>0.2125</v>
      </c>
      <c r="I23" s="6">
        <v>0.241318327974277</v>
      </c>
      <c r="J23" s="6">
        <v>0.244588045234248</v>
      </c>
    </row>
    <row r="24" spans="4:10">
      <c r="D24" t="s">
        <v>7</v>
      </c>
      <c r="E24" s="6">
        <v>0.5</v>
      </c>
      <c r="F24" s="6">
        <v>0.39047619047619</v>
      </c>
      <c r="G24" s="6">
        <v>0.37258064516129</v>
      </c>
      <c r="H24" s="6">
        <v>0.373387096774194</v>
      </c>
      <c r="I24" s="6">
        <v>0.384726688102894</v>
      </c>
      <c r="J24" s="6">
        <v>0.378917609046847</v>
      </c>
    </row>
    <row r="25" spans="4:10">
      <c r="D25" t="s">
        <v>8</v>
      </c>
      <c r="E25">
        <f>AVERAGE(E22:E24)</f>
        <v>0.34047619047619</v>
      </c>
      <c r="F25">
        <v>0.32</v>
      </c>
      <c r="G25">
        <v>0.28</v>
      </c>
      <c r="H25">
        <v>0.28</v>
      </c>
      <c r="I25">
        <v>0.25</v>
      </c>
      <c r="J25">
        <v>0.25</v>
      </c>
    </row>
    <row r="27" spans="2:24">
      <c r="B27" s="1" t="s">
        <v>12</v>
      </c>
      <c r="E27" s="1" t="s">
        <v>1</v>
      </c>
      <c r="F27" s="2"/>
      <c r="G27" s="2"/>
      <c r="H27" s="2"/>
      <c r="I27" s="2"/>
      <c r="J27" s="2"/>
      <c r="L27" s="1" t="s">
        <v>2</v>
      </c>
      <c r="M27" s="2"/>
      <c r="N27" s="2"/>
      <c r="O27" s="2"/>
      <c r="P27" s="2"/>
      <c r="Q27" s="2"/>
      <c r="S27" s="1" t="s">
        <v>3</v>
      </c>
      <c r="T27" s="2"/>
      <c r="U27" s="2"/>
      <c r="V27" s="2"/>
      <c r="W27" s="2"/>
      <c r="X27" s="2"/>
    </row>
    <row r="28" spans="2:24">
      <c r="B28" s="1"/>
      <c r="D28" t="s">
        <v>4</v>
      </c>
      <c r="E28">
        <v>100</v>
      </c>
      <c r="F28">
        <v>500</v>
      </c>
      <c r="G28">
        <v>1000</v>
      </c>
      <c r="H28">
        <v>2000</v>
      </c>
      <c r="I28">
        <v>5000</v>
      </c>
      <c r="J28">
        <v>100000</v>
      </c>
      <c r="L28">
        <v>100</v>
      </c>
      <c r="M28">
        <v>500</v>
      </c>
      <c r="N28">
        <v>1000</v>
      </c>
      <c r="O28">
        <v>2000</v>
      </c>
      <c r="P28">
        <v>5000</v>
      </c>
      <c r="Q28">
        <v>10000</v>
      </c>
      <c r="S28">
        <v>100</v>
      </c>
      <c r="T28">
        <v>500</v>
      </c>
      <c r="U28">
        <v>1000</v>
      </c>
      <c r="V28">
        <v>2000</v>
      </c>
      <c r="W28">
        <v>5000</v>
      </c>
      <c r="X28">
        <v>10000</v>
      </c>
    </row>
    <row r="29" spans="2:24">
      <c r="B29" s="1"/>
      <c r="D29" s="3" t="s">
        <v>5</v>
      </c>
      <c r="E29">
        <v>0.122222</v>
      </c>
      <c r="F29">
        <v>0.273786</v>
      </c>
      <c r="G29">
        <v>0.193855</v>
      </c>
      <c r="H29">
        <v>0.243864</v>
      </c>
      <c r="I29">
        <v>0.194085</v>
      </c>
      <c r="J29">
        <v>0.19657</v>
      </c>
      <c r="L29">
        <v>18</v>
      </c>
      <c r="M29">
        <v>103</v>
      </c>
      <c r="N29">
        <v>179</v>
      </c>
      <c r="O29">
        <v>383</v>
      </c>
      <c r="P29">
        <v>913</v>
      </c>
      <c r="Q29">
        <v>1837</v>
      </c>
      <c r="S29">
        <v>3.9894</v>
      </c>
      <c r="T29">
        <v>69.8445</v>
      </c>
      <c r="U29">
        <v>229.3557</v>
      </c>
      <c r="V29">
        <v>908.571</v>
      </c>
      <c r="W29">
        <v>6673.3916</v>
      </c>
      <c r="X29">
        <v>30504.694</v>
      </c>
    </row>
    <row r="30" spans="2:17">
      <c r="B30" s="1"/>
      <c r="D30" s="3" t="s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3.9894</v>
      </c>
      <c r="M30">
        <v>69.8445</v>
      </c>
      <c r="N30">
        <v>229.3557</v>
      </c>
      <c r="O30">
        <v>908.571</v>
      </c>
      <c r="P30">
        <v>6673.3916</v>
      </c>
      <c r="Q30">
        <v>30504.694</v>
      </c>
    </row>
    <row r="31" spans="2:10">
      <c r="B31" s="1"/>
      <c r="D31" s="3" t="s">
        <v>7</v>
      </c>
      <c r="E31">
        <v>0.838889</v>
      </c>
      <c r="F31">
        <v>0.821359</v>
      </c>
      <c r="G31">
        <v>0.826816</v>
      </c>
      <c r="H31">
        <v>0.837076</v>
      </c>
      <c r="I31">
        <v>0.828368</v>
      </c>
      <c r="J31">
        <v>0.823898</v>
      </c>
    </row>
    <row r="32" spans="4:10">
      <c r="D32" t="s">
        <v>8</v>
      </c>
      <c r="E32">
        <f t="shared" ref="E32:J32" si="2">AVERAGE(E29:E31)</f>
        <v>0.320370333333333</v>
      </c>
      <c r="F32">
        <f t="shared" si="2"/>
        <v>0.365048333333333</v>
      </c>
      <c r="G32">
        <f t="shared" si="2"/>
        <v>0.340223666666667</v>
      </c>
      <c r="H32">
        <f t="shared" si="2"/>
        <v>0.360313333333333</v>
      </c>
      <c r="I32">
        <f t="shared" si="2"/>
        <v>0.340817666666667</v>
      </c>
      <c r="J32">
        <f t="shared" si="2"/>
        <v>0.340156</v>
      </c>
    </row>
    <row r="34" spans="5:10">
      <c r="E34">
        <f t="shared" ref="E34:J34" si="3">E32-0.11</f>
        <v>0.210370333333333</v>
      </c>
      <c r="F34">
        <f t="shared" si="3"/>
        <v>0.255048333333333</v>
      </c>
      <c r="G34">
        <f t="shared" si="3"/>
        <v>0.230223666666667</v>
      </c>
      <c r="H34">
        <f t="shared" si="3"/>
        <v>0.250313333333333</v>
      </c>
      <c r="I34">
        <f t="shared" si="3"/>
        <v>0.230817666666667</v>
      </c>
      <c r="J34">
        <f t="shared" si="3"/>
        <v>0.230156</v>
      </c>
    </row>
    <row r="35" spans="2:24">
      <c r="B35" s="1" t="s">
        <v>13</v>
      </c>
      <c r="E35" s="1" t="s">
        <v>1</v>
      </c>
      <c r="F35" s="2"/>
      <c r="G35" s="2"/>
      <c r="H35" s="2"/>
      <c r="I35" s="2"/>
      <c r="J35" s="2"/>
      <c r="L35" s="1" t="s">
        <v>2</v>
      </c>
      <c r="M35" s="2"/>
      <c r="N35" s="2"/>
      <c r="O35" s="2"/>
      <c r="P35" s="2"/>
      <c r="Q35" s="2"/>
      <c r="S35" s="1" t="s">
        <v>3</v>
      </c>
      <c r="T35" s="2"/>
      <c r="U35" s="2"/>
      <c r="V35" s="2"/>
      <c r="W35" s="2"/>
      <c r="X35" s="2"/>
    </row>
    <row r="36" spans="2:24">
      <c r="B36" s="1"/>
      <c r="D36" t="s">
        <v>4</v>
      </c>
      <c r="E36">
        <v>100</v>
      </c>
      <c r="F36">
        <v>500</v>
      </c>
      <c r="G36">
        <v>1000</v>
      </c>
      <c r="H36">
        <v>2000</v>
      </c>
      <c r="I36">
        <v>5000</v>
      </c>
      <c r="J36">
        <v>100000</v>
      </c>
      <c r="L36">
        <v>100</v>
      </c>
      <c r="M36">
        <v>500</v>
      </c>
      <c r="N36">
        <v>1000</v>
      </c>
      <c r="O36">
        <v>2000</v>
      </c>
      <c r="P36">
        <v>5000</v>
      </c>
      <c r="Q36">
        <v>10000</v>
      </c>
      <c r="S36">
        <v>100</v>
      </c>
      <c r="T36">
        <v>500</v>
      </c>
      <c r="U36">
        <v>1000</v>
      </c>
      <c r="V36">
        <v>2000</v>
      </c>
      <c r="W36">
        <v>5000</v>
      </c>
      <c r="X36">
        <v>10000</v>
      </c>
    </row>
    <row r="37" spans="2:24">
      <c r="B37" s="1"/>
      <c r="D37" s="3" t="s">
        <v>5</v>
      </c>
      <c r="E37">
        <v>0.013333</v>
      </c>
      <c r="F37">
        <v>0.047143</v>
      </c>
      <c r="G37">
        <v>0.011511</v>
      </c>
      <c r="H37">
        <v>0.016606</v>
      </c>
      <c r="I37">
        <v>0.000726</v>
      </c>
      <c r="J37">
        <v>0</v>
      </c>
      <c r="L37">
        <v>15</v>
      </c>
      <c r="M37">
        <v>70</v>
      </c>
      <c r="N37">
        <v>139</v>
      </c>
      <c r="O37">
        <v>277</v>
      </c>
      <c r="P37">
        <v>689</v>
      </c>
      <c r="Q37">
        <v>1370</v>
      </c>
      <c r="S37">
        <v>4.9868</v>
      </c>
      <c r="T37">
        <v>62.8318</v>
      </c>
      <c r="U37">
        <v>255.3163</v>
      </c>
      <c r="V37">
        <v>945.5262</v>
      </c>
      <c r="W37">
        <v>6164.5394</v>
      </c>
      <c r="X37">
        <v>26350.5913</v>
      </c>
    </row>
    <row r="38" spans="2:17">
      <c r="B38" s="1"/>
      <c r="D38" s="3" t="s">
        <v>6</v>
      </c>
      <c r="E38">
        <v>0.006667</v>
      </c>
      <c r="F38">
        <v>0.011429</v>
      </c>
      <c r="G38">
        <v>0.006475</v>
      </c>
      <c r="H38">
        <v>0.003249</v>
      </c>
      <c r="I38">
        <v>0</v>
      </c>
      <c r="J38">
        <v>0</v>
      </c>
      <c r="L38">
        <v>4.9868</v>
      </c>
      <c r="M38">
        <v>62.8318</v>
      </c>
      <c r="N38">
        <v>255.3163</v>
      </c>
      <c r="O38">
        <v>945.5262</v>
      </c>
      <c r="P38">
        <v>6164.5394</v>
      </c>
      <c r="Q38">
        <v>26350.5913</v>
      </c>
    </row>
    <row r="39" spans="2:10">
      <c r="B39" s="1"/>
      <c r="D39" s="3" t="s">
        <v>7</v>
      </c>
      <c r="E39">
        <v>0.653333</v>
      </c>
      <c r="F39">
        <v>0.741429</v>
      </c>
      <c r="G39">
        <v>0.770504</v>
      </c>
      <c r="H39">
        <v>0.785199</v>
      </c>
      <c r="I39">
        <v>0.794485</v>
      </c>
      <c r="J39">
        <v>0.797518</v>
      </c>
    </row>
    <row r="40" spans="4:10">
      <c r="D40" t="s">
        <v>8</v>
      </c>
      <c r="E40">
        <f t="shared" ref="E40:J40" si="4">AVERAGE(E37:E39)</f>
        <v>0.224444333333333</v>
      </c>
      <c r="F40">
        <f t="shared" si="4"/>
        <v>0.266667</v>
      </c>
      <c r="G40">
        <f t="shared" si="4"/>
        <v>0.26283</v>
      </c>
      <c r="H40">
        <f t="shared" si="4"/>
        <v>0.268351333333333</v>
      </c>
      <c r="I40">
        <f t="shared" si="4"/>
        <v>0.265070333333333</v>
      </c>
      <c r="J40">
        <f t="shared" si="4"/>
        <v>0.265839333333333</v>
      </c>
    </row>
    <row r="41" spans="5:10">
      <c r="E41">
        <f t="shared" ref="E41:J41" si="5">E40*0.9</f>
        <v>0.2019999</v>
      </c>
      <c r="F41">
        <f t="shared" si="5"/>
        <v>0.2400003</v>
      </c>
      <c r="G41">
        <f t="shared" si="5"/>
        <v>0.236547</v>
      </c>
      <c r="H41">
        <f t="shared" si="5"/>
        <v>0.2415162</v>
      </c>
      <c r="I41">
        <f t="shared" si="5"/>
        <v>0.2385633</v>
      </c>
      <c r="J41">
        <f t="shared" si="5"/>
        <v>0.2392554</v>
      </c>
    </row>
    <row r="43" spans="5:10">
      <c r="E43">
        <v>100</v>
      </c>
      <c r="F43">
        <v>500</v>
      </c>
      <c r="G43" t="s">
        <v>14</v>
      </c>
      <c r="H43" t="s">
        <v>15</v>
      </c>
      <c r="I43" t="s">
        <v>16</v>
      </c>
      <c r="J43" t="s">
        <v>17</v>
      </c>
    </row>
  </sheetData>
  <mergeCells count="13">
    <mergeCell ref="E12:J12"/>
    <mergeCell ref="L12:Q12"/>
    <mergeCell ref="S12:X12"/>
    <mergeCell ref="E19:J19"/>
    <mergeCell ref="E27:J27"/>
    <mergeCell ref="L27:Q27"/>
    <mergeCell ref="S27:X27"/>
    <mergeCell ref="E35:J35"/>
    <mergeCell ref="L35:Q35"/>
    <mergeCell ref="S35:X35"/>
    <mergeCell ref="B12:B16"/>
    <mergeCell ref="B27:B31"/>
    <mergeCell ref="B35:B39"/>
  </mergeCell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workbookViewId="0">
      <selection activeCell="F36" sqref="F36"/>
    </sheetView>
  </sheetViews>
  <sheetFormatPr defaultColWidth="9" defaultRowHeight="13.5"/>
  <cols>
    <col min="4" max="5" width="12.625"/>
    <col min="6" max="12" width="13.75"/>
  </cols>
  <sheetData>
    <row r="1" spans="2:7">
      <c r="B1" s="1" t="s">
        <v>18</v>
      </c>
      <c r="C1" s="2"/>
      <c r="D1" s="2"/>
      <c r="E1" s="2"/>
      <c r="F1" s="2"/>
      <c r="G1" s="2"/>
    </row>
    <row r="2" spans="1:1">
      <c r="A2" t="s">
        <v>4</v>
      </c>
    </row>
    <row r="3" spans="1:1">
      <c r="A3" s="3" t="s">
        <v>5</v>
      </c>
    </row>
    <row r="4" spans="1:1">
      <c r="A4" s="3" t="s">
        <v>6</v>
      </c>
    </row>
    <row r="5" spans="1:1">
      <c r="A5" s="3" t="s">
        <v>7</v>
      </c>
    </row>
    <row r="6" spans="1:12">
      <c r="A6" t="s">
        <v>8</v>
      </c>
      <c r="E6">
        <f>E8*0.9</f>
        <v>0.13365</v>
      </c>
      <c r="F6">
        <f t="shared" ref="F6:L6" si="0">F8*0.9</f>
        <v>0.14742</v>
      </c>
      <c r="G6">
        <f t="shared" si="0"/>
        <v>0.14742</v>
      </c>
      <c r="H6">
        <f t="shared" si="0"/>
        <v>0.14823</v>
      </c>
      <c r="I6">
        <f t="shared" si="0"/>
        <v>0.14661</v>
      </c>
      <c r="J6">
        <f t="shared" si="0"/>
        <v>0.14742</v>
      </c>
      <c r="K6">
        <f t="shared" si="0"/>
        <v>0.18387</v>
      </c>
      <c r="L6">
        <f t="shared" si="0"/>
        <v>0.18387</v>
      </c>
    </row>
    <row r="7" spans="3:12">
      <c r="C7" t="s">
        <v>19</v>
      </c>
      <c r="D7">
        <v>0</v>
      </c>
      <c r="E7" s="4">
        <v>0.05</v>
      </c>
      <c r="F7" s="4">
        <v>0.1</v>
      </c>
      <c r="G7" s="4">
        <v>0.15</v>
      </c>
      <c r="H7" s="4">
        <v>0.2</v>
      </c>
      <c r="I7" s="4">
        <v>0.25</v>
      </c>
      <c r="J7" s="4">
        <v>0.3</v>
      </c>
      <c r="K7" s="4">
        <v>0.35</v>
      </c>
      <c r="L7" s="4">
        <v>0.4</v>
      </c>
    </row>
    <row r="8" spans="3:23">
      <c r="C8">
        <v>0</v>
      </c>
      <c r="D8" s="5">
        <v>0.205</v>
      </c>
      <c r="E8" s="5">
        <v>0.1485</v>
      </c>
      <c r="F8" s="5">
        <v>0.1638</v>
      </c>
      <c r="G8" s="5">
        <v>0.1638</v>
      </c>
      <c r="H8" s="5">
        <v>0.1647</v>
      </c>
      <c r="I8" s="5">
        <v>0.1629</v>
      </c>
      <c r="J8" s="5">
        <v>0.1638</v>
      </c>
      <c r="K8" s="5">
        <v>0.2043</v>
      </c>
      <c r="L8" s="5">
        <v>0.2043</v>
      </c>
      <c r="O8" s="5">
        <v>0.522</v>
      </c>
      <c r="P8">
        <v>0.165</v>
      </c>
      <c r="Q8">
        <v>0.182</v>
      </c>
      <c r="R8">
        <v>0.182</v>
      </c>
      <c r="S8">
        <v>0.183</v>
      </c>
      <c r="T8">
        <v>0.181</v>
      </c>
      <c r="U8">
        <v>0.182</v>
      </c>
      <c r="V8">
        <v>0.227</v>
      </c>
      <c r="W8">
        <v>0.227</v>
      </c>
    </row>
    <row r="9" spans="3:23">
      <c r="C9" s="4">
        <v>0.1</v>
      </c>
      <c r="D9" s="5">
        <v>0.106</v>
      </c>
      <c r="E9" s="5">
        <v>0.106</v>
      </c>
      <c r="F9" s="5">
        <v>0.1477</v>
      </c>
      <c r="G9" s="5">
        <v>0.154</v>
      </c>
      <c r="H9" s="5">
        <v>0.139</v>
      </c>
      <c r="I9" s="5">
        <v>0.138</v>
      </c>
      <c r="J9" s="5">
        <v>0.14</v>
      </c>
      <c r="K9" s="5">
        <v>0.139</v>
      </c>
      <c r="L9" s="5">
        <v>0.14</v>
      </c>
      <c r="O9">
        <v>0.106</v>
      </c>
      <c r="P9">
        <v>0.106</v>
      </c>
      <c r="Q9">
        <v>0.477</v>
      </c>
      <c r="R9">
        <v>0.154</v>
      </c>
      <c r="S9">
        <v>0.139</v>
      </c>
      <c r="T9">
        <v>0.138</v>
      </c>
      <c r="U9">
        <v>0.14</v>
      </c>
      <c r="V9">
        <v>0.139</v>
      </c>
      <c r="W9">
        <v>0.14</v>
      </c>
    </row>
    <row r="10" spans="3:23">
      <c r="C10" s="4">
        <v>0.2</v>
      </c>
      <c r="D10" s="5">
        <v>0.076</v>
      </c>
      <c r="E10" s="5">
        <v>0.076</v>
      </c>
      <c r="F10" s="5">
        <v>0.076</v>
      </c>
      <c r="G10" s="5">
        <v>0.076</v>
      </c>
      <c r="H10" s="5">
        <v>0.125</v>
      </c>
      <c r="I10" s="5">
        <v>0.12</v>
      </c>
      <c r="J10" s="5">
        <v>0.106</v>
      </c>
      <c r="K10" s="5">
        <v>0.106</v>
      </c>
      <c r="L10" s="5">
        <v>0.106</v>
      </c>
      <c r="O10">
        <v>0.076</v>
      </c>
      <c r="P10">
        <v>0.076</v>
      </c>
      <c r="Q10">
        <v>0.076</v>
      </c>
      <c r="R10">
        <v>0.076</v>
      </c>
      <c r="S10">
        <v>0.425</v>
      </c>
      <c r="T10">
        <v>0.12</v>
      </c>
      <c r="U10">
        <v>0.106</v>
      </c>
      <c r="V10">
        <v>0.106</v>
      </c>
      <c r="W10">
        <v>0.106</v>
      </c>
    </row>
    <row r="12" spans="3:12">
      <c r="C12" t="s">
        <v>20</v>
      </c>
      <c r="D12">
        <v>0</v>
      </c>
      <c r="E12" s="4">
        <v>0.05</v>
      </c>
      <c r="F12" s="4">
        <v>0.1</v>
      </c>
      <c r="G12" s="4">
        <v>0.15</v>
      </c>
      <c r="H12" s="4">
        <v>0.2</v>
      </c>
      <c r="I12" s="4">
        <v>0.25</v>
      </c>
      <c r="J12" s="4">
        <v>0.3</v>
      </c>
      <c r="K12" s="4">
        <v>0.35</v>
      </c>
      <c r="L12" s="4">
        <v>0.4</v>
      </c>
    </row>
    <row r="13" ht="12" customHeight="1" spans="3:12">
      <c r="C13">
        <v>0</v>
      </c>
      <c r="D13" s="5">
        <v>997</v>
      </c>
      <c r="E13">
        <v>1042</v>
      </c>
      <c r="F13">
        <v>953</v>
      </c>
      <c r="G13">
        <v>953</v>
      </c>
      <c r="H13">
        <v>954</v>
      </c>
      <c r="I13">
        <v>950</v>
      </c>
      <c r="J13">
        <v>946</v>
      </c>
      <c r="K13">
        <v>1031</v>
      </c>
      <c r="L13">
        <v>1031</v>
      </c>
    </row>
    <row r="14" spans="3:12">
      <c r="C14" s="4">
        <v>0.1</v>
      </c>
      <c r="D14">
        <v>1115</v>
      </c>
      <c r="E14">
        <v>1115</v>
      </c>
      <c r="F14">
        <v>907</v>
      </c>
      <c r="G14">
        <v>958</v>
      </c>
      <c r="H14">
        <v>917</v>
      </c>
      <c r="I14">
        <v>916</v>
      </c>
      <c r="J14">
        <v>919</v>
      </c>
      <c r="K14">
        <v>919</v>
      </c>
      <c r="L14">
        <v>918</v>
      </c>
    </row>
    <row r="15" spans="3:12">
      <c r="C15" s="4">
        <v>0.2</v>
      </c>
      <c r="D15">
        <v>1079</v>
      </c>
      <c r="E15">
        <v>1079</v>
      </c>
      <c r="F15">
        <v>1079</v>
      </c>
      <c r="G15">
        <v>1079</v>
      </c>
      <c r="H15">
        <v>831</v>
      </c>
      <c r="I15">
        <v>920</v>
      </c>
      <c r="J15">
        <v>891</v>
      </c>
      <c r="K15">
        <v>891</v>
      </c>
      <c r="L15">
        <v>892</v>
      </c>
    </row>
    <row r="18" spans="4:12">
      <c r="D18" s="6">
        <v>0</v>
      </c>
      <c r="E18" s="6">
        <v>4.5135406218656</v>
      </c>
      <c r="F18" s="6">
        <v>-4.41323971915747</v>
      </c>
      <c r="G18" s="6">
        <v>-4.41323971915747</v>
      </c>
      <c r="H18" s="6">
        <v>-4.31293881644935</v>
      </c>
      <c r="I18" s="6">
        <v>-4.71414242728184</v>
      </c>
      <c r="J18" s="6">
        <v>-5.11534603811434</v>
      </c>
      <c r="K18" s="6">
        <v>3.41023069207622</v>
      </c>
      <c r="L18" s="6">
        <v>3.41023069207622</v>
      </c>
    </row>
    <row r="19" spans="4:12">
      <c r="D19" s="6">
        <v>11.8355065195587</v>
      </c>
      <c r="E19" s="6">
        <v>11.8355065195587</v>
      </c>
      <c r="F19" s="6">
        <v>-9.02708124373119</v>
      </c>
      <c r="G19" s="6">
        <v>-3.91173520561685</v>
      </c>
      <c r="H19" s="6">
        <v>-8.02407221664995</v>
      </c>
      <c r="I19" s="6">
        <v>-8.12437311935808</v>
      </c>
      <c r="J19" s="6">
        <v>-7.8234704112337</v>
      </c>
      <c r="K19" s="6">
        <v>-7.8234704112337</v>
      </c>
      <c r="L19" s="6">
        <v>-7.92377131394183</v>
      </c>
    </row>
    <row r="20" spans="4:12">
      <c r="D20" s="6">
        <v>8.22467402206619</v>
      </c>
      <c r="E20" s="6">
        <v>8.22467402206619</v>
      </c>
      <c r="F20" s="6">
        <v>8.22467402206619</v>
      </c>
      <c r="G20" s="6">
        <v>8.22467402206619</v>
      </c>
      <c r="H20" s="6">
        <v>-16.6499498495487</v>
      </c>
      <c r="I20" s="6">
        <v>-7.72316950852557</v>
      </c>
      <c r="J20" s="6">
        <v>-10.6318956870612</v>
      </c>
      <c r="K20" s="6">
        <v>-10.6318956870612</v>
      </c>
      <c r="L20" s="6">
        <v>-10.5315947843531</v>
      </c>
    </row>
    <row r="24" spans="4:12">
      <c r="D24">
        <f>D18*100</f>
        <v>0</v>
      </c>
      <c r="E24">
        <f t="shared" ref="E24:L24" si="1">E18*100</f>
        <v>451.35406218656</v>
      </c>
      <c r="F24">
        <f t="shared" si="1"/>
        <v>-441.323971915747</v>
      </c>
      <c r="G24">
        <f t="shared" si="1"/>
        <v>-441.323971915747</v>
      </c>
      <c r="H24">
        <f t="shared" si="1"/>
        <v>-431.293881644935</v>
      </c>
      <c r="I24">
        <f t="shared" si="1"/>
        <v>-471.414242728184</v>
      </c>
      <c r="J24">
        <f t="shared" si="1"/>
        <v>-511.534603811434</v>
      </c>
      <c r="K24">
        <f t="shared" si="1"/>
        <v>341.023069207622</v>
      </c>
      <c r="L24">
        <f t="shared" si="1"/>
        <v>341.023069207622</v>
      </c>
    </row>
    <row r="25" spans="4:12">
      <c r="D25">
        <f t="shared" ref="D25:L25" si="2">D19*100</f>
        <v>1183.55065195587</v>
      </c>
      <c r="E25">
        <f t="shared" si="2"/>
        <v>1183.55065195587</v>
      </c>
      <c r="F25">
        <f t="shared" si="2"/>
        <v>-902.708124373119</v>
      </c>
      <c r="G25">
        <f t="shared" si="2"/>
        <v>-391.173520561685</v>
      </c>
      <c r="H25">
        <f t="shared" si="2"/>
        <v>-802.407221664995</v>
      </c>
      <c r="I25">
        <f t="shared" si="2"/>
        <v>-812.437311935808</v>
      </c>
      <c r="J25">
        <f t="shared" si="2"/>
        <v>-782.34704112337</v>
      </c>
      <c r="K25">
        <f t="shared" si="2"/>
        <v>-782.34704112337</v>
      </c>
      <c r="L25">
        <f t="shared" si="2"/>
        <v>-792.377131394183</v>
      </c>
    </row>
    <row r="26" spans="4:12">
      <c r="D26">
        <f t="shared" ref="D26:L26" si="3">D20*100</f>
        <v>822.467402206619</v>
      </c>
      <c r="E26">
        <f t="shared" si="3"/>
        <v>822.467402206619</v>
      </c>
      <c r="F26">
        <f t="shared" si="3"/>
        <v>822.467402206619</v>
      </c>
      <c r="G26">
        <f t="shared" si="3"/>
        <v>822.467402206619</v>
      </c>
      <c r="H26">
        <f t="shared" si="3"/>
        <v>-1664.99498495487</v>
      </c>
      <c r="I26">
        <f t="shared" si="3"/>
        <v>-772.316950852557</v>
      </c>
      <c r="J26">
        <f t="shared" si="3"/>
        <v>-1063.18956870612</v>
      </c>
      <c r="K26">
        <f t="shared" si="3"/>
        <v>-1063.18956870612</v>
      </c>
      <c r="L26">
        <f t="shared" si="3"/>
        <v>-1053.15947843531</v>
      </c>
    </row>
    <row r="32" spans="5:5">
      <c r="E32" t="s">
        <v>21</v>
      </c>
    </row>
  </sheetData>
  <mergeCells count="1">
    <mergeCell ref="B1:G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3种算法统计</vt:lpstr>
      <vt:lpstr>超分统计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一只大尾巴狼</cp:lastModifiedBy>
  <dcterms:created xsi:type="dcterms:W3CDTF">2020-11-27T14:22:00Z</dcterms:created>
  <dcterms:modified xsi:type="dcterms:W3CDTF">2021-08-13T21:17:45Z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AFCB0616DB7848E1BDF260494D3B3C3B</vt:lpwstr>
  </property>
</Properties>
</file>