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Ex1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13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14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15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16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17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18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19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20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1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1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1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1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1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1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1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1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2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2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2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2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2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2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2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2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2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3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/>
  <mc:AlternateContent xmlns:mc="http://schemas.openxmlformats.org/markup-compatibility/2006">
    <mc:Choice Requires="x15">
      <x15ac:absPath xmlns:x15ac="http://schemas.microsoft.com/office/spreadsheetml/2010/11/ac" url="E:\Sorghum_analysis\upload\"/>
    </mc:Choice>
  </mc:AlternateContent>
  <xr:revisionPtr revIDLastSave="9" documentId="13_ncr:1_{6A4432A8-1E3D-44CF-B88C-2AF420BAC9AE}" xr6:coauthVersionLast="47" xr6:coauthVersionMax="47" xr10:uidLastSave="{18FC7B92-0426-466D-8306-400618857B4F}"/>
  <bookViews>
    <workbookView xWindow="-108" yWindow="-108" windowWidth="23256" windowHeight="12456" firstSheet="3" activeTab="1" xr2:uid="{00000000-000D-0000-FFFF-FFFF00000000}"/>
  </bookViews>
  <sheets>
    <sheet name="replicates_all" sheetId="6" r:id="rId1"/>
    <sheet name="replicate_average" sheetId="4" r:id="rId2"/>
    <sheet name="HI" sheetId="2" r:id="rId3"/>
    <sheet name="LI" sheetId="3" r:id="rId4"/>
    <sheet name="HI_analysis" sheetId="7" r:id="rId5"/>
    <sheet name="LI_analysis" sheetId="8" r:id="rId6"/>
    <sheet name="HI_LI" sheetId="10" r:id="rId7"/>
    <sheet name="Plot_treatment_genotype" sheetId="1" r:id="rId8"/>
    <sheet name="Missing_data" sheetId="5" r:id="rId9"/>
  </sheets>
  <definedNames>
    <definedName name="_xlchart.v1.0" hidden="1">HI_analysis!$B$2:$B$82</definedName>
    <definedName name="_xlchart.v1.1" hidden="1">HI_analysis!$C$1</definedName>
    <definedName name="_xlchart.v1.10" hidden="1">HI_analysis!$F$1</definedName>
    <definedName name="_xlchart.v1.11" hidden="1">HI_analysis!$F$2:$F$82</definedName>
    <definedName name="_xlchart.v1.12" hidden="1">HI_analysis!$B$2:$B$82</definedName>
    <definedName name="_xlchart.v1.13" hidden="1">HI_analysis!$G$1</definedName>
    <definedName name="_xlchart.v1.14" hidden="1">HI_analysis!$G$2:$G$82</definedName>
    <definedName name="_xlchart.v1.15" hidden="1">HI_analysis!$B$2:$B$82</definedName>
    <definedName name="_xlchart.v1.16" hidden="1">HI_analysis!$H$1</definedName>
    <definedName name="_xlchart.v1.17" hidden="1">HI_analysis!$H$2:$H$82</definedName>
    <definedName name="_xlchart.v1.18" hidden="1">HI_analysis!$B$2:$B$82</definedName>
    <definedName name="_xlchart.v1.19" hidden="1">HI_analysis!$I$1</definedName>
    <definedName name="_xlchart.v1.2" hidden="1">HI_analysis!$C$2:$C$82</definedName>
    <definedName name="_xlchart.v1.20" hidden="1">HI_analysis!$I$2:$I$82</definedName>
    <definedName name="_xlchart.v1.21" hidden="1">HI_analysis!$B$2:$B$82</definedName>
    <definedName name="_xlchart.v1.22" hidden="1">HI_analysis!$J$1</definedName>
    <definedName name="_xlchart.v1.23" hidden="1">HI_analysis!$J$2:$J$82</definedName>
    <definedName name="_xlchart.v1.24" hidden="1">HI_analysis!$B$2:$B$82</definedName>
    <definedName name="_xlchart.v1.25" hidden="1">HI_analysis!$K$1</definedName>
    <definedName name="_xlchart.v1.26" hidden="1">HI_analysis!$K$2:$K$82</definedName>
    <definedName name="_xlchart.v1.27" hidden="1">HI_analysis!$B$2:$B$82</definedName>
    <definedName name="_xlchart.v1.28" hidden="1">HI_analysis!$L$1</definedName>
    <definedName name="_xlchart.v1.29" hidden="1">HI_analysis!$L$2:$L$82</definedName>
    <definedName name="_xlchart.v1.3" hidden="1">HI_analysis!$B$2:$B$82</definedName>
    <definedName name="_xlchart.v1.30" hidden="1">LI_analysis!$B$2:$B$89</definedName>
    <definedName name="_xlchart.v1.31" hidden="1">LI_analysis!$C$1</definedName>
    <definedName name="_xlchart.v1.32" hidden="1">LI_analysis!$C$2:$C$89</definedName>
    <definedName name="_xlchart.v1.33" hidden="1">LI_analysis!$B$2:$B$89</definedName>
    <definedName name="_xlchart.v1.34" hidden="1">LI_analysis!$D$1</definedName>
    <definedName name="_xlchart.v1.35" hidden="1">LI_analysis!$D$2:$D$89</definedName>
    <definedName name="_xlchart.v1.36" hidden="1">LI_analysis!$B$2:$B$89</definedName>
    <definedName name="_xlchart.v1.37" hidden="1">LI_analysis!$E$1</definedName>
    <definedName name="_xlchart.v1.38" hidden="1">LI_analysis!$E$2:$E$89</definedName>
    <definedName name="_xlchart.v1.39" hidden="1">LI_analysis!$B$2:$B$89</definedName>
    <definedName name="_xlchart.v1.4" hidden="1">HI_analysis!$D$1</definedName>
    <definedName name="_xlchart.v1.40" hidden="1">LI_analysis!$F$1</definedName>
    <definedName name="_xlchart.v1.41" hidden="1">LI_analysis!$F$2:$F$89</definedName>
    <definedName name="_xlchart.v1.42" hidden="1">LI_analysis!$B$12:$B$89</definedName>
    <definedName name="_xlchart.v1.43" hidden="1">LI_analysis!$G$1</definedName>
    <definedName name="_xlchart.v1.44" hidden="1">LI_analysis!$G$12:$G$89</definedName>
    <definedName name="_xlchart.v1.45" hidden="1">LI_analysis!$B$2:$B$89</definedName>
    <definedName name="_xlchart.v1.46" hidden="1">LI_analysis!$H$1</definedName>
    <definedName name="_xlchart.v1.47" hidden="1">LI_analysis!$H$2:$H$89</definedName>
    <definedName name="_xlchart.v1.48" hidden="1">LI_analysis!$B$2:$B$89</definedName>
    <definedName name="_xlchart.v1.49" hidden="1">LI_analysis!$I$1</definedName>
    <definedName name="_xlchart.v1.5" hidden="1">HI_analysis!$D$2:$D$82</definedName>
    <definedName name="_xlchart.v1.50" hidden="1">LI_analysis!$I$2:$I$89</definedName>
    <definedName name="_xlchart.v1.51" hidden="1">LI_analysis!$B$2:$B$89</definedName>
    <definedName name="_xlchart.v1.52" hidden="1">LI_analysis!$J$1</definedName>
    <definedName name="_xlchart.v1.53" hidden="1">LI_analysis!$J$2:$J$89</definedName>
    <definedName name="_xlchart.v1.54" hidden="1">LI_analysis!$B$2:$B$89</definedName>
    <definedName name="_xlchart.v1.55" hidden="1">LI_analysis!$K$1</definedName>
    <definedName name="_xlchart.v1.56" hidden="1">LI_analysis!$K$2:$K$89</definedName>
    <definedName name="_xlchart.v1.57" hidden="1">LI_analysis!$B$2:$B$89</definedName>
    <definedName name="_xlchart.v1.58" hidden="1">LI_analysis!$L$1</definedName>
    <definedName name="_xlchart.v1.59" hidden="1">LI_analysis!$L$2:$L$89</definedName>
    <definedName name="_xlchart.v1.6" hidden="1">HI_analysis!$B$2:$B$82</definedName>
    <definedName name="_xlchart.v1.7" hidden="1">HI_analysis!$E$1</definedName>
    <definedName name="_xlchart.v1.8" hidden="1">HI_analysis!$E$2:$E$82</definedName>
    <definedName name="_xlchart.v1.9" hidden="1">HI_analysis!$B$2:$B$82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42" i="7" l="1"/>
  <c r="AD141" i="7"/>
  <c r="AD140" i="7"/>
  <c r="AD152" i="7" s="1"/>
  <c r="K190" i="10" l="1"/>
  <c r="J190" i="10"/>
  <c r="K189" i="10"/>
  <c r="J189" i="10"/>
  <c r="C190" i="10"/>
  <c r="B190" i="10"/>
  <c r="C189" i="10"/>
  <c r="B189" i="10"/>
  <c r="K150" i="10"/>
  <c r="J150" i="10"/>
  <c r="K149" i="10"/>
  <c r="J149" i="10"/>
  <c r="B149" i="10"/>
  <c r="C150" i="10"/>
  <c r="B150" i="10"/>
  <c r="C149" i="10"/>
  <c r="K109" i="10"/>
  <c r="J109" i="10"/>
  <c r="K108" i="10"/>
  <c r="J108" i="10"/>
  <c r="C108" i="10"/>
  <c r="C109" i="10"/>
  <c r="B109" i="10"/>
  <c r="B108" i="10"/>
  <c r="D95" i="8"/>
  <c r="E95" i="8"/>
  <c r="F95" i="8"/>
  <c r="G95" i="8"/>
  <c r="H95" i="8"/>
  <c r="H99" i="8" s="1"/>
  <c r="I95" i="8"/>
  <c r="I98" i="8" s="1"/>
  <c r="J95" i="8"/>
  <c r="K95" i="8"/>
  <c r="K98" i="8" s="1"/>
  <c r="L95" i="8"/>
  <c r="L99" i="8" s="1"/>
  <c r="D96" i="8"/>
  <c r="D99" i="8" s="1"/>
  <c r="E96" i="8"/>
  <c r="F96" i="8"/>
  <c r="F99" i="8" s="1"/>
  <c r="G96" i="8"/>
  <c r="G98" i="8" s="1"/>
  <c r="H96" i="8"/>
  <c r="I96" i="8"/>
  <c r="J96" i="8"/>
  <c r="J98" i="8" s="1"/>
  <c r="K96" i="8"/>
  <c r="L96" i="8"/>
  <c r="D97" i="8"/>
  <c r="E97" i="8"/>
  <c r="F97" i="8"/>
  <c r="G97" i="8"/>
  <c r="H97" i="8"/>
  <c r="I97" i="8"/>
  <c r="J97" i="8"/>
  <c r="K97" i="8"/>
  <c r="L97" i="8"/>
  <c r="E98" i="8"/>
  <c r="F98" i="8"/>
  <c r="H98" i="8"/>
  <c r="E99" i="8"/>
  <c r="K99" i="8"/>
  <c r="D101" i="8"/>
  <c r="E101" i="8"/>
  <c r="E103" i="8" s="1"/>
  <c r="F101" i="8"/>
  <c r="F103" i="8" s="1"/>
  <c r="G101" i="8"/>
  <c r="G103" i="8" s="1"/>
  <c r="H101" i="8"/>
  <c r="H103" i="8" s="1"/>
  <c r="I101" i="8"/>
  <c r="J101" i="8"/>
  <c r="K101" i="8"/>
  <c r="K103" i="8" s="1"/>
  <c r="L101" i="8"/>
  <c r="L103" i="8" s="1"/>
  <c r="D102" i="8"/>
  <c r="E102" i="8"/>
  <c r="F102" i="8"/>
  <c r="G102" i="8"/>
  <c r="H102" i="8"/>
  <c r="I102" i="8"/>
  <c r="J102" i="8"/>
  <c r="K102" i="8"/>
  <c r="L102" i="8"/>
  <c r="D103" i="8"/>
  <c r="I103" i="8"/>
  <c r="I105" i="8" s="1"/>
  <c r="I106" i="8" s="1"/>
  <c r="J103" i="8"/>
  <c r="J105" i="8" s="1"/>
  <c r="I104" i="8"/>
  <c r="J104" i="8"/>
  <c r="J106" i="8" s="1"/>
  <c r="C105" i="8"/>
  <c r="C103" i="8"/>
  <c r="C102" i="8"/>
  <c r="C101" i="8"/>
  <c r="C99" i="8"/>
  <c r="C98" i="8"/>
  <c r="C97" i="8"/>
  <c r="C96" i="8"/>
  <c r="C95" i="8"/>
  <c r="C89" i="7"/>
  <c r="C90" i="7"/>
  <c r="C97" i="7"/>
  <c r="D87" i="7"/>
  <c r="E87" i="7"/>
  <c r="F87" i="7"/>
  <c r="G87" i="7"/>
  <c r="H87" i="7"/>
  <c r="I87" i="7"/>
  <c r="J87" i="7"/>
  <c r="K87" i="7"/>
  <c r="K90" i="7" s="1"/>
  <c r="L87" i="7"/>
  <c r="L91" i="7" s="1"/>
  <c r="D88" i="7"/>
  <c r="E88" i="7"/>
  <c r="E91" i="7" s="1"/>
  <c r="F88" i="7"/>
  <c r="F91" i="7" s="1"/>
  <c r="G88" i="7"/>
  <c r="G91" i="7" s="1"/>
  <c r="H88" i="7"/>
  <c r="H91" i="7" s="1"/>
  <c r="I88" i="7"/>
  <c r="I90" i="7" s="1"/>
  <c r="J88" i="7"/>
  <c r="J90" i="7" s="1"/>
  <c r="K88" i="7"/>
  <c r="L88" i="7"/>
  <c r="D89" i="7"/>
  <c r="E89" i="7"/>
  <c r="F89" i="7"/>
  <c r="G89" i="7"/>
  <c r="H89" i="7"/>
  <c r="I89" i="7"/>
  <c r="J89" i="7"/>
  <c r="K89" i="7"/>
  <c r="L89" i="7"/>
  <c r="D90" i="7"/>
  <c r="E90" i="7"/>
  <c r="G90" i="7"/>
  <c r="H90" i="7"/>
  <c r="D91" i="7"/>
  <c r="K91" i="7"/>
  <c r="D93" i="7"/>
  <c r="E93" i="7"/>
  <c r="E95" i="7" s="1"/>
  <c r="F93" i="7"/>
  <c r="F95" i="7" s="1"/>
  <c r="G93" i="7"/>
  <c r="G95" i="7" s="1"/>
  <c r="H93" i="7"/>
  <c r="H95" i="7" s="1"/>
  <c r="I93" i="7"/>
  <c r="J93" i="7"/>
  <c r="K93" i="7"/>
  <c r="K95" i="7" s="1"/>
  <c r="L93" i="7"/>
  <c r="D94" i="7"/>
  <c r="E94" i="7"/>
  <c r="F94" i="7"/>
  <c r="F96" i="7" s="1"/>
  <c r="G94" i="7"/>
  <c r="H94" i="7"/>
  <c r="I94" i="7"/>
  <c r="J94" i="7"/>
  <c r="J96" i="7" s="1"/>
  <c r="K94" i="7"/>
  <c r="L94" i="7"/>
  <c r="L96" i="7" s="1"/>
  <c r="D95" i="7"/>
  <c r="I95" i="7"/>
  <c r="I97" i="7" s="1"/>
  <c r="I98" i="7" s="1"/>
  <c r="J95" i="7"/>
  <c r="L95" i="7"/>
  <c r="L97" i="7" s="1"/>
  <c r="I96" i="7"/>
  <c r="C94" i="7"/>
  <c r="C93" i="7"/>
  <c r="C95" i="7" s="1"/>
  <c r="C88" i="7"/>
  <c r="C87" i="7"/>
  <c r="H104" i="8" l="1"/>
  <c r="H105" i="8"/>
  <c r="K104" i="8"/>
  <c r="K105" i="8"/>
  <c r="G104" i="8"/>
  <c r="F104" i="8"/>
  <c r="L104" i="8"/>
  <c r="E104" i="8"/>
  <c r="E105" i="8" s="1"/>
  <c r="D104" i="8"/>
  <c r="D105" i="8" s="1"/>
  <c r="G99" i="8"/>
  <c r="I99" i="8"/>
  <c r="D98" i="8"/>
  <c r="L98" i="8"/>
  <c r="J99" i="8"/>
  <c r="C104" i="8"/>
  <c r="K96" i="7"/>
  <c r="L98" i="7"/>
  <c r="H96" i="7"/>
  <c r="G96" i="7"/>
  <c r="D97" i="7"/>
  <c r="F97" i="7"/>
  <c r="F98" i="7" s="1"/>
  <c r="E96" i="7"/>
  <c r="J97" i="7"/>
  <c r="J98" i="7" s="1"/>
  <c r="I91" i="7"/>
  <c r="F90" i="7"/>
  <c r="D96" i="7"/>
  <c r="L90" i="7"/>
  <c r="J91" i="7"/>
  <c r="C91" i="7"/>
  <c r="C96" i="7"/>
  <c r="D106" i="8" l="1"/>
  <c r="F105" i="8"/>
  <c r="F106" i="8" s="1"/>
  <c r="G105" i="8"/>
  <c r="G106" i="8" s="1"/>
  <c r="K106" i="8"/>
  <c r="H106" i="8"/>
  <c r="E106" i="8"/>
  <c r="L105" i="8"/>
  <c r="L106" i="8" s="1"/>
  <c r="C106" i="8"/>
  <c r="E97" i="7"/>
  <c r="E98" i="7" s="1"/>
  <c r="G97" i="7"/>
  <c r="G98" i="7" s="1"/>
  <c r="H97" i="7"/>
  <c r="H98" i="7" s="1"/>
  <c r="D98" i="7"/>
  <c r="K97" i="7"/>
  <c r="K98" i="7" s="1"/>
  <c r="C98" i="7"/>
  <c r="AD158" i="8" l="1"/>
  <c r="AD157" i="8"/>
  <c r="AM158" i="8"/>
  <c r="AL158" i="8"/>
  <c r="AK158" i="8"/>
  <c r="AK167" i="8" s="1"/>
  <c r="AJ158" i="8"/>
  <c r="AJ173" i="8" s="1"/>
  <c r="AI158" i="8"/>
  <c r="AH158" i="8"/>
  <c r="AG158" i="8"/>
  <c r="AF158" i="8"/>
  <c r="AE158" i="8"/>
  <c r="AM157" i="8"/>
  <c r="AL157" i="8"/>
  <c r="AK157" i="8"/>
  <c r="AJ157" i="8"/>
  <c r="AI157" i="8"/>
  <c r="AH157" i="8"/>
  <c r="AG157" i="8"/>
  <c r="AF157" i="8"/>
  <c r="AE157" i="8"/>
  <c r="AE175" i="8" s="1"/>
  <c r="AE141" i="7"/>
  <c r="AF141" i="7"/>
  <c r="AG141" i="7"/>
  <c r="AH141" i="7"/>
  <c r="AI141" i="7"/>
  <c r="AJ141" i="7"/>
  <c r="AK141" i="7"/>
  <c r="AL141" i="7"/>
  <c r="AM141" i="7"/>
  <c r="AE140" i="7"/>
  <c r="AE168" i="7" s="1"/>
  <c r="AF140" i="7"/>
  <c r="AG140" i="7"/>
  <c r="AH140" i="7"/>
  <c r="AI140" i="7"/>
  <c r="AJ140" i="7"/>
  <c r="AK140" i="7"/>
  <c r="AL140" i="7"/>
  <c r="AM140" i="7"/>
  <c r="R87" i="8"/>
  <c r="S87" i="8"/>
  <c r="T87" i="8"/>
  <c r="U87" i="8"/>
  <c r="V87" i="8"/>
  <c r="W87" i="8"/>
  <c r="X87" i="8"/>
  <c r="Y87" i="8"/>
  <c r="Z87" i="8"/>
  <c r="Q87" i="8"/>
  <c r="P87" i="8"/>
  <c r="R84" i="8"/>
  <c r="S84" i="8"/>
  <c r="T84" i="8"/>
  <c r="U84" i="8"/>
  <c r="V84" i="8"/>
  <c r="W84" i="8"/>
  <c r="X84" i="8"/>
  <c r="Y84" i="8"/>
  <c r="Z84" i="8"/>
  <c r="Q84" i="8"/>
  <c r="P84" i="8"/>
  <c r="Y81" i="8"/>
  <c r="R81" i="8"/>
  <c r="S81" i="8"/>
  <c r="T81" i="8"/>
  <c r="U81" i="8"/>
  <c r="V81" i="8"/>
  <c r="W81" i="8"/>
  <c r="X81" i="8"/>
  <c r="Z81" i="8"/>
  <c r="Q78" i="8"/>
  <c r="Q81" i="8"/>
  <c r="P81" i="8"/>
  <c r="R78" i="8"/>
  <c r="S78" i="8"/>
  <c r="T78" i="8"/>
  <c r="U78" i="8"/>
  <c r="V78" i="8"/>
  <c r="W78" i="8"/>
  <c r="X78" i="8"/>
  <c r="Y78" i="8"/>
  <c r="Z78" i="8"/>
  <c r="P78" i="8"/>
  <c r="R75" i="8"/>
  <c r="S75" i="8"/>
  <c r="T75" i="8"/>
  <c r="U75" i="8"/>
  <c r="V75" i="8"/>
  <c r="W75" i="8"/>
  <c r="X75" i="8"/>
  <c r="Y75" i="8"/>
  <c r="Z75" i="8"/>
  <c r="Q75" i="8"/>
  <c r="P75" i="8"/>
  <c r="R72" i="8"/>
  <c r="S72" i="8"/>
  <c r="T72" i="8"/>
  <c r="U72" i="8"/>
  <c r="V72" i="8"/>
  <c r="W72" i="8"/>
  <c r="X72" i="8"/>
  <c r="Y72" i="8"/>
  <c r="Z72" i="8"/>
  <c r="Q72" i="8"/>
  <c r="P72" i="8"/>
  <c r="R69" i="8"/>
  <c r="S69" i="8"/>
  <c r="T69" i="8"/>
  <c r="U69" i="8"/>
  <c r="V69" i="8"/>
  <c r="W69" i="8"/>
  <c r="X69" i="8"/>
  <c r="Y69" i="8"/>
  <c r="Z69" i="8"/>
  <c r="Q69" i="8"/>
  <c r="P69" i="8"/>
  <c r="R66" i="8"/>
  <c r="S66" i="8"/>
  <c r="T66" i="8"/>
  <c r="U66" i="8"/>
  <c r="V66" i="8"/>
  <c r="W66" i="8"/>
  <c r="X66" i="8"/>
  <c r="Y66" i="8"/>
  <c r="Z66" i="8"/>
  <c r="Q66" i="8"/>
  <c r="P66" i="8"/>
  <c r="R63" i="8"/>
  <c r="S63" i="8"/>
  <c r="T63" i="8"/>
  <c r="U63" i="8"/>
  <c r="V63" i="8"/>
  <c r="W63" i="8"/>
  <c r="X63" i="8"/>
  <c r="Y63" i="8"/>
  <c r="Z63" i="8"/>
  <c r="Q63" i="8"/>
  <c r="P63" i="8"/>
  <c r="R60" i="8"/>
  <c r="S60" i="8"/>
  <c r="T60" i="8"/>
  <c r="U60" i="8"/>
  <c r="V60" i="8"/>
  <c r="W60" i="8"/>
  <c r="X60" i="8"/>
  <c r="Y60" i="8"/>
  <c r="Z60" i="8"/>
  <c r="Q60" i="8"/>
  <c r="P60" i="8"/>
  <c r="R57" i="8"/>
  <c r="S57" i="8"/>
  <c r="T57" i="8"/>
  <c r="U57" i="8"/>
  <c r="V57" i="8"/>
  <c r="W57" i="8"/>
  <c r="X57" i="8"/>
  <c r="Y57" i="8"/>
  <c r="Z57" i="8"/>
  <c r="Q57" i="8"/>
  <c r="P57" i="8"/>
  <c r="R54" i="8"/>
  <c r="S54" i="8"/>
  <c r="T54" i="8"/>
  <c r="U54" i="8"/>
  <c r="V54" i="8"/>
  <c r="W54" i="8"/>
  <c r="X54" i="8"/>
  <c r="Y54" i="8"/>
  <c r="Z54" i="8"/>
  <c r="Q54" i="8"/>
  <c r="P54" i="8"/>
  <c r="R51" i="8"/>
  <c r="S51" i="8"/>
  <c r="T51" i="8"/>
  <c r="U51" i="8"/>
  <c r="V51" i="8"/>
  <c r="W51" i="8"/>
  <c r="X51" i="8"/>
  <c r="Y51" i="8"/>
  <c r="Z51" i="8"/>
  <c r="Q51" i="8"/>
  <c r="P51" i="8"/>
  <c r="R48" i="8"/>
  <c r="S48" i="8"/>
  <c r="T48" i="8"/>
  <c r="U48" i="8"/>
  <c r="V48" i="8"/>
  <c r="W48" i="8"/>
  <c r="X48" i="8"/>
  <c r="Y48" i="8"/>
  <c r="Z48" i="8"/>
  <c r="Q48" i="8"/>
  <c r="P48" i="8"/>
  <c r="R45" i="8"/>
  <c r="S45" i="8"/>
  <c r="T45" i="8"/>
  <c r="U45" i="8"/>
  <c r="V45" i="8"/>
  <c r="W45" i="8"/>
  <c r="X45" i="8"/>
  <c r="Y45" i="8"/>
  <c r="Z45" i="8"/>
  <c r="Q45" i="8"/>
  <c r="P45" i="8"/>
  <c r="R42" i="8"/>
  <c r="S42" i="8"/>
  <c r="T42" i="8"/>
  <c r="U42" i="8"/>
  <c r="V42" i="8"/>
  <c r="W42" i="8"/>
  <c r="X42" i="8"/>
  <c r="Y42" i="8"/>
  <c r="Z42" i="8"/>
  <c r="Q42" i="8"/>
  <c r="P42" i="8"/>
  <c r="R39" i="8"/>
  <c r="S39" i="8"/>
  <c r="T39" i="8"/>
  <c r="U39" i="8"/>
  <c r="V39" i="8"/>
  <c r="W39" i="8"/>
  <c r="X39" i="8"/>
  <c r="Y39" i="8"/>
  <c r="Z39" i="8"/>
  <c r="Q39" i="8"/>
  <c r="P39" i="8"/>
  <c r="R36" i="8"/>
  <c r="S36" i="8"/>
  <c r="T36" i="8"/>
  <c r="U36" i="8"/>
  <c r="V36" i="8"/>
  <c r="W36" i="8"/>
  <c r="X36" i="8"/>
  <c r="Y36" i="8"/>
  <c r="Z36" i="8"/>
  <c r="Q36" i="8"/>
  <c r="P36" i="8"/>
  <c r="R33" i="8"/>
  <c r="S33" i="8"/>
  <c r="T33" i="8"/>
  <c r="U33" i="8"/>
  <c r="V33" i="8"/>
  <c r="W33" i="8"/>
  <c r="X33" i="8"/>
  <c r="Y33" i="8"/>
  <c r="Z33" i="8"/>
  <c r="Q33" i="8"/>
  <c r="P33" i="8"/>
  <c r="R32" i="8"/>
  <c r="S32" i="8"/>
  <c r="T32" i="8"/>
  <c r="U32" i="8"/>
  <c r="V32" i="8"/>
  <c r="W32" i="8"/>
  <c r="X32" i="8"/>
  <c r="Y32" i="8"/>
  <c r="Z32" i="8"/>
  <c r="Q32" i="8"/>
  <c r="P32" i="8"/>
  <c r="R29" i="8"/>
  <c r="S29" i="8"/>
  <c r="T29" i="8"/>
  <c r="U29" i="8"/>
  <c r="V29" i="8"/>
  <c r="W29" i="8"/>
  <c r="X29" i="8"/>
  <c r="Y29" i="8"/>
  <c r="Z29" i="8"/>
  <c r="Q29" i="8"/>
  <c r="P29" i="8"/>
  <c r="R26" i="8"/>
  <c r="S26" i="8"/>
  <c r="T26" i="8"/>
  <c r="U26" i="8"/>
  <c r="V26" i="8"/>
  <c r="W26" i="8"/>
  <c r="X26" i="8"/>
  <c r="Y26" i="8"/>
  <c r="Z26" i="8"/>
  <c r="Q26" i="8"/>
  <c r="P26" i="8"/>
  <c r="R23" i="8"/>
  <c r="S23" i="8"/>
  <c r="T23" i="8"/>
  <c r="U23" i="8"/>
  <c r="V23" i="8"/>
  <c r="W23" i="8"/>
  <c r="X23" i="8"/>
  <c r="Y23" i="8"/>
  <c r="Z23" i="8"/>
  <c r="Q23" i="8"/>
  <c r="P23" i="8"/>
  <c r="R20" i="8"/>
  <c r="S20" i="8"/>
  <c r="T20" i="8"/>
  <c r="U20" i="8"/>
  <c r="V20" i="8"/>
  <c r="W20" i="8"/>
  <c r="X20" i="8"/>
  <c r="Y20" i="8"/>
  <c r="Z20" i="8"/>
  <c r="Q20" i="8"/>
  <c r="P20" i="8"/>
  <c r="R17" i="8"/>
  <c r="S17" i="8"/>
  <c r="T17" i="8"/>
  <c r="U17" i="8"/>
  <c r="V17" i="8"/>
  <c r="W17" i="8"/>
  <c r="X17" i="8"/>
  <c r="Y17" i="8"/>
  <c r="Z17" i="8"/>
  <c r="Q17" i="8"/>
  <c r="P17" i="8"/>
  <c r="R14" i="8"/>
  <c r="S14" i="8"/>
  <c r="T14" i="8"/>
  <c r="U14" i="8"/>
  <c r="V14" i="8"/>
  <c r="W14" i="8"/>
  <c r="X14" i="8"/>
  <c r="Y14" i="8"/>
  <c r="Z14" i="8"/>
  <c r="Q14" i="8"/>
  <c r="P14" i="8"/>
  <c r="R11" i="8"/>
  <c r="S11" i="8"/>
  <c r="T11" i="8"/>
  <c r="U11" i="8"/>
  <c r="V11" i="8"/>
  <c r="W11" i="8"/>
  <c r="X11" i="8"/>
  <c r="Y11" i="8"/>
  <c r="Z11" i="8"/>
  <c r="Q11" i="8"/>
  <c r="P11" i="8"/>
  <c r="R8" i="8"/>
  <c r="S8" i="8"/>
  <c r="T8" i="8"/>
  <c r="U8" i="8"/>
  <c r="V8" i="8"/>
  <c r="W8" i="8"/>
  <c r="X8" i="8"/>
  <c r="Y8" i="8"/>
  <c r="Z8" i="8"/>
  <c r="Q8" i="8"/>
  <c r="P8" i="8"/>
  <c r="R5" i="8"/>
  <c r="S5" i="8"/>
  <c r="T5" i="8"/>
  <c r="U5" i="8"/>
  <c r="V5" i="8"/>
  <c r="W5" i="8"/>
  <c r="X5" i="8"/>
  <c r="Y5" i="8"/>
  <c r="Z5" i="8"/>
  <c r="Q5" i="8"/>
  <c r="P5" i="8"/>
  <c r="Z2" i="8"/>
  <c r="Y2" i="8"/>
  <c r="X2" i="8"/>
  <c r="W2" i="8"/>
  <c r="V2" i="8"/>
  <c r="U2" i="8"/>
  <c r="T2" i="8"/>
  <c r="S2" i="8"/>
  <c r="R2" i="8"/>
  <c r="Q2" i="8"/>
  <c r="P2" i="8"/>
  <c r="R80" i="7"/>
  <c r="S80" i="7"/>
  <c r="T80" i="7"/>
  <c r="U80" i="7"/>
  <c r="V80" i="7"/>
  <c r="W80" i="7"/>
  <c r="X80" i="7"/>
  <c r="Y80" i="7"/>
  <c r="Z80" i="7"/>
  <c r="Q80" i="7"/>
  <c r="P80" i="7"/>
  <c r="R79" i="7"/>
  <c r="S79" i="7"/>
  <c r="T79" i="7"/>
  <c r="U79" i="7"/>
  <c r="V79" i="7"/>
  <c r="W79" i="7"/>
  <c r="X79" i="7"/>
  <c r="Y79" i="7"/>
  <c r="Z79" i="7"/>
  <c r="Q79" i="7"/>
  <c r="P79" i="7"/>
  <c r="R76" i="7"/>
  <c r="S76" i="7"/>
  <c r="T76" i="7"/>
  <c r="U76" i="7"/>
  <c r="V76" i="7"/>
  <c r="W76" i="7"/>
  <c r="X76" i="7"/>
  <c r="Y76" i="7"/>
  <c r="Z76" i="7"/>
  <c r="Q76" i="7"/>
  <c r="P76" i="7"/>
  <c r="R73" i="7"/>
  <c r="S73" i="7"/>
  <c r="T73" i="7"/>
  <c r="U73" i="7"/>
  <c r="V73" i="7"/>
  <c r="W73" i="7"/>
  <c r="X73" i="7"/>
  <c r="Y73" i="7"/>
  <c r="Z73" i="7"/>
  <c r="Q73" i="7"/>
  <c r="P73" i="7"/>
  <c r="R70" i="7"/>
  <c r="S70" i="7"/>
  <c r="T70" i="7"/>
  <c r="U70" i="7"/>
  <c r="V70" i="7"/>
  <c r="W70" i="7"/>
  <c r="X70" i="7"/>
  <c r="Y70" i="7"/>
  <c r="Z70" i="7"/>
  <c r="Q70" i="7"/>
  <c r="P70" i="7"/>
  <c r="R67" i="7"/>
  <c r="S67" i="7"/>
  <c r="T67" i="7"/>
  <c r="U67" i="7"/>
  <c r="V67" i="7"/>
  <c r="W67" i="7"/>
  <c r="X67" i="7"/>
  <c r="Y67" i="7"/>
  <c r="Z67" i="7"/>
  <c r="Q67" i="7"/>
  <c r="P67" i="7"/>
  <c r="R64" i="7"/>
  <c r="S64" i="7"/>
  <c r="T64" i="7"/>
  <c r="U64" i="7"/>
  <c r="V64" i="7"/>
  <c r="W64" i="7"/>
  <c r="X64" i="7"/>
  <c r="Y64" i="7"/>
  <c r="Z64" i="7"/>
  <c r="Q64" i="7"/>
  <c r="P64" i="7"/>
  <c r="R61" i="7"/>
  <c r="S61" i="7"/>
  <c r="T61" i="7"/>
  <c r="U61" i="7"/>
  <c r="V61" i="7"/>
  <c r="W61" i="7"/>
  <c r="X61" i="7"/>
  <c r="Y61" i="7"/>
  <c r="Z61" i="7"/>
  <c r="Q61" i="7"/>
  <c r="P61" i="7"/>
  <c r="R59" i="7"/>
  <c r="S59" i="7"/>
  <c r="T59" i="7"/>
  <c r="U59" i="7"/>
  <c r="V59" i="7"/>
  <c r="W59" i="7"/>
  <c r="X59" i="7"/>
  <c r="Y59" i="7"/>
  <c r="Z59" i="7"/>
  <c r="Q59" i="7"/>
  <c r="P59" i="7"/>
  <c r="R56" i="7"/>
  <c r="S56" i="7"/>
  <c r="T56" i="7"/>
  <c r="U56" i="7"/>
  <c r="V56" i="7"/>
  <c r="W56" i="7"/>
  <c r="X56" i="7"/>
  <c r="Y56" i="7"/>
  <c r="Z56" i="7"/>
  <c r="Q56" i="7"/>
  <c r="P56" i="7"/>
  <c r="R53" i="7"/>
  <c r="S53" i="7"/>
  <c r="T53" i="7"/>
  <c r="U53" i="7"/>
  <c r="V53" i="7"/>
  <c r="W53" i="7"/>
  <c r="X53" i="7"/>
  <c r="Y53" i="7"/>
  <c r="Z53" i="7"/>
  <c r="Q53" i="7"/>
  <c r="P53" i="7"/>
  <c r="R50" i="7"/>
  <c r="S50" i="7"/>
  <c r="T50" i="7"/>
  <c r="U50" i="7"/>
  <c r="V50" i="7"/>
  <c r="W50" i="7"/>
  <c r="X50" i="7"/>
  <c r="Y50" i="7"/>
  <c r="Z50" i="7"/>
  <c r="Q50" i="7"/>
  <c r="P50" i="7"/>
  <c r="R48" i="7"/>
  <c r="S48" i="7"/>
  <c r="T48" i="7"/>
  <c r="U48" i="7"/>
  <c r="V48" i="7"/>
  <c r="W48" i="7"/>
  <c r="X48" i="7"/>
  <c r="Y48" i="7"/>
  <c r="Z48" i="7"/>
  <c r="Q48" i="7"/>
  <c r="P48" i="7"/>
  <c r="R45" i="7"/>
  <c r="S45" i="7"/>
  <c r="T45" i="7"/>
  <c r="U45" i="7"/>
  <c r="V45" i="7"/>
  <c r="W45" i="7"/>
  <c r="X45" i="7"/>
  <c r="Y45" i="7"/>
  <c r="Z45" i="7"/>
  <c r="Q45" i="7"/>
  <c r="P45" i="7"/>
  <c r="R42" i="7"/>
  <c r="S42" i="7"/>
  <c r="T42" i="7"/>
  <c r="U42" i="7"/>
  <c r="V42" i="7"/>
  <c r="W42" i="7"/>
  <c r="X42" i="7"/>
  <c r="Y42" i="7"/>
  <c r="Z42" i="7"/>
  <c r="Q42" i="7"/>
  <c r="P42" i="7"/>
  <c r="R40" i="7"/>
  <c r="S40" i="7"/>
  <c r="T40" i="7"/>
  <c r="U40" i="7"/>
  <c r="V40" i="7"/>
  <c r="W40" i="7"/>
  <c r="X40" i="7"/>
  <c r="Y40" i="7"/>
  <c r="Z40" i="7"/>
  <c r="Q40" i="7"/>
  <c r="P40" i="7"/>
  <c r="R37" i="7"/>
  <c r="S37" i="7"/>
  <c r="T37" i="7"/>
  <c r="U37" i="7"/>
  <c r="V37" i="7"/>
  <c r="W37" i="7"/>
  <c r="X37" i="7"/>
  <c r="Y37" i="7"/>
  <c r="Z37" i="7"/>
  <c r="Q37" i="7"/>
  <c r="P37" i="7"/>
  <c r="R34" i="7"/>
  <c r="S34" i="7"/>
  <c r="T34" i="7"/>
  <c r="U34" i="7"/>
  <c r="V34" i="7"/>
  <c r="W34" i="7"/>
  <c r="X34" i="7"/>
  <c r="Y34" i="7"/>
  <c r="Z34" i="7"/>
  <c r="Q34" i="7"/>
  <c r="P34" i="7"/>
  <c r="R31" i="7"/>
  <c r="S31" i="7"/>
  <c r="T31" i="7"/>
  <c r="U31" i="7"/>
  <c r="V31" i="7"/>
  <c r="W31" i="7"/>
  <c r="X31" i="7"/>
  <c r="Y31" i="7"/>
  <c r="Z31" i="7"/>
  <c r="Q31" i="7"/>
  <c r="P31" i="7"/>
  <c r="R29" i="7"/>
  <c r="S29" i="7"/>
  <c r="T29" i="7"/>
  <c r="U29" i="7"/>
  <c r="V29" i="7"/>
  <c r="W29" i="7"/>
  <c r="X29" i="7"/>
  <c r="Y29" i="7"/>
  <c r="Z29" i="7"/>
  <c r="Q29" i="7"/>
  <c r="P29" i="7"/>
  <c r="R28" i="7"/>
  <c r="S28" i="7"/>
  <c r="T28" i="7"/>
  <c r="U28" i="7"/>
  <c r="V28" i="7"/>
  <c r="W28" i="7"/>
  <c r="X28" i="7"/>
  <c r="Y28" i="7"/>
  <c r="Z28" i="7"/>
  <c r="Q28" i="7"/>
  <c r="P28" i="7"/>
  <c r="R25" i="7"/>
  <c r="S25" i="7"/>
  <c r="T25" i="7"/>
  <c r="U25" i="7"/>
  <c r="V25" i="7"/>
  <c r="W25" i="7"/>
  <c r="X25" i="7"/>
  <c r="Y25" i="7"/>
  <c r="Z25" i="7"/>
  <c r="Q25" i="7"/>
  <c r="P25" i="7"/>
  <c r="R22" i="7"/>
  <c r="S22" i="7"/>
  <c r="T22" i="7"/>
  <c r="U22" i="7"/>
  <c r="V22" i="7"/>
  <c r="W22" i="7"/>
  <c r="X22" i="7"/>
  <c r="Y22" i="7"/>
  <c r="Z22" i="7"/>
  <c r="Q22" i="7"/>
  <c r="P22" i="7"/>
  <c r="R19" i="7"/>
  <c r="S19" i="7"/>
  <c r="T19" i="7"/>
  <c r="U19" i="7"/>
  <c r="V19" i="7"/>
  <c r="W19" i="7"/>
  <c r="X19" i="7"/>
  <c r="Y19" i="7"/>
  <c r="Z19" i="7"/>
  <c r="Q19" i="7"/>
  <c r="P19" i="7"/>
  <c r="R17" i="7"/>
  <c r="S17" i="7"/>
  <c r="T17" i="7"/>
  <c r="U17" i="7"/>
  <c r="V17" i="7"/>
  <c r="W17" i="7"/>
  <c r="X17" i="7"/>
  <c r="Y17" i="7"/>
  <c r="Z17" i="7"/>
  <c r="Q17" i="7"/>
  <c r="P17" i="7"/>
  <c r="R14" i="7"/>
  <c r="S14" i="7"/>
  <c r="T14" i="7"/>
  <c r="U14" i="7"/>
  <c r="V14" i="7"/>
  <c r="W14" i="7"/>
  <c r="X14" i="7"/>
  <c r="Y14" i="7"/>
  <c r="Z14" i="7"/>
  <c r="Q14" i="7"/>
  <c r="P14" i="7"/>
  <c r="R12" i="7"/>
  <c r="S12" i="7"/>
  <c r="T12" i="7"/>
  <c r="U12" i="7"/>
  <c r="V12" i="7"/>
  <c r="W12" i="7"/>
  <c r="X12" i="7"/>
  <c r="Y12" i="7"/>
  <c r="Z12" i="7"/>
  <c r="Q12" i="7"/>
  <c r="P12" i="7"/>
  <c r="R9" i="7"/>
  <c r="S9" i="7"/>
  <c r="T9" i="7"/>
  <c r="U9" i="7"/>
  <c r="V9" i="7"/>
  <c r="W9" i="7"/>
  <c r="X9" i="7"/>
  <c r="Y9" i="7"/>
  <c r="Z9" i="7"/>
  <c r="Q9" i="7"/>
  <c r="P9" i="7"/>
  <c r="R7" i="7"/>
  <c r="S7" i="7"/>
  <c r="T7" i="7"/>
  <c r="U7" i="7"/>
  <c r="V7" i="7"/>
  <c r="W7" i="7"/>
  <c r="X7" i="7"/>
  <c r="Y7" i="7"/>
  <c r="Z7" i="7"/>
  <c r="Q7" i="7"/>
  <c r="P7" i="7"/>
  <c r="R5" i="7"/>
  <c r="S5" i="7"/>
  <c r="T5" i="7"/>
  <c r="U5" i="7"/>
  <c r="V5" i="7"/>
  <c r="W5" i="7"/>
  <c r="X5" i="7"/>
  <c r="Y5" i="7"/>
  <c r="Z5" i="7"/>
  <c r="Q5" i="7"/>
  <c r="P5" i="7"/>
  <c r="R2" i="7"/>
  <c r="S2" i="7"/>
  <c r="T2" i="7"/>
  <c r="U2" i="7"/>
  <c r="V2" i="7"/>
  <c r="W2" i="7"/>
  <c r="X2" i="7"/>
  <c r="Y2" i="7"/>
  <c r="Z2" i="7"/>
  <c r="Q2" i="7"/>
  <c r="P2" i="7"/>
  <c r="C269" i="4"/>
  <c r="D269" i="4"/>
  <c r="E269" i="4"/>
  <c r="F269" i="4"/>
  <c r="G269" i="4"/>
  <c r="H269" i="4"/>
  <c r="I269" i="4"/>
  <c r="J269" i="4"/>
  <c r="K269" i="4"/>
  <c r="C270" i="4"/>
  <c r="D270" i="4"/>
  <c r="E270" i="4"/>
  <c r="F270" i="4"/>
  <c r="G270" i="4"/>
  <c r="H270" i="4"/>
  <c r="I270" i="4"/>
  <c r="J270" i="4"/>
  <c r="K270" i="4"/>
  <c r="B270" i="4"/>
  <c r="B269" i="4"/>
  <c r="C267" i="4"/>
  <c r="D267" i="4"/>
  <c r="E267" i="4"/>
  <c r="F267" i="4"/>
  <c r="G267" i="4"/>
  <c r="H267" i="4"/>
  <c r="I267" i="4"/>
  <c r="J267" i="4"/>
  <c r="K267" i="4"/>
  <c r="B267" i="4"/>
  <c r="C262" i="4"/>
  <c r="D262" i="4"/>
  <c r="E262" i="4"/>
  <c r="F262" i="4"/>
  <c r="G262" i="4"/>
  <c r="H262" i="4"/>
  <c r="I262" i="4"/>
  <c r="J262" i="4"/>
  <c r="K262" i="4"/>
  <c r="C263" i="4"/>
  <c r="D263" i="4"/>
  <c r="E263" i="4"/>
  <c r="F263" i="4"/>
  <c r="G263" i="4"/>
  <c r="H263" i="4"/>
  <c r="I263" i="4"/>
  <c r="J263" i="4"/>
  <c r="K263" i="4"/>
  <c r="C264" i="4"/>
  <c r="D264" i="4"/>
  <c r="E264" i="4"/>
  <c r="F264" i="4"/>
  <c r="G264" i="4"/>
  <c r="H264" i="4"/>
  <c r="I264" i="4"/>
  <c r="J264" i="4"/>
  <c r="K264" i="4"/>
  <c r="C265" i="4"/>
  <c r="D265" i="4"/>
  <c r="E265" i="4"/>
  <c r="F265" i="4"/>
  <c r="G265" i="4"/>
  <c r="H265" i="4"/>
  <c r="I265" i="4"/>
  <c r="J265" i="4"/>
  <c r="K265" i="4"/>
  <c r="C266" i="4"/>
  <c r="D266" i="4"/>
  <c r="E266" i="4"/>
  <c r="F266" i="4"/>
  <c r="G266" i="4"/>
  <c r="H266" i="4"/>
  <c r="I266" i="4"/>
  <c r="J266" i="4"/>
  <c r="K266" i="4"/>
  <c r="B263" i="4"/>
  <c r="B264" i="4"/>
  <c r="B265" i="4"/>
  <c r="B266" i="4"/>
  <c r="B262" i="4"/>
  <c r="C260" i="4"/>
  <c r="D260" i="4"/>
  <c r="E260" i="4"/>
  <c r="F260" i="4"/>
  <c r="G260" i="4"/>
  <c r="H260" i="4"/>
  <c r="I260" i="4"/>
  <c r="J260" i="4"/>
  <c r="K260" i="4"/>
  <c r="B260" i="4"/>
  <c r="C257" i="4"/>
  <c r="D257" i="4"/>
  <c r="E257" i="4"/>
  <c r="F257" i="4"/>
  <c r="G257" i="4"/>
  <c r="H257" i="4"/>
  <c r="I257" i="4"/>
  <c r="J257" i="4"/>
  <c r="K257" i="4"/>
  <c r="C258" i="4"/>
  <c r="D258" i="4"/>
  <c r="E258" i="4"/>
  <c r="F258" i="4"/>
  <c r="G258" i="4"/>
  <c r="H258" i="4"/>
  <c r="I258" i="4"/>
  <c r="J258" i="4"/>
  <c r="K258" i="4"/>
  <c r="B258" i="4"/>
  <c r="B257" i="4"/>
  <c r="C253" i="4"/>
  <c r="D253" i="4"/>
  <c r="E253" i="4"/>
  <c r="F253" i="4"/>
  <c r="G253" i="4"/>
  <c r="H253" i="4"/>
  <c r="I253" i="4"/>
  <c r="J253" i="4"/>
  <c r="K253" i="4"/>
  <c r="B253" i="4"/>
  <c r="C250" i="4"/>
  <c r="D250" i="4"/>
  <c r="E250" i="4"/>
  <c r="F250" i="4"/>
  <c r="G250" i="4"/>
  <c r="H250" i="4"/>
  <c r="I250" i="4"/>
  <c r="J250" i="4"/>
  <c r="K250" i="4"/>
  <c r="C251" i="4"/>
  <c r="D251" i="4"/>
  <c r="E251" i="4"/>
  <c r="F251" i="4"/>
  <c r="G251" i="4"/>
  <c r="H251" i="4"/>
  <c r="I251" i="4"/>
  <c r="J251" i="4"/>
  <c r="K251" i="4"/>
  <c r="B251" i="4"/>
  <c r="B250" i="4"/>
  <c r="C246" i="4"/>
  <c r="D246" i="4"/>
  <c r="E246" i="4"/>
  <c r="F246" i="4"/>
  <c r="G246" i="4"/>
  <c r="H246" i="4"/>
  <c r="I246" i="4"/>
  <c r="J246" i="4"/>
  <c r="K246" i="4"/>
  <c r="C247" i="4"/>
  <c r="D247" i="4"/>
  <c r="E247" i="4"/>
  <c r="F247" i="4"/>
  <c r="G247" i="4"/>
  <c r="H247" i="4"/>
  <c r="I247" i="4"/>
  <c r="J247" i="4"/>
  <c r="K247" i="4"/>
  <c r="C248" i="4"/>
  <c r="D248" i="4"/>
  <c r="E248" i="4"/>
  <c r="F248" i="4"/>
  <c r="G248" i="4"/>
  <c r="H248" i="4"/>
  <c r="I248" i="4"/>
  <c r="J248" i="4"/>
  <c r="K248" i="4"/>
  <c r="B247" i="4"/>
  <c r="B248" i="4"/>
  <c r="B246" i="4"/>
  <c r="C243" i="4"/>
  <c r="D243" i="4"/>
  <c r="E243" i="4"/>
  <c r="F243" i="4"/>
  <c r="G243" i="4"/>
  <c r="H243" i="4"/>
  <c r="I243" i="4"/>
  <c r="J243" i="4"/>
  <c r="K243" i="4"/>
  <c r="B243" i="4"/>
  <c r="C241" i="4"/>
  <c r="D241" i="4"/>
  <c r="E241" i="4"/>
  <c r="F241" i="4"/>
  <c r="G241" i="4"/>
  <c r="H241" i="4"/>
  <c r="I241" i="4"/>
  <c r="J241" i="4"/>
  <c r="K241" i="4"/>
  <c r="B241" i="4"/>
  <c r="C237" i="4"/>
  <c r="D237" i="4"/>
  <c r="E237" i="4"/>
  <c r="F237" i="4"/>
  <c r="G237" i="4"/>
  <c r="H237" i="4"/>
  <c r="I237" i="4"/>
  <c r="J237" i="4"/>
  <c r="K237" i="4"/>
  <c r="C238" i="4"/>
  <c r="D238" i="4"/>
  <c r="E238" i="4"/>
  <c r="F238" i="4"/>
  <c r="G238" i="4"/>
  <c r="H238" i="4"/>
  <c r="I238" i="4"/>
  <c r="J238" i="4"/>
  <c r="K238" i="4"/>
  <c r="B238" i="4"/>
  <c r="B237" i="4"/>
  <c r="C227" i="4"/>
  <c r="D227" i="4"/>
  <c r="E227" i="4"/>
  <c r="F227" i="4"/>
  <c r="G227" i="4"/>
  <c r="H227" i="4"/>
  <c r="I227" i="4"/>
  <c r="J227" i="4"/>
  <c r="K227" i="4"/>
  <c r="C228" i="4"/>
  <c r="D228" i="4"/>
  <c r="E228" i="4"/>
  <c r="F228" i="4"/>
  <c r="G228" i="4"/>
  <c r="H228" i="4"/>
  <c r="I228" i="4"/>
  <c r="J228" i="4"/>
  <c r="K228" i="4"/>
  <c r="C229" i="4"/>
  <c r="D229" i="4"/>
  <c r="E229" i="4"/>
  <c r="F229" i="4"/>
  <c r="G229" i="4"/>
  <c r="H229" i="4"/>
  <c r="I229" i="4"/>
  <c r="J229" i="4"/>
  <c r="K229" i="4"/>
  <c r="C230" i="4"/>
  <c r="D230" i="4"/>
  <c r="E230" i="4"/>
  <c r="F230" i="4"/>
  <c r="G230" i="4"/>
  <c r="H230" i="4"/>
  <c r="I230" i="4"/>
  <c r="J230" i="4"/>
  <c r="K230" i="4"/>
  <c r="C231" i="4"/>
  <c r="D231" i="4"/>
  <c r="E231" i="4"/>
  <c r="F231" i="4"/>
  <c r="G231" i="4"/>
  <c r="H231" i="4"/>
  <c r="I231" i="4"/>
  <c r="J231" i="4"/>
  <c r="K231" i="4"/>
  <c r="C232" i="4"/>
  <c r="D232" i="4"/>
  <c r="E232" i="4"/>
  <c r="F232" i="4"/>
  <c r="G232" i="4"/>
  <c r="H232" i="4"/>
  <c r="I232" i="4"/>
  <c r="J232" i="4"/>
  <c r="K232" i="4"/>
  <c r="C233" i="4"/>
  <c r="D233" i="4"/>
  <c r="E233" i="4"/>
  <c r="F233" i="4"/>
  <c r="G233" i="4"/>
  <c r="H233" i="4"/>
  <c r="I233" i="4"/>
  <c r="J233" i="4"/>
  <c r="K233" i="4"/>
  <c r="C234" i="4"/>
  <c r="D234" i="4"/>
  <c r="E234" i="4"/>
  <c r="F234" i="4"/>
  <c r="G234" i="4"/>
  <c r="H234" i="4"/>
  <c r="I234" i="4"/>
  <c r="J234" i="4"/>
  <c r="K234" i="4"/>
  <c r="B228" i="4"/>
  <c r="B229" i="4"/>
  <c r="B230" i="4"/>
  <c r="B231" i="4"/>
  <c r="B232" i="4"/>
  <c r="B233" i="4"/>
  <c r="B234" i="4"/>
  <c r="B227" i="4"/>
  <c r="C226" i="4"/>
  <c r="D226" i="4"/>
  <c r="E226" i="4"/>
  <c r="F226" i="4"/>
  <c r="G226" i="4"/>
  <c r="H226" i="4"/>
  <c r="I226" i="4"/>
  <c r="J226" i="4"/>
  <c r="K226" i="4"/>
  <c r="B226" i="4"/>
  <c r="C224" i="4"/>
  <c r="D224" i="4"/>
  <c r="E224" i="4"/>
  <c r="F224" i="4"/>
  <c r="G224" i="4"/>
  <c r="H224" i="4"/>
  <c r="I224" i="4"/>
  <c r="J224" i="4"/>
  <c r="K224" i="4"/>
  <c r="B224" i="4"/>
  <c r="C221" i="4"/>
  <c r="D221" i="4"/>
  <c r="E221" i="4"/>
  <c r="F221" i="4"/>
  <c r="G221" i="4"/>
  <c r="H221" i="4"/>
  <c r="I221" i="4"/>
  <c r="J221" i="4"/>
  <c r="K221" i="4"/>
  <c r="C222" i="4"/>
  <c r="D222" i="4"/>
  <c r="E222" i="4"/>
  <c r="F222" i="4"/>
  <c r="G222" i="4"/>
  <c r="H222" i="4"/>
  <c r="I222" i="4"/>
  <c r="J222" i="4"/>
  <c r="K222" i="4"/>
  <c r="B222" i="4"/>
  <c r="B221" i="4"/>
  <c r="C219" i="4"/>
  <c r="D219" i="4"/>
  <c r="E219" i="4"/>
  <c r="F219" i="4"/>
  <c r="G219" i="4"/>
  <c r="H219" i="4"/>
  <c r="I219" i="4"/>
  <c r="J219" i="4"/>
  <c r="K219" i="4"/>
  <c r="B219" i="4"/>
  <c r="C216" i="4"/>
  <c r="D216" i="4"/>
  <c r="E216" i="4"/>
  <c r="F216" i="4"/>
  <c r="G216" i="4"/>
  <c r="H216" i="4"/>
  <c r="I216" i="4"/>
  <c r="J216" i="4"/>
  <c r="K216" i="4"/>
  <c r="C217" i="4"/>
  <c r="D217" i="4"/>
  <c r="E217" i="4"/>
  <c r="F217" i="4"/>
  <c r="G217" i="4"/>
  <c r="H217" i="4"/>
  <c r="I217" i="4"/>
  <c r="J217" i="4"/>
  <c r="K217" i="4"/>
  <c r="B217" i="4"/>
  <c r="B216" i="4"/>
  <c r="C211" i="4"/>
  <c r="D211" i="4"/>
  <c r="E211" i="4"/>
  <c r="F211" i="4"/>
  <c r="G211" i="4"/>
  <c r="H211" i="4"/>
  <c r="I211" i="4"/>
  <c r="J211" i="4"/>
  <c r="K211" i="4"/>
  <c r="C212" i="4"/>
  <c r="D212" i="4"/>
  <c r="E212" i="4"/>
  <c r="F212" i="4"/>
  <c r="G212" i="4"/>
  <c r="H212" i="4"/>
  <c r="I212" i="4"/>
  <c r="J212" i="4"/>
  <c r="K212" i="4"/>
  <c r="C213" i="4"/>
  <c r="D213" i="4"/>
  <c r="E213" i="4"/>
  <c r="F213" i="4"/>
  <c r="G213" i="4"/>
  <c r="H213" i="4"/>
  <c r="I213" i="4"/>
  <c r="J213" i="4"/>
  <c r="K213" i="4"/>
  <c r="B212" i="4"/>
  <c r="B213" i="4"/>
  <c r="B211" i="4"/>
  <c r="C210" i="4"/>
  <c r="D210" i="4"/>
  <c r="E210" i="4"/>
  <c r="F210" i="4"/>
  <c r="G210" i="4"/>
  <c r="H210" i="4"/>
  <c r="I210" i="4"/>
  <c r="J210" i="4"/>
  <c r="K210" i="4"/>
  <c r="B210" i="4"/>
  <c r="C208" i="4"/>
  <c r="D208" i="4"/>
  <c r="E208" i="4"/>
  <c r="F208" i="4"/>
  <c r="G208" i="4"/>
  <c r="H208" i="4"/>
  <c r="I208" i="4"/>
  <c r="J208" i="4"/>
  <c r="K208" i="4"/>
  <c r="B208" i="4"/>
  <c r="C205" i="4"/>
  <c r="D205" i="4"/>
  <c r="E205" i="4"/>
  <c r="F205" i="4"/>
  <c r="G205" i="4"/>
  <c r="H205" i="4"/>
  <c r="I205" i="4"/>
  <c r="J205" i="4"/>
  <c r="K205" i="4"/>
  <c r="C206" i="4"/>
  <c r="D206" i="4"/>
  <c r="E206" i="4"/>
  <c r="F206" i="4"/>
  <c r="G206" i="4"/>
  <c r="H206" i="4"/>
  <c r="I206" i="4"/>
  <c r="J206" i="4"/>
  <c r="K206" i="4"/>
  <c r="B206" i="4"/>
  <c r="B205" i="4"/>
  <c r="C203" i="4"/>
  <c r="D203" i="4"/>
  <c r="E203" i="4"/>
  <c r="F203" i="4"/>
  <c r="G203" i="4"/>
  <c r="H203" i="4"/>
  <c r="I203" i="4"/>
  <c r="J203" i="4"/>
  <c r="K203" i="4"/>
  <c r="B203" i="4"/>
  <c r="C201" i="4"/>
  <c r="D201" i="4"/>
  <c r="E201" i="4"/>
  <c r="F201" i="4"/>
  <c r="G201" i="4"/>
  <c r="H201" i="4"/>
  <c r="I201" i="4"/>
  <c r="J201" i="4"/>
  <c r="K201" i="4"/>
  <c r="B201" i="4"/>
  <c r="C196" i="4"/>
  <c r="D196" i="4"/>
  <c r="E196" i="4"/>
  <c r="F196" i="4"/>
  <c r="G196" i="4"/>
  <c r="H196" i="4"/>
  <c r="I196" i="4"/>
  <c r="J196" i="4"/>
  <c r="K196" i="4"/>
  <c r="C197" i="4"/>
  <c r="D197" i="4"/>
  <c r="E197" i="4"/>
  <c r="F197" i="4"/>
  <c r="G197" i="4"/>
  <c r="H197" i="4"/>
  <c r="I197" i="4"/>
  <c r="J197" i="4"/>
  <c r="K197" i="4"/>
  <c r="C198" i="4"/>
  <c r="D198" i="4"/>
  <c r="E198" i="4"/>
  <c r="F198" i="4"/>
  <c r="G198" i="4"/>
  <c r="H198" i="4"/>
  <c r="I198" i="4"/>
  <c r="J198" i="4"/>
  <c r="K198" i="4"/>
  <c r="C199" i="4"/>
  <c r="D199" i="4"/>
  <c r="E199" i="4"/>
  <c r="F199" i="4"/>
  <c r="G199" i="4"/>
  <c r="H199" i="4"/>
  <c r="I199" i="4"/>
  <c r="J199" i="4"/>
  <c r="K199" i="4"/>
  <c r="B197" i="4"/>
  <c r="B198" i="4"/>
  <c r="B199" i="4"/>
  <c r="B196" i="4"/>
  <c r="C192" i="4"/>
  <c r="D192" i="4"/>
  <c r="E192" i="4"/>
  <c r="F192" i="4"/>
  <c r="G192" i="4"/>
  <c r="H192" i="4"/>
  <c r="I192" i="4"/>
  <c r="J192" i="4"/>
  <c r="K192" i="4"/>
  <c r="C193" i="4"/>
  <c r="D193" i="4"/>
  <c r="E193" i="4"/>
  <c r="F193" i="4"/>
  <c r="G193" i="4"/>
  <c r="H193" i="4"/>
  <c r="I193" i="4"/>
  <c r="J193" i="4"/>
  <c r="K193" i="4"/>
  <c r="C194" i="4"/>
  <c r="D194" i="4"/>
  <c r="E194" i="4"/>
  <c r="F194" i="4"/>
  <c r="G194" i="4"/>
  <c r="H194" i="4"/>
  <c r="I194" i="4"/>
  <c r="J194" i="4"/>
  <c r="K194" i="4"/>
  <c r="B193" i="4"/>
  <c r="B194" i="4"/>
  <c r="B192" i="4"/>
  <c r="C187" i="4"/>
  <c r="D187" i="4"/>
  <c r="E187" i="4"/>
  <c r="F187" i="4"/>
  <c r="G187" i="4"/>
  <c r="H187" i="4"/>
  <c r="I187" i="4"/>
  <c r="J187" i="4"/>
  <c r="K187" i="4"/>
  <c r="C188" i="4"/>
  <c r="D188" i="4"/>
  <c r="E188" i="4"/>
  <c r="F188" i="4"/>
  <c r="G188" i="4"/>
  <c r="H188" i="4"/>
  <c r="I188" i="4"/>
  <c r="J188" i="4"/>
  <c r="K188" i="4"/>
  <c r="C189" i="4"/>
  <c r="D189" i="4"/>
  <c r="E189" i="4"/>
  <c r="F189" i="4"/>
  <c r="G189" i="4"/>
  <c r="H189" i="4"/>
  <c r="I189" i="4"/>
  <c r="J189" i="4"/>
  <c r="K189" i="4"/>
  <c r="C190" i="4"/>
  <c r="D190" i="4"/>
  <c r="E190" i="4"/>
  <c r="F190" i="4"/>
  <c r="G190" i="4"/>
  <c r="H190" i="4"/>
  <c r="I190" i="4"/>
  <c r="J190" i="4"/>
  <c r="K190" i="4"/>
  <c r="B188" i="4"/>
  <c r="B189" i="4"/>
  <c r="B190" i="4"/>
  <c r="B187" i="4"/>
  <c r="C184" i="4"/>
  <c r="D184" i="4"/>
  <c r="E184" i="4"/>
  <c r="F184" i="4"/>
  <c r="G184" i="4"/>
  <c r="H184" i="4"/>
  <c r="I184" i="4"/>
  <c r="J184" i="4"/>
  <c r="K184" i="4"/>
  <c r="B184" i="4"/>
  <c r="C182" i="4"/>
  <c r="D182" i="4"/>
  <c r="E182" i="4"/>
  <c r="F182" i="4"/>
  <c r="G182" i="4"/>
  <c r="H182" i="4"/>
  <c r="I182" i="4"/>
  <c r="J182" i="4"/>
  <c r="K182" i="4"/>
  <c r="B182" i="4"/>
  <c r="C180" i="4"/>
  <c r="D180" i="4"/>
  <c r="E180" i="4"/>
  <c r="F180" i="4"/>
  <c r="G180" i="4"/>
  <c r="H180" i="4"/>
  <c r="I180" i="4"/>
  <c r="J180" i="4"/>
  <c r="K180" i="4"/>
  <c r="B180" i="4"/>
  <c r="C177" i="4"/>
  <c r="D177" i="4"/>
  <c r="E177" i="4"/>
  <c r="F177" i="4"/>
  <c r="G177" i="4"/>
  <c r="H177" i="4"/>
  <c r="I177" i="4"/>
  <c r="J177" i="4"/>
  <c r="K177" i="4"/>
  <c r="C178" i="4"/>
  <c r="D178" i="4"/>
  <c r="E178" i="4"/>
  <c r="F178" i="4"/>
  <c r="G178" i="4"/>
  <c r="H178" i="4"/>
  <c r="I178" i="4"/>
  <c r="J178" i="4"/>
  <c r="K178" i="4"/>
  <c r="B178" i="4"/>
  <c r="B177" i="4"/>
  <c r="C173" i="4"/>
  <c r="D173" i="4"/>
  <c r="E173" i="4"/>
  <c r="F173" i="4"/>
  <c r="G173" i="4"/>
  <c r="H173" i="4"/>
  <c r="I173" i="4"/>
  <c r="J173" i="4"/>
  <c r="K173" i="4"/>
  <c r="C174" i="4"/>
  <c r="D174" i="4"/>
  <c r="E174" i="4"/>
  <c r="F174" i="4"/>
  <c r="G174" i="4"/>
  <c r="H174" i="4"/>
  <c r="I174" i="4"/>
  <c r="J174" i="4"/>
  <c r="K174" i="4"/>
  <c r="C175" i="4"/>
  <c r="D175" i="4"/>
  <c r="E175" i="4"/>
  <c r="F175" i="4"/>
  <c r="G175" i="4"/>
  <c r="H175" i="4"/>
  <c r="I175" i="4"/>
  <c r="J175" i="4"/>
  <c r="K175" i="4"/>
  <c r="B174" i="4"/>
  <c r="B175" i="4"/>
  <c r="B173" i="4"/>
  <c r="C166" i="4"/>
  <c r="D166" i="4"/>
  <c r="E166" i="4"/>
  <c r="F166" i="4"/>
  <c r="G166" i="4"/>
  <c r="H166" i="4"/>
  <c r="I166" i="4"/>
  <c r="J166" i="4"/>
  <c r="K166" i="4"/>
  <c r="C167" i="4"/>
  <c r="D167" i="4"/>
  <c r="E167" i="4"/>
  <c r="F167" i="4"/>
  <c r="G167" i="4"/>
  <c r="H167" i="4"/>
  <c r="I167" i="4"/>
  <c r="J167" i="4"/>
  <c r="K167" i="4"/>
  <c r="C168" i="4"/>
  <c r="D168" i="4"/>
  <c r="E168" i="4"/>
  <c r="F168" i="4"/>
  <c r="G168" i="4"/>
  <c r="H168" i="4"/>
  <c r="I168" i="4"/>
  <c r="J168" i="4"/>
  <c r="K168" i="4"/>
  <c r="C169" i="4"/>
  <c r="D169" i="4"/>
  <c r="E169" i="4"/>
  <c r="F169" i="4"/>
  <c r="G169" i="4"/>
  <c r="H169" i="4"/>
  <c r="I169" i="4"/>
  <c r="J169" i="4"/>
  <c r="K169" i="4"/>
  <c r="C170" i="4"/>
  <c r="D170" i="4"/>
  <c r="E170" i="4"/>
  <c r="F170" i="4"/>
  <c r="G170" i="4"/>
  <c r="H170" i="4"/>
  <c r="I170" i="4"/>
  <c r="J170" i="4"/>
  <c r="K170" i="4"/>
  <c r="B167" i="4"/>
  <c r="B168" i="4"/>
  <c r="B169" i="4"/>
  <c r="B170" i="4"/>
  <c r="B166" i="4"/>
  <c r="C163" i="4"/>
  <c r="D163" i="4"/>
  <c r="E163" i="4"/>
  <c r="F163" i="4"/>
  <c r="G163" i="4"/>
  <c r="H163" i="4"/>
  <c r="I163" i="4"/>
  <c r="J163" i="4"/>
  <c r="K163" i="4"/>
  <c r="C164" i="4"/>
  <c r="D164" i="4"/>
  <c r="E164" i="4"/>
  <c r="F164" i="4"/>
  <c r="G164" i="4"/>
  <c r="H164" i="4"/>
  <c r="I164" i="4"/>
  <c r="J164" i="4"/>
  <c r="K164" i="4"/>
  <c r="B164" i="4"/>
  <c r="B163" i="4"/>
  <c r="C161" i="4"/>
  <c r="D161" i="4"/>
  <c r="E161" i="4"/>
  <c r="F161" i="4"/>
  <c r="G161" i="4"/>
  <c r="H161" i="4"/>
  <c r="I161" i="4"/>
  <c r="J161" i="4"/>
  <c r="K161" i="4"/>
  <c r="B161" i="4"/>
  <c r="C158" i="4"/>
  <c r="D158" i="4"/>
  <c r="E158" i="4"/>
  <c r="F158" i="4"/>
  <c r="G158" i="4"/>
  <c r="H158" i="4"/>
  <c r="I158" i="4"/>
  <c r="J158" i="4"/>
  <c r="K158" i="4"/>
  <c r="B158" i="4"/>
  <c r="C153" i="4"/>
  <c r="D153" i="4"/>
  <c r="E153" i="4"/>
  <c r="F153" i="4"/>
  <c r="G153" i="4"/>
  <c r="H153" i="4"/>
  <c r="I153" i="4"/>
  <c r="J153" i="4"/>
  <c r="K153" i="4"/>
  <c r="C154" i="4"/>
  <c r="D154" i="4"/>
  <c r="E154" i="4"/>
  <c r="F154" i="4"/>
  <c r="G154" i="4"/>
  <c r="H154" i="4"/>
  <c r="I154" i="4"/>
  <c r="J154" i="4"/>
  <c r="K154" i="4"/>
  <c r="C155" i="4"/>
  <c r="D155" i="4"/>
  <c r="E155" i="4"/>
  <c r="F155" i="4"/>
  <c r="G155" i="4"/>
  <c r="H155" i="4"/>
  <c r="I155" i="4"/>
  <c r="J155" i="4"/>
  <c r="K155" i="4"/>
  <c r="B154" i="4"/>
  <c r="B155" i="4"/>
  <c r="B153" i="4"/>
  <c r="C150" i="4"/>
  <c r="D150" i="4"/>
  <c r="E150" i="4"/>
  <c r="F150" i="4"/>
  <c r="G150" i="4"/>
  <c r="H150" i="4"/>
  <c r="I150" i="4"/>
  <c r="J150" i="4"/>
  <c r="K150" i="4"/>
  <c r="C151" i="4"/>
  <c r="D151" i="4"/>
  <c r="E151" i="4"/>
  <c r="F151" i="4"/>
  <c r="G151" i="4"/>
  <c r="H151" i="4"/>
  <c r="I151" i="4"/>
  <c r="J151" i="4"/>
  <c r="K151" i="4"/>
  <c r="B151" i="4"/>
  <c r="B150" i="4"/>
  <c r="C142" i="4"/>
  <c r="D142" i="4"/>
  <c r="E142" i="4"/>
  <c r="F142" i="4"/>
  <c r="G142" i="4"/>
  <c r="H142" i="4"/>
  <c r="I142" i="4"/>
  <c r="J142" i="4"/>
  <c r="K142" i="4"/>
  <c r="C143" i="4"/>
  <c r="D143" i="4"/>
  <c r="E143" i="4"/>
  <c r="F143" i="4"/>
  <c r="G143" i="4"/>
  <c r="H143" i="4"/>
  <c r="I143" i="4"/>
  <c r="J143" i="4"/>
  <c r="K143" i="4"/>
  <c r="C144" i="4"/>
  <c r="D144" i="4"/>
  <c r="E144" i="4"/>
  <c r="F144" i="4"/>
  <c r="G144" i="4"/>
  <c r="H144" i="4"/>
  <c r="I144" i="4"/>
  <c r="J144" i="4"/>
  <c r="K144" i="4"/>
  <c r="C145" i="4"/>
  <c r="D145" i="4"/>
  <c r="E145" i="4"/>
  <c r="F145" i="4"/>
  <c r="G145" i="4"/>
  <c r="H145" i="4"/>
  <c r="I145" i="4"/>
  <c r="J145" i="4"/>
  <c r="K145" i="4"/>
  <c r="C146" i="4"/>
  <c r="D146" i="4"/>
  <c r="E146" i="4"/>
  <c r="F146" i="4"/>
  <c r="G146" i="4"/>
  <c r="H146" i="4"/>
  <c r="I146" i="4"/>
  <c r="J146" i="4"/>
  <c r="K146" i="4"/>
  <c r="C147" i="4"/>
  <c r="D147" i="4"/>
  <c r="E147" i="4"/>
  <c r="F147" i="4"/>
  <c r="G147" i="4"/>
  <c r="H147" i="4"/>
  <c r="I147" i="4"/>
  <c r="J147" i="4"/>
  <c r="K147" i="4"/>
  <c r="C148" i="4"/>
  <c r="D148" i="4"/>
  <c r="E148" i="4"/>
  <c r="F148" i="4"/>
  <c r="G148" i="4"/>
  <c r="H148" i="4"/>
  <c r="I148" i="4"/>
  <c r="J148" i="4"/>
  <c r="K148" i="4"/>
  <c r="B143" i="4"/>
  <c r="B144" i="4"/>
  <c r="B145" i="4"/>
  <c r="B146" i="4"/>
  <c r="B147" i="4"/>
  <c r="B148" i="4"/>
  <c r="B142" i="4"/>
  <c r="C139" i="4"/>
  <c r="D139" i="4"/>
  <c r="E139" i="4"/>
  <c r="F139" i="4"/>
  <c r="G139" i="4"/>
  <c r="H139" i="4"/>
  <c r="I139" i="4"/>
  <c r="J139" i="4"/>
  <c r="K139" i="4"/>
  <c r="C140" i="4"/>
  <c r="D140" i="4"/>
  <c r="E140" i="4"/>
  <c r="F140" i="4"/>
  <c r="G140" i="4"/>
  <c r="H140" i="4"/>
  <c r="I140" i="4"/>
  <c r="J140" i="4"/>
  <c r="K140" i="4"/>
  <c r="B140" i="4"/>
  <c r="B139" i="4"/>
  <c r="C137" i="4"/>
  <c r="D137" i="4"/>
  <c r="E137" i="4"/>
  <c r="F137" i="4"/>
  <c r="G137" i="4"/>
  <c r="H137" i="4"/>
  <c r="I137" i="4"/>
  <c r="J137" i="4"/>
  <c r="K137" i="4"/>
  <c r="B137" i="4"/>
  <c r="C135" i="4"/>
  <c r="D135" i="4"/>
  <c r="E135" i="4"/>
  <c r="F135" i="4"/>
  <c r="G135" i="4"/>
  <c r="H135" i="4"/>
  <c r="I135" i="4"/>
  <c r="J135" i="4"/>
  <c r="K135" i="4"/>
  <c r="B135" i="4"/>
  <c r="C131" i="4"/>
  <c r="D131" i="4"/>
  <c r="E131" i="4"/>
  <c r="F131" i="4"/>
  <c r="G131" i="4"/>
  <c r="H131" i="4"/>
  <c r="I131" i="4"/>
  <c r="J131" i="4"/>
  <c r="K131" i="4"/>
  <c r="C132" i="4"/>
  <c r="D132" i="4"/>
  <c r="E132" i="4"/>
  <c r="F132" i="4"/>
  <c r="G132" i="4"/>
  <c r="H132" i="4"/>
  <c r="I132" i="4"/>
  <c r="J132" i="4"/>
  <c r="K132" i="4"/>
  <c r="C133" i="4"/>
  <c r="D133" i="4"/>
  <c r="E133" i="4"/>
  <c r="F133" i="4"/>
  <c r="G133" i="4"/>
  <c r="H133" i="4"/>
  <c r="I133" i="4"/>
  <c r="J133" i="4"/>
  <c r="K133" i="4"/>
  <c r="B132" i="4"/>
  <c r="B133" i="4"/>
  <c r="B131" i="4"/>
  <c r="C127" i="4"/>
  <c r="D127" i="4"/>
  <c r="E127" i="4"/>
  <c r="F127" i="4"/>
  <c r="G127" i="4"/>
  <c r="H127" i="4"/>
  <c r="I127" i="4"/>
  <c r="J127" i="4"/>
  <c r="K127" i="4"/>
  <c r="C128" i="4"/>
  <c r="D128" i="4"/>
  <c r="E128" i="4"/>
  <c r="F128" i="4"/>
  <c r="G128" i="4"/>
  <c r="H128" i="4"/>
  <c r="I128" i="4"/>
  <c r="J128" i="4"/>
  <c r="K128" i="4"/>
  <c r="C129" i="4"/>
  <c r="D129" i="4"/>
  <c r="E129" i="4"/>
  <c r="F129" i="4"/>
  <c r="G129" i="4"/>
  <c r="H129" i="4"/>
  <c r="I129" i="4"/>
  <c r="J129" i="4"/>
  <c r="K129" i="4"/>
  <c r="B128" i="4"/>
  <c r="B129" i="4"/>
  <c r="B127" i="4"/>
  <c r="C125" i="4"/>
  <c r="D125" i="4"/>
  <c r="E125" i="4"/>
  <c r="F125" i="4"/>
  <c r="G125" i="4"/>
  <c r="H125" i="4"/>
  <c r="I125" i="4"/>
  <c r="J125" i="4"/>
  <c r="K125" i="4"/>
  <c r="B125" i="4"/>
  <c r="C124" i="4"/>
  <c r="D124" i="4"/>
  <c r="E124" i="4"/>
  <c r="F124" i="4"/>
  <c r="G124" i="4"/>
  <c r="H124" i="4"/>
  <c r="I124" i="4"/>
  <c r="J124" i="4"/>
  <c r="K124" i="4"/>
  <c r="B124" i="4"/>
  <c r="C121" i="4"/>
  <c r="D121" i="4"/>
  <c r="E121" i="4"/>
  <c r="F121" i="4"/>
  <c r="G121" i="4"/>
  <c r="H121" i="4"/>
  <c r="I121" i="4"/>
  <c r="J121" i="4"/>
  <c r="K121" i="4"/>
  <c r="B121" i="4"/>
  <c r="C115" i="4"/>
  <c r="D115" i="4"/>
  <c r="E115" i="4"/>
  <c r="F115" i="4"/>
  <c r="G115" i="4"/>
  <c r="H115" i="4"/>
  <c r="I115" i="4"/>
  <c r="J115" i="4"/>
  <c r="K115" i="4"/>
  <c r="C116" i="4"/>
  <c r="D116" i="4"/>
  <c r="E116" i="4"/>
  <c r="F116" i="4"/>
  <c r="G116" i="4"/>
  <c r="H116" i="4"/>
  <c r="I116" i="4"/>
  <c r="J116" i="4"/>
  <c r="K116" i="4"/>
  <c r="C117" i="4"/>
  <c r="D117" i="4"/>
  <c r="E117" i="4"/>
  <c r="F117" i="4"/>
  <c r="G117" i="4"/>
  <c r="H117" i="4"/>
  <c r="I117" i="4"/>
  <c r="J117" i="4"/>
  <c r="K117" i="4"/>
  <c r="C118" i="4"/>
  <c r="D118" i="4"/>
  <c r="E118" i="4"/>
  <c r="F118" i="4"/>
  <c r="G118" i="4"/>
  <c r="H118" i="4"/>
  <c r="I118" i="4"/>
  <c r="J118" i="4"/>
  <c r="K118" i="4"/>
  <c r="C119" i="4"/>
  <c r="D119" i="4"/>
  <c r="E119" i="4"/>
  <c r="F119" i="4"/>
  <c r="G119" i="4"/>
  <c r="H119" i="4"/>
  <c r="I119" i="4"/>
  <c r="J119" i="4"/>
  <c r="K119" i="4"/>
  <c r="B116" i="4"/>
  <c r="B117" i="4"/>
  <c r="B118" i="4"/>
  <c r="B119" i="4"/>
  <c r="B115" i="4"/>
  <c r="C114" i="4"/>
  <c r="D114" i="4"/>
  <c r="E114" i="4"/>
  <c r="F114" i="4"/>
  <c r="G114" i="4"/>
  <c r="H114" i="4"/>
  <c r="I114" i="4"/>
  <c r="J114" i="4"/>
  <c r="K114" i="4"/>
  <c r="B114" i="4"/>
  <c r="C113" i="4"/>
  <c r="D113" i="4"/>
  <c r="E113" i="4"/>
  <c r="F113" i="4"/>
  <c r="G113" i="4"/>
  <c r="H113" i="4"/>
  <c r="I113" i="4"/>
  <c r="J113" i="4"/>
  <c r="K113" i="4"/>
  <c r="B113" i="4"/>
  <c r="C111" i="4"/>
  <c r="D111" i="4"/>
  <c r="E111" i="4"/>
  <c r="F111" i="4"/>
  <c r="G111" i="4"/>
  <c r="H111" i="4"/>
  <c r="I111" i="4"/>
  <c r="J111" i="4"/>
  <c r="K111" i="4"/>
  <c r="B111" i="4"/>
  <c r="C108" i="4"/>
  <c r="D108" i="4"/>
  <c r="E108" i="4"/>
  <c r="F108" i="4"/>
  <c r="G108" i="4"/>
  <c r="H108" i="4"/>
  <c r="I108" i="4"/>
  <c r="J108" i="4"/>
  <c r="K108" i="4"/>
  <c r="B108" i="4"/>
  <c r="C107" i="4"/>
  <c r="D107" i="4"/>
  <c r="E107" i="4"/>
  <c r="F107" i="4"/>
  <c r="G107" i="4"/>
  <c r="H107" i="4"/>
  <c r="I107" i="4"/>
  <c r="J107" i="4"/>
  <c r="K107" i="4"/>
  <c r="B107" i="4"/>
  <c r="C105" i="4"/>
  <c r="D105" i="4"/>
  <c r="E105" i="4"/>
  <c r="F105" i="4"/>
  <c r="G105" i="4"/>
  <c r="H105" i="4"/>
  <c r="I105" i="4"/>
  <c r="J105" i="4"/>
  <c r="K105" i="4"/>
  <c r="B105" i="4"/>
  <c r="C104" i="4"/>
  <c r="D104" i="4"/>
  <c r="E104" i="4"/>
  <c r="F104" i="4"/>
  <c r="G104" i="4"/>
  <c r="H104" i="4"/>
  <c r="I104" i="4"/>
  <c r="J104" i="4"/>
  <c r="K104" i="4"/>
  <c r="B104" i="4"/>
  <c r="C102" i="4"/>
  <c r="D102" i="4"/>
  <c r="E102" i="4"/>
  <c r="F102" i="4"/>
  <c r="G102" i="4"/>
  <c r="H102" i="4"/>
  <c r="I102" i="4"/>
  <c r="J102" i="4"/>
  <c r="K102" i="4"/>
  <c r="B102" i="4"/>
  <c r="C101" i="4"/>
  <c r="D101" i="4"/>
  <c r="E101" i="4"/>
  <c r="F101" i="4"/>
  <c r="G101" i="4"/>
  <c r="H101" i="4"/>
  <c r="I101" i="4"/>
  <c r="J101" i="4"/>
  <c r="K101" i="4"/>
  <c r="B101" i="4"/>
  <c r="C99" i="4"/>
  <c r="D99" i="4"/>
  <c r="E99" i="4"/>
  <c r="F99" i="4"/>
  <c r="G99" i="4"/>
  <c r="H99" i="4"/>
  <c r="I99" i="4"/>
  <c r="J99" i="4"/>
  <c r="K99" i="4"/>
  <c r="B99" i="4"/>
  <c r="C98" i="4"/>
  <c r="D98" i="4"/>
  <c r="E98" i="4"/>
  <c r="F98" i="4"/>
  <c r="G98" i="4"/>
  <c r="H98" i="4"/>
  <c r="I98" i="4"/>
  <c r="J98" i="4"/>
  <c r="K98" i="4"/>
  <c r="B98" i="4"/>
  <c r="C97" i="4"/>
  <c r="D97" i="4"/>
  <c r="E97" i="4"/>
  <c r="F97" i="4"/>
  <c r="G97" i="4"/>
  <c r="H97" i="4"/>
  <c r="I97" i="4"/>
  <c r="J97" i="4"/>
  <c r="K97" i="4"/>
  <c r="B97" i="4"/>
  <c r="C94" i="4"/>
  <c r="D94" i="4"/>
  <c r="E94" i="4"/>
  <c r="F94" i="4"/>
  <c r="G94" i="4"/>
  <c r="H94" i="4"/>
  <c r="I94" i="4"/>
  <c r="J94" i="4"/>
  <c r="K94" i="4"/>
  <c r="B94" i="4"/>
  <c r="C93" i="4"/>
  <c r="D93" i="4"/>
  <c r="E93" i="4"/>
  <c r="F93" i="4"/>
  <c r="G93" i="4"/>
  <c r="H93" i="4"/>
  <c r="I93" i="4"/>
  <c r="J93" i="4"/>
  <c r="K93" i="4"/>
  <c r="B93" i="4"/>
  <c r="C92" i="4"/>
  <c r="D92" i="4"/>
  <c r="E92" i="4"/>
  <c r="F92" i="4"/>
  <c r="G92" i="4"/>
  <c r="H92" i="4"/>
  <c r="I92" i="4"/>
  <c r="J92" i="4"/>
  <c r="K92" i="4"/>
  <c r="B92" i="4"/>
  <c r="C90" i="4"/>
  <c r="D90" i="4"/>
  <c r="E90" i="4"/>
  <c r="F90" i="4"/>
  <c r="G90" i="4"/>
  <c r="H90" i="4"/>
  <c r="I90" i="4"/>
  <c r="J90" i="4"/>
  <c r="K90" i="4"/>
  <c r="B90" i="4"/>
  <c r="C89" i="4"/>
  <c r="D89" i="4"/>
  <c r="E89" i="4"/>
  <c r="F89" i="4"/>
  <c r="G89" i="4"/>
  <c r="H89" i="4"/>
  <c r="I89" i="4"/>
  <c r="J89" i="4"/>
  <c r="K89" i="4"/>
  <c r="B89" i="4"/>
  <c r="C88" i="4"/>
  <c r="D88" i="4"/>
  <c r="E88" i="4"/>
  <c r="F88" i="4"/>
  <c r="G88" i="4"/>
  <c r="H88" i="4"/>
  <c r="I88" i="4"/>
  <c r="J88" i="4"/>
  <c r="K88" i="4"/>
  <c r="B88" i="4"/>
  <c r="C87" i="4"/>
  <c r="D87" i="4"/>
  <c r="E87" i="4"/>
  <c r="F87" i="4"/>
  <c r="G87" i="4"/>
  <c r="H87" i="4"/>
  <c r="I87" i="4"/>
  <c r="J87" i="4"/>
  <c r="K87" i="4"/>
  <c r="B87" i="4"/>
  <c r="C86" i="4"/>
  <c r="D86" i="4"/>
  <c r="E86" i="4"/>
  <c r="F86" i="4"/>
  <c r="G86" i="4"/>
  <c r="H86" i="4"/>
  <c r="I86" i="4"/>
  <c r="J86" i="4"/>
  <c r="K86" i="4"/>
  <c r="B86" i="4"/>
  <c r="C85" i="4"/>
  <c r="D85" i="4"/>
  <c r="E85" i="4"/>
  <c r="F85" i="4"/>
  <c r="G85" i="4"/>
  <c r="H85" i="4"/>
  <c r="I85" i="4"/>
  <c r="J85" i="4"/>
  <c r="K85" i="4"/>
  <c r="B85" i="4"/>
  <c r="C83" i="4"/>
  <c r="D83" i="4"/>
  <c r="E83" i="4"/>
  <c r="F83" i="4"/>
  <c r="G83" i="4"/>
  <c r="H83" i="4"/>
  <c r="I83" i="4"/>
  <c r="J83" i="4"/>
  <c r="K83" i="4"/>
  <c r="B83" i="4"/>
  <c r="C79" i="4"/>
  <c r="D79" i="4"/>
  <c r="E79" i="4"/>
  <c r="F79" i="4"/>
  <c r="G79" i="4"/>
  <c r="H79" i="4"/>
  <c r="I79" i="4"/>
  <c r="J79" i="4"/>
  <c r="K79" i="4"/>
  <c r="B79" i="4"/>
  <c r="C78" i="4"/>
  <c r="D78" i="4"/>
  <c r="E78" i="4"/>
  <c r="F78" i="4"/>
  <c r="G78" i="4"/>
  <c r="H78" i="4"/>
  <c r="I78" i="4"/>
  <c r="J78" i="4"/>
  <c r="K78" i="4"/>
  <c r="B78" i="4"/>
  <c r="C76" i="4"/>
  <c r="D76" i="4"/>
  <c r="E76" i="4"/>
  <c r="F76" i="4"/>
  <c r="G76" i="4"/>
  <c r="H76" i="4"/>
  <c r="I76" i="4"/>
  <c r="J76" i="4"/>
  <c r="K76" i="4"/>
  <c r="B76" i="4"/>
  <c r="C69" i="4"/>
  <c r="D69" i="4"/>
  <c r="E69" i="4"/>
  <c r="F69" i="4"/>
  <c r="G69" i="4"/>
  <c r="H69" i="4"/>
  <c r="I69" i="4"/>
  <c r="J69" i="4"/>
  <c r="K69" i="4"/>
  <c r="B69" i="4"/>
  <c r="C68" i="4"/>
  <c r="D68" i="4"/>
  <c r="E68" i="4"/>
  <c r="F68" i="4"/>
  <c r="G68" i="4"/>
  <c r="H68" i="4"/>
  <c r="I68" i="4"/>
  <c r="J68" i="4"/>
  <c r="K68" i="4"/>
  <c r="B68" i="4"/>
  <c r="C67" i="4"/>
  <c r="D67" i="4"/>
  <c r="E67" i="4"/>
  <c r="F67" i="4"/>
  <c r="G67" i="4"/>
  <c r="H67" i="4"/>
  <c r="I67" i="4"/>
  <c r="J67" i="4"/>
  <c r="K67" i="4"/>
  <c r="B67" i="4"/>
  <c r="C66" i="4"/>
  <c r="D66" i="4"/>
  <c r="E66" i="4"/>
  <c r="F66" i="4"/>
  <c r="G66" i="4"/>
  <c r="H66" i="4"/>
  <c r="I66" i="4"/>
  <c r="J66" i="4"/>
  <c r="K66" i="4"/>
  <c r="B66" i="4"/>
  <c r="C65" i="4"/>
  <c r="D65" i="4"/>
  <c r="E65" i="4"/>
  <c r="F65" i="4"/>
  <c r="G65" i="4"/>
  <c r="H65" i="4"/>
  <c r="I65" i="4"/>
  <c r="J65" i="4"/>
  <c r="K65" i="4"/>
  <c r="B65" i="4"/>
  <c r="C63" i="4"/>
  <c r="D63" i="4"/>
  <c r="E63" i="4"/>
  <c r="F63" i="4"/>
  <c r="G63" i="4"/>
  <c r="H63" i="4"/>
  <c r="I63" i="4"/>
  <c r="J63" i="4"/>
  <c r="K63" i="4"/>
  <c r="B63" i="4"/>
  <c r="C59" i="4"/>
  <c r="D59" i="4"/>
  <c r="E59" i="4"/>
  <c r="F59" i="4"/>
  <c r="G59" i="4"/>
  <c r="H59" i="4"/>
  <c r="I59" i="4"/>
  <c r="J59" i="4"/>
  <c r="K59" i="4"/>
  <c r="B59" i="4"/>
  <c r="C58" i="4"/>
  <c r="D58" i="4"/>
  <c r="E58" i="4"/>
  <c r="F58" i="4"/>
  <c r="G58" i="4"/>
  <c r="H58" i="4"/>
  <c r="I58" i="4"/>
  <c r="J58" i="4"/>
  <c r="K58" i="4"/>
  <c r="B58" i="4"/>
  <c r="C56" i="4"/>
  <c r="D56" i="4"/>
  <c r="E56" i="4"/>
  <c r="F56" i="4"/>
  <c r="G56" i="4"/>
  <c r="H56" i="4"/>
  <c r="I56" i="4"/>
  <c r="J56" i="4"/>
  <c r="K56" i="4"/>
  <c r="B56" i="4"/>
  <c r="C53" i="4"/>
  <c r="D53" i="4"/>
  <c r="E53" i="4"/>
  <c r="F53" i="4"/>
  <c r="G53" i="4"/>
  <c r="H53" i="4"/>
  <c r="I53" i="4"/>
  <c r="J53" i="4"/>
  <c r="K53" i="4"/>
  <c r="B53" i="4"/>
  <c r="C52" i="4"/>
  <c r="D52" i="4"/>
  <c r="E52" i="4"/>
  <c r="F52" i="4"/>
  <c r="G52" i="4"/>
  <c r="H52" i="4"/>
  <c r="I52" i="4"/>
  <c r="J52" i="4"/>
  <c r="K52" i="4"/>
  <c r="B52" i="4"/>
  <c r="C50" i="4"/>
  <c r="D50" i="4"/>
  <c r="E50" i="4"/>
  <c r="F50" i="4"/>
  <c r="G50" i="4"/>
  <c r="H50" i="4"/>
  <c r="I50" i="4"/>
  <c r="J50" i="4"/>
  <c r="K50" i="4"/>
  <c r="B50" i="4"/>
  <c r="C49" i="4"/>
  <c r="D49" i="4"/>
  <c r="E49" i="4"/>
  <c r="F49" i="4"/>
  <c r="G49" i="4"/>
  <c r="H49" i="4"/>
  <c r="I49" i="4"/>
  <c r="J49" i="4"/>
  <c r="K49" i="4"/>
  <c r="B49" i="4"/>
  <c r="C46" i="4"/>
  <c r="D46" i="4"/>
  <c r="E46" i="4"/>
  <c r="F46" i="4"/>
  <c r="G46" i="4"/>
  <c r="H46" i="4"/>
  <c r="I46" i="4"/>
  <c r="J46" i="4"/>
  <c r="K46" i="4"/>
  <c r="B46" i="4"/>
  <c r="C44" i="4"/>
  <c r="D44" i="4"/>
  <c r="E44" i="4"/>
  <c r="F44" i="4"/>
  <c r="G44" i="4"/>
  <c r="H44" i="4"/>
  <c r="I44" i="4"/>
  <c r="J44" i="4"/>
  <c r="K44" i="4"/>
  <c r="B44" i="4"/>
  <c r="C43" i="4"/>
  <c r="D43" i="4"/>
  <c r="E43" i="4"/>
  <c r="F43" i="4"/>
  <c r="G43" i="4"/>
  <c r="H43" i="4"/>
  <c r="I43" i="4"/>
  <c r="J43" i="4"/>
  <c r="K43" i="4"/>
  <c r="B43" i="4"/>
  <c r="C42" i="4"/>
  <c r="D42" i="4"/>
  <c r="E42" i="4"/>
  <c r="F42" i="4"/>
  <c r="G42" i="4"/>
  <c r="H42" i="4"/>
  <c r="I42" i="4"/>
  <c r="J42" i="4"/>
  <c r="K42" i="4"/>
  <c r="B42" i="4"/>
  <c r="C40" i="4"/>
  <c r="D40" i="4"/>
  <c r="E40" i="4"/>
  <c r="F40" i="4"/>
  <c r="G40" i="4"/>
  <c r="H40" i="4"/>
  <c r="I40" i="4"/>
  <c r="J40" i="4"/>
  <c r="K40" i="4"/>
  <c r="B40" i="4"/>
  <c r="C37" i="4"/>
  <c r="D37" i="4"/>
  <c r="E37" i="4"/>
  <c r="F37" i="4"/>
  <c r="G37" i="4"/>
  <c r="H37" i="4"/>
  <c r="I37" i="4"/>
  <c r="J37" i="4"/>
  <c r="K37" i="4"/>
  <c r="B37" i="4"/>
  <c r="C34" i="4"/>
  <c r="D34" i="4"/>
  <c r="E34" i="4"/>
  <c r="F34" i="4"/>
  <c r="G34" i="4"/>
  <c r="H34" i="4"/>
  <c r="I34" i="4"/>
  <c r="J34" i="4"/>
  <c r="K34" i="4"/>
  <c r="B34" i="4"/>
  <c r="C32" i="4"/>
  <c r="D32" i="4"/>
  <c r="E32" i="4"/>
  <c r="F32" i="4"/>
  <c r="G32" i="4"/>
  <c r="H32" i="4"/>
  <c r="I32" i="4"/>
  <c r="J32" i="4"/>
  <c r="K32" i="4"/>
  <c r="B32" i="4"/>
  <c r="C30" i="4"/>
  <c r="D30" i="4"/>
  <c r="E30" i="4"/>
  <c r="F30" i="4"/>
  <c r="G30" i="4"/>
  <c r="H30" i="4"/>
  <c r="I30" i="4"/>
  <c r="J30" i="4"/>
  <c r="K30" i="4"/>
  <c r="B30" i="4"/>
  <c r="C27" i="4"/>
  <c r="D27" i="4"/>
  <c r="E27" i="4"/>
  <c r="F27" i="4"/>
  <c r="G27" i="4"/>
  <c r="H27" i="4"/>
  <c r="I27" i="4"/>
  <c r="J27" i="4"/>
  <c r="K27" i="4"/>
  <c r="B27" i="4"/>
  <c r="C26" i="4"/>
  <c r="D26" i="4"/>
  <c r="E26" i="4"/>
  <c r="F26" i="4"/>
  <c r="G26" i="4"/>
  <c r="H26" i="4"/>
  <c r="I26" i="4"/>
  <c r="J26" i="4"/>
  <c r="K26" i="4"/>
  <c r="B26" i="4"/>
  <c r="C25" i="4"/>
  <c r="D25" i="4"/>
  <c r="E25" i="4"/>
  <c r="F25" i="4"/>
  <c r="G25" i="4"/>
  <c r="H25" i="4"/>
  <c r="I25" i="4"/>
  <c r="J25" i="4"/>
  <c r="K25" i="4"/>
  <c r="B25" i="4"/>
  <c r="C24" i="4"/>
  <c r="D24" i="4"/>
  <c r="E24" i="4"/>
  <c r="F24" i="4"/>
  <c r="G24" i="4"/>
  <c r="H24" i="4"/>
  <c r="I24" i="4"/>
  <c r="J24" i="4"/>
  <c r="K24" i="4"/>
  <c r="B24" i="4"/>
  <c r="C22" i="4"/>
  <c r="D22" i="4"/>
  <c r="E22" i="4"/>
  <c r="F22" i="4"/>
  <c r="G22" i="4"/>
  <c r="H22" i="4"/>
  <c r="I22" i="4"/>
  <c r="J22" i="4"/>
  <c r="K22" i="4"/>
  <c r="B22" i="4"/>
  <c r="C21" i="4"/>
  <c r="D21" i="4"/>
  <c r="E21" i="4"/>
  <c r="F21" i="4"/>
  <c r="G21" i="4"/>
  <c r="H21" i="4"/>
  <c r="I21" i="4"/>
  <c r="J21" i="4"/>
  <c r="K21" i="4"/>
  <c r="B21" i="4"/>
  <c r="C20" i="4"/>
  <c r="D20" i="4"/>
  <c r="E20" i="4"/>
  <c r="F20" i="4"/>
  <c r="G20" i="4"/>
  <c r="H20" i="4"/>
  <c r="I20" i="4"/>
  <c r="J20" i="4"/>
  <c r="K20" i="4"/>
  <c r="B20" i="4"/>
  <c r="C19" i="4"/>
  <c r="D19" i="4"/>
  <c r="E19" i="4"/>
  <c r="F19" i="4"/>
  <c r="G19" i="4"/>
  <c r="H19" i="4"/>
  <c r="I19" i="4"/>
  <c r="J19" i="4"/>
  <c r="K19" i="4"/>
  <c r="B19" i="4"/>
  <c r="C18" i="4"/>
  <c r="D18" i="4"/>
  <c r="E18" i="4"/>
  <c r="F18" i="4"/>
  <c r="G18" i="4"/>
  <c r="H18" i="4"/>
  <c r="I18" i="4"/>
  <c r="J18" i="4"/>
  <c r="K18" i="4"/>
  <c r="B18" i="4"/>
  <c r="C17" i="4"/>
  <c r="D17" i="4"/>
  <c r="E17" i="4"/>
  <c r="F17" i="4"/>
  <c r="G17" i="4"/>
  <c r="H17" i="4"/>
  <c r="I17" i="4"/>
  <c r="J17" i="4"/>
  <c r="K17" i="4"/>
  <c r="B17" i="4"/>
  <c r="C15" i="4"/>
  <c r="D15" i="4"/>
  <c r="E15" i="4"/>
  <c r="F15" i="4"/>
  <c r="G15" i="4"/>
  <c r="H15" i="4"/>
  <c r="I15" i="4"/>
  <c r="J15" i="4"/>
  <c r="K15" i="4"/>
  <c r="B15" i="4"/>
  <c r="C13" i="4"/>
  <c r="D13" i="4"/>
  <c r="E13" i="4"/>
  <c r="F13" i="4"/>
  <c r="G13" i="4"/>
  <c r="H13" i="4"/>
  <c r="I13" i="4"/>
  <c r="J13" i="4"/>
  <c r="K13" i="4"/>
  <c r="B13" i="4"/>
  <c r="C12" i="4"/>
  <c r="D12" i="4"/>
  <c r="E12" i="4"/>
  <c r="F12" i="4"/>
  <c r="G12" i="4"/>
  <c r="H12" i="4"/>
  <c r="I12" i="4"/>
  <c r="J12" i="4"/>
  <c r="K12" i="4"/>
  <c r="B12" i="4"/>
  <c r="C9" i="4"/>
  <c r="D9" i="4"/>
  <c r="E9" i="4"/>
  <c r="F9" i="4"/>
  <c r="G9" i="4"/>
  <c r="H9" i="4"/>
  <c r="I9" i="4"/>
  <c r="J9" i="4"/>
  <c r="K9" i="4"/>
  <c r="B9" i="4"/>
  <c r="C8" i="4"/>
  <c r="D8" i="4"/>
  <c r="E8" i="4"/>
  <c r="F8" i="4"/>
  <c r="G8" i="4"/>
  <c r="H8" i="4"/>
  <c r="I8" i="4"/>
  <c r="J8" i="4"/>
  <c r="K8" i="4"/>
  <c r="B8" i="4"/>
  <c r="C6" i="4"/>
  <c r="D6" i="4"/>
  <c r="E6" i="4"/>
  <c r="F6" i="4"/>
  <c r="G6" i="4"/>
  <c r="H6" i="4"/>
  <c r="I6" i="4"/>
  <c r="J6" i="4"/>
  <c r="K6" i="4"/>
  <c r="B6" i="4"/>
  <c r="C4" i="4"/>
  <c r="D4" i="4"/>
  <c r="E4" i="4"/>
  <c r="F4" i="4"/>
  <c r="G4" i="4"/>
  <c r="H4" i="4"/>
  <c r="I4" i="4"/>
  <c r="J4" i="4"/>
  <c r="K4" i="4"/>
  <c r="B4" i="4"/>
  <c r="C3" i="4"/>
  <c r="D3" i="4"/>
  <c r="E3" i="4"/>
  <c r="F3" i="4"/>
  <c r="G3" i="4"/>
  <c r="H3" i="4"/>
  <c r="I3" i="4"/>
  <c r="J3" i="4"/>
  <c r="K3" i="4"/>
  <c r="B3" i="4"/>
  <c r="W509" i="6"/>
  <c r="V41" i="6"/>
  <c r="W41" i="6"/>
  <c r="V44" i="6"/>
  <c r="W44" i="6"/>
  <c r="V47" i="6"/>
  <c r="W47" i="6"/>
  <c r="V50" i="6"/>
  <c r="W50" i="6"/>
  <c r="V53" i="6"/>
  <c r="W53" i="6"/>
  <c r="V56" i="6"/>
  <c r="W56" i="6"/>
  <c r="V59" i="6"/>
  <c r="W59" i="6"/>
  <c r="V62" i="6"/>
  <c r="W62" i="6"/>
  <c r="V65" i="6"/>
  <c r="W65" i="6"/>
  <c r="V68" i="6"/>
  <c r="W68" i="6"/>
  <c r="V71" i="6"/>
  <c r="W71" i="6"/>
  <c r="V74" i="6"/>
  <c r="W74" i="6"/>
  <c r="V77" i="6"/>
  <c r="W77" i="6"/>
  <c r="V80" i="6"/>
  <c r="W80" i="6"/>
  <c r="V83" i="6"/>
  <c r="W83" i="6"/>
  <c r="V86" i="6"/>
  <c r="W86" i="6"/>
  <c r="V89" i="6"/>
  <c r="W89" i="6"/>
  <c r="V92" i="6"/>
  <c r="W92" i="6"/>
  <c r="V95" i="6"/>
  <c r="W95" i="6"/>
  <c r="V98" i="6"/>
  <c r="W98" i="6"/>
  <c r="V101" i="6"/>
  <c r="W101" i="6"/>
  <c r="V104" i="6"/>
  <c r="W104" i="6"/>
  <c r="V107" i="6"/>
  <c r="W107" i="6"/>
  <c r="V110" i="6"/>
  <c r="W110" i="6"/>
  <c r="V113" i="6"/>
  <c r="W113" i="6"/>
  <c r="V116" i="6"/>
  <c r="W116" i="6"/>
  <c r="V119" i="6"/>
  <c r="W119" i="6"/>
  <c r="V122" i="6"/>
  <c r="W122" i="6"/>
  <c r="V125" i="6"/>
  <c r="W125" i="6"/>
  <c r="V128" i="6"/>
  <c r="W128" i="6"/>
  <c r="V131" i="6"/>
  <c r="W131" i="6"/>
  <c r="V137" i="6"/>
  <c r="W137" i="6"/>
  <c r="V140" i="6"/>
  <c r="W140" i="6"/>
  <c r="V143" i="6"/>
  <c r="W143" i="6"/>
  <c r="V146" i="6"/>
  <c r="W146" i="6"/>
  <c r="V149" i="6"/>
  <c r="W149" i="6"/>
  <c r="V152" i="6"/>
  <c r="W152" i="6"/>
  <c r="V155" i="6"/>
  <c r="W155" i="6"/>
  <c r="V158" i="6"/>
  <c r="W158" i="6"/>
  <c r="V161" i="6"/>
  <c r="W161" i="6"/>
  <c r="V164" i="6"/>
  <c r="W164" i="6"/>
  <c r="V166" i="6"/>
  <c r="W166" i="6"/>
  <c r="V169" i="6"/>
  <c r="W169" i="6"/>
  <c r="V172" i="6"/>
  <c r="W172" i="6"/>
  <c r="V175" i="6"/>
  <c r="W175" i="6"/>
  <c r="V178" i="6"/>
  <c r="W178" i="6"/>
  <c r="V181" i="6"/>
  <c r="W181" i="6"/>
  <c r="V184" i="6"/>
  <c r="W184" i="6"/>
  <c r="V186" i="6"/>
  <c r="W186" i="6"/>
  <c r="V189" i="6"/>
  <c r="W189" i="6"/>
  <c r="V192" i="6"/>
  <c r="W192" i="6"/>
  <c r="V195" i="6"/>
  <c r="W195" i="6"/>
  <c r="V198" i="6"/>
  <c r="W198" i="6"/>
  <c r="V201" i="6"/>
  <c r="W201" i="6"/>
  <c r="V204" i="6"/>
  <c r="W204" i="6"/>
  <c r="V207" i="6"/>
  <c r="W207" i="6"/>
  <c r="V213" i="6"/>
  <c r="W213" i="6"/>
  <c r="V219" i="6"/>
  <c r="W219" i="6"/>
  <c r="V222" i="6"/>
  <c r="W222" i="6"/>
  <c r="V225" i="6"/>
  <c r="W225" i="6"/>
  <c r="V228" i="6"/>
  <c r="W228" i="6"/>
  <c r="V231" i="6"/>
  <c r="W231" i="6"/>
  <c r="V234" i="6"/>
  <c r="W234" i="6"/>
  <c r="V237" i="6"/>
  <c r="W237" i="6"/>
  <c r="V240" i="6"/>
  <c r="W240" i="6"/>
  <c r="V243" i="6"/>
  <c r="W243" i="6"/>
  <c r="V246" i="6"/>
  <c r="W246" i="6"/>
  <c r="V249" i="6"/>
  <c r="W249" i="6"/>
  <c r="V252" i="6"/>
  <c r="W252" i="6"/>
  <c r="V255" i="6"/>
  <c r="W255" i="6"/>
  <c r="V257" i="6"/>
  <c r="W257" i="6"/>
  <c r="V259" i="6"/>
  <c r="W259" i="6"/>
  <c r="V262" i="6"/>
  <c r="W262" i="6"/>
  <c r="V265" i="6"/>
  <c r="W265" i="6"/>
  <c r="V268" i="6"/>
  <c r="W268" i="6"/>
  <c r="V271" i="6"/>
  <c r="W271" i="6"/>
  <c r="V274" i="6"/>
  <c r="W274" i="6"/>
  <c r="V277" i="6"/>
  <c r="W277" i="6"/>
  <c r="V280" i="6"/>
  <c r="W280" i="6"/>
  <c r="V281" i="6"/>
  <c r="W281" i="6"/>
  <c r="V284" i="6"/>
  <c r="W284" i="6"/>
  <c r="V287" i="6"/>
  <c r="W287" i="6"/>
  <c r="V290" i="6"/>
  <c r="W290" i="6"/>
  <c r="V293" i="6"/>
  <c r="W293" i="6"/>
  <c r="V296" i="6"/>
  <c r="W296" i="6"/>
  <c r="V299" i="6"/>
  <c r="W299" i="6"/>
  <c r="V302" i="6"/>
  <c r="W302" i="6"/>
  <c r="V305" i="6"/>
  <c r="W305" i="6"/>
  <c r="V308" i="6"/>
  <c r="W308" i="6"/>
  <c r="V310" i="6"/>
  <c r="W310" i="6"/>
  <c r="V313" i="6"/>
  <c r="W313" i="6"/>
  <c r="V316" i="6"/>
  <c r="W316" i="6"/>
  <c r="V319" i="6"/>
  <c r="W319" i="6"/>
  <c r="V322" i="6"/>
  <c r="W322" i="6"/>
  <c r="V325" i="6"/>
  <c r="W325" i="6"/>
  <c r="V328" i="6"/>
  <c r="W328" i="6"/>
  <c r="V331" i="6"/>
  <c r="W331" i="6"/>
  <c r="V334" i="6"/>
  <c r="W334" i="6"/>
  <c r="V337" i="6"/>
  <c r="W337" i="6"/>
  <c r="V340" i="6"/>
  <c r="W340" i="6"/>
  <c r="V343" i="6"/>
  <c r="W343" i="6"/>
  <c r="V346" i="6"/>
  <c r="W346" i="6"/>
  <c r="V349" i="6"/>
  <c r="W349" i="6"/>
  <c r="V352" i="6"/>
  <c r="W352" i="6"/>
  <c r="V355" i="6"/>
  <c r="W355" i="6"/>
  <c r="V358" i="6"/>
  <c r="W358" i="6"/>
  <c r="V361" i="6"/>
  <c r="W361" i="6"/>
  <c r="V364" i="6"/>
  <c r="W364" i="6"/>
  <c r="V367" i="6"/>
  <c r="W367" i="6"/>
  <c r="V370" i="6"/>
  <c r="W370" i="6"/>
  <c r="V373" i="6"/>
  <c r="W373" i="6"/>
  <c r="V376" i="6"/>
  <c r="W376" i="6"/>
  <c r="V379" i="6"/>
  <c r="W379" i="6"/>
  <c r="V382" i="6"/>
  <c r="W382" i="6"/>
  <c r="V385" i="6"/>
  <c r="W385" i="6"/>
  <c r="V388" i="6"/>
  <c r="W388" i="6"/>
  <c r="V391" i="6"/>
  <c r="W391" i="6"/>
  <c r="V394" i="6"/>
  <c r="W394" i="6"/>
  <c r="V397" i="6"/>
  <c r="W397" i="6"/>
  <c r="V400" i="6"/>
  <c r="W400" i="6"/>
  <c r="V403" i="6"/>
  <c r="W403" i="6"/>
  <c r="V406" i="6"/>
  <c r="W406" i="6"/>
  <c r="V409" i="6"/>
  <c r="W409" i="6"/>
  <c r="V412" i="6"/>
  <c r="W412" i="6"/>
  <c r="V415" i="6"/>
  <c r="W415" i="6"/>
  <c r="V418" i="6"/>
  <c r="W418" i="6"/>
  <c r="V421" i="6"/>
  <c r="W421" i="6"/>
  <c r="V424" i="6"/>
  <c r="W424" i="6"/>
  <c r="V428" i="6"/>
  <c r="W428" i="6"/>
  <c r="V431" i="6"/>
  <c r="W431" i="6"/>
  <c r="V434" i="6"/>
  <c r="W434" i="6"/>
  <c r="V437" i="6"/>
  <c r="W437" i="6"/>
  <c r="V441" i="6"/>
  <c r="W441" i="6"/>
  <c r="V444" i="6"/>
  <c r="W444" i="6"/>
  <c r="V446" i="6"/>
  <c r="W446" i="6"/>
  <c r="V449" i="6"/>
  <c r="W449" i="6"/>
  <c r="V452" i="6"/>
  <c r="W452" i="6"/>
  <c r="V455" i="6"/>
  <c r="W455" i="6"/>
  <c r="V458" i="6"/>
  <c r="W458" i="6"/>
  <c r="V461" i="6"/>
  <c r="W461" i="6"/>
  <c r="V464" i="6"/>
  <c r="W464" i="6"/>
  <c r="V467" i="6"/>
  <c r="W467" i="6"/>
  <c r="V470" i="6"/>
  <c r="W470" i="6"/>
  <c r="V473" i="6"/>
  <c r="W473" i="6"/>
  <c r="V476" i="6"/>
  <c r="W476" i="6"/>
  <c r="V479" i="6"/>
  <c r="W479" i="6"/>
  <c r="V482" i="6"/>
  <c r="W482" i="6"/>
  <c r="V485" i="6"/>
  <c r="W485" i="6"/>
  <c r="V488" i="6"/>
  <c r="W488" i="6"/>
  <c r="V491" i="6"/>
  <c r="W491" i="6"/>
  <c r="V494" i="6"/>
  <c r="W494" i="6"/>
  <c r="V497" i="6"/>
  <c r="W497" i="6"/>
  <c r="V500" i="6"/>
  <c r="W500" i="6"/>
  <c r="V503" i="6"/>
  <c r="W503" i="6"/>
  <c r="V506" i="6"/>
  <c r="W506" i="6"/>
  <c r="V509" i="6"/>
  <c r="V26" i="6"/>
  <c r="W26" i="6"/>
  <c r="V29" i="6"/>
  <c r="W29" i="6"/>
  <c r="V32" i="6"/>
  <c r="W32" i="6"/>
  <c r="V35" i="6"/>
  <c r="W35" i="6"/>
  <c r="V38" i="6"/>
  <c r="W38" i="6"/>
  <c r="V23" i="6"/>
  <c r="W23" i="6"/>
  <c r="V20" i="6"/>
  <c r="W20" i="6"/>
  <c r="V17" i="6"/>
  <c r="W17" i="6"/>
  <c r="V14" i="6"/>
  <c r="W14" i="6"/>
  <c r="V11" i="6"/>
  <c r="W11" i="6"/>
  <c r="V8" i="6"/>
  <c r="W8" i="6"/>
  <c r="V5" i="6"/>
  <c r="W5" i="6"/>
  <c r="V2" i="6"/>
  <c r="W2" i="6"/>
  <c r="AD167" i="8" l="1"/>
  <c r="AG185" i="8"/>
  <c r="AH165" i="8"/>
  <c r="AI171" i="8"/>
  <c r="AH178" i="8"/>
  <c r="AJ187" i="8"/>
  <c r="AH166" i="8"/>
  <c r="AI183" i="8"/>
  <c r="AI181" i="8"/>
  <c r="AD173" i="8"/>
  <c r="AJ175" i="8"/>
  <c r="AI188" i="8"/>
  <c r="AJ180" i="8"/>
  <c r="AJ188" i="8"/>
  <c r="AJ169" i="8"/>
  <c r="AD191" i="8"/>
  <c r="AJ176" i="8"/>
  <c r="AL167" i="8"/>
  <c r="AD181" i="8"/>
  <c r="AM174" i="8"/>
  <c r="AD164" i="8"/>
  <c r="AE179" i="8"/>
  <c r="AD184" i="8"/>
  <c r="AF165" i="8"/>
  <c r="AD175" i="8"/>
  <c r="AG177" i="8"/>
  <c r="AD180" i="8"/>
  <c r="AH169" i="8"/>
  <c r="AD168" i="8"/>
  <c r="AI187" i="8"/>
  <c r="AE168" i="8"/>
  <c r="AH189" i="8"/>
  <c r="AF172" i="8"/>
  <c r="AF173" i="8"/>
  <c r="AG190" i="8"/>
  <c r="AI164" i="8"/>
  <c r="AL191" i="8"/>
  <c r="AF191" i="8"/>
  <c r="AG162" i="8"/>
  <c r="AI184" i="8"/>
  <c r="AL162" i="8"/>
  <c r="AE176" i="8"/>
  <c r="AG163" i="8"/>
  <c r="AI175" i="8"/>
  <c r="AL173" i="8"/>
  <c r="AE169" i="8"/>
  <c r="AD172" i="8"/>
  <c r="AG178" i="8"/>
  <c r="AI168" i="8"/>
  <c r="AL174" i="8"/>
  <c r="AF168" i="8"/>
  <c r="AI177" i="8"/>
  <c r="AG173" i="8"/>
  <c r="AD177" i="8"/>
  <c r="AD170" i="8"/>
  <c r="AG179" i="8"/>
  <c r="AI170" i="8"/>
  <c r="AH186" i="8"/>
  <c r="AD171" i="8"/>
  <c r="AG174" i="8"/>
  <c r="AI166" i="8"/>
  <c r="AF188" i="8"/>
  <c r="AD169" i="8"/>
  <c r="AG186" i="8"/>
  <c r="AI169" i="8"/>
  <c r="AJ171" i="8"/>
  <c r="AG188" i="8"/>
  <c r="AD176" i="8"/>
  <c r="AG165" i="8"/>
  <c r="AI176" i="8"/>
  <c r="AK187" i="8"/>
  <c r="AH188" i="8"/>
  <c r="AD187" i="8"/>
  <c r="AG182" i="8"/>
  <c r="AJ184" i="8"/>
  <c r="AK168" i="8"/>
  <c r="AM163" i="8"/>
  <c r="AM186" i="8"/>
  <c r="AE180" i="8"/>
  <c r="AE187" i="8"/>
  <c r="AF167" i="8"/>
  <c r="AH185" i="8"/>
  <c r="AH182" i="8"/>
  <c r="AK172" i="8"/>
  <c r="AL190" i="8"/>
  <c r="AL179" i="8"/>
  <c r="AM178" i="8"/>
  <c r="AM165" i="8"/>
  <c r="AE172" i="8"/>
  <c r="AF190" i="8"/>
  <c r="AF179" i="8"/>
  <c r="AH183" i="8"/>
  <c r="AH177" i="8"/>
  <c r="AJ168" i="8"/>
  <c r="AK191" i="8"/>
  <c r="AK173" i="8"/>
  <c r="AL163" i="8"/>
  <c r="AL186" i="8"/>
  <c r="AM189" i="8"/>
  <c r="AM166" i="8"/>
  <c r="AM182" i="8"/>
  <c r="AE167" i="8"/>
  <c r="AF162" i="8"/>
  <c r="AF174" i="8"/>
  <c r="AH181" i="8"/>
  <c r="AH170" i="8"/>
  <c r="AJ172" i="8"/>
  <c r="AK190" i="8"/>
  <c r="AK179" i="8"/>
  <c r="AL178" i="8"/>
  <c r="AL165" i="8"/>
  <c r="AM183" i="8"/>
  <c r="AM177" i="8"/>
  <c r="AM185" i="8"/>
  <c r="AK188" i="8"/>
  <c r="AE191" i="8"/>
  <c r="AE173" i="8"/>
  <c r="AF163" i="8"/>
  <c r="AF186" i="8"/>
  <c r="AG189" i="8"/>
  <c r="AG166" i="8"/>
  <c r="AH164" i="8"/>
  <c r="AH171" i="8"/>
  <c r="AI180" i="8"/>
  <c r="AJ167" i="8"/>
  <c r="AK162" i="8"/>
  <c r="AK174" i="8"/>
  <c r="AL185" i="8"/>
  <c r="AL182" i="8"/>
  <c r="AM181" i="8"/>
  <c r="AM170" i="8"/>
  <c r="AL188" i="8"/>
  <c r="AE190" i="8"/>
  <c r="AF178" i="8"/>
  <c r="AG183" i="8"/>
  <c r="AH184" i="8"/>
  <c r="AJ191" i="8"/>
  <c r="AK163" i="8"/>
  <c r="AK186" i="8"/>
  <c r="AL189" i="8"/>
  <c r="AL166" i="8"/>
  <c r="AM164" i="8"/>
  <c r="AM171" i="8"/>
  <c r="AM188" i="8"/>
  <c r="AE162" i="8"/>
  <c r="AE174" i="8"/>
  <c r="AF185" i="8"/>
  <c r="AF182" i="8"/>
  <c r="AG181" i="8"/>
  <c r="AG170" i="8"/>
  <c r="AH175" i="8"/>
  <c r="AH176" i="8"/>
  <c r="AI172" i="8"/>
  <c r="AJ190" i="8"/>
  <c r="AJ179" i="8"/>
  <c r="AK178" i="8"/>
  <c r="AK165" i="8"/>
  <c r="AL183" i="8"/>
  <c r="AL177" i="8"/>
  <c r="AM184" i="8"/>
  <c r="AM169" i="8"/>
  <c r="AE163" i="8"/>
  <c r="AE186" i="8"/>
  <c r="AF189" i="8"/>
  <c r="AF166" i="8"/>
  <c r="AG164" i="8"/>
  <c r="AG171" i="8"/>
  <c r="AH180" i="8"/>
  <c r="AH187" i="8"/>
  <c r="AI167" i="8"/>
  <c r="AJ162" i="8"/>
  <c r="AJ174" i="8"/>
  <c r="AK185" i="8"/>
  <c r="AK182" i="8"/>
  <c r="AL181" i="8"/>
  <c r="AL170" i="8"/>
  <c r="AM175" i="8"/>
  <c r="AM176" i="8"/>
  <c r="AD190" i="8"/>
  <c r="AD179" i="8"/>
  <c r="AE178" i="8"/>
  <c r="AE165" i="8"/>
  <c r="AF183" i="8"/>
  <c r="AF177" i="8"/>
  <c r="AG184" i="8"/>
  <c r="AG169" i="8"/>
  <c r="AH168" i="8"/>
  <c r="AI191" i="8"/>
  <c r="AI173" i="8"/>
  <c r="AJ163" i="8"/>
  <c r="AJ186" i="8"/>
  <c r="AK189" i="8"/>
  <c r="AK166" i="8"/>
  <c r="AL164" i="8"/>
  <c r="AL171" i="8"/>
  <c r="AM180" i="8"/>
  <c r="AM187" i="8"/>
  <c r="AD162" i="8"/>
  <c r="AD174" i="8"/>
  <c r="AE185" i="8"/>
  <c r="AE182" i="8"/>
  <c r="AF181" i="8"/>
  <c r="AF170" i="8"/>
  <c r="AG175" i="8"/>
  <c r="AG176" i="8"/>
  <c r="AH172" i="8"/>
  <c r="AI190" i="8"/>
  <c r="AI179" i="8"/>
  <c r="AJ178" i="8"/>
  <c r="AJ165" i="8"/>
  <c r="AK183" i="8"/>
  <c r="AK177" i="8"/>
  <c r="AL184" i="8"/>
  <c r="AL169" i="8"/>
  <c r="AM168" i="8"/>
  <c r="AD163" i="8"/>
  <c r="AD186" i="8"/>
  <c r="AE189" i="8"/>
  <c r="AE166" i="8"/>
  <c r="AF164" i="8"/>
  <c r="AF171" i="8"/>
  <c r="AG180" i="8"/>
  <c r="AG187" i="8"/>
  <c r="AH167" i="8"/>
  <c r="AI162" i="8"/>
  <c r="AI174" i="8"/>
  <c r="AJ185" i="8"/>
  <c r="AJ182" i="8"/>
  <c r="AK181" i="8"/>
  <c r="AK170" i="8"/>
  <c r="AL175" i="8"/>
  <c r="AL176" i="8"/>
  <c r="AM172" i="8"/>
  <c r="AD178" i="8"/>
  <c r="AD165" i="8"/>
  <c r="AE183" i="8"/>
  <c r="AE177" i="8"/>
  <c r="AF184" i="8"/>
  <c r="AF169" i="8"/>
  <c r="AG168" i="8"/>
  <c r="AH191" i="8"/>
  <c r="AH173" i="8"/>
  <c r="AI163" i="8"/>
  <c r="AI186" i="8"/>
  <c r="AJ189" i="8"/>
  <c r="AJ166" i="8"/>
  <c r="AK164" i="8"/>
  <c r="AK171" i="8"/>
  <c r="AL180" i="8"/>
  <c r="AL187" i="8"/>
  <c r="AM167" i="8"/>
  <c r="AD185" i="8"/>
  <c r="AD182" i="8"/>
  <c r="AE181" i="8"/>
  <c r="AE170" i="8"/>
  <c r="AF175" i="8"/>
  <c r="AF176" i="8"/>
  <c r="AG172" i="8"/>
  <c r="AH190" i="8"/>
  <c r="AH179" i="8"/>
  <c r="AI178" i="8"/>
  <c r="AI165" i="8"/>
  <c r="AJ183" i="8"/>
  <c r="AJ177" i="8"/>
  <c r="AK184" i="8"/>
  <c r="AK169" i="8"/>
  <c r="AL168" i="8"/>
  <c r="AM191" i="8"/>
  <c r="AM173" i="8"/>
  <c r="AD188" i="8"/>
  <c r="AD189" i="8"/>
  <c r="AD166" i="8"/>
  <c r="AE164" i="8"/>
  <c r="AE171" i="8"/>
  <c r="AF180" i="8"/>
  <c r="AF187" i="8"/>
  <c r="AG167" i="8"/>
  <c r="AH162" i="8"/>
  <c r="AH174" i="8"/>
  <c r="AI185" i="8"/>
  <c r="AI182" i="8"/>
  <c r="AJ181" i="8"/>
  <c r="AJ170" i="8"/>
  <c r="AK175" i="8"/>
  <c r="AK176" i="8"/>
  <c r="AL172" i="8"/>
  <c r="AM190" i="8"/>
  <c r="AM179" i="8"/>
  <c r="AE188" i="8"/>
  <c r="AD183" i="8"/>
  <c r="AE184" i="8"/>
  <c r="AG191" i="8"/>
  <c r="AH163" i="8"/>
  <c r="AI189" i="8"/>
  <c r="AJ164" i="8"/>
  <c r="AK180" i="8"/>
  <c r="AM162" i="8"/>
  <c r="AD166" i="7"/>
  <c r="AK171" i="7"/>
  <c r="AJ173" i="7"/>
  <c r="AI165" i="7"/>
  <c r="AH166" i="7"/>
  <c r="AG155" i="7"/>
  <c r="AF146" i="7"/>
  <c r="AM159" i="7"/>
  <c r="AL149" i="7"/>
  <c r="AK155" i="7"/>
  <c r="AJ159" i="7"/>
  <c r="AI159" i="7"/>
  <c r="AH149" i="7"/>
  <c r="AG171" i="7"/>
  <c r="AF173" i="7"/>
  <c r="AD162" i="7"/>
  <c r="AD170" i="7"/>
  <c r="AE152" i="7"/>
  <c r="AE146" i="7"/>
  <c r="AF158" i="7"/>
  <c r="AF163" i="7"/>
  <c r="AG157" i="7"/>
  <c r="AG174" i="7"/>
  <c r="AH162" i="7"/>
  <c r="AH170" i="7"/>
  <c r="AI147" i="7"/>
  <c r="AI145" i="7"/>
  <c r="AJ154" i="7"/>
  <c r="AJ156" i="7"/>
  <c r="AK169" i="7"/>
  <c r="AK172" i="7"/>
  <c r="AL151" i="7"/>
  <c r="AL148" i="7"/>
  <c r="AM168" i="7"/>
  <c r="AD153" i="7"/>
  <c r="AD165" i="7"/>
  <c r="AE158" i="7"/>
  <c r="AE163" i="7"/>
  <c r="AF161" i="7"/>
  <c r="AF155" i="7"/>
  <c r="AG164" i="7"/>
  <c r="AG166" i="7"/>
  <c r="AH153" i="7"/>
  <c r="AH165" i="7"/>
  <c r="AI175" i="7"/>
  <c r="AI173" i="7"/>
  <c r="AJ150" i="7"/>
  <c r="AJ171" i="7"/>
  <c r="AK167" i="7"/>
  <c r="AK149" i="7"/>
  <c r="AL160" i="7"/>
  <c r="AL159" i="7"/>
  <c r="AM146" i="7"/>
  <c r="AD147" i="7"/>
  <c r="AD145" i="7"/>
  <c r="AE161" i="7"/>
  <c r="AE155" i="7"/>
  <c r="AF157" i="7"/>
  <c r="AF174" i="7"/>
  <c r="AG162" i="7"/>
  <c r="AG170" i="7"/>
  <c r="AH147" i="7"/>
  <c r="AH145" i="7"/>
  <c r="AI154" i="7"/>
  <c r="AI156" i="7"/>
  <c r="AJ169" i="7"/>
  <c r="AJ172" i="7"/>
  <c r="AK151" i="7"/>
  <c r="AK148" i="7"/>
  <c r="AL168" i="7"/>
  <c r="AM158" i="7"/>
  <c r="AM163" i="7"/>
  <c r="AD175" i="7"/>
  <c r="AD173" i="7"/>
  <c r="AE157" i="7"/>
  <c r="AE174" i="7"/>
  <c r="AF164" i="7"/>
  <c r="AF166" i="7"/>
  <c r="AG153" i="7"/>
  <c r="AG165" i="7"/>
  <c r="AH175" i="7"/>
  <c r="AH173" i="7"/>
  <c r="AI150" i="7"/>
  <c r="AI171" i="7"/>
  <c r="AJ167" i="7"/>
  <c r="AJ149" i="7"/>
  <c r="AK160" i="7"/>
  <c r="AK159" i="7"/>
  <c r="AL146" i="7"/>
  <c r="AM161" i="7"/>
  <c r="AM155" i="7"/>
  <c r="AD154" i="7"/>
  <c r="AD156" i="7"/>
  <c r="AE164" i="7"/>
  <c r="AE166" i="7"/>
  <c r="AF162" i="7"/>
  <c r="AF170" i="7"/>
  <c r="AG147" i="7"/>
  <c r="AG145" i="7"/>
  <c r="AH154" i="7"/>
  <c r="AH156" i="7"/>
  <c r="AI169" i="7"/>
  <c r="AI172" i="7"/>
  <c r="AJ151" i="7"/>
  <c r="AJ148" i="7"/>
  <c r="AK168" i="7"/>
  <c r="AL158" i="7"/>
  <c r="AL163" i="7"/>
  <c r="AM157" i="7"/>
  <c r="AM174" i="7"/>
  <c r="AD150" i="7"/>
  <c r="AD171" i="7"/>
  <c r="AE162" i="7"/>
  <c r="AE170" i="7"/>
  <c r="AF153" i="7"/>
  <c r="AF165" i="7"/>
  <c r="AG175" i="7"/>
  <c r="AG173" i="7"/>
  <c r="AH150" i="7"/>
  <c r="AH171" i="7"/>
  <c r="AI167" i="7"/>
  <c r="AI149" i="7"/>
  <c r="AJ160" i="7"/>
  <c r="AK146" i="7"/>
  <c r="AL161" i="7"/>
  <c r="AL155" i="7"/>
  <c r="AM164" i="7"/>
  <c r="AM166" i="7"/>
  <c r="AD169" i="7"/>
  <c r="AD172" i="7"/>
  <c r="AE153" i="7"/>
  <c r="AE165" i="7"/>
  <c r="AF147" i="7"/>
  <c r="AF145" i="7"/>
  <c r="AG154" i="7"/>
  <c r="AG156" i="7"/>
  <c r="AH169" i="7"/>
  <c r="AH172" i="7"/>
  <c r="AI151" i="7"/>
  <c r="AI148" i="7"/>
  <c r="AJ168" i="7"/>
  <c r="AK158" i="7"/>
  <c r="AK163" i="7"/>
  <c r="AL157" i="7"/>
  <c r="AL174" i="7"/>
  <c r="AM162" i="7"/>
  <c r="AM170" i="7"/>
  <c r="AD167" i="7"/>
  <c r="AD149" i="7"/>
  <c r="AE147" i="7"/>
  <c r="AE145" i="7"/>
  <c r="AF175" i="7"/>
  <c r="AG150" i="7"/>
  <c r="AH167" i="7"/>
  <c r="AI160" i="7"/>
  <c r="AJ146" i="7"/>
  <c r="AK161" i="7"/>
  <c r="AL164" i="7"/>
  <c r="AL166" i="7"/>
  <c r="AM153" i="7"/>
  <c r="AM165" i="7"/>
  <c r="AD151" i="7"/>
  <c r="AD148" i="7"/>
  <c r="AE175" i="7"/>
  <c r="AE173" i="7"/>
  <c r="AF154" i="7"/>
  <c r="AF156" i="7"/>
  <c r="AG169" i="7"/>
  <c r="AG172" i="7"/>
  <c r="AH151" i="7"/>
  <c r="AH148" i="7"/>
  <c r="AI168" i="7"/>
  <c r="AJ158" i="7"/>
  <c r="AJ163" i="7"/>
  <c r="AK157" i="7"/>
  <c r="AK174" i="7"/>
  <c r="AL162" i="7"/>
  <c r="AL170" i="7"/>
  <c r="AM147" i="7"/>
  <c r="AM145" i="7"/>
  <c r="AD160" i="7"/>
  <c r="AG152" i="7"/>
  <c r="AE154" i="7"/>
  <c r="AE156" i="7"/>
  <c r="AF150" i="7"/>
  <c r="AF171" i="7"/>
  <c r="AG167" i="7"/>
  <c r="AG149" i="7"/>
  <c r="AH160" i="7"/>
  <c r="AH159" i="7"/>
  <c r="AI146" i="7"/>
  <c r="AJ161" i="7"/>
  <c r="AJ155" i="7"/>
  <c r="AK164" i="7"/>
  <c r="AK166" i="7"/>
  <c r="AL153" i="7"/>
  <c r="AL165" i="7"/>
  <c r="AM175" i="7"/>
  <c r="AM173" i="7"/>
  <c r="AD159" i="7"/>
  <c r="AD168" i="7"/>
  <c r="AH152" i="7"/>
  <c r="AE150" i="7"/>
  <c r="AE171" i="7"/>
  <c r="AF169" i="7"/>
  <c r="AF172" i="7"/>
  <c r="AG151" i="7"/>
  <c r="AG148" i="7"/>
  <c r="AH168" i="7"/>
  <c r="AI158" i="7"/>
  <c r="AI163" i="7"/>
  <c r="AJ157" i="7"/>
  <c r="AJ174" i="7"/>
  <c r="AK162" i="7"/>
  <c r="AK170" i="7"/>
  <c r="AL147" i="7"/>
  <c r="AL145" i="7"/>
  <c r="AM154" i="7"/>
  <c r="AM156" i="7"/>
  <c r="AD146" i="7"/>
  <c r="AI152" i="7"/>
  <c r="AE169" i="7"/>
  <c r="AE172" i="7"/>
  <c r="AF167" i="7"/>
  <c r="AF149" i="7"/>
  <c r="AG160" i="7"/>
  <c r="AG159" i="7"/>
  <c r="AH146" i="7"/>
  <c r="AI161" i="7"/>
  <c r="AI155" i="7"/>
  <c r="AJ164" i="7"/>
  <c r="AJ166" i="7"/>
  <c r="AK153" i="7"/>
  <c r="AK165" i="7"/>
  <c r="AL175" i="7"/>
  <c r="AL173" i="7"/>
  <c r="AM150" i="7"/>
  <c r="AM171" i="7"/>
  <c r="AD158" i="7"/>
  <c r="AD163" i="7"/>
  <c r="AJ152" i="7"/>
  <c r="AE167" i="7"/>
  <c r="AE159" i="7"/>
  <c r="AF151" i="7"/>
  <c r="AF148" i="7"/>
  <c r="AG168" i="7"/>
  <c r="AH158" i="7"/>
  <c r="AH163" i="7"/>
  <c r="AI157" i="7"/>
  <c r="AI174" i="7"/>
  <c r="AJ162" i="7"/>
  <c r="AJ170" i="7"/>
  <c r="AK147" i="7"/>
  <c r="AK145" i="7"/>
  <c r="AL154" i="7"/>
  <c r="AL156" i="7"/>
  <c r="AM169" i="7"/>
  <c r="AM172" i="7"/>
  <c r="AD161" i="7"/>
  <c r="AD155" i="7"/>
  <c r="AK152" i="7"/>
  <c r="AE151" i="7"/>
  <c r="AE149" i="7"/>
  <c r="AF160" i="7"/>
  <c r="AF159" i="7"/>
  <c r="AG146" i="7"/>
  <c r="AH161" i="7"/>
  <c r="AH155" i="7"/>
  <c r="AI164" i="7"/>
  <c r="AI166" i="7"/>
  <c r="AJ153" i="7"/>
  <c r="AJ165" i="7"/>
  <c r="AK175" i="7"/>
  <c r="AK173" i="7"/>
  <c r="AL150" i="7"/>
  <c r="AL171" i="7"/>
  <c r="AM167" i="7"/>
  <c r="AM149" i="7"/>
  <c r="AD157" i="7"/>
  <c r="AD174" i="7"/>
  <c r="AL152" i="7"/>
  <c r="AE160" i="7"/>
  <c r="AE148" i="7"/>
  <c r="AF168" i="7"/>
  <c r="AG158" i="7"/>
  <c r="AG163" i="7"/>
  <c r="AH157" i="7"/>
  <c r="AH174" i="7"/>
  <c r="AI162" i="7"/>
  <c r="AI170" i="7"/>
  <c r="AJ147" i="7"/>
  <c r="AJ145" i="7"/>
  <c r="AK154" i="7"/>
  <c r="AK156" i="7"/>
  <c r="AL169" i="7"/>
  <c r="AL172" i="7"/>
  <c r="AM151" i="7"/>
  <c r="AM148" i="7"/>
  <c r="AD164" i="7"/>
  <c r="AM152" i="7"/>
  <c r="AF152" i="7"/>
  <c r="AG161" i="7"/>
  <c r="AH164" i="7"/>
  <c r="AI153" i="7"/>
  <c r="AJ175" i="7"/>
  <c r="AK150" i="7"/>
  <c r="AL167" i="7"/>
  <c r="AM160" i="7"/>
  <c r="I2" i="4"/>
  <c r="C2" i="4"/>
  <c r="D2" i="4"/>
  <c r="E2" i="4"/>
  <c r="F2" i="4"/>
  <c r="G2" i="4"/>
  <c r="H2" i="4"/>
  <c r="J2" i="4"/>
  <c r="K2" i="4"/>
  <c r="B2" i="4"/>
  <c r="O509" i="6"/>
  <c r="P509" i="6"/>
  <c r="Q509" i="6"/>
  <c r="R509" i="6"/>
  <c r="S509" i="6"/>
  <c r="T509" i="6"/>
  <c r="U509" i="6"/>
  <c r="N509" i="6"/>
  <c r="M509" i="6"/>
  <c r="O506" i="6"/>
  <c r="P506" i="6"/>
  <c r="Q506" i="6"/>
  <c r="R506" i="6"/>
  <c r="S506" i="6"/>
  <c r="T506" i="6"/>
  <c r="U506" i="6"/>
  <c r="N506" i="6"/>
  <c r="M506" i="6"/>
  <c r="O503" i="6"/>
  <c r="P503" i="6"/>
  <c r="Q503" i="6"/>
  <c r="R503" i="6"/>
  <c r="S503" i="6"/>
  <c r="T503" i="6"/>
  <c r="U503" i="6"/>
  <c r="N503" i="6"/>
  <c r="M503" i="6"/>
  <c r="O500" i="6"/>
  <c r="P500" i="6"/>
  <c r="Q500" i="6"/>
  <c r="R500" i="6"/>
  <c r="S500" i="6"/>
  <c r="T500" i="6"/>
  <c r="U500" i="6"/>
  <c r="N500" i="6"/>
  <c r="M500" i="6"/>
  <c r="O497" i="6"/>
  <c r="P497" i="6"/>
  <c r="Q497" i="6"/>
  <c r="R497" i="6"/>
  <c r="S497" i="6"/>
  <c r="T497" i="6"/>
  <c r="U497" i="6"/>
  <c r="N497" i="6"/>
  <c r="M497" i="6"/>
  <c r="O494" i="6"/>
  <c r="P494" i="6"/>
  <c r="Q494" i="6"/>
  <c r="R494" i="6"/>
  <c r="S494" i="6"/>
  <c r="T494" i="6"/>
  <c r="U494" i="6"/>
  <c r="N494" i="6"/>
  <c r="M494" i="6"/>
  <c r="O491" i="6"/>
  <c r="P491" i="6"/>
  <c r="Q491" i="6"/>
  <c r="R491" i="6"/>
  <c r="S491" i="6"/>
  <c r="T491" i="6"/>
  <c r="U491" i="6"/>
  <c r="N491" i="6"/>
  <c r="M491" i="6"/>
  <c r="O488" i="6"/>
  <c r="P488" i="6"/>
  <c r="Q488" i="6"/>
  <c r="R488" i="6"/>
  <c r="S488" i="6"/>
  <c r="T488" i="6"/>
  <c r="U488" i="6"/>
  <c r="N488" i="6"/>
  <c r="M488" i="6"/>
  <c r="O485" i="6"/>
  <c r="P485" i="6"/>
  <c r="Q485" i="6"/>
  <c r="R485" i="6"/>
  <c r="S485" i="6"/>
  <c r="T485" i="6"/>
  <c r="U485" i="6"/>
  <c r="N485" i="6"/>
  <c r="M485" i="6"/>
  <c r="O482" i="6"/>
  <c r="P482" i="6"/>
  <c r="Q482" i="6"/>
  <c r="R482" i="6"/>
  <c r="S482" i="6"/>
  <c r="T482" i="6"/>
  <c r="U482" i="6"/>
  <c r="N482" i="6"/>
  <c r="M482" i="6"/>
  <c r="O479" i="6"/>
  <c r="P479" i="6"/>
  <c r="Q479" i="6"/>
  <c r="R479" i="6"/>
  <c r="S479" i="6"/>
  <c r="T479" i="6"/>
  <c r="U479" i="6"/>
  <c r="N479" i="6"/>
  <c r="M479" i="6"/>
  <c r="O476" i="6"/>
  <c r="P476" i="6"/>
  <c r="Q476" i="6"/>
  <c r="R476" i="6"/>
  <c r="S476" i="6"/>
  <c r="T476" i="6"/>
  <c r="U476" i="6"/>
  <c r="N476" i="6"/>
  <c r="M476" i="6"/>
  <c r="O473" i="6"/>
  <c r="P473" i="6"/>
  <c r="Q473" i="6"/>
  <c r="R473" i="6"/>
  <c r="S473" i="6"/>
  <c r="T473" i="6"/>
  <c r="U473" i="6"/>
  <c r="N473" i="6"/>
  <c r="M473" i="6"/>
  <c r="O470" i="6"/>
  <c r="P470" i="6"/>
  <c r="Q470" i="6"/>
  <c r="R470" i="6"/>
  <c r="S470" i="6"/>
  <c r="T470" i="6"/>
  <c r="U470" i="6"/>
  <c r="N470" i="6"/>
  <c r="M470" i="6"/>
  <c r="O467" i="6"/>
  <c r="P467" i="6"/>
  <c r="Q467" i="6"/>
  <c r="R467" i="6"/>
  <c r="S467" i="6"/>
  <c r="T467" i="6"/>
  <c r="U467" i="6"/>
  <c r="N467" i="6"/>
  <c r="M467" i="6"/>
  <c r="O464" i="6"/>
  <c r="P464" i="6"/>
  <c r="Q464" i="6"/>
  <c r="R464" i="6"/>
  <c r="S464" i="6"/>
  <c r="T464" i="6"/>
  <c r="U464" i="6"/>
  <c r="N464" i="6"/>
  <c r="M464" i="6"/>
  <c r="O461" i="6"/>
  <c r="P461" i="6"/>
  <c r="Q461" i="6"/>
  <c r="R461" i="6"/>
  <c r="S461" i="6"/>
  <c r="T461" i="6"/>
  <c r="U461" i="6"/>
  <c r="N461" i="6"/>
  <c r="M461" i="6"/>
  <c r="O458" i="6"/>
  <c r="P458" i="6"/>
  <c r="Q458" i="6"/>
  <c r="R458" i="6"/>
  <c r="S458" i="6"/>
  <c r="T458" i="6"/>
  <c r="U458" i="6"/>
  <c r="N458" i="6"/>
  <c r="M458" i="6"/>
  <c r="O455" i="6"/>
  <c r="P455" i="6"/>
  <c r="Q455" i="6"/>
  <c r="R455" i="6"/>
  <c r="S455" i="6"/>
  <c r="T455" i="6"/>
  <c r="U455" i="6"/>
  <c r="N455" i="6"/>
  <c r="M455" i="6"/>
  <c r="O452" i="6"/>
  <c r="P452" i="6"/>
  <c r="Q452" i="6"/>
  <c r="R452" i="6"/>
  <c r="S452" i="6"/>
  <c r="T452" i="6"/>
  <c r="U452" i="6"/>
  <c r="N452" i="6"/>
  <c r="M452" i="6"/>
  <c r="O449" i="6"/>
  <c r="P449" i="6"/>
  <c r="Q449" i="6"/>
  <c r="R449" i="6"/>
  <c r="S449" i="6"/>
  <c r="T449" i="6"/>
  <c r="U449" i="6"/>
  <c r="N449" i="6"/>
  <c r="M449" i="6"/>
  <c r="O446" i="6"/>
  <c r="P446" i="6"/>
  <c r="Q446" i="6"/>
  <c r="R446" i="6"/>
  <c r="S446" i="6"/>
  <c r="T446" i="6"/>
  <c r="U446" i="6"/>
  <c r="N446" i="6"/>
  <c r="M446" i="6"/>
  <c r="O444" i="6"/>
  <c r="P444" i="6"/>
  <c r="Q444" i="6"/>
  <c r="R444" i="6"/>
  <c r="S444" i="6"/>
  <c r="T444" i="6"/>
  <c r="U444" i="6"/>
  <c r="N444" i="6"/>
  <c r="O441" i="6"/>
  <c r="P441" i="6"/>
  <c r="Q441" i="6"/>
  <c r="R441" i="6"/>
  <c r="S441" i="6"/>
  <c r="T441" i="6"/>
  <c r="U441" i="6"/>
  <c r="N441" i="6"/>
  <c r="M441" i="6"/>
  <c r="O437" i="6"/>
  <c r="P437" i="6"/>
  <c r="Q437" i="6"/>
  <c r="R437" i="6"/>
  <c r="S437" i="6"/>
  <c r="T437" i="6"/>
  <c r="U437" i="6"/>
  <c r="N437" i="6"/>
  <c r="M437" i="6"/>
  <c r="O434" i="6"/>
  <c r="P434" i="6"/>
  <c r="Q434" i="6"/>
  <c r="R434" i="6"/>
  <c r="S434" i="6"/>
  <c r="T434" i="6"/>
  <c r="U434" i="6"/>
  <c r="N434" i="6"/>
  <c r="O431" i="6"/>
  <c r="P431" i="6"/>
  <c r="Q431" i="6"/>
  <c r="R431" i="6"/>
  <c r="S431" i="6"/>
  <c r="T431" i="6"/>
  <c r="U431" i="6"/>
  <c r="N431" i="6"/>
  <c r="M431" i="6"/>
  <c r="M434" i="6"/>
  <c r="O428" i="6"/>
  <c r="P428" i="6"/>
  <c r="Q428" i="6"/>
  <c r="R428" i="6"/>
  <c r="S428" i="6"/>
  <c r="T428" i="6"/>
  <c r="U428" i="6"/>
  <c r="N428" i="6"/>
  <c r="M428" i="6"/>
  <c r="O424" i="6"/>
  <c r="P424" i="6"/>
  <c r="Q424" i="6"/>
  <c r="R424" i="6"/>
  <c r="S424" i="6"/>
  <c r="T424" i="6"/>
  <c r="U424" i="6"/>
  <c r="N424" i="6"/>
  <c r="M424" i="6"/>
  <c r="O421" i="6"/>
  <c r="P421" i="6"/>
  <c r="Q421" i="6"/>
  <c r="R421" i="6"/>
  <c r="S421" i="6"/>
  <c r="T421" i="6"/>
  <c r="U421" i="6"/>
  <c r="N421" i="6"/>
  <c r="M421" i="6"/>
  <c r="O418" i="6"/>
  <c r="P418" i="6"/>
  <c r="Q418" i="6"/>
  <c r="R418" i="6"/>
  <c r="S418" i="6"/>
  <c r="T418" i="6"/>
  <c r="U418" i="6"/>
  <c r="N418" i="6"/>
  <c r="M418" i="6"/>
  <c r="O415" i="6"/>
  <c r="P415" i="6"/>
  <c r="Q415" i="6"/>
  <c r="R415" i="6"/>
  <c r="S415" i="6"/>
  <c r="T415" i="6"/>
  <c r="U415" i="6"/>
  <c r="N415" i="6"/>
  <c r="M415" i="6"/>
  <c r="O412" i="6"/>
  <c r="P412" i="6"/>
  <c r="Q412" i="6"/>
  <c r="R412" i="6"/>
  <c r="S412" i="6"/>
  <c r="T412" i="6"/>
  <c r="U412" i="6"/>
  <c r="N412" i="6"/>
  <c r="M412" i="6"/>
  <c r="O409" i="6"/>
  <c r="P409" i="6"/>
  <c r="Q409" i="6"/>
  <c r="R409" i="6"/>
  <c r="S409" i="6"/>
  <c r="T409" i="6"/>
  <c r="U409" i="6"/>
  <c r="N409" i="6"/>
  <c r="M409" i="6"/>
  <c r="O406" i="6"/>
  <c r="P406" i="6"/>
  <c r="Q406" i="6"/>
  <c r="R406" i="6"/>
  <c r="S406" i="6"/>
  <c r="T406" i="6"/>
  <c r="U406" i="6"/>
  <c r="N406" i="6"/>
  <c r="M406" i="6"/>
  <c r="O403" i="6"/>
  <c r="P403" i="6"/>
  <c r="Q403" i="6"/>
  <c r="R403" i="6"/>
  <c r="S403" i="6"/>
  <c r="T403" i="6"/>
  <c r="U403" i="6"/>
  <c r="N403" i="6"/>
  <c r="M403" i="6"/>
  <c r="O400" i="6"/>
  <c r="P400" i="6"/>
  <c r="Q400" i="6"/>
  <c r="R400" i="6"/>
  <c r="S400" i="6"/>
  <c r="T400" i="6"/>
  <c r="U400" i="6"/>
  <c r="N400" i="6"/>
  <c r="M400" i="6"/>
  <c r="O397" i="6"/>
  <c r="P397" i="6"/>
  <c r="Q397" i="6"/>
  <c r="R397" i="6"/>
  <c r="S397" i="6"/>
  <c r="T397" i="6"/>
  <c r="U397" i="6"/>
  <c r="N397" i="6"/>
  <c r="M397" i="6"/>
  <c r="O394" i="6"/>
  <c r="P394" i="6"/>
  <c r="Q394" i="6"/>
  <c r="R394" i="6"/>
  <c r="S394" i="6"/>
  <c r="T394" i="6"/>
  <c r="U394" i="6"/>
  <c r="N394" i="6"/>
  <c r="M394" i="6"/>
  <c r="O391" i="6"/>
  <c r="P391" i="6"/>
  <c r="Q391" i="6"/>
  <c r="R391" i="6"/>
  <c r="S391" i="6"/>
  <c r="T391" i="6"/>
  <c r="U391" i="6"/>
  <c r="N391" i="6"/>
  <c r="M391" i="6"/>
  <c r="O388" i="6"/>
  <c r="P388" i="6"/>
  <c r="Q388" i="6"/>
  <c r="R388" i="6"/>
  <c r="S388" i="6"/>
  <c r="T388" i="6"/>
  <c r="U388" i="6"/>
  <c r="N388" i="6"/>
  <c r="M388" i="6"/>
  <c r="O385" i="6"/>
  <c r="P385" i="6"/>
  <c r="Q385" i="6"/>
  <c r="R385" i="6"/>
  <c r="S385" i="6"/>
  <c r="T385" i="6"/>
  <c r="U385" i="6"/>
  <c r="N385" i="6"/>
  <c r="M385" i="6"/>
  <c r="O382" i="6"/>
  <c r="P382" i="6"/>
  <c r="Q382" i="6"/>
  <c r="R382" i="6"/>
  <c r="S382" i="6"/>
  <c r="T382" i="6"/>
  <c r="U382" i="6"/>
  <c r="N382" i="6"/>
  <c r="M382" i="6"/>
  <c r="O379" i="6"/>
  <c r="P379" i="6"/>
  <c r="Q379" i="6"/>
  <c r="R379" i="6"/>
  <c r="S379" i="6"/>
  <c r="T379" i="6"/>
  <c r="U379" i="6"/>
  <c r="N379" i="6"/>
  <c r="M379" i="6"/>
  <c r="O376" i="6"/>
  <c r="P376" i="6"/>
  <c r="Q376" i="6"/>
  <c r="R376" i="6"/>
  <c r="S376" i="6"/>
  <c r="T376" i="6"/>
  <c r="U376" i="6"/>
  <c r="N376" i="6"/>
  <c r="M376" i="6"/>
  <c r="O373" i="6"/>
  <c r="P373" i="6"/>
  <c r="Q373" i="6"/>
  <c r="R373" i="6"/>
  <c r="S373" i="6"/>
  <c r="T373" i="6"/>
  <c r="U373" i="6"/>
  <c r="N373" i="6"/>
  <c r="M373" i="6"/>
  <c r="O370" i="6"/>
  <c r="P370" i="6"/>
  <c r="Q370" i="6"/>
  <c r="R370" i="6"/>
  <c r="S370" i="6"/>
  <c r="T370" i="6"/>
  <c r="U370" i="6"/>
  <c r="N370" i="6"/>
  <c r="M370" i="6"/>
  <c r="O367" i="6"/>
  <c r="P367" i="6"/>
  <c r="Q367" i="6"/>
  <c r="R367" i="6"/>
  <c r="S367" i="6"/>
  <c r="T367" i="6"/>
  <c r="U367" i="6"/>
  <c r="N367" i="6"/>
  <c r="M367" i="6"/>
  <c r="O364" i="6"/>
  <c r="P364" i="6"/>
  <c r="Q364" i="6"/>
  <c r="R364" i="6"/>
  <c r="S364" i="6"/>
  <c r="T364" i="6"/>
  <c r="U364" i="6"/>
  <c r="N364" i="6"/>
  <c r="M364" i="6"/>
  <c r="O361" i="6"/>
  <c r="P361" i="6"/>
  <c r="Q361" i="6"/>
  <c r="R361" i="6"/>
  <c r="S361" i="6"/>
  <c r="T361" i="6"/>
  <c r="U361" i="6"/>
  <c r="N361" i="6"/>
  <c r="M361" i="6"/>
  <c r="O358" i="6"/>
  <c r="P358" i="6"/>
  <c r="Q358" i="6"/>
  <c r="R358" i="6"/>
  <c r="S358" i="6"/>
  <c r="T358" i="6"/>
  <c r="U358" i="6"/>
  <c r="N358" i="6"/>
  <c r="M358" i="6"/>
  <c r="O355" i="6"/>
  <c r="P355" i="6"/>
  <c r="Q355" i="6"/>
  <c r="R355" i="6"/>
  <c r="S355" i="6"/>
  <c r="T355" i="6"/>
  <c r="U355" i="6"/>
  <c r="N355" i="6"/>
  <c r="M355" i="6"/>
  <c r="O352" i="6"/>
  <c r="P352" i="6"/>
  <c r="Q352" i="6"/>
  <c r="R352" i="6"/>
  <c r="S352" i="6"/>
  <c r="T352" i="6"/>
  <c r="U352" i="6"/>
  <c r="N352" i="6"/>
  <c r="M352" i="6"/>
  <c r="O349" i="6"/>
  <c r="P349" i="6"/>
  <c r="Q349" i="6"/>
  <c r="R349" i="6"/>
  <c r="S349" i="6"/>
  <c r="T349" i="6"/>
  <c r="U349" i="6"/>
  <c r="N349" i="6"/>
  <c r="M349" i="6"/>
  <c r="O346" i="6"/>
  <c r="P346" i="6"/>
  <c r="Q346" i="6"/>
  <c r="R346" i="6"/>
  <c r="S346" i="6"/>
  <c r="T346" i="6"/>
  <c r="U346" i="6"/>
  <c r="N346" i="6"/>
  <c r="M346" i="6"/>
  <c r="O343" i="6"/>
  <c r="P343" i="6"/>
  <c r="Q343" i="6"/>
  <c r="R343" i="6"/>
  <c r="S343" i="6"/>
  <c r="T343" i="6"/>
  <c r="U343" i="6"/>
  <c r="N343" i="6"/>
  <c r="M343" i="6"/>
  <c r="O340" i="6"/>
  <c r="P340" i="6"/>
  <c r="Q340" i="6"/>
  <c r="R340" i="6"/>
  <c r="S340" i="6"/>
  <c r="T340" i="6"/>
  <c r="U340" i="6"/>
  <c r="N340" i="6"/>
  <c r="M340" i="6"/>
  <c r="O337" i="6"/>
  <c r="P337" i="6"/>
  <c r="Q337" i="6"/>
  <c r="R337" i="6"/>
  <c r="S337" i="6"/>
  <c r="T337" i="6"/>
  <c r="U337" i="6"/>
  <c r="N337" i="6"/>
  <c r="M337" i="6"/>
  <c r="O334" i="6"/>
  <c r="P334" i="6"/>
  <c r="Q334" i="6"/>
  <c r="R334" i="6"/>
  <c r="S334" i="6"/>
  <c r="T334" i="6"/>
  <c r="U334" i="6"/>
  <c r="N334" i="6"/>
  <c r="M334" i="6"/>
  <c r="O331" i="6"/>
  <c r="P331" i="6"/>
  <c r="Q331" i="6"/>
  <c r="R331" i="6"/>
  <c r="S331" i="6"/>
  <c r="T331" i="6"/>
  <c r="U331" i="6"/>
  <c r="N331" i="6"/>
  <c r="M331" i="6"/>
  <c r="O328" i="6"/>
  <c r="P328" i="6"/>
  <c r="Q328" i="6"/>
  <c r="R328" i="6"/>
  <c r="S328" i="6"/>
  <c r="T328" i="6"/>
  <c r="U328" i="6"/>
  <c r="N328" i="6"/>
  <c r="M328" i="6"/>
  <c r="O325" i="6"/>
  <c r="P325" i="6"/>
  <c r="Q325" i="6"/>
  <c r="R325" i="6"/>
  <c r="S325" i="6"/>
  <c r="T325" i="6"/>
  <c r="U325" i="6"/>
  <c r="N325" i="6"/>
  <c r="M325" i="6"/>
  <c r="O322" i="6"/>
  <c r="P322" i="6"/>
  <c r="Q322" i="6"/>
  <c r="R322" i="6"/>
  <c r="S322" i="6"/>
  <c r="T322" i="6"/>
  <c r="U322" i="6"/>
  <c r="N322" i="6"/>
  <c r="M322" i="6"/>
  <c r="O319" i="6"/>
  <c r="P319" i="6"/>
  <c r="Q319" i="6"/>
  <c r="R319" i="6"/>
  <c r="S319" i="6"/>
  <c r="T319" i="6"/>
  <c r="U319" i="6"/>
  <c r="N319" i="6"/>
  <c r="M319" i="6"/>
  <c r="O316" i="6"/>
  <c r="P316" i="6"/>
  <c r="Q316" i="6"/>
  <c r="R316" i="6"/>
  <c r="S316" i="6"/>
  <c r="T316" i="6"/>
  <c r="U316" i="6"/>
  <c r="N316" i="6"/>
  <c r="M316" i="6"/>
  <c r="O313" i="6"/>
  <c r="P313" i="6"/>
  <c r="Q313" i="6"/>
  <c r="R313" i="6"/>
  <c r="S313" i="6"/>
  <c r="T313" i="6"/>
  <c r="U313" i="6"/>
  <c r="N313" i="6"/>
  <c r="M313" i="6"/>
  <c r="O310" i="6"/>
  <c r="P310" i="6"/>
  <c r="Q310" i="6"/>
  <c r="R310" i="6"/>
  <c r="S310" i="6"/>
  <c r="T310" i="6"/>
  <c r="U310" i="6"/>
  <c r="N310" i="6"/>
  <c r="M310" i="6"/>
  <c r="O308" i="6"/>
  <c r="P308" i="6"/>
  <c r="Q308" i="6"/>
  <c r="R308" i="6"/>
  <c r="S308" i="6"/>
  <c r="T308" i="6"/>
  <c r="U308" i="6"/>
  <c r="N308" i="6"/>
  <c r="M308" i="6"/>
  <c r="O305" i="6"/>
  <c r="P305" i="6"/>
  <c r="Q305" i="6"/>
  <c r="R305" i="6"/>
  <c r="S305" i="6"/>
  <c r="T305" i="6"/>
  <c r="U305" i="6"/>
  <c r="N305" i="6"/>
  <c r="M305" i="6"/>
  <c r="O302" i="6"/>
  <c r="P302" i="6"/>
  <c r="Q302" i="6"/>
  <c r="R302" i="6"/>
  <c r="S302" i="6"/>
  <c r="T302" i="6"/>
  <c r="U302" i="6"/>
  <c r="N302" i="6"/>
  <c r="M302" i="6"/>
  <c r="O299" i="6"/>
  <c r="P299" i="6"/>
  <c r="Q299" i="6"/>
  <c r="R299" i="6"/>
  <c r="S299" i="6"/>
  <c r="T299" i="6"/>
  <c r="U299" i="6"/>
  <c r="N299" i="6"/>
  <c r="M299" i="6"/>
  <c r="O296" i="6"/>
  <c r="P296" i="6"/>
  <c r="Q296" i="6"/>
  <c r="R296" i="6"/>
  <c r="S296" i="6"/>
  <c r="T296" i="6"/>
  <c r="U296" i="6"/>
  <c r="N296" i="6"/>
  <c r="M296" i="6"/>
  <c r="O293" i="6"/>
  <c r="P293" i="6"/>
  <c r="Q293" i="6"/>
  <c r="R293" i="6"/>
  <c r="S293" i="6"/>
  <c r="T293" i="6"/>
  <c r="U293" i="6"/>
  <c r="N293" i="6"/>
  <c r="M293" i="6"/>
  <c r="O290" i="6"/>
  <c r="P290" i="6"/>
  <c r="Q290" i="6"/>
  <c r="R290" i="6"/>
  <c r="S290" i="6"/>
  <c r="T290" i="6"/>
  <c r="U290" i="6"/>
  <c r="N290" i="6"/>
  <c r="M290" i="6"/>
  <c r="O287" i="6"/>
  <c r="P287" i="6"/>
  <c r="Q287" i="6"/>
  <c r="R287" i="6"/>
  <c r="S287" i="6"/>
  <c r="T287" i="6"/>
  <c r="U287" i="6"/>
  <c r="N287" i="6"/>
  <c r="M287" i="6"/>
  <c r="O284" i="6"/>
  <c r="P284" i="6"/>
  <c r="Q284" i="6"/>
  <c r="R284" i="6"/>
  <c r="S284" i="6"/>
  <c r="T284" i="6"/>
  <c r="U284" i="6"/>
  <c r="N284" i="6"/>
  <c r="M284" i="6"/>
  <c r="O281" i="6"/>
  <c r="P281" i="6"/>
  <c r="Q281" i="6"/>
  <c r="R281" i="6"/>
  <c r="S281" i="6"/>
  <c r="T281" i="6"/>
  <c r="U281" i="6"/>
  <c r="N281" i="6"/>
  <c r="M281" i="6"/>
  <c r="O280" i="6"/>
  <c r="P280" i="6"/>
  <c r="Q280" i="6"/>
  <c r="R280" i="6"/>
  <c r="S280" i="6"/>
  <c r="T280" i="6"/>
  <c r="U280" i="6"/>
  <c r="N280" i="6"/>
  <c r="M280" i="6"/>
  <c r="O277" i="6"/>
  <c r="P277" i="6"/>
  <c r="Q277" i="6"/>
  <c r="R277" i="6"/>
  <c r="S277" i="6"/>
  <c r="T277" i="6"/>
  <c r="U277" i="6"/>
  <c r="N277" i="6"/>
  <c r="M277" i="6"/>
  <c r="O274" i="6"/>
  <c r="P274" i="6"/>
  <c r="Q274" i="6"/>
  <c r="R274" i="6"/>
  <c r="S274" i="6"/>
  <c r="T274" i="6"/>
  <c r="U274" i="6"/>
  <c r="N274" i="6"/>
  <c r="M274" i="6"/>
  <c r="O271" i="6"/>
  <c r="P271" i="6"/>
  <c r="Q271" i="6"/>
  <c r="R271" i="6"/>
  <c r="S271" i="6"/>
  <c r="T271" i="6"/>
  <c r="U271" i="6"/>
  <c r="N271" i="6"/>
  <c r="M271" i="6"/>
  <c r="O268" i="6"/>
  <c r="P268" i="6"/>
  <c r="Q268" i="6"/>
  <c r="R268" i="6"/>
  <c r="S268" i="6"/>
  <c r="T268" i="6"/>
  <c r="U268" i="6"/>
  <c r="N268" i="6"/>
  <c r="M268" i="6"/>
  <c r="O265" i="6"/>
  <c r="P265" i="6"/>
  <c r="Q265" i="6"/>
  <c r="R265" i="6"/>
  <c r="S265" i="6"/>
  <c r="T265" i="6"/>
  <c r="U265" i="6"/>
  <c r="N265" i="6"/>
  <c r="M265" i="6"/>
  <c r="O262" i="6"/>
  <c r="P262" i="6"/>
  <c r="Q262" i="6"/>
  <c r="R262" i="6"/>
  <c r="S262" i="6"/>
  <c r="T262" i="6"/>
  <c r="U262" i="6"/>
  <c r="N262" i="6"/>
  <c r="M262" i="6"/>
  <c r="O259" i="6"/>
  <c r="P259" i="6"/>
  <c r="Q259" i="6"/>
  <c r="R259" i="6"/>
  <c r="S259" i="6"/>
  <c r="T259" i="6"/>
  <c r="U259" i="6"/>
  <c r="N259" i="6"/>
  <c r="M259" i="6"/>
  <c r="O257" i="6"/>
  <c r="P257" i="6"/>
  <c r="Q257" i="6"/>
  <c r="R257" i="6"/>
  <c r="S257" i="6"/>
  <c r="T257" i="6"/>
  <c r="U257" i="6"/>
  <c r="N257" i="6"/>
  <c r="M257" i="6"/>
  <c r="O255" i="6"/>
  <c r="P255" i="6"/>
  <c r="Q255" i="6"/>
  <c r="R255" i="6"/>
  <c r="S255" i="6"/>
  <c r="T255" i="6"/>
  <c r="U255" i="6"/>
  <c r="N255" i="6"/>
  <c r="M255" i="6"/>
  <c r="O252" i="6"/>
  <c r="P252" i="6"/>
  <c r="Q252" i="6"/>
  <c r="R252" i="6"/>
  <c r="S252" i="6"/>
  <c r="T252" i="6"/>
  <c r="U252" i="6"/>
  <c r="N252" i="6"/>
  <c r="M252" i="6"/>
  <c r="O249" i="6"/>
  <c r="P249" i="6"/>
  <c r="Q249" i="6"/>
  <c r="R249" i="6"/>
  <c r="S249" i="6"/>
  <c r="T249" i="6"/>
  <c r="U249" i="6"/>
  <c r="N249" i="6"/>
  <c r="M249" i="6"/>
  <c r="O246" i="6"/>
  <c r="P246" i="6"/>
  <c r="Q246" i="6"/>
  <c r="R246" i="6"/>
  <c r="S246" i="6"/>
  <c r="T246" i="6"/>
  <c r="U246" i="6"/>
  <c r="N246" i="6"/>
  <c r="M246" i="6"/>
  <c r="O243" i="6"/>
  <c r="P243" i="6"/>
  <c r="Q243" i="6"/>
  <c r="R243" i="6"/>
  <c r="S243" i="6"/>
  <c r="T243" i="6"/>
  <c r="U243" i="6"/>
  <c r="N243" i="6"/>
  <c r="M243" i="6"/>
  <c r="O240" i="6"/>
  <c r="P240" i="6"/>
  <c r="Q240" i="6"/>
  <c r="R240" i="6"/>
  <c r="S240" i="6"/>
  <c r="T240" i="6"/>
  <c r="U240" i="6"/>
  <c r="N240" i="6"/>
  <c r="O237" i="6"/>
  <c r="P237" i="6"/>
  <c r="Q237" i="6"/>
  <c r="R237" i="6"/>
  <c r="S237" i="6"/>
  <c r="T237" i="6"/>
  <c r="U237" i="6"/>
  <c r="N237" i="6"/>
  <c r="M237" i="6"/>
  <c r="M240" i="6"/>
  <c r="O234" i="6"/>
  <c r="P234" i="6"/>
  <c r="Q234" i="6"/>
  <c r="R234" i="6"/>
  <c r="S234" i="6"/>
  <c r="T234" i="6"/>
  <c r="U234" i="6"/>
  <c r="N234" i="6"/>
  <c r="M234" i="6"/>
  <c r="O231" i="6"/>
  <c r="P231" i="6"/>
  <c r="Q231" i="6"/>
  <c r="R231" i="6"/>
  <c r="S231" i="6"/>
  <c r="T231" i="6"/>
  <c r="U231" i="6"/>
  <c r="N231" i="6"/>
  <c r="M231" i="6"/>
  <c r="O228" i="6"/>
  <c r="P228" i="6"/>
  <c r="Q228" i="6"/>
  <c r="R228" i="6"/>
  <c r="S228" i="6"/>
  <c r="T228" i="6"/>
  <c r="U228" i="6"/>
  <c r="N228" i="6"/>
  <c r="M228" i="6"/>
  <c r="O225" i="6"/>
  <c r="P225" i="6"/>
  <c r="Q225" i="6"/>
  <c r="R225" i="6"/>
  <c r="S225" i="6"/>
  <c r="T225" i="6"/>
  <c r="U225" i="6"/>
  <c r="N225" i="6"/>
  <c r="M225" i="6"/>
  <c r="O222" i="6"/>
  <c r="P222" i="6"/>
  <c r="Q222" i="6"/>
  <c r="R222" i="6"/>
  <c r="S222" i="6"/>
  <c r="T222" i="6"/>
  <c r="U222" i="6"/>
  <c r="N222" i="6"/>
  <c r="M222" i="6"/>
  <c r="O219" i="6"/>
  <c r="P219" i="6"/>
  <c r="Q219" i="6"/>
  <c r="R219" i="6"/>
  <c r="S219" i="6"/>
  <c r="T219" i="6"/>
  <c r="U219" i="6"/>
  <c r="N219" i="6"/>
  <c r="M219" i="6"/>
  <c r="O213" i="6"/>
  <c r="P213" i="6"/>
  <c r="Q213" i="6"/>
  <c r="R213" i="6"/>
  <c r="S213" i="6"/>
  <c r="T213" i="6"/>
  <c r="U213" i="6"/>
  <c r="N213" i="6"/>
  <c r="M213" i="6"/>
  <c r="O207" i="6"/>
  <c r="P207" i="6"/>
  <c r="Q207" i="6"/>
  <c r="R207" i="6"/>
  <c r="S207" i="6"/>
  <c r="T207" i="6"/>
  <c r="U207" i="6"/>
  <c r="N207" i="6"/>
  <c r="M207" i="6"/>
  <c r="O204" i="6"/>
  <c r="P204" i="6"/>
  <c r="Q204" i="6"/>
  <c r="R204" i="6"/>
  <c r="S204" i="6"/>
  <c r="T204" i="6"/>
  <c r="U204" i="6"/>
  <c r="N204" i="6"/>
  <c r="M204" i="6"/>
  <c r="O201" i="6"/>
  <c r="P201" i="6"/>
  <c r="Q201" i="6"/>
  <c r="R201" i="6"/>
  <c r="S201" i="6"/>
  <c r="T201" i="6"/>
  <c r="U201" i="6"/>
  <c r="N201" i="6"/>
  <c r="M201" i="6"/>
  <c r="O198" i="6"/>
  <c r="P198" i="6"/>
  <c r="Q198" i="6"/>
  <c r="R198" i="6"/>
  <c r="S198" i="6"/>
  <c r="T198" i="6"/>
  <c r="U198" i="6"/>
  <c r="N198" i="6"/>
  <c r="M198" i="6"/>
  <c r="O195" i="6"/>
  <c r="P195" i="6"/>
  <c r="Q195" i="6"/>
  <c r="R195" i="6"/>
  <c r="S195" i="6"/>
  <c r="T195" i="6"/>
  <c r="U195" i="6"/>
  <c r="N195" i="6"/>
  <c r="M195" i="6"/>
  <c r="O192" i="6"/>
  <c r="P192" i="6"/>
  <c r="Q192" i="6"/>
  <c r="R192" i="6"/>
  <c r="S192" i="6"/>
  <c r="T192" i="6"/>
  <c r="U192" i="6"/>
  <c r="N192" i="6"/>
  <c r="M192" i="6"/>
  <c r="O189" i="6"/>
  <c r="P189" i="6"/>
  <c r="Q189" i="6"/>
  <c r="R189" i="6"/>
  <c r="S189" i="6"/>
  <c r="T189" i="6"/>
  <c r="U189" i="6"/>
  <c r="N189" i="6"/>
  <c r="M189" i="6"/>
  <c r="O186" i="6"/>
  <c r="P186" i="6"/>
  <c r="Q186" i="6"/>
  <c r="R186" i="6"/>
  <c r="S186" i="6"/>
  <c r="T186" i="6"/>
  <c r="U186" i="6"/>
  <c r="N186" i="6"/>
  <c r="M186" i="6"/>
  <c r="O184" i="6"/>
  <c r="P184" i="6"/>
  <c r="Q184" i="6"/>
  <c r="R184" i="6"/>
  <c r="S184" i="6"/>
  <c r="T184" i="6"/>
  <c r="U184" i="6"/>
  <c r="N184" i="6"/>
  <c r="O181" i="6"/>
  <c r="P181" i="6"/>
  <c r="Q181" i="6"/>
  <c r="R181" i="6"/>
  <c r="S181" i="6"/>
  <c r="T181" i="6"/>
  <c r="U181" i="6"/>
  <c r="N181" i="6"/>
  <c r="M181" i="6"/>
  <c r="O178" i="6"/>
  <c r="P178" i="6"/>
  <c r="Q178" i="6"/>
  <c r="R178" i="6"/>
  <c r="S178" i="6"/>
  <c r="T178" i="6"/>
  <c r="U178" i="6"/>
  <c r="N178" i="6"/>
  <c r="M178" i="6"/>
  <c r="O175" i="6"/>
  <c r="P175" i="6"/>
  <c r="Q175" i="6"/>
  <c r="R175" i="6"/>
  <c r="S175" i="6"/>
  <c r="T175" i="6"/>
  <c r="U175" i="6"/>
  <c r="N175" i="6"/>
  <c r="M175" i="6"/>
  <c r="O172" i="6"/>
  <c r="P172" i="6"/>
  <c r="Q172" i="6"/>
  <c r="R172" i="6"/>
  <c r="S172" i="6"/>
  <c r="T172" i="6"/>
  <c r="U172" i="6"/>
  <c r="N172" i="6"/>
  <c r="M172" i="6"/>
  <c r="O169" i="6"/>
  <c r="P169" i="6"/>
  <c r="Q169" i="6"/>
  <c r="R169" i="6"/>
  <c r="S169" i="6"/>
  <c r="T169" i="6"/>
  <c r="U169" i="6"/>
  <c r="N169" i="6"/>
  <c r="M169" i="6"/>
  <c r="O166" i="6"/>
  <c r="P166" i="6"/>
  <c r="Q166" i="6"/>
  <c r="R166" i="6"/>
  <c r="S166" i="6"/>
  <c r="T166" i="6"/>
  <c r="U166" i="6"/>
  <c r="N166" i="6"/>
  <c r="M166" i="6"/>
  <c r="O164" i="6"/>
  <c r="P164" i="6"/>
  <c r="Q164" i="6"/>
  <c r="R164" i="6"/>
  <c r="S164" i="6"/>
  <c r="T164" i="6"/>
  <c r="U164" i="6"/>
  <c r="N164" i="6"/>
  <c r="M164" i="6"/>
  <c r="O161" i="6"/>
  <c r="P161" i="6"/>
  <c r="Q161" i="6"/>
  <c r="R161" i="6"/>
  <c r="S161" i="6"/>
  <c r="T161" i="6"/>
  <c r="U161" i="6"/>
  <c r="N161" i="6"/>
  <c r="M161" i="6"/>
  <c r="O158" i="6"/>
  <c r="P158" i="6"/>
  <c r="Q158" i="6"/>
  <c r="R158" i="6"/>
  <c r="S158" i="6"/>
  <c r="T158" i="6"/>
  <c r="U158" i="6"/>
  <c r="N158" i="6"/>
  <c r="M158" i="6"/>
  <c r="O155" i="6"/>
  <c r="P155" i="6"/>
  <c r="Q155" i="6"/>
  <c r="R155" i="6"/>
  <c r="S155" i="6"/>
  <c r="T155" i="6"/>
  <c r="U155" i="6"/>
  <c r="N155" i="6"/>
  <c r="M155" i="6"/>
  <c r="O152" i="6"/>
  <c r="P152" i="6"/>
  <c r="Q152" i="6"/>
  <c r="R152" i="6"/>
  <c r="S152" i="6"/>
  <c r="T152" i="6"/>
  <c r="U152" i="6"/>
  <c r="N152" i="6"/>
  <c r="M152" i="6"/>
  <c r="O149" i="6"/>
  <c r="P149" i="6"/>
  <c r="Q149" i="6"/>
  <c r="R149" i="6"/>
  <c r="S149" i="6"/>
  <c r="T149" i="6"/>
  <c r="U149" i="6"/>
  <c r="N149" i="6"/>
  <c r="M149" i="6"/>
  <c r="O146" i="6"/>
  <c r="P146" i="6"/>
  <c r="Q146" i="6"/>
  <c r="R146" i="6"/>
  <c r="S146" i="6"/>
  <c r="T146" i="6"/>
  <c r="U146" i="6"/>
  <c r="N146" i="6"/>
  <c r="M146" i="6"/>
  <c r="O143" i="6"/>
  <c r="P143" i="6"/>
  <c r="Q143" i="6"/>
  <c r="R143" i="6"/>
  <c r="S143" i="6"/>
  <c r="T143" i="6"/>
  <c r="U143" i="6"/>
  <c r="N143" i="6"/>
  <c r="M143" i="6"/>
  <c r="O140" i="6"/>
  <c r="P140" i="6"/>
  <c r="Q140" i="6"/>
  <c r="R140" i="6"/>
  <c r="S140" i="6"/>
  <c r="T140" i="6"/>
  <c r="U140" i="6"/>
  <c r="N140" i="6"/>
  <c r="M140" i="6"/>
  <c r="O137" i="6"/>
  <c r="P137" i="6"/>
  <c r="Q137" i="6"/>
  <c r="R137" i="6"/>
  <c r="S137" i="6"/>
  <c r="T137" i="6"/>
  <c r="U137" i="6"/>
  <c r="N137" i="6"/>
  <c r="M137" i="6"/>
  <c r="U131" i="6"/>
  <c r="O131" i="6"/>
  <c r="P131" i="6"/>
  <c r="Q131" i="6"/>
  <c r="R131" i="6"/>
  <c r="S131" i="6"/>
  <c r="T131" i="6"/>
  <c r="N131" i="6"/>
  <c r="M131" i="6"/>
  <c r="O128" i="6"/>
  <c r="P128" i="6"/>
  <c r="Q128" i="6"/>
  <c r="R128" i="6"/>
  <c r="S128" i="6"/>
  <c r="T128" i="6"/>
  <c r="U128" i="6"/>
  <c r="N128" i="6"/>
  <c r="M128" i="6"/>
  <c r="O125" i="6"/>
  <c r="P125" i="6"/>
  <c r="Q125" i="6"/>
  <c r="R125" i="6"/>
  <c r="S125" i="6"/>
  <c r="T125" i="6"/>
  <c r="U125" i="6"/>
  <c r="N125" i="6"/>
  <c r="M125" i="6"/>
  <c r="O122" i="6"/>
  <c r="P122" i="6"/>
  <c r="Q122" i="6"/>
  <c r="R122" i="6"/>
  <c r="S122" i="6"/>
  <c r="T122" i="6"/>
  <c r="U122" i="6"/>
  <c r="N122" i="6"/>
  <c r="M122" i="6"/>
  <c r="O119" i="6"/>
  <c r="P119" i="6"/>
  <c r="Q119" i="6"/>
  <c r="R119" i="6"/>
  <c r="S119" i="6"/>
  <c r="T119" i="6"/>
  <c r="U119" i="6"/>
  <c r="N119" i="6"/>
  <c r="M119" i="6"/>
  <c r="O116" i="6"/>
  <c r="P116" i="6"/>
  <c r="Q116" i="6"/>
  <c r="R116" i="6"/>
  <c r="S116" i="6"/>
  <c r="T116" i="6"/>
  <c r="U116" i="6"/>
  <c r="N116" i="6"/>
  <c r="M116" i="6"/>
  <c r="O113" i="6"/>
  <c r="P113" i="6"/>
  <c r="Q113" i="6"/>
  <c r="R113" i="6"/>
  <c r="S113" i="6"/>
  <c r="T113" i="6"/>
  <c r="U113" i="6"/>
  <c r="N113" i="6"/>
  <c r="M113" i="6"/>
  <c r="O110" i="6"/>
  <c r="P110" i="6"/>
  <c r="Q110" i="6"/>
  <c r="R110" i="6"/>
  <c r="S110" i="6"/>
  <c r="T110" i="6"/>
  <c r="U110" i="6"/>
  <c r="N110" i="6"/>
  <c r="M110" i="6"/>
  <c r="O107" i="6"/>
  <c r="P107" i="6"/>
  <c r="Q107" i="6"/>
  <c r="R107" i="6"/>
  <c r="S107" i="6"/>
  <c r="T107" i="6"/>
  <c r="U107" i="6"/>
  <c r="N107" i="6"/>
  <c r="M107" i="6"/>
  <c r="O104" i="6"/>
  <c r="P104" i="6"/>
  <c r="Q104" i="6"/>
  <c r="R104" i="6"/>
  <c r="S104" i="6"/>
  <c r="T104" i="6"/>
  <c r="U104" i="6"/>
  <c r="N104" i="6"/>
  <c r="M104" i="6"/>
  <c r="O101" i="6"/>
  <c r="P101" i="6"/>
  <c r="Q101" i="6"/>
  <c r="R101" i="6"/>
  <c r="S101" i="6"/>
  <c r="T101" i="6"/>
  <c r="U101" i="6"/>
  <c r="N101" i="6"/>
  <c r="M101" i="6"/>
  <c r="O98" i="6"/>
  <c r="P98" i="6"/>
  <c r="Q98" i="6"/>
  <c r="R98" i="6"/>
  <c r="S98" i="6"/>
  <c r="T98" i="6"/>
  <c r="U98" i="6"/>
  <c r="N98" i="6"/>
  <c r="M98" i="6"/>
  <c r="O95" i="6"/>
  <c r="P95" i="6"/>
  <c r="Q95" i="6"/>
  <c r="R95" i="6"/>
  <c r="S95" i="6"/>
  <c r="T95" i="6"/>
  <c r="U95" i="6"/>
  <c r="N95" i="6"/>
  <c r="M95" i="6"/>
  <c r="O92" i="6"/>
  <c r="P92" i="6"/>
  <c r="Q92" i="6"/>
  <c r="R92" i="6"/>
  <c r="S92" i="6"/>
  <c r="T92" i="6"/>
  <c r="U92" i="6"/>
  <c r="N92" i="6"/>
  <c r="M92" i="6"/>
  <c r="O89" i="6"/>
  <c r="P89" i="6"/>
  <c r="Q89" i="6"/>
  <c r="R89" i="6"/>
  <c r="S89" i="6"/>
  <c r="T89" i="6"/>
  <c r="U89" i="6"/>
  <c r="N89" i="6"/>
  <c r="M89" i="6"/>
  <c r="O86" i="6"/>
  <c r="P86" i="6"/>
  <c r="Q86" i="6"/>
  <c r="R86" i="6"/>
  <c r="S86" i="6"/>
  <c r="T86" i="6"/>
  <c r="U86" i="6"/>
  <c r="N86" i="6"/>
  <c r="M86" i="6"/>
  <c r="O83" i="6"/>
  <c r="P83" i="6"/>
  <c r="Q83" i="6"/>
  <c r="R83" i="6"/>
  <c r="S83" i="6"/>
  <c r="T83" i="6"/>
  <c r="U83" i="6"/>
  <c r="N83" i="6"/>
  <c r="M83" i="6"/>
  <c r="O80" i="6"/>
  <c r="P80" i="6"/>
  <c r="Q80" i="6"/>
  <c r="R80" i="6"/>
  <c r="S80" i="6"/>
  <c r="T80" i="6"/>
  <c r="U80" i="6"/>
  <c r="N80" i="6"/>
  <c r="M80" i="6"/>
  <c r="O77" i="6"/>
  <c r="P77" i="6"/>
  <c r="Q77" i="6"/>
  <c r="R77" i="6"/>
  <c r="S77" i="6"/>
  <c r="T77" i="6"/>
  <c r="U77" i="6"/>
  <c r="N77" i="6"/>
  <c r="M77" i="6"/>
  <c r="O74" i="6"/>
  <c r="P74" i="6"/>
  <c r="Q74" i="6"/>
  <c r="R74" i="6"/>
  <c r="S74" i="6"/>
  <c r="T74" i="6"/>
  <c r="U74" i="6"/>
  <c r="N74" i="6"/>
  <c r="M74" i="6"/>
  <c r="O71" i="6"/>
  <c r="P71" i="6"/>
  <c r="Q71" i="6"/>
  <c r="R71" i="6"/>
  <c r="S71" i="6"/>
  <c r="T71" i="6"/>
  <c r="U71" i="6"/>
  <c r="N71" i="6"/>
  <c r="M71" i="6"/>
  <c r="O68" i="6"/>
  <c r="P68" i="6"/>
  <c r="Q68" i="6"/>
  <c r="R68" i="6"/>
  <c r="S68" i="6"/>
  <c r="T68" i="6"/>
  <c r="U68" i="6"/>
  <c r="N68" i="6"/>
  <c r="M68" i="6"/>
  <c r="O65" i="6"/>
  <c r="P65" i="6"/>
  <c r="Q65" i="6"/>
  <c r="R65" i="6"/>
  <c r="S65" i="6"/>
  <c r="T65" i="6"/>
  <c r="U65" i="6"/>
  <c r="N65" i="6"/>
  <c r="M65" i="6"/>
  <c r="O62" i="6"/>
  <c r="P62" i="6"/>
  <c r="Q62" i="6"/>
  <c r="R62" i="6"/>
  <c r="S62" i="6"/>
  <c r="T62" i="6"/>
  <c r="U62" i="6"/>
  <c r="N62" i="6"/>
  <c r="M62" i="6"/>
  <c r="O59" i="6"/>
  <c r="P59" i="6"/>
  <c r="Q59" i="6"/>
  <c r="R59" i="6"/>
  <c r="S59" i="6"/>
  <c r="T59" i="6"/>
  <c r="U59" i="6"/>
  <c r="N59" i="6"/>
  <c r="M59" i="6"/>
  <c r="O56" i="6"/>
  <c r="P56" i="6"/>
  <c r="Q56" i="6"/>
  <c r="R56" i="6"/>
  <c r="S56" i="6"/>
  <c r="T56" i="6"/>
  <c r="U56" i="6"/>
  <c r="N56" i="6"/>
  <c r="M56" i="6"/>
  <c r="O53" i="6"/>
  <c r="P53" i="6"/>
  <c r="Q53" i="6"/>
  <c r="R53" i="6"/>
  <c r="S53" i="6"/>
  <c r="T53" i="6"/>
  <c r="U53" i="6"/>
  <c r="N53" i="6"/>
  <c r="M53" i="6"/>
  <c r="O50" i="6"/>
  <c r="P50" i="6"/>
  <c r="Q50" i="6"/>
  <c r="R50" i="6"/>
  <c r="S50" i="6"/>
  <c r="T50" i="6"/>
  <c r="U50" i="6"/>
  <c r="N50" i="6"/>
  <c r="M50" i="6"/>
  <c r="O47" i="6"/>
  <c r="P47" i="6"/>
  <c r="Q47" i="6"/>
  <c r="R47" i="6"/>
  <c r="S47" i="6"/>
  <c r="T47" i="6"/>
  <c r="U47" i="6"/>
  <c r="N47" i="6"/>
  <c r="M47" i="6"/>
  <c r="O44" i="6"/>
  <c r="P44" i="6"/>
  <c r="Q44" i="6"/>
  <c r="R44" i="6"/>
  <c r="S44" i="6"/>
  <c r="T44" i="6"/>
  <c r="U44" i="6"/>
  <c r="N44" i="6"/>
  <c r="M44" i="6"/>
  <c r="O41" i="6"/>
  <c r="P41" i="6"/>
  <c r="Q41" i="6"/>
  <c r="R41" i="6"/>
  <c r="S41" i="6"/>
  <c r="T41" i="6"/>
  <c r="U41" i="6"/>
  <c r="N41" i="6"/>
  <c r="M41" i="6"/>
  <c r="O38" i="6"/>
  <c r="P38" i="6"/>
  <c r="Q38" i="6"/>
  <c r="R38" i="6"/>
  <c r="S38" i="6"/>
  <c r="T38" i="6"/>
  <c r="U38" i="6"/>
  <c r="N38" i="6"/>
  <c r="M38" i="6"/>
  <c r="O35" i="6"/>
  <c r="P35" i="6"/>
  <c r="Q35" i="6"/>
  <c r="R35" i="6"/>
  <c r="S35" i="6"/>
  <c r="T35" i="6"/>
  <c r="U35" i="6"/>
  <c r="N35" i="6"/>
  <c r="M35" i="6"/>
  <c r="O32" i="6"/>
  <c r="P32" i="6"/>
  <c r="Q32" i="6"/>
  <c r="R32" i="6"/>
  <c r="S32" i="6"/>
  <c r="T32" i="6"/>
  <c r="U32" i="6"/>
  <c r="N32" i="6"/>
  <c r="M32" i="6"/>
  <c r="O29" i="6"/>
  <c r="P29" i="6"/>
  <c r="Q29" i="6"/>
  <c r="R29" i="6"/>
  <c r="S29" i="6"/>
  <c r="T29" i="6"/>
  <c r="U29" i="6"/>
  <c r="N29" i="6"/>
  <c r="M29" i="6"/>
  <c r="O26" i="6"/>
  <c r="P26" i="6"/>
  <c r="Q26" i="6"/>
  <c r="R26" i="6"/>
  <c r="S26" i="6"/>
  <c r="T26" i="6"/>
  <c r="U26" i="6"/>
  <c r="N26" i="6"/>
  <c r="M26" i="6"/>
  <c r="O23" i="6"/>
  <c r="P23" i="6"/>
  <c r="Q23" i="6"/>
  <c r="R23" i="6"/>
  <c r="S23" i="6"/>
  <c r="T23" i="6"/>
  <c r="U23" i="6"/>
  <c r="N23" i="6"/>
  <c r="M23" i="6"/>
  <c r="O20" i="6"/>
  <c r="P20" i="6"/>
  <c r="Q20" i="6"/>
  <c r="R20" i="6"/>
  <c r="S20" i="6"/>
  <c r="T20" i="6"/>
  <c r="U20" i="6"/>
  <c r="N20" i="6"/>
  <c r="M20" i="6"/>
  <c r="O17" i="6"/>
  <c r="P17" i="6"/>
  <c r="Q17" i="6"/>
  <c r="R17" i="6"/>
  <c r="S17" i="6"/>
  <c r="T17" i="6"/>
  <c r="U17" i="6"/>
  <c r="N17" i="6"/>
  <c r="M17" i="6"/>
  <c r="O14" i="6"/>
  <c r="P14" i="6"/>
  <c r="Q14" i="6"/>
  <c r="R14" i="6"/>
  <c r="S14" i="6"/>
  <c r="T14" i="6"/>
  <c r="U14" i="6"/>
  <c r="N14" i="6"/>
  <c r="M14" i="6"/>
  <c r="O11" i="6"/>
  <c r="P11" i="6"/>
  <c r="Q11" i="6"/>
  <c r="R11" i="6"/>
  <c r="S11" i="6"/>
  <c r="T11" i="6"/>
  <c r="U11" i="6"/>
  <c r="N11" i="6"/>
  <c r="M11" i="6"/>
  <c r="M8" i="6"/>
  <c r="M5" i="6"/>
  <c r="M2" i="6"/>
  <c r="O8" i="6"/>
  <c r="P8" i="6"/>
  <c r="Q8" i="6"/>
  <c r="R8" i="6"/>
  <c r="S8" i="6"/>
  <c r="T8" i="6"/>
  <c r="U8" i="6"/>
  <c r="N8" i="6"/>
  <c r="O5" i="6"/>
  <c r="P5" i="6"/>
  <c r="Q5" i="6"/>
  <c r="R5" i="6"/>
  <c r="S5" i="6"/>
  <c r="T5" i="6"/>
  <c r="U5" i="6"/>
  <c r="N5" i="6"/>
  <c r="N2" i="6"/>
  <c r="P2" i="6"/>
  <c r="Q2" i="6"/>
  <c r="R2" i="6"/>
  <c r="S2" i="6"/>
  <c r="T2" i="6"/>
  <c r="U2" i="6"/>
  <c r="O2" i="6"/>
  <c r="E136" i="3" l="1"/>
  <c r="F136" i="3"/>
  <c r="G136" i="3"/>
  <c r="H136" i="3"/>
  <c r="I136" i="3"/>
  <c r="J136" i="3"/>
  <c r="K136" i="3"/>
  <c r="L136" i="3"/>
  <c r="M136" i="3"/>
  <c r="D136" i="3"/>
  <c r="E133" i="3"/>
  <c r="F133" i="3"/>
  <c r="G133" i="3"/>
  <c r="H133" i="3"/>
  <c r="I133" i="3"/>
  <c r="J133" i="3"/>
  <c r="K133" i="3"/>
  <c r="L133" i="3"/>
  <c r="M133" i="3"/>
  <c r="D133" i="3"/>
  <c r="E130" i="3"/>
  <c r="F130" i="3"/>
  <c r="G130" i="3"/>
  <c r="H130" i="3"/>
  <c r="I130" i="3"/>
  <c r="J130" i="3"/>
  <c r="K130" i="3"/>
  <c r="L130" i="3"/>
  <c r="M130" i="3"/>
  <c r="D130" i="3"/>
  <c r="E127" i="3"/>
  <c r="F127" i="3"/>
  <c r="G127" i="3"/>
  <c r="H127" i="3"/>
  <c r="I127" i="3"/>
  <c r="J127" i="3"/>
  <c r="K127" i="3"/>
  <c r="L127" i="3"/>
  <c r="M127" i="3"/>
  <c r="D127" i="3"/>
  <c r="E124" i="3"/>
  <c r="F124" i="3"/>
  <c r="G124" i="3"/>
  <c r="H124" i="3"/>
  <c r="I124" i="3"/>
  <c r="J124" i="3"/>
  <c r="K124" i="3"/>
  <c r="L124" i="3"/>
  <c r="M124" i="3"/>
  <c r="D124" i="3"/>
  <c r="E121" i="3"/>
  <c r="F121" i="3"/>
  <c r="G121" i="3"/>
  <c r="H121" i="3"/>
  <c r="I121" i="3"/>
  <c r="J121" i="3"/>
  <c r="K121" i="3"/>
  <c r="L121" i="3"/>
  <c r="M121" i="3"/>
  <c r="D121" i="3"/>
  <c r="E118" i="3"/>
  <c r="F118" i="3"/>
  <c r="G118" i="3"/>
  <c r="H118" i="3"/>
  <c r="I118" i="3"/>
  <c r="J118" i="3"/>
  <c r="K118" i="3"/>
  <c r="L118" i="3"/>
  <c r="M118" i="3"/>
  <c r="D118" i="3"/>
  <c r="E115" i="3"/>
  <c r="F115" i="3"/>
  <c r="G115" i="3"/>
  <c r="H115" i="3"/>
  <c r="I115" i="3"/>
  <c r="J115" i="3"/>
  <c r="K115" i="3"/>
  <c r="L115" i="3"/>
  <c r="M115" i="3"/>
  <c r="D115" i="3"/>
  <c r="E112" i="3"/>
  <c r="F112" i="3"/>
  <c r="G112" i="3"/>
  <c r="H112" i="3"/>
  <c r="I112" i="3"/>
  <c r="J112" i="3"/>
  <c r="K112" i="3"/>
  <c r="L112" i="3"/>
  <c r="M112" i="3"/>
  <c r="D112" i="3"/>
  <c r="E109" i="3"/>
  <c r="F109" i="3"/>
  <c r="G109" i="3"/>
  <c r="H109" i="3"/>
  <c r="I109" i="3"/>
  <c r="J109" i="3"/>
  <c r="K109" i="3"/>
  <c r="L109" i="3"/>
  <c r="M109" i="3"/>
  <c r="D109" i="3"/>
  <c r="E106" i="3"/>
  <c r="F106" i="3"/>
  <c r="G106" i="3"/>
  <c r="H106" i="3"/>
  <c r="I106" i="3"/>
  <c r="J106" i="3"/>
  <c r="K106" i="3"/>
  <c r="L106" i="3"/>
  <c r="M106" i="3"/>
  <c r="D106" i="3"/>
  <c r="E103" i="3"/>
  <c r="F103" i="3"/>
  <c r="G103" i="3"/>
  <c r="H103" i="3"/>
  <c r="I103" i="3"/>
  <c r="J103" i="3"/>
  <c r="K103" i="3"/>
  <c r="L103" i="3"/>
  <c r="M103" i="3"/>
  <c r="D103" i="3"/>
  <c r="E100" i="3"/>
  <c r="F100" i="3"/>
  <c r="G100" i="3"/>
  <c r="H100" i="3"/>
  <c r="I100" i="3"/>
  <c r="J100" i="3"/>
  <c r="K100" i="3"/>
  <c r="L100" i="3"/>
  <c r="M100" i="3"/>
  <c r="D100" i="3"/>
  <c r="E97" i="3"/>
  <c r="F97" i="3"/>
  <c r="G97" i="3"/>
  <c r="H97" i="3"/>
  <c r="I97" i="3"/>
  <c r="J97" i="3"/>
  <c r="K97" i="3"/>
  <c r="L97" i="3"/>
  <c r="M97" i="3"/>
  <c r="D97" i="3"/>
  <c r="E94" i="3"/>
  <c r="F94" i="3"/>
  <c r="G94" i="3"/>
  <c r="H94" i="3"/>
  <c r="I94" i="3"/>
  <c r="J94" i="3"/>
  <c r="K94" i="3"/>
  <c r="L94" i="3"/>
  <c r="M94" i="3"/>
  <c r="D94" i="3"/>
  <c r="E91" i="3"/>
  <c r="F91" i="3"/>
  <c r="G91" i="3"/>
  <c r="H91" i="3"/>
  <c r="I91" i="3"/>
  <c r="J91" i="3"/>
  <c r="K91" i="3"/>
  <c r="L91" i="3"/>
  <c r="M91" i="3"/>
  <c r="D91" i="3"/>
  <c r="E88" i="3"/>
  <c r="F88" i="3"/>
  <c r="G88" i="3"/>
  <c r="H88" i="3"/>
  <c r="I88" i="3"/>
  <c r="J88" i="3"/>
  <c r="K88" i="3"/>
  <c r="L88" i="3"/>
  <c r="M88" i="3"/>
  <c r="D88" i="3"/>
  <c r="E85" i="3"/>
  <c r="F85" i="3"/>
  <c r="G85" i="3"/>
  <c r="H85" i="3"/>
  <c r="I85" i="3"/>
  <c r="J85" i="3"/>
  <c r="K85" i="3"/>
  <c r="L85" i="3"/>
  <c r="M85" i="3"/>
  <c r="D85" i="3"/>
  <c r="E82" i="3"/>
  <c r="F82" i="3"/>
  <c r="G82" i="3"/>
  <c r="H82" i="3"/>
  <c r="I82" i="3"/>
  <c r="J82" i="3"/>
  <c r="K82" i="3"/>
  <c r="L82" i="3"/>
  <c r="M82" i="3"/>
  <c r="D82" i="3"/>
  <c r="E79" i="3"/>
  <c r="F79" i="3"/>
  <c r="G79" i="3"/>
  <c r="H79" i="3"/>
  <c r="I79" i="3"/>
  <c r="J79" i="3"/>
  <c r="K79" i="3"/>
  <c r="L79" i="3"/>
  <c r="M79" i="3"/>
  <c r="D79" i="3"/>
  <c r="E76" i="3"/>
  <c r="F76" i="3"/>
  <c r="G76" i="3"/>
  <c r="H76" i="3"/>
  <c r="I76" i="3"/>
  <c r="J76" i="3"/>
  <c r="K76" i="3"/>
  <c r="L76" i="3"/>
  <c r="M76" i="3"/>
  <c r="D76" i="3"/>
  <c r="E73" i="3"/>
  <c r="F73" i="3"/>
  <c r="G73" i="3"/>
  <c r="H73" i="3"/>
  <c r="I73" i="3"/>
  <c r="J73" i="3"/>
  <c r="K73" i="3"/>
  <c r="L73" i="3"/>
  <c r="M73" i="3"/>
  <c r="D73" i="3"/>
  <c r="E70" i="3"/>
  <c r="F70" i="3"/>
  <c r="G70" i="3"/>
  <c r="H70" i="3"/>
  <c r="I70" i="3"/>
  <c r="J70" i="3"/>
  <c r="K70" i="3"/>
  <c r="L70" i="3"/>
  <c r="M70" i="3"/>
  <c r="D70" i="3"/>
  <c r="E67" i="3"/>
  <c r="F67" i="3"/>
  <c r="G67" i="3"/>
  <c r="H67" i="3"/>
  <c r="I67" i="3"/>
  <c r="J67" i="3"/>
  <c r="K67" i="3"/>
  <c r="L67" i="3"/>
  <c r="M67" i="3"/>
  <c r="D67" i="3"/>
  <c r="E64" i="3"/>
  <c r="F64" i="3"/>
  <c r="G64" i="3"/>
  <c r="H64" i="3"/>
  <c r="I64" i="3"/>
  <c r="J64" i="3"/>
  <c r="K64" i="3"/>
  <c r="L64" i="3"/>
  <c r="M64" i="3"/>
  <c r="D64" i="3"/>
  <c r="E61" i="3"/>
  <c r="F61" i="3"/>
  <c r="G61" i="3"/>
  <c r="H61" i="3"/>
  <c r="I61" i="3"/>
  <c r="J61" i="3"/>
  <c r="K61" i="3"/>
  <c r="L61" i="3"/>
  <c r="M61" i="3"/>
  <c r="D61" i="3"/>
  <c r="E58" i="3"/>
  <c r="F58" i="3"/>
  <c r="G58" i="3"/>
  <c r="H58" i="3"/>
  <c r="I58" i="3"/>
  <c r="J58" i="3"/>
  <c r="K58" i="3"/>
  <c r="L58" i="3"/>
  <c r="M58" i="3"/>
  <c r="D58" i="3"/>
  <c r="E55" i="3"/>
  <c r="F55" i="3"/>
  <c r="G55" i="3"/>
  <c r="H55" i="3"/>
  <c r="I55" i="3"/>
  <c r="J55" i="3"/>
  <c r="K55" i="3"/>
  <c r="L55" i="3"/>
  <c r="M55" i="3"/>
  <c r="D55" i="3"/>
  <c r="E52" i="3"/>
  <c r="F52" i="3"/>
  <c r="G52" i="3"/>
  <c r="H52" i="3"/>
  <c r="I52" i="3"/>
  <c r="J52" i="3"/>
  <c r="K52" i="3"/>
  <c r="L52" i="3"/>
  <c r="M52" i="3"/>
  <c r="D52" i="3"/>
  <c r="E49" i="3"/>
  <c r="F49" i="3"/>
  <c r="G49" i="3"/>
  <c r="H49" i="3"/>
  <c r="I49" i="3"/>
  <c r="J49" i="3"/>
  <c r="K49" i="3"/>
  <c r="L49" i="3"/>
  <c r="M49" i="3"/>
  <c r="D49" i="3"/>
  <c r="E46" i="3"/>
  <c r="F46" i="3"/>
  <c r="G46" i="3"/>
  <c r="H46" i="3"/>
  <c r="I46" i="3"/>
  <c r="J46" i="3"/>
  <c r="K46" i="3"/>
  <c r="L46" i="3"/>
  <c r="M46" i="3"/>
  <c r="D46" i="3"/>
  <c r="E43" i="3"/>
  <c r="F43" i="3"/>
  <c r="G43" i="3"/>
  <c r="H43" i="3"/>
  <c r="I43" i="3"/>
  <c r="J43" i="3"/>
  <c r="K43" i="3"/>
  <c r="L43" i="3"/>
  <c r="M43" i="3"/>
  <c r="D43" i="3"/>
  <c r="E40" i="3"/>
  <c r="F40" i="3"/>
  <c r="G40" i="3"/>
  <c r="H40" i="3"/>
  <c r="I40" i="3"/>
  <c r="J40" i="3"/>
  <c r="K40" i="3"/>
  <c r="L40" i="3"/>
  <c r="M40" i="3"/>
  <c r="D40" i="3"/>
  <c r="E37" i="3"/>
  <c r="F37" i="3"/>
  <c r="G37" i="3"/>
  <c r="H37" i="3"/>
  <c r="I37" i="3"/>
  <c r="J37" i="3"/>
  <c r="K37" i="3"/>
  <c r="L37" i="3"/>
  <c r="M37" i="3"/>
  <c r="D37" i="3"/>
  <c r="E34" i="3"/>
  <c r="F34" i="3"/>
  <c r="G34" i="3"/>
  <c r="H34" i="3"/>
  <c r="I34" i="3"/>
  <c r="J34" i="3"/>
  <c r="K34" i="3"/>
  <c r="L34" i="3"/>
  <c r="M34" i="3"/>
  <c r="D34" i="3"/>
  <c r="E31" i="3"/>
  <c r="F31" i="3"/>
  <c r="G31" i="3"/>
  <c r="H31" i="3"/>
  <c r="I31" i="3"/>
  <c r="J31" i="3"/>
  <c r="K31" i="3"/>
  <c r="L31" i="3"/>
  <c r="M31" i="3"/>
  <c r="D31" i="3"/>
  <c r="E28" i="3"/>
  <c r="F28" i="3"/>
  <c r="G28" i="3"/>
  <c r="H28" i="3"/>
  <c r="I28" i="3"/>
  <c r="J28" i="3"/>
  <c r="K28" i="3"/>
  <c r="L28" i="3"/>
  <c r="M28" i="3"/>
  <c r="D28" i="3"/>
  <c r="E25" i="3"/>
  <c r="F25" i="3"/>
  <c r="G25" i="3"/>
  <c r="H25" i="3"/>
  <c r="I25" i="3"/>
  <c r="J25" i="3"/>
  <c r="K25" i="3"/>
  <c r="L25" i="3"/>
  <c r="M25" i="3"/>
  <c r="D25" i="3"/>
  <c r="E22" i="3"/>
  <c r="F22" i="3"/>
  <c r="G22" i="3"/>
  <c r="H22" i="3"/>
  <c r="I22" i="3"/>
  <c r="J22" i="3"/>
  <c r="K22" i="3"/>
  <c r="L22" i="3"/>
  <c r="M22" i="3"/>
  <c r="D22" i="3"/>
  <c r="E19" i="3"/>
  <c r="F19" i="3"/>
  <c r="G19" i="3"/>
  <c r="H19" i="3"/>
  <c r="I19" i="3"/>
  <c r="J19" i="3"/>
  <c r="K19" i="3"/>
  <c r="L19" i="3"/>
  <c r="M19" i="3"/>
  <c r="D19" i="3"/>
  <c r="E16" i="3"/>
  <c r="F16" i="3"/>
  <c r="G16" i="3"/>
  <c r="H16" i="3"/>
  <c r="I16" i="3"/>
  <c r="J16" i="3"/>
  <c r="K16" i="3"/>
  <c r="L16" i="3"/>
  <c r="M16" i="3"/>
  <c r="D16" i="3"/>
  <c r="E13" i="3"/>
  <c r="F13" i="3"/>
  <c r="G13" i="3"/>
  <c r="H13" i="3"/>
  <c r="I13" i="3"/>
  <c r="J13" i="3"/>
  <c r="K13" i="3"/>
  <c r="L13" i="3"/>
  <c r="M13" i="3"/>
  <c r="D13" i="3"/>
  <c r="E10" i="3"/>
  <c r="F10" i="3"/>
  <c r="G10" i="3"/>
  <c r="H10" i="3"/>
  <c r="I10" i="3"/>
  <c r="J10" i="3"/>
  <c r="K10" i="3"/>
  <c r="L10" i="3"/>
  <c r="M10" i="3"/>
  <c r="D10" i="3"/>
  <c r="E7" i="3"/>
  <c r="F7" i="3"/>
  <c r="G7" i="3"/>
  <c r="H7" i="3"/>
  <c r="I7" i="3"/>
  <c r="J7" i="3"/>
  <c r="K7" i="3"/>
  <c r="L7" i="3"/>
  <c r="M7" i="3"/>
  <c r="D7" i="3"/>
  <c r="E4" i="3"/>
  <c r="F4" i="3"/>
  <c r="G4" i="3"/>
  <c r="H4" i="3"/>
  <c r="I4" i="3"/>
  <c r="J4" i="3"/>
  <c r="K4" i="3"/>
  <c r="L4" i="3"/>
  <c r="M4" i="3"/>
  <c r="D4" i="3"/>
  <c r="E3" i="3"/>
  <c r="F3" i="3"/>
  <c r="G3" i="3"/>
  <c r="H3" i="3"/>
  <c r="I3" i="3"/>
  <c r="J3" i="3"/>
  <c r="K3" i="3"/>
  <c r="L3" i="3"/>
  <c r="M3" i="3"/>
  <c r="D3" i="3"/>
  <c r="E6" i="3"/>
  <c r="F6" i="3"/>
  <c r="G6" i="3"/>
  <c r="H6" i="3"/>
  <c r="I6" i="3"/>
  <c r="J6" i="3"/>
  <c r="K6" i="3"/>
  <c r="L6" i="3"/>
  <c r="M6" i="3"/>
  <c r="D6" i="3"/>
  <c r="E9" i="3"/>
  <c r="F9" i="3"/>
  <c r="G9" i="3"/>
  <c r="H9" i="3"/>
  <c r="I9" i="3"/>
  <c r="J9" i="3"/>
  <c r="K9" i="3"/>
  <c r="L9" i="3"/>
  <c r="M9" i="3"/>
  <c r="D9" i="3"/>
  <c r="E12" i="3"/>
  <c r="F12" i="3"/>
  <c r="G12" i="3"/>
  <c r="H12" i="3"/>
  <c r="I12" i="3"/>
  <c r="J12" i="3"/>
  <c r="K12" i="3"/>
  <c r="L12" i="3"/>
  <c r="M12" i="3"/>
  <c r="D12" i="3"/>
  <c r="E15" i="3"/>
  <c r="F15" i="3"/>
  <c r="G15" i="3"/>
  <c r="H15" i="3"/>
  <c r="I15" i="3"/>
  <c r="J15" i="3"/>
  <c r="K15" i="3"/>
  <c r="L15" i="3"/>
  <c r="M15" i="3"/>
  <c r="D15" i="3"/>
  <c r="E18" i="3"/>
  <c r="F18" i="3"/>
  <c r="G18" i="3"/>
  <c r="H18" i="3"/>
  <c r="I18" i="3"/>
  <c r="J18" i="3"/>
  <c r="K18" i="3"/>
  <c r="L18" i="3"/>
  <c r="M18" i="3"/>
  <c r="D18" i="3"/>
  <c r="E21" i="3"/>
  <c r="F21" i="3"/>
  <c r="G21" i="3"/>
  <c r="H21" i="3"/>
  <c r="I21" i="3"/>
  <c r="J21" i="3"/>
  <c r="K21" i="3"/>
  <c r="L21" i="3"/>
  <c r="M21" i="3"/>
  <c r="D21" i="3"/>
  <c r="E24" i="3"/>
  <c r="F24" i="3"/>
  <c r="G24" i="3"/>
  <c r="H24" i="3"/>
  <c r="I24" i="3"/>
  <c r="J24" i="3"/>
  <c r="K24" i="3"/>
  <c r="L24" i="3"/>
  <c r="M24" i="3"/>
  <c r="D24" i="3"/>
  <c r="E27" i="3"/>
  <c r="F27" i="3"/>
  <c r="G27" i="3"/>
  <c r="H27" i="3"/>
  <c r="I27" i="3"/>
  <c r="J27" i="3"/>
  <c r="K27" i="3"/>
  <c r="L27" i="3"/>
  <c r="M27" i="3"/>
  <c r="D27" i="3"/>
  <c r="E30" i="3"/>
  <c r="F30" i="3"/>
  <c r="G30" i="3"/>
  <c r="H30" i="3"/>
  <c r="I30" i="3"/>
  <c r="J30" i="3"/>
  <c r="K30" i="3"/>
  <c r="L30" i="3"/>
  <c r="M30" i="3"/>
  <c r="D30" i="3"/>
  <c r="E33" i="3"/>
  <c r="F33" i="3"/>
  <c r="G33" i="3"/>
  <c r="H33" i="3"/>
  <c r="I33" i="3"/>
  <c r="J33" i="3"/>
  <c r="K33" i="3"/>
  <c r="L33" i="3"/>
  <c r="M33" i="3"/>
  <c r="D33" i="3"/>
  <c r="E36" i="3"/>
  <c r="F36" i="3"/>
  <c r="G36" i="3"/>
  <c r="H36" i="3"/>
  <c r="I36" i="3"/>
  <c r="J36" i="3"/>
  <c r="K36" i="3"/>
  <c r="L36" i="3"/>
  <c r="M36" i="3"/>
  <c r="D36" i="3"/>
  <c r="E39" i="3"/>
  <c r="F39" i="3"/>
  <c r="G39" i="3"/>
  <c r="H39" i="3"/>
  <c r="I39" i="3"/>
  <c r="J39" i="3"/>
  <c r="K39" i="3"/>
  <c r="L39" i="3"/>
  <c r="M39" i="3"/>
  <c r="D39" i="3"/>
  <c r="E42" i="3"/>
  <c r="F42" i="3"/>
  <c r="G42" i="3"/>
  <c r="H42" i="3"/>
  <c r="I42" i="3"/>
  <c r="J42" i="3"/>
  <c r="K42" i="3"/>
  <c r="L42" i="3"/>
  <c r="M42" i="3"/>
  <c r="D42" i="3"/>
  <c r="E45" i="3"/>
  <c r="F45" i="3"/>
  <c r="G45" i="3"/>
  <c r="H45" i="3"/>
  <c r="I45" i="3"/>
  <c r="J45" i="3"/>
  <c r="K45" i="3"/>
  <c r="L45" i="3"/>
  <c r="M45" i="3"/>
  <c r="D45" i="3"/>
  <c r="E48" i="3"/>
  <c r="F48" i="3"/>
  <c r="G48" i="3"/>
  <c r="H48" i="3"/>
  <c r="I48" i="3"/>
  <c r="J48" i="3"/>
  <c r="K48" i="3"/>
  <c r="L48" i="3"/>
  <c r="M48" i="3"/>
  <c r="D48" i="3"/>
  <c r="E51" i="3"/>
  <c r="F51" i="3"/>
  <c r="G51" i="3"/>
  <c r="H51" i="3"/>
  <c r="I51" i="3"/>
  <c r="J51" i="3"/>
  <c r="K51" i="3"/>
  <c r="L51" i="3"/>
  <c r="M51" i="3"/>
  <c r="D51" i="3"/>
  <c r="E54" i="3"/>
  <c r="F54" i="3"/>
  <c r="G54" i="3"/>
  <c r="H54" i="3"/>
  <c r="I54" i="3"/>
  <c r="J54" i="3"/>
  <c r="K54" i="3"/>
  <c r="L54" i="3"/>
  <c r="M54" i="3"/>
  <c r="D54" i="3"/>
  <c r="E57" i="3"/>
  <c r="F57" i="3"/>
  <c r="G57" i="3"/>
  <c r="H57" i="3"/>
  <c r="I57" i="3"/>
  <c r="J57" i="3"/>
  <c r="K57" i="3"/>
  <c r="L57" i="3"/>
  <c r="M57" i="3"/>
  <c r="D57" i="3"/>
  <c r="E60" i="3"/>
  <c r="F60" i="3"/>
  <c r="G60" i="3"/>
  <c r="H60" i="3"/>
  <c r="I60" i="3"/>
  <c r="J60" i="3"/>
  <c r="K60" i="3"/>
  <c r="L60" i="3"/>
  <c r="M60" i="3"/>
  <c r="D60" i="3"/>
  <c r="E63" i="3"/>
  <c r="F63" i="3"/>
  <c r="G63" i="3"/>
  <c r="H63" i="3"/>
  <c r="I63" i="3"/>
  <c r="J63" i="3"/>
  <c r="K63" i="3"/>
  <c r="L63" i="3"/>
  <c r="M63" i="3"/>
  <c r="D63" i="3"/>
  <c r="E66" i="3"/>
  <c r="F66" i="3"/>
  <c r="G66" i="3"/>
  <c r="H66" i="3"/>
  <c r="I66" i="3"/>
  <c r="J66" i="3"/>
  <c r="K66" i="3"/>
  <c r="L66" i="3"/>
  <c r="M66" i="3"/>
  <c r="D66" i="3"/>
  <c r="E69" i="3"/>
  <c r="F69" i="3"/>
  <c r="G69" i="3"/>
  <c r="H69" i="3"/>
  <c r="I69" i="3"/>
  <c r="J69" i="3"/>
  <c r="K69" i="3"/>
  <c r="L69" i="3"/>
  <c r="M69" i="3"/>
  <c r="D69" i="3"/>
  <c r="E72" i="3"/>
  <c r="F72" i="3"/>
  <c r="G72" i="3"/>
  <c r="H72" i="3"/>
  <c r="I72" i="3"/>
  <c r="J72" i="3"/>
  <c r="K72" i="3"/>
  <c r="L72" i="3"/>
  <c r="M72" i="3"/>
  <c r="D72" i="3"/>
  <c r="E75" i="3"/>
  <c r="F75" i="3"/>
  <c r="G75" i="3"/>
  <c r="H75" i="3"/>
  <c r="I75" i="3"/>
  <c r="J75" i="3"/>
  <c r="K75" i="3"/>
  <c r="L75" i="3"/>
  <c r="M75" i="3"/>
  <c r="D75" i="3"/>
  <c r="E78" i="3"/>
  <c r="F78" i="3"/>
  <c r="G78" i="3"/>
  <c r="H78" i="3"/>
  <c r="I78" i="3"/>
  <c r="J78" i="3"/>
  <c r="K78" i="3"/>
  <c r="L78" i="3"/>
  <c r="M78" i="3"/>
  <c r="D78" i="3"/>
  <c r="E81" i="3"/>
  <c r="F81" i="3"/>
  <c r="G81" i="3"/>
  <c r="H81" i="3"/>
  <c r="I81" i="3"/>
  <c r="J81" i="3"/>
  <c r="K81" i="3"/>
  <c r="L81" i="3"/>
  <c r="M81" i="3"/>
  <c r="D81" i="3"/>
  <c r="E84" i="3"/>
  <c r="F84" i="3"/>
  <c r="G84" i="3"/>
  <c r="H84" i="3"/>
  <c r="I84" i="3"/>
  <c r="J84" i="3"/>
  <c r="K84" i="3"/>
  <c r="L84" i="3"/>
  <c r="M84" i="3"/>
  <c r="D84" i="3"/>
  <c r="E87" i="3"/>
  <c r="F87" i="3"/>
  <c r="G87" i="3"/>
  <c r="H87" i="3"/>
  <c r="I87" i="3"/>
  <c r="J87" i="3"/>
  <c r="K87" i="3"/>
  <c r="L87" i="3"/>
  <c r="M87" i="3"/>
  <c r="D87" i="3"/>
  <c r="E90" i="3"/>
  <c r="F90" i="3"/>
  <c r="G90" i="3"/>
  <c r="H90" i="3"/>
  <c r="I90" i="3"/>
  <c r="J90" i="3"/>
  <c r="K90" i="3"/>
  <c r="L90" i="3"/>
  <c r="M90" i="3"/>
  <c r="D90" i="3"/>
  <c r="E93" i="3"/>
  <c r="F93" i="3"/>
  <c r="G93" i="3"/>
  <c r="H93" i="3"/>
  <c r="I93" i="3"/>
  <c r="J93" i="3"/>
  <c r="K93" i="3"/>
  <c r="L93" i="3"/>
  <c r="M93" i="3"/>
  <c r="D93" i="3"/>
  <c r="E96" i="3"/>
  <c r="F96" i="3"/>
  <c r="G96" i="3"/>
  <c r="H96" i="3"/>
  <c r="I96" i="3"/>
  <c r="J96" i="3"/>
  <c r="K96" i="3"/>
  <c r="L96" i="3"/>
  <c r="M96" i="3"/>
  <c r="D96" i="3"/>
  <c r="E99" i="3"/>
  <c r="F99" i="3"/>
  <c r="G99" i="3"/>
  <c r="H99" i="3"/>
  <c r="I99" i="3"/>
  <c r="J99" i="3"/>
  <c r="K99" i="3"/>
  <c r="L99" i="3"/>
  <c r="M99" i="3"/>
  <c r="D99" i="3"/>
  <c r="E102" i="3"/>
  <c r="F102" i="3"/>
  <c r="G102" i="3"/>
  <c r="H102" i="3"/>
  <c r="I102" i="3"/>
  <c r="J102" i="3"/>
  <c r="K102" i="3"/>
  <c r="L102" i="3"/>
  <c r="M102" i="3"/>
  <c r="D102" i="3"/>
  <c r="E105" i="3"/>
  <c r="F105" i="3"/>
  <c r="G105" i="3"/>
  <c r="H105" i="3"/>
  <c r="I105" i="3"/>
  <c r="J105" i="3"/>
  <c r="K105" i="3"/>
  <c r="L105" i="3"/>
  <c r="M105" i="3"/>
  <c r="D105" i="3"/>
  <c r="E108" i="3"/>
  <c r="F108" i="3"/>
  <c r="G108" i="3"/>
  <c r="H108" i="3"/>
  <c r="I108" i="3"/>
  <c r="J108" i="3"/>
  <c r="K108" i="3"/>
  <c r="L108" i="3"/>
  <c r="M108" i="3"/>
  <c r="D108" i="3"/>
  <c r="E111" i="3"/>
  <c r="F111" i="3"/>
  <c r="G111" i="3"/>
  <c r="H111" i="3"/>
  <c r="I111" i="3"/>
  <c r="J111" i="3"/>
  <c r="K111" i="3"/>
  <c r="L111" i="3"/>
  <c r="M111" i="3"/>
  <c r="D111" i="3"/>
  <c r="E114" i="3"/>
  <c r="F114" i="3"/>
  <c r="G114" i="3"/>
  <c r="H114" i="3"/>
  <c r="I114" i="3"/>
  <c r="J114" i="3"/>
  <c r="K114" i="3"/>
  <c r="L114" i="3"/>
  <c r="M114" i="3"/>
  <c r="D114" i="3"/>
  <c r="E117" i="3"/>
  <c r="F117" i="3"/>
  <c r="G117" i="3"/>
  <c r="H117" i="3"/>
  <c r="I117" i="3"/>
  <c r="J117" i="3"/>
  <c r="K117" i="3"/>
  <c r="L117" i="3"/>
  <c r="M117" i="3"/>
  <c r="D117" i="3"/>
  <c r="E120" i="3"/>
  <c r="F120" i="3"/>
  <c r="G120" i="3"/>
  <c r="H120" i="3"/>
  <c r="I120" i="3"/>
  <c r="J120" i="3"/>
  <c r="K120" i="3"/>
  <c r="L120" i="3"/>
  <c r="M120" i="3"/>
  <c r="D120" i="3"/>
  <c r="E123" i="3"/>
  <c r="F123" i="3"/>
  <c r="G123" i="3"/>
  <c r="H123" i="3"/>
  <c r="I123" i="3"/>
  <c r="J123" i="3"/>
  <c r="K123" i="3"/>
  <c r="L123" i="3"/>
  <c r="M123" i="3"/>
  <c r="D123" i="3"/>
  <c r="E126" i="3"/>
  <c r="F126" i="3"/>
  <c r="G126" i="3"/>
  <c r="H126" i="3"/>
  <c r="I126" i="3"/>
  <c r="J126" i="3"/>
  <c r="K126" i="3"/>
  <c r="L126" i="3"/>
  <c r="M126" i="3"/>
  <c r="D126" i="3"/>
  <c r="E129" i="3"/>
  <c r="F129" i="3"/>
  <c r="G129" i="3"/>
  <c r="H129" i="3"/>
  <c r="I129" i="3"/>
  <c r="J129" i="3"/>
  <c r="K129" i="3"/>
  <c r="L129" i="3"/>
  <c r="M129" i="3"/>
  <c r="D129" i="3"/>
  <c r="E132" i="3"/>
  <c r="F132" i="3"/>
  <c r="G132" i="3"/>
  <c r="H132" i="3"/>
  <c r="I132" i="3"/>
  <c r="J132" i="3"/>
  <c r="K132" i="3"/>
  <c r="L132" i="3"/>
  <c r="M132" i="3"/>
  <c r="D132" i="3"/>
  <c r="E135" i="3"/>
  <c r="F135" i="3"/>
  <c r="G135" i="3"/>
  <c r="H135" i="3"/>
  <c r="I135" i="3"/>
  <c r="J135" i="3"/>
  <c r="K135" i="3"/>
  <c r="L135" i="3"/>
  <c r="M135" i="3"/>
  <c r="D135" i="3"/>
  <c r="E134" i="3"/>
  <c r="F134" i="3"/>
  <c r="G134" i="3"/>
  <c r="H134" i="3"/>
  <c r="I134" i="3"/>
  <c r="J134" i="3"/>
  <c r="K134" i="3"/>
  <c r="L134" i="3"/>
  <c r="M134" i="3"/>
  <c r="D134" i="3"/>
  <c r="E131" i="3"/>
  <c r="F131" i="3"/>
  <c r="G131" i="3"/>
  <c r="H131" i="3"/>
  <c r="I131" i="3"/>
  <c r="J131" i="3"/>
  <c r="K131" i="3"/>
  <c r="L131" i="3"/>
  <c r="M131" i="3"/>
  <c r="D131" i="3"/>
  <c r="E128" i="3"/>
  <c r="F128" i="3"/>
  <c r="G128" i="3"/>
  <c r="H128" i="3"/>
  <c r="I128" i="3"/>
  <c r="J128" i="3"/>
  <c r="K128" i="3"/>
  <c r="L128" i="3"/>
  <c r="M128" i="3"/>
  <c r="D128" i="3"/>
  <c r="E125" i="3"/>
  <c r="F125" i="3"/>
  <c r="G125" i="3"/>
  <c r="H125" i="3"/>
  <c r="I125" i="3"/>
  <c r="J125" i="3"/>
  <c r="K125" i="3"/>
  <c r="L125" i="3"/>
  <c r="M125" i="3"/>
  <c r="D125" i="3"/>
  <c r="E122" i="3"/>
  <c r="F122" i="3"/>
  <c r="G122" i="3"/>
  <c r="H122" i="3"/>
  <c r="I122" i="3"/>
  <c r="J122" i="3"/>
  <c r="K122" i="3"/>
  <c r="L122" i="3"/>
  <c r="M122" i="3"/>
  <c r="D122" i="3"/>
  <c r="E119" i="3"/>
  <c r="F119" i="3"/>
  <c r="G119" i="3"/>
  <c r="H119" i="3"/>
  <c r="I119" i="3"/>
  <c r="J119" i="3"/>
  <c r="K119" i="3"/>
  <c r="L119" i="3"/>
  <c r="M119" i="3"/>
  <c r="D119" i="3"/>
  <c r="E116" i="3"/>
  <c r="F116" i="3"/>
  <c r="G116" i="3"/>
  <c r="H116" i="3"/>
  <c r="I116" i="3"/>
  <c r="J116" i="3"/>
  <c r="K116" i="3"/>
  <c r="L116" i="3"/>
  <c r="M116" i="3"/>
  <c r="D116" i="3"/>
  <c r="E113" i="3"/>
  <c r="F113" i="3"/>
  <c r="G113" i="3"/>
  <c r="H113" i="3"/>
  <c r="I113" i="3"/>
  <c r="J113" i="3"/>
  <c r="K113" i="3"/>
  <c r="L113" i="3"/>
  <c r="M113" i="3"/>
  <c r="D113" i="3"/>
  <c r="E110" i="3"/>
  <c r="F110" i="3"/>
  <c r="G110" i="3"/>
  <c r="H110" i="3"/>
  <c r="I110" i="3"/>
  <c r="J110" i="3"/>
  <c r="K110" i="3"/>
  <c r="L110" i="3"/>
  <c r="M110" i="3"/>
  <c r="D110" i="3"/>
  <c r="E107" i="3"/>
  <c r="F107" i="3"/>
  <c r="G107" i="3"/>
  <c r="H107" i="3"/>
  <c r="I107" i="3"/>
  <c r="J107" i="3"/>
  <c r="K107" i="3"/>
  <c r="L107" i="3"/>
  <c r="M107" i="3"/>
  <c r="D107" i="3"/>
  <c r="E104" i="3"/>
  <c r="F104" i="3"/>
  <c r="G104" i="3"/>
  <c r="H104" i="3"/>
  <c r="I104" i="3"/>
  <c r="J104" i="3"/>
  <c r="K104" i="3"/>
  <c r="L104" i="3"/>
  <c r="M104" i="3"/>
  <c r="D104" i="3"/>
  <c r="E101" i="3"/>
  <c r="F101" i="3"/>
  <c r="G101" i="3"/>
  <c r="H101" i="3"/>
  <c r="I101" i="3"/>
  <c r="J101" i="3"/>
  <c r="K101" i="3"/>
  <c r="L101" i="3"/>
  <c r="M101" i="3"/>
  <c r="D101" i="3"/>
  <c r="E98" i="3"/>
  <c r="F98" i="3"/>
  <c r="G98" i="3"/>
  <c r="H98" i="3"/>
  <c r="I98" i="3"/>
  <c r="J98" i="3"/>
  <c r="K98" i="3"/>
  <c r="L98" i="3"/>
  <c r="M98" i="3"/>
  <c r="D98" i="3"/>
  <c r="E95" i="3"/>
  <c r="F95" i="3"/>
  <c r="G95" i="3"/>
  <c r="H95" i="3"/>
  <c r="I95" i="3"/>
  <c r="J95" i="3"/>
  <c r="K95" i="3"/>
  <c r="L95" i="3"/>
  <c r="M95" i="3"/>
  <c r="D95" i="3"/>
  <c r="E92" i="3"/>
  <c r="F92" i="3"/>
  <c r="G92" i="3"/>
  <c r="H92" i="3"/>
  <c r="I92" i="3"/>
  <c r="J92" i="3"/>
  <c r="K92" i="3"/>
  <c r="L92" i="3"/>
  <c r="M92" i="3"/>
  <c r="D92" i="3"/>
  <c r="E89" i="3"/>
  <c r="F89" i="3"/>
  <c r="G89" i="3"/>
  <c r="H89" i="3"/>
  <c r="I89" i="3"/>
  <c r="J89" i="3"/>
  <c r="K89" i="3"/>
  <c r="L89" i="3"/>
  <c r="M89" i="3"/>
  <c r="D89" i="3"/>
  <c r="E86" i="3"/>
  <c r="F86" i="3"/>
  <c r="G86" i="3"/>
  <c r="H86" i="3"/>
  <c r="I86" i="3"/>
  <c r="J86" i="3"/>
  <c r="K86" i="3"/>
  <c r="L86" i="3"/>
  <c r="M86" i="3"/>
  <c r="D86" i="3"/>
  <c r="E83" i="3"/>
  <c r="F83" i="3"/>
  <c r="G83" i="3"/>
  <c r="H83" i="3"/>
  <c r="I83" i="3"/>
  <c r="J83" i="3"/>
  <c r="K83" i="3"/>
  <c r="L83" i="3"/>
  <c r="M83" i="3"/>
  <c r="D83" i="3"/>
  <c r="E80" i="3"/>
  <c r="F80" i="3"/>
  <c r="G80" i="3"/>
  <c r="H80" i="3"/>
  <c r="I80" i="3"/>
  <c r="J80" i="3"/>
  <c r="K80" i="3"/>
  <c r="L80" i="3"/>
  <c r="M80" i="3"/>
  <c r="D80" i="3"/>
  <c r="E77" i="3"/>
  <c r="F77" i="3"/>
  <c r="G77" i="3"/>
  <c r="H77" i="3"/>
  <c r="I77" i="3"/>
  <c r="J77" i="3"/>
  <c r="K77" i="3"/>
  <c r="L77" i="3"/>
  <c r="M77" i="3"/>
  <c r="D77" i="3"/>
  <c r="E74" i="3"/>
  <c r="F74" i="3"/>
  <c r="G74" i="3"/>
  <c r="H74" i="3"/>
  <c r="I74" i="3"/>
  <c r="J74" i="3"/>
  <c r="K74" i="3"/>
  <c r="L74" i="3"/>
  <c r="M74" i="3"/>
  <c r="D74" i="3"/>
  <c r="E71" i="3"/>
  <c r="F71" i="3"/>
  <c r="G71" i="3"/>
  <c r="H71" i="3"/>
  <c r="I71" i="3"/>
  <c r="J71" i="3"/>
  <c r="K71" i="3"/>
  <c r="L71" i="3"/>
  <c r="M71" i="3"/>
  <c r="D71" i="3"/>
  <c r="E68" i="3"/>
  <c r="F68" i="3"/>
  <c r="G68" i="3"/>
  <c r="H68" i="3"/>
  <c r="I68" i="3"/>
  <c r="J68" i="3"/>
  <c r="K68" i="3"/>
  <c r="L68" i="3"/>
  <c r="M68" i="3"/>
  <c r="D68" i="3"/>
  <c r="E65" i="3"/>
  <c r="F65" i="3"/>
  <c r="G65" i="3"/>
  <c r="H65" i="3"/>
  <c r="I65" i="3"/>
  <c r="J65" i="3"/>
  <c r="K65" i="3"/>
  <c r="L65" i="3"/>
  <c r="M65" i="3"/>
  <c r="D65" i="3"/>
  <c r="E62" i="3"/>
  <c r="F62" i="3"/>
  <c r="G62" i="3"/>
  <c r="H62" i="3"/>
  <c r="I62" i="3"/>
  <c r="J62" i="3"/>
  <c r="K62" i="3"/>
  <c r="L62" i="3"/>
  <c r="M62" i="3"/>
  <c r="D62" i="3"/>
  <c r="E59" i="3"/>
  <c r="F59" i="3"/>
  <c r="G59" i="3"/>
  <c r="H59" i="3"/>
  <c r="I59" i="3"/>
  <c r="J59" i="3"/>
  <c r="K59" i="3"/>
  <c r="L59" i="3"/>
  <c r="M59" i="3"/>
  <c r="D59" i="3"/>
  <c r="E56" i="3"/>
  <c r="F56" i="3"/>
  <c r="G56" i="3"/>
  <c r="H56" i="3"/>
  <c r="I56" i="3"/>
  <c r="J56" i="3"/>
  <c r="K56" i="3"/>
  <c r="L56" i="3"/>
  <c r="M56" i="3"/>
  <c r="D56" i="3"/>
  <c r="E53" i="3"/>
  <c r="F53" i="3"/>
  <c r="G53" i="3"/>
  <c r="H53" i="3"/>
  <c r="I53" i="3"/>
  <c r="J53" i="3"/>
  <c r="K53" i="3"/>
  <c r="L53" i="3"/>
  <c r="M53" i="3"/>
  <c r="D53" i="3"/>
  <c r="E50" i="3"/>
  <c r="F50" i="3"/>
  <c r="G50" i="3"/>
  <c r="H50" i="3"/>
  <c r="I50" i="3"/>
  <c r="J50" i="3"/>
  <c r="K50" i="3"/>
  <c r="L50" i="3"/>
  <c r="M50" i="3"/>
  <c r="D50" i="3"/>
  <c r="E47" i="3"/>
  <c r="F47" i="3"/>
  <c r="G47" i="3"/>
  <c r="H47" i="3"/>
  <c r="I47" i="3"/>
  <c r="J47" i="3"/>
  <c r="K47" i="3"/>
  <c r="L47" i="3"/>
  <c r="M47" i="3"/>
  <c r="D47" i="3"/>
  <c r="E44" i="3"/>
  <c r="F44" i="3"/>
  <c r="G44" i="3"/>
  <c r="H44" i="3"/>
  <c r="I44" i="3"/>
  <c r="J44" i="3"/>
  <c r="K44" i="3"/>
  <c r="L44" i="3"/>
  <c r="M44" i="3"/>
  <c r="D44" i="3"/>
  <c r="E41" i="3"/>
  <c r="F41" i="3"/>
  <c r="G41" i="3"/>
  <c r="H41" i="3"/>
  <c r="I41" i="3"/>
  <c r="J41" i="3"/>
  <c r="K41" i="3"/>
  <c r="L41" i="3"/>
  <c r="M41" i="3"/>
  <c r="D41" i="3"/>
  <c r="E38" i="3"/>
  <c r="F38" i="3"/>
  <c r="G38" i="3"/>
  <c r="H38" i="3"/>
  <c r="I38" i="3"/>
  <c r="J38" i="3"/>
  <c r="K38" i="3"/>
  <c r="L38" i="3"/>
  <c r="M38" i="3"/>
  <c r="D38" i="3"/>
  <c r="E35" i="3"/>
  <c r="F35" i="3"/>
  <c r="G35" i="3"/>
  <c r="H35" i="3"/>
  <c r="I35" i="3"/>
  <c r="J35" i="3"/>
  <c r="K35" i="3"/>
  <c r="L35" i="3"/>
  <c r="M35" i="3"/>
  <c r="D35" i="3"/>
  <c r="E32" i="3"/>
  <c r="F32" i="3"/>
  <c r="G32" i="3"/>
  <c r="H32" i="3"/>
  <c r="I32" i="3"/>
  <c r="J32" i="3"/>
  <c r="K32" i="3"/>
  <c r="L32" i="3"/>
  <c r="M32" i="3"/>
  <c r="D32" i="3"/>
  <c r="E29" i="3"/>
  <c r="F29" i="3"/>
  <c r="G29" i="3"/>
  <c r="H29" i="3"/>
  <c r="I29" i="3"/>
  <c r="J29" i="3"/>
  <c r="K29" i="3"/>
  <c r="L29" i="3"/>
  <c r="M29" i="3"/>
  <c r="D29" i="3"/>
  <c r="E26" i="3"/>
  <c r="F26" i="3"/>
  <c r="G26" i="3"/>
  <c r="H26" i="3"/>
  <c r="I26" i="3"/>
  <c r="J26" i="3"/>
  <c r="K26" i="3"/>
  <c r="L26" i="3"/>
  <c r="M26" i="3"/>
  <c r="D26" i="3"/>
  <c r="E23" i="3"/>
  <c r="F23" i="3"/>
  <c r="G23" i="3"/>
  <c r="H23" i="3"/>
  <c r="I23" i="3"/>
  <c r="J23" i="3"/>
  <c r="K23" i="3"/>
  <c r="L23" i="3"/>
  <c r="M23" i="3"/>
  <c r="D23" i="3"/>
  <c r="E20" i="3"/>
  <c r="F20" i="3"/>
  <c r="G20" i="3"/>
  <c r="H20" i="3"/>
  <c r="I20" i="3"/>
  <c r="J20" i="3"/>
  <c r="K20" i="3"/>
  <c r="L20" i="3"/>
  <c r="M20" i="3"/>
  <c r="D20" i="3"/>
  <c r="E17" i="3"/>
  <c r="F17" i="3"/>
  <c r="G17" i="3"/>
  <c r="H17" i="3"/>
  <c r="I17" i="3"/>
  <c r="J17" i="3"/>
  <c r="K17" i="3"/>
  <c r="L17" i="3"/>
  <c r="M17" i="3"/>
  <c r="D17" i="3"/>
  <c r="E14" i="3"/>
  <c r="F14" i="3"/>
  <c r="G14" i="3"/>
  <c r="H14" i="3"/>
  <c r="I14" i="3"/>
  <c r="J14" i="3"/>
  <c r="K14" i="3"/>
  <c r="L14" i="3"/>
  <c r="M14" i="3"/>
  <c r="D14" i="3"/>
  <c r="E11" i="3"/>
  <c r="F11" i="3"/>
  <c r="G11" i="3"/>
  <c r="H11" i="3"/>
  <c r="I11" i="3"/>
  <c r="J11" i="3"/>
  <c r="K11" i="3"/>
  <c r="L11" i="3"/>
  <c r="M11" i="3"/>
  <c r="D11" i="3"/>
  <c r="E8" i="3"/>
  <c r="F8" i="3"/>
  <c r="G8" i="3"/>
  <c r="H8" i="3"/>
  <c r="I8" i="3"/>
  <c r="J8" i="3"/>
  <c r="K8" i="3"/>
  <c r="L8" i="3"/>
  <c r="M8" i="3"/>
  <c r="D8" i="3"/>
  <c r="E5" i="3"/>
  <c r="F5" i="3"/>
  <c r="G5" i="3"/>
  <c r="H5" i="3"/>
  <c r="I5" i="3"/>
  <c r="J5" i="3"/>
  <c r="K5" i="3"/>
  <c r="L5" i="3"/>
  <c r="M5" i="3"/>
  <c r="D5" i="3"/>
  <c r="E2" i="3"/>
  <c r="F2" i="3"/>
  <c r="G2" i="3"/>
  <c r="H2" i="3"/>
  <c r="I2" i="3"/>
  <c r="J2" i="3"/>
  <c r="K2" i="3"/>
  <c r="L2" i="3"/>
  <c r="M2" i="3"/>
  <c r="D2" i="3"/>
  <c r="E13" i="2"/>
  <c r="F13" i="2"/>
  <c r="G13" i="2"/>
  <c r="H13" i="2"/>
  <c r="I13" i="2"/>
  <c r="J13" i="2"/>
  <c r="K13" i="2"/>
  <c r="L13" i="2"/>
  <c r="M13" i="2"/>
  <c r="D13" i="2"/>
  <c r="E16" i="2"/>
  <c r="F16" i="2"/>
  <c r="G16" i="2"/>
  <c r="H16" i="2"/>
  <c r="I16" i="2"/>
  <c r="J16" i="2"/>
  <c r="K16" i="2"/>
  <c r="L16" i="2"/>
  <c r="M16" i="2"/>
  <c r="D16" i="2"/>
  <c r="E19" i="2"/>
  <c r="F19" i="2"/>
  <c r="G19" i="2"/>
  <c r="H19" i="2"/>
  <c r="I19" i="2"/>
  <c r="J19" i="2"/>
  <c r="K19" i="2"/>
  <c r="L19" i="2"/>
  <c r="M19" i="2"/>
  <c r="D19" i="2"/>
  <c r="E22" i="2"/>
  <c r="F22" i="2"/>
  <c r="G22" i="2"/>
  <c r="H22" i="2"/>
  <c r="I22" i="2"/>
  <c r="J22" i="2"/>
  <c r="K22" i="2"/>
  <c r="L22" i="2"/>
  <c r="M22" i="2"/>
  <c r="D22" i="2"/>
  <c r="E25" i="2"/>
  <c r="F25" i="2"/>
  <c r="G25" i="2"/>
  <c r="H25" i="2"/>
  <c r="I25" i="2"/>
  <c r="J25" i="2"/>
  <c r="K25" i="2"/>
  <c r="L25" i="2"/>
  <c r="M25" i="2"/>
  <c r="D25" i="2"/>
  <c r="E28" i="2"/>
  <c r="F28" i="2"/>
  <c r="G28" i="2"/>
  <c r="H28" i="2"/>
  <c r="I28" i="2"/>
  <c r="J28" i="2"/>
  <c r="K28" i="2"/>
  <c r="L28" i="2"/>
  <c r="M28" i="2"/>
  <c r="D28" i="2"/>
  <c r="E31" i="2"/>
  <c r="F31" i="2"/>
  <c r="G31" i="2"/>
  <c r="H31" i="2"/>
  <c r="I31" i="2"/>
  <c r="J31" i="2"/>
  <c r="K31" i="2"/>
  <c r="L31" i="2"/>
  <c r="M31" i="2"/>
  <c r="D31" i="2"/>
  <c r="E34" i="2"/>
  <c r="F34" i="2"/>
  <c r="G34" i="2"/>
  <c r="H34" i="2"/>
  <c r="I34" i="2"/>
  <c r="J34" i="2"/>
  <c r="K34" i="2"/>
  <c r="L34" i="2"/>
  <c r="M34" i="2"/>
  <c r="D34" i="2"/>
  <c r="E37" i="2"/>
  <c r="F37" i="2"/>
  <c r="G37" i="2"/>
  <c r="H37" i="2"/>
  <c r="I37" i="2"/>
  <c r="J37" i="2"/>
  <c r="K37" i="2"/>
  <c r="L37" i="2"/>
  <c r="M37" i="2"/>
  <c r="D37" i="2"/>
  <c r="E40" i="2"/>
  <c r="F40" i="2"/>
  <c r="G40" i="2"/>
  <c r="H40" i="2"/>
  <c r="I40" i="2"/>
  <c r="J40" i="2"/>
  <c r="K40" i="2"/>
  <c r="L40" i="2"/>
  <c r="M40" i="2"/>
  <c r="D40" i="2"/>
  <c r="E43" i="2"/>
  <c r="F43" i="2"/>
  <c r="G43" i="2"/>
  <c r="H43" i="2"/>
  <c r="I43" i="2"/>
  <c r="J43" i="2"/>
  <c r="K43" i="2"/>
  <c r="L43" i="2"/>
  <c r="M43" i="2"/>
  <c r="D43" i="2"/>
  <c r="E46" i="2"/>
  <c r="F46" i="2"/>
  <c r="G46" i="2"/>
  <c r="H46" i="2"/>
  <c r="I46" i="2"/>
  <c r="J46" i="2"/>
  <c r="K46" i="2"/>
  <c r="L46" i="2"/>
  <c r="M46" i="2"/>
  <c r="D46" i="2"/>
  <c r="E49" i="2"/>
  <c r="F49" i="2"/>
  <c r="G49" i="2"/>
  <c r="H49" i="2"/>
  <c r="I49" i="2"/>
  <c r="J49" i="2"/>
  <c r="K49" i="2"/>
  <c r="L49" i="2"/>
  <c r="M49" i="2"/>
  <c r="D49" i="2"/>
  <c r="E52" i="2"/>
  <c r="F52" i="2"/>
  <c r="G52" i="2"/>
  <c r="H52" i="2"/>
  <c r="I52" i="2"/>
  <c r="J52" i="2"/>
  <c r="K52" i="2"/>
  <c r="L52" i="2"/>
  <c r="M52" i="2"/>
  <c r="D52" i="2"/>
  <c r="E55" i="2"/>
  <c r="F55" i="2"/>
  <c r="G55" i="2"/>
  <c r="H55" i="2"/>
  <c r="I55" i="2"/>
  <c r="J55" i="2"/>
  <c r="K55" i="2"/>
  <c r="L55" i="2"/>
  <c r="M55" i="2"/>
  <c r="D55" i="2"/>
  <c r="E58" i="2"/>
  <c r="F58" i="2"/>
  <c r="G58" i="2"/>
  <c r="H58" i="2"/>
  <c r="I58" i="2"/>
  <c r="J58" i="2"/>
  <c r="K58" i="2"/>
  <c r="L58" i="2"/>
  <c r="M58" i="2"/>
  <c r="D58" i="2"/>
  <c r="E61" i="2"/>
  <c r="F61" i="2"/>
  <c r="G61" i="2"/>
  <c r="H61" i="2"/>
  <c r="I61" i="2"/>
  <c r="J61" i="2"/>
  <c r="K61" i="2"/>
  <c r="L61" i="2"/>
  <c r="M61" i="2"/>
  <c r="D61" i="2"/>
  <c r="E64" i="2"/>
  <c r="F64" i="2"/>
  <c r="G64" i="2"/>
  <c r="H64" i="2"/>
  <c r="I64" i="2"/>
  <c r="J64" i="2"/>
  <c r="K64" i="2"/>
  <c r="L64" i="2"/>
  <c r="M64" i="2"/>
  <c r="D64" i="2"/>
  <c r="E67" i="2"/>
  <c r="F67" i="2"/>
  <c r="G67" i="2"/>
  <c r="H67" i="2"/>
  <c r="I67" i="2"/>
  <c r="J67" i="2"/>
  <c r="K67" i="2"/>
  <c r="L67" i="2"/>
  <c r="M67" i="2"/>
  <c r="D67" i="2"/>
  <c r="E70" i="2"/>
  <c r="F70" i="2"/>
  <c r="G70" i="2"/>
  <c r="H70" i="2"/>
  <c r="I70" i="2"/>
  <c r="J70" i="2"/>
  <c r="K70" i="2"/>
  <c r="L70" i="2"/>
  <c r="M70" i="2"/>
  <c r="D70" i="2"/>
  <c r="E73" i="2"/>
  <c r="F73" i="2"/>
  <c r="G73" i="2"/>
  <c r="H73" i="2"/>
  <c r="I73" i="2"/>
  <c r="J73" i="2"/>
  <c r="K73" i="2"/>
  <c r="L73" i="2"/>
  <c r="M73" i="2"/>
  <c r="D73" i="2"/>
  <c r="E76" i="2"/>
  <c r="F76" i="2"/>
  <c r="G76" i="2"/>
  <c r="H76" i="2"/>
  <c r="I76" i="2"/>
  <c r="J76" i="2"/>
  <c r="K76" i="2"/>
  <c r="L76" i="2"/>
  <c r="M76" i="2"/>
  <c r="D76" i="2"/>
  <c r="E79" i="2"/>
  <c r="F79" i="2"/>
  <c r="G79" i="2"/>
  <c r="H79" i="2"/>
  <c r="I79" i="2"/>
  <c r="J79" i="2"/>
  <c r="K79" i="2"/>
  <c r="L79" i="2"/>
  <c r="M79" i="2"/>
  <c r="D79" i="2"/>
  <c r="E82" i="2"/>
  <c r="F82" i="2"/>
  <c r="G82" i="2"/>
  <c r="H82" i="2"/>
  <c r="I82" i="2"/>
  <c r="J82" i="2"/>
  <c r="K82" i="2"/>
  <c r="L82" i="2"/>
  <c r="M82" i="2"/>
  <c r="D82" i="2"/>
  <c r="E85" i="2"/>
  <c r="F85" i="2"/>
  <c r="G85" i="2"/>
  <c r="H85" i="2"/>
  <c r="I85" i="2"/>
  <c r="J85" i="2"/>
  <c r="K85" i="2"/>
  <c r="L85" i="2"/>
  <c r="M85" i="2"/>
  <c r="D85" i="2"/>
  <c r="E88" i="2"/>
  <c r="F88" i="2"/>
  <c r="G88" i="2"/>
  <c r="H88" i="2"/>
  <c r="I88" i="2"/>
  <c r="J88" i="2"/>
  <c r="K88" i="2"/>
  <c r="L88" i="2"/>
  <c r="M88" i="2"/>
  <c r="D88" i="2"/>
  <c r="E91" i="2"/>
  <c r="F91" i="2"/>
  <c r="G91" i="2"/>
  <c r="H91" i="2"/>
  <c r="I91" i="2"/>
  <c r="J91" i="2"/>
  <c r="K91" i="2"/>
  <c r="L91" i="2"/>
  <c r="M91" i="2"/>
  <c r="D91" i="2"/>
  <c r="E94" i="2"/>
  <c r="F94" i="2"/>
  <c r="G94" i="2"/>
  <c r="H94" i="2"/>
  <c r="I94" i="2"/>
  <c r="J94" i="2"/>
  <c r="K94" i="2"/>
  <c r="L94" i="2"/>
  <c r="M94" i="2"/>
  <c r="D94" i="2"/>
  <c r="E97" i="2"/>
  <c r="F97" i="2"/>
  <c r="G97" i="2"/>
  <c r="H97" i="2"/>
  <c r="I97" i="2"/>
  <c r="J97" i="2"/>
  <c r="K97" i="2"/>
  <c r="L97" i="2"/>
  <c r="M97" i="2"/>
  <c r="D97" i="2"/>
  <c r="E100" i="2"/>
  <c r="F100" i="2"/>
  <c r="G100" i="2"/>
  <c r="H100" i="2"/>
  <c r="I100" i="2"/>
  <c r="J100" i="2"/>
  <c r="K100" i="2"/>
  <c r="L100" i="2"/>
  <c r="M100" i="2"/>
  <c r="D100" i="2"/>
  <c r="E103" i="2"/>
  <c r="F103" i="2"/>
  <c r="G103" i="2"/>
  <c r="H103" i="2"/>
  <c r="I103" i="2"/>
  <c r="J103" i="2"/>
  <c r="K103" i="2"/>
  <c r="L103" i="2"/>
  <c r="M103" i="2"/>
  <c r="D103" i="2"/>
  <c r="E106" i="2"/>
  <c r="F106" i="2"/>
  <c r="G106" i="2"/>
  <c r="H106" i="2"/>
  <c r="I106" i="2"/>
  <c r="J106" i="2"/>
  <c r="K106" i="2"/>
  <c r="L106" i="2"/>
  <c r="M106" i="2"/>
  <c r="D106" i="2"/>
  <c r="E112" i="2"/>
  <c r="F112" i="2"/>
  <c r="G112" i="2"/>
  <c r="H112" i="2"/>
  <c r="I112" i="2"/>
  <c r="J112" i="2"/>
  <c r="K112" i="2"/>
  <c r="L112" i="2"/>
  <c r="M112" i="2"/>
  <c r="D112" i="2"/>
  <c r="E115" i="2"/>
  <c r="F115" i="2"/>
  <c r="G115" i="2"/>
  <c r="H115" i="2"/>
  <c r="I115" i="2"/>
  <c r="J115" i="2"/>
  <c r="K115" i="2"/>
  <c r="L115" i="2"/>
  <c r="M115" i="2"/>
  <c r="D115" i="2"/>
  <c r="E118" i="2"/>
  <c r="F118" i="2"/>
  <c r="G118" i="2"/>
  <c r="H118" i="2"/>
  <c r="I118" i="2"/>
  <c r="J118" i="2"/>
  <c r="K118" i="2"/>
  <c r="L118" i="2"/>
  <c r="M118" i="2"/>
  <c r="D118" i="2"/>
  <c r="E121" i="2"/>
  <c r="F121" i="2"/>
  <c r="G121" i="2"/>
  <c r="H121" i="2"/>
  <c r="I121" i="2"/>
  <c r="J121" i="2"/>
  <c r="K121" i="2"/>
  <c r="L121" i="2"/>
  <c r="M121" i="2"/>
  <c r="D121" i="2"/>
  <c r="E124" i="2"/>
  <c r="F124" i="2"/>
  <c r="G124" i="2"/>
  <c r="H124" i="2"/>
  <c r="I124" i="2"/>
  <c r="J124" i="2"/>
  <c r="K124" i="2"/>
  <c r="L124" i="2"/>
  <c r="M124" i="2"/>
  <c r="D124" i="2"/>
  <c r="E127" i="2"/>
  <c r="F127" i="2"/>
  <c r="G127" i="2"/>
  <c r="H127" i="2"/>
  <c r="I127" i="2"/>
  <c r="J127" i="2"/>
  <c r="K127" i="2"/>
  <c r="L127" i="2"/>
  <c r="M127" i="2"/>
  <c r="D127" i="2"/>
  <c r="E130" i="2"/>
  <c r="F130" i="2"/>
  <c r="G130" i="2"/>
  <c r="H130" i="2"/>
  <c r="I130" i="2"/>
  <c r="J130" i="2"/>
  <c r="K130" i="2"/>
  <c r="L130" i="2"/>
  <c r="M130" i="2"/>
  <c r="D130" i="2"/>
  <c r="E133" i="2"/>
  <c r="F133" i="2"/>
  <c r="G133" i="2"/>
  <c r="H133" i="2"/>
  <c r="I133" i="2"/>
  <c r="J133" i="2"/>
  <c r="K133" i="2"/>
  <c r="L133" i="2"/>
  <c r="M133" i="2"/>
  <c r="D133" i="2"/>
  <c r="E136" i="2"/>
  <c r="F136" i="2"/>
  <c r="G136" i="2"/>
  <c r="H136" i="2"/>
  <c r="I136" i="2"/>
  <c r="J136" i="2"/>
  <c r="K136" i="2"/>
  <c r="L136" i="2"/>
  <c r="M136" i="2"/>
  <c r="D136" i="2"/>
  <c r="E135" i="2"/>
  <c r="F135" i="2"/>
  <c r="G135" i="2"/>
  <c r="H135" i="2"/>
  <c r="I135" i="2"/>
  <c r="J135" i="2"/>
  <c r="K135" i="2"/>
  <c r="L135" i="2"/>
  <c r="M135" i="2"/>
  <c r="D135" i="2"/>
  <c r="E132" i="2"/>
  <c r="F132" i="2"/>
  <c r="G132" i="2"/>
  <c r="H132" i="2"/>
  <c r="I132" i="2"/>
  <c r="J132" i="2"/>
  <c r="K132" i="2"/>
  <c r="L132" i="2"/>
  <c r="M132" i="2"/>
  <c r="D132" i="2"/>
  <c r="E129" i="2"/>
  <c r="F129" i="2"/>
  <c r="G129" i="2"/>
  <c r="H129" i="2"/>
  <c r="I129" i="2"/>
  <c r="J129" i="2"/>
  <c r="K129" i="2"/>
  <c r="L129" i="2"/>
  <c r="M129" i="2"/>
  <c r="D129" i="2"/>
  <c r="E126" i="2"/>
  <c r="F126" i="2"/>
  <c r="G126" i="2"/>
  <c r="H126" i="2"/>
  <c r="I126" i="2"/>
  <c r="J126" i="2"/>
  <c r="K126" i="2"/>
  <c r="L126" i="2"/>
  <c r="M126" i="2"/>
  <c r="D126" i="2"/>
  <c r="E123" i="2"/>
  <c r="F123" i="2"/>
  <c r="G123" i="2"/>
  <c r="H123" i="2"/>
  <c r="I123" i="2"/>
  <c r="J123" i="2"/>
  <c r="K123" i="2"/>
  <c r="L123" i="2"/>
  <c r="M123" i="2"/>
  <c r="D123" i="2"/>
  <c r="E120" i="2"/>
  <c r="F120" i="2"/>
  <c r="G120" i="2"/>
  <c r="H120" i="2"/>
  <c r="I120" i="2"/>
  <c r="J120" i="2"/>
  <c r="K120" i="2"/>
  <c r="L120" i="2"/>
  <c r="M120" i="2"/>
  <c r="D120" i="2"/>
  <c r="E117" i="2"/>
  <c r="F117" i="2"/>
  <c r="G117" i="2"/>
  <c r="H117" i="2"/>
  <c r="I117" i="2"/>
  <c r="J117" i="2"/>
  <c r="K117" i="2"/>
  <c r="L117" i="2"/>
  <c r="M117" i="2"/>
  <c r="D117" i="2"/>
  <c r="E114" i="2"/>
  <c r="F114" i="2"/>
  <c r="G114" i="2"/>
  <c r="H114" i="2"/>
  <c r="I114" i="2"/>
  <c r="J114" i="2"/>
  <c r="K114" i="2"/>
  <c r="L114" i="2"/>
  <c r="M114" i="2"/>
  <c r="D114" i="2"/>
  <c r="E111" i="2"/>
  <c r="F111" i="2"/>
  <c r="G111" i="2"/>
  <c r="H111" i="2"/>
  <c r="I111" i="2"/>
  <c r="J111" i="2"/>
  <c r="K111" i="2"/>
  <c r="L111" i="2"/>
  <c r="M111" i="2"/>
  <c r="D111" i="2"/>
  <c r="E109" i="2"/>
  <c r="F109" i="2"/>
  <c r="G109" i="2"/>
  <c r="H109" i="2"/>
  <c r="I109" i="2"/>
  <c r="J109" i="2"/>
  <c r="K109" i="2"/>
  <c r="L109" i="2"/>
  <c r="M109" i="2"/>
  <c r="D109" i="2"/>
  <c r="E108" i="2"/>
  <c r="F108" i="2"/>
  <c r="G108" i="2"/>
  <c r="H108" i="2"/>
  <c r="I108" i="2"/>
  <c r="J108" i="2"/>
  <c r="K108" i="2"/>
  <c r="L108" i="2"/>
  <c r="M108" i="2"/>
  <c r="D108" i="2"/>
  <c r="E105" i="2"/>
  <c r="F105" i="2"/>
  <c r="G105" i="2"/>
  <c r="H105" i="2"/>
  <c r="I105" i="2"/>
  <c r="J105" i="2"/>
  <c r="K105" i="2"/>
  <c r="L105" i="2"/>
  <c r="M105" i="2"/>
  <c r="D105" i="2"/>
  <c r="E102" i="2"/>
  <c r="F102" i="2"/>
  <c r="G102" i="2"/>
  <c r="H102" i="2"/>
  <c r="I102" i="2"/>
  <c r="J102" i="2"/>
  <c r="K102" i="2"/>
  <c r="L102" i="2"/>
  <c r="M102" i="2"/>
  <c r="D102" i="2"/>
  <c r="E99" i="2"/>
  <c r="F99" i="2"/>
  <c r="G99" i="2"/>
  <c r="H99" i="2"/>
  <c r="I99" i="2"/>
  <c r="J99" i="2"/>
  <c r="K99" i="2"/>
  <c r="L99" i="2"/>
  <c r="M99" i="2"/>
  <c r="D99" i="2"/>
  <c r="E96" i="2"/>
  <c r="F96" i="2"/>
  <c r="G96" i="2"/>
  <c r="H96" i="2"/>
  <c r="I96" i="2"/>
  <c r="J96" i="2"/>
  <c r="K96" i="2"/>
  <c r="L96" i="2"/>
  <c r="M96" i="2"/>
  <c r="D96" i="2"/>
  <c r="E93" i="2"/>
  <c r="F93" i="2"/>
  <c r="G93" i="2"/>
  <c r="H93" i="2"/>
  <c r="I93" i="2"/>
  <c r="J93" i="2"/>
  <c r="K93" i="2"/>
  <c r="L93" i="2"/>
  <c r="M93" i="2"/>
  <c r="D93" i="2"/>
  <c r="E90" i="2"/>
  <c r="F90" i="2"/>
  <c r="G90" i="2"/>
  <c r="H90" i="2"/>
  <c r="I90" i="2"/>
  <c r="J90" i="2"/>
  <c r="K90" i="2"/>
  <c r="L90" i="2"/>
  <c r="M90" i="2"/>
  <c r="D90" i="2"/>
  <c r="E87" i="2"/>
  <c r="F87" i="2"/>
  <c r="G87" i="2"/>
  <c r="H87" i="2"/>
  <c r="I87" i="2"/>
  <c r="J87" i="2"/>
  <c r="K87" i="2"/>
  <c r="L87" i="2"/>
  <c r="M87" i="2"/>
  <c r="D87" i="2"/>
  <c r="E84" i="2"/>
  <c r="F84" i="2"/>
  <c r="G84" i="2"/>
  <c r="H84" i="2"/>
  <c r="I84" i="2"/>
  <c r="J84" i="2"/>
  <c r="K84" i="2"/>
  <c r="L84" i="2"/>
  <c r="M84" i="2"/>
  <c r="D84" i="2"/>
  <c r="E81" i="2"/>
  <c r="F81" i="2"/>
  <c r="G81" i="2"/>
  <c r="H81" i="2"/>
  <c r="I81" i="2"/>
  <c r="J81" i="2"/>
  <c r="K81" i="2"/>
  <c r="L81" i="2"/>
  <c r="M81" i="2"/>
  <c r="D81" i="2"/>
  <c r="E78" i="2"/>
  <c r="F78" i="2"/>
  <c r="G78" i="2"/>
  <c r="H78" i="2"/>
  <c r="I78" i="2"/>
  <c r="J78" i="2"/>
  <c r="K78" i="2"/>
  <c r="L78" i="2"/>
  <c r="M78" i="2"/>
  <c r="D78" i="2"/>
  <c r="E75" i="2"/>
  <c r="F75" i="2"/>
  <c r="G75" i="2"/>
  <c r="H75" i="2"/>
  <c r="I75" i="2"/>
  <c r="J75" i="2"/>
  <c r="K75" i="2"/>
  <c r="L75" i="2"/>
  <c r="M75" i="2"/>
  <c r="D75" i="2"/>
  <c r="E72" i="2"/>
  <c r="F72" i="2"/>
  <c r="G72" i="2"/>
  <c r="H72" i="2"/>
  <c r="I72" i="2"/>
  <c r="J72" i="2"/>
  <c r="K72" i="2"/>
  <c r="L72" i="2"/>
  <c r="M72" i="2"/>
  <c r="D72" i="2"/>
  <c r="E69" i="2"/>
  <c r="F69" i="2"/>
  <c r="G69" i="2"/>
  <c r="H69" i="2"/>
  <c r="I69" i="2"/>
  <c r="J69" i="2"/>
  <c r="K69" i="2"/>
  <c r="L69" i="2"/>
  <c r="M69" i="2"/>
  <c r="D69" i="2"/>
  <c r="E66" i="2"/>
  <c r="F66" i="2"/>
  <c r="G66" i="2"/>
  <c r="H66" i="2"/>
  <c r="I66" i="2"/>
  <c r="J66" i="2"/>
  <c r="K66" i="2"/>
  <c r="L66" i="2"/>
  <c r="M66" i="2"/>
  <c r="D66" i="2"/>
  <c r="E63" i="2"/>
  <c r="F63" i="2"/>
  <c r="G63" i="2"/>
  <c r="H63" i="2"/>
  <c r="I63" i="2"/>
  <c r="J63" i="2"/>
  <c r="K63" i="2"/>
  <c r="L63" i="2"/>
  <c r="M63" i="2"/>
  <c r="D63" i="2"/>
  <c r="E60" i="2"/>
  <c r="F60" i="2"/>
  <c r="G60" i="2"/>
  <c r="H60" i="2"/>
  <c r="I60" i="2"/>
  <c r="J60" i="2"/>
  <c r="K60" i="2"/>
  <c r="L60" i="2"/>
  <c r="M60" i="2"/>
  <c r="D60" i="2"/>
  <c r="E57" i="2"/>
  <c r="F57" i="2"/>
  <c r="G57" i="2"/>
  <c r="H57" i="2"/>
  <c r="I57" i="2"/>
  <c r="J57" i="2"/>
  <c r="K57" i="2"/>
  <c r="L57" i="2"/>
  <c r="M57" i="2"/>
  <c r="D57" i="2"/>
  <c r="E54" i="2"/>
  <c r="F54" i="2"/>
  <c r="G54" i="2"/>
  <c r="H54" i="2"/>
  <c r="I54" i="2"/>
  <c r="J54" i="2"/>
  <c r="K54" i="2"/>
  <c r="L54" i="2"/>
  <c r="M54" i="2"/>
  <c r="D54" i="2"/>
  <c r="E51" i="2"/>
  <c r="F51" i="2"/>
  <c r="G51" i="2"/>
  <c r="H51" i="2"/>
  <c r="I51" i="2"/>
  <c r="J51" i="2"/>
  <c r="K51" i="2"/>
  <c r="L51" i="2"/>
  <c r="M51" i="2"/>
  <c r="D51" i="2"/>
  <c r="E48" i="2"/>
  <c r="F48" i="2"/>
  <c r="G48" i="2"/>
  <c r="H48" i="2"/>
  <c r="I48" i="2"/>
  <c r="J48" i="2"/>
  <c r="K48" i="2"/>
  <c r="L48" i="2"/>
  <c r="M48" i="2"/>
  <c r="D48" i="2"/>
  <c r="E45" i="2"/>
  <c r="F45" i="2"/>
  <c r="G45" i="2"/>
  <c r="H45" i="2"/>
  <c r="I45" i="2"/>
  <c r="J45" i="2"/>
  <c r="K45" i="2"/>
  <c r="L45" i="2"/>
  <c r="M45" i="2"/>
  <c r="D45" i="2"/>
  <c r="E42" i="2"/>
  <c r="F42" i="2"/>
  <c r="G42" i="2"/>
  <c r="H42" i="2"/>
  <c r="I42" i="2"/>
  <c r="J42" i="2"/>
  <c r="K42" i="2"/>
  <c r="L42" i="2"/>
  <c r="M42" i="2"/>
  <c r="D42" i="2"/>
  <c r="E39" i="2"/>
  <c r="F39" i="2"/>
  <c r="G39" i="2"/>
  <c r="H39" i="2"/>
  <c r="I39" i="2"/>
  <c r="J39" i="2"/>
  <c r="K39" i="2"/>
  <c r="L39" i="2"/>
  <c r="M39" i="2"/>
  <c r="D39" i="2"/>
  <c r="E36" i="2"/>
  <c r="F36" i="2"/>
  <c r="G36" i="2"/>
  <c r="H36" i="2"/>
  <c r="I36" i="2"/>
  <c r="J36" i="2"/>
  <c r="K36" i="2"/>
  <c r="L36" i="2"/>
  <c r="M36" i="2"/>
  <c r="D36" i="2"/>
  <c r="E33" i="2"/>
  <c r="F33" i="2"/>
  <c r="G33" i="2"/>
  <c r="H33" i="2"/>
  <c r="I33" i="2"/>
  <c r="J33" i="2"/>
  <c r="K33" i="2"/>
  <c r="L33" i="2"/>
  <c r="M33" i="2"/>
  <c r="D33" i="2"/>
  <c r="E30" i="2"/>
  <c r="F30" i="2"/>
  <c r="G30" i="2"/>
  <c r="H30" i="2"/>
  <c r="I30" i="2"/>
  <c r="J30" i="2"/>
  <c r="K30" i="2"/>
  <c r="L30" i="2"/>
  <c r="M30" i="2"/>
  <c r="D30" i="2"/>
  <c r="E27" i="2"/>
  <c r="F27" i="2"/>
  <c r="G27" i="2"/>
  <c r="H27" i="2"/>
  <c r="I27" i="2"/>
  <c r="J27" i="2"/>
  <c r="K27" i="2"/>
  <c r="L27" i="2"/>
  <c r="M27" i="2"/>
  <c r="D27" i="2"/>
  <c r="E24" i="2"/>
  <c r="F24" i="2"/>
  <c r="G24" i="2"/>
  <c r="H24" i="2"/>
  <c r="I24" i="2"/>
  <c r="J24" i="2"/>
  <c r="K24" i="2"/>
  <c r="L24" i="2"/>
  <c r="M24" i="2"/>
  <c r="D24" i="2"/>
  <c r="E21" i="2"/>
  <c r="F21" i="2"/>
  <c r="G21" i="2"/>
  <c r="H21" i="2"/>
  <c r="I21" i="2"/>
  <c r="J21" i="2"/>
  <c r="K21" i="2"/>
  <c r="L21" i="2"/>
  <c r="M21" i="2"/>
  <c r="D21" i="2"/>
  <c r="E18" i="2"/>
  <c r="F18" i="2"/>
  <c r="G18" i="2"/>
  <c r="H18" i="2"/>
  <c r="I18" i="2"/>
  <c r="J18" i="2"/>
  <c r="K18" i="2"/>
  <c r="L18" i="2"/>
  <c r="M18" i="2"/>
  <c r="D18" i="2"/>
  <c r="E15" i="2"/>
  <c r="F15" i="2"/>
  <c r="G15" i="2"/>
  <c r="H15" i="2"/>
  <c r="I15" i="2"/>
  <c r="J15" i="2"/>
  <c r="K15" i="2"/>
  <c r="L15" i="2"/>
  <c r="M15" i="2"/>
  <c r="D15" i="2"/>
  <c r="E12" i="2"/>
  <c r="F12" i="2"/>
  <c r="G12" i="2"/>
  <c r="H12" i="2"/>
  <c r="I12" i="2"/>
  <c r="J12" i="2"/>
  <c r="K12" i="2"/>
  <c r="L12" i="2"/>
  <c r="M12" i="2"/>
  <c r="D12" i="2"/>
  <c r="E134" i="2"/>
  <c r="F134" i="2"/>
  <c r="G134" i="2"/>
  <c r="H134" i="2"/>
  <c r="I134" i="2"/>
  <c r="J134" i="2"/>
  <c r="K134" i="2"/>
  <c r="L134" i="2"/>
  <c r="M134" i="2"/>
  <c r="D134" i="2"/>
  <c r="E131" i="2"/>
  <c r="F131" i="2"/>
  <c r="G131" i="2"/>
  <c r="H131" i="2"/>
  <c r="I131" i="2"/>
  <c r="J131" i="2"/>
  <c r="K131" i="2"/>
  <c r="L131" i="2"/>
  <c r="M131" i="2"/>
  <c r="D131" i="2"/>
  <c r="E128" i="2"/>
  <c r="F128" i="2"/>
  <c r="G128" i="2"/>
  <c r="H128" i="2"/>
  <c r="I128" i="2"/>
  <c r="J128" i="2"/>
  <c r="K128" i="2"/>
  <c r="L128" i="2"/>
  <c r="M128" i="2"/>
  <c r="D128" i="2"/>
  <c r="E125" i="2"/>
  <c r="F125" i="2"/>
  <c r="G125" i="2"/>
  <c r="H125" i="2"/>
  <c r="I125" i="2"/>
  <c r="J125" i="2"/>
  <c r="K125" i="2"/>
  <c r="L125" i="2"/>
  <c r="M125" i="2"/>
  <c r="D125" i="2"/>
  <c r="E122" i="2"/>
  <c r="F122" i="2"/>
  <c r="G122" i="2"/>
  <c r="H122" i="2"/>
  <c r="I122" i="2"/>
  <c r="J122" i="2"/>
  <c r="K122" i="2"/>
  <c r="L122" i="2"/>
  <c r="M122" i="2"/>
  <c r="D122" i="2"/>
  <c r="E119" i="2"/>
  <c r="F119" i="2"/>
  <c r="G119" i="2"/>
  <c r="H119" i="2"/>
  <c r="I119" i="2"/>
  <c r="J119" i="2"/>
  <c r="K119" i="2"/>
  <c r="L119" i="2"/>
  <c r="M119" i="2"/>
  <c r="D119" i="2"/>
  <c r="E116" i="2"/>
  <c r="F116" i="2"/>
  <c r="G116" i="2"/>
  <c r="H116" i="2"/>
  <c r="I116" i="2"/>
  <c r="J116" i="2"/>
  <c r="K116" i="2"/>
  <c r="L116" i="2"/>
  <c r="M116" i="2"/>
  <c r="D116" i="2"/>
  <c r="E113" i="2"/>
  <c r="F113" i="2"/>
  <c r="G113" i="2"/>
  <c r="H113" i="2"/>
  <c r="I113" i="2"/>
  <c r="J113" i="2"/>
  <c r="K113" i="2"/>
  <c r="L113" i="2"/>
  <c r="M113" i="2"/>
  <c r="D113" i="2"/>
  <c r="E110" i="2"/>
  <c r="F110" i="2"/>
  <c r="G110" i="2"/>
  <c r="H110" i="2"/>
  <c r="I110" i="2"/>
  <c r="J110" i="2"/>
  <c r="K110" i="2"/>
  <c r="L110" i="2"/>
  <c r="M110" i="2"/>
  <c r="D110" i="2"/>
  <c r="E107" i="2"/>
  <c r="F107" i="2"/>
  <c r="G107" i="2"/>
  <c r="H107" i="2"/>
  <c r="I107" i="2"/>
  <c r="J107" i="2"/>
  <c r="K107" i="2"/>
  <c r="L107" i="2"/>
  <c r="M107" i="2"/>
  <c r="D107" i="2"/>
  <c r="E104" i="2"/>
  <c r="F104" i="2"/>
  <c r="G104" i="2"/>
  <c r="H104" i="2"/>
  <c r="I104" i="2"/>
  <c r="J104" i="2"/>
  <c r="K104" i="2"/>
  <c r="L104" i="2"/>
  <c r="M104" i="2"/>
  <c r="D104" i="2"/>
  <c r="E101" i="2"/>
  <c r="F101" i="2"/>
  <c r="G101" i="2"/>
  <c r="H101" i="2"/>
  <c r="I101" i="2"/>
  <c r="J101" i="2"/>
  <c r="K101" i="2"/>
  <c r="L101" i="2"/>
  <c r="M101" i="2"/>
  <c r="D101" i="2"/>
  <c r="E98" i="2"/>
  <c r="F98" i="2"/>
  <c r="G98" i="2"/>
  <c r="H98" i="2"/>
  <c r="I98" i="2"/>
  <c r="J98" i="2"/>
  <c r="K98" i="2"/>
  <c r="L98" i="2"/>
  <c r="M98" i="2"/>
  <c r="D98" i="2"/>
  <c r="E95" i="2"/>
  <c r="F95" i="2"/>
  <c r="G95" i="2"/>
  <c r="H95" i="2"/>
  <c r="I95" i="2"/>
  <c r="J95" i="2"/>
  <c r="K95" i="2"/>
  <c r="L95" i="2"/>
  <c r="M95" i="2"/>
  <c r="D95" i="2"/>
  <c r="E92" i="2"/>
  <c r="F92" i="2"/>
  <c r="G92" i="2"/>
  <c r="H92" i="2"/>
  <c r="I92" i="2"/>
  <c r="J92" i="2"/>
  <c r="K92" i="2"/>
  <c r="L92" i="2"/>
  <c r="M92" i="2"/>
  <c r="D92" i="2"/>
  <c r="E89" i="2"/>
  <c r="F89" i="2"/>
  <c r="G89" i="2"/>
  <c r="H89" i="2"/>
  <c r="I89" i="2"/>
  <c r="J89" i="2"/>
  <c r="K89" i="2"/>
  <c r="L89" i="2"/>
  <c r="M89" i="2"/>
  <c r="D89" i="2"/>
  <c r="E86" i="2"/>
  <c r="F86" i="2"/>
  <c r="G86" i="2"/>
  <c r="H86" i="2"/>
  <c r="I86" i="2"/>
  <c r="J86" i="2"/>
  <c r="K86" i="2"/>
  <c r="L86" i="2"/>
  <c r="M86" i="2"/>
  <c r="D86" i="2"/>
  <c r="E83" i="2"/>
  <c r="F83" i="2"/>
  <c r="G83" i="2"/>
  <c r="H83" i="2"/>
  <c r="I83" i="2"/>
  <c r="J83" i="2"/>
  <c r="K83" i="2"/>
  <c r="L83" i="2"/>
  <c r="M83" i="2"/>
  <c r="D83" i="2"/>
  <c r="E80" i="2"/>
  <c r="F80" i="2"/>
  <c r="G80" i="2"/>
  <c r="H80" i="2"/>
  <c r="I80" i="2"/>
  <c r="J80" i="2"/>
  <c r="K80" i="2"/>
  <c r="L80" i="2"/>
  <c r="M80" i="2"/>
  <c r="D80" i="2"/>
  <c r="E77" i="2"/>
  <c r="F77" i="2"/>
  <c r="G77" i="2"/>
  <c r="H77" i="2"/>
  <c r="I77" i="2"/>
  <c r="J77" i="2"/>
  <c r="K77" i="2"/>
  <c r="L77" i="2"/>
  <c r="M77" i="2"/>
  <c r="D77" i="2"/>
  <c r="E74" i="2"/>
  <c r="F74" i="2"/>
  <c r="G74" i="2"/>
  <c r="H74" i="2"/>
  <c r="I74" i="2"/>
  <c r="J74" i="2"/>
  <c r="K74" i="2"/>
  <c r="L74" i="2"/>
  <c r="M74" i="2"/>
  <c r="D74" i="2"/>
  <c r="M71" i="2"/>
  <c r="E71" i="2"/>
  <c r="F71" i="2"/>
  <c r="G71" i="2"/>
  <c r="H71" i="2"/>
  <c r="I71" i="2"/>
  <c r="J71" i="2"/>
  <c r="K71" i="2"/>
  <c r="L71" i="2"/>
  <c r="D71" i="2"/>
  <c r="E68" i="2"/>
  <c r="F68" i="2"/>
  <c r="G68" i="2"/>
  <c r="H68" i="2"/>
  <c r="I68" i="2"/>
  <c r="J68" i="2"/>
  <c r="K68" i="2"/>
  <c r="L68" i="2"/>
  <c r="M68" i="2"/>
  <c r="D68" i="2"/>
  <c r="E65" i="2"/>
  <c r="F65" i="2"/>
  <c r="G65" i="2"/>
  <c r="H65" i="2"/>
  <c r="I65" i="2"/>
  <c r="J65" i="2"/>
  <c r="K65" i="2"/>
  <c r="L65" i="2"/>
  <c r="M65" i="2"/>
  <c r="D65" i="2"/>
  <c r="E62" i="2"/>
  <c r="F62" i="2"/>
  <c r="G62" i="2"/>
  <c r="H62" i="2"/>
  <c r="I62" i="2"/>
  <c r="J62" i="2"/>
  <c r="K62" i="2"/>
  <c r="L62" i="2"/>
  <c r="M62" i="2"/>
  <c r="D62" i="2"/>
  <c r="E59" i="2"/>
  <c r="F59" i="2"/>
  <c r="G59" i="2"/>
  <c r="H59" i="2"/>
  <c r="I59" i="2"/>
  <c r="J59" i="2"/>
  <c r="K59" i="2"/>
  <c r="L59" i="2"/>
  <c r="M59" i="2"/>
  <c r="D59" i="2"/>
  <c r="E56" i="2"/>
  <c r="F56" i="2"/>
  <c r="G56" i="2"/>
  <c r="H56" i="2"/>
  <c r="I56" i="2"/>
  <c r="J56" i="2"/>
  <c r="K56" i="2"/>
  <c r="L56" i="2"/>
  <c r="M56" i="2"/>
  <c r="D56" i="2"/>
  <c r="E53" i="2"/>
  <c r="F53" i="2"/>
  <c r="G53" i="2"/>
  <c r="H53" i="2"/>
  <c r="I53" i="2"/>
  <c r="J53" i="2"/>
  <c r="K53" i="2"/>
  <c r="L53" i="2"/>
  <c r="M53" i="2"/>
  <c r="D53" i="2"/>
  <c r="E50" i="2"/>
  <c r="F50" i="2"/>
  <c r="G50" i="2"/>
  <c r="H50" i="2"/>
  <c r="I50" i="2"/>
  <c r="J50" i="2"/>
  <c r="K50" i="2"/>
  <c r="L50" i="2"/>
  <c r="M50" i="2"/>
  <c r="D50" i="2"/>
  <c r="E47" i="2"/>
  <c r="F47" i="2"/>
  <c r="G47" i="2"/>
  <c r="H47" i="2"/>
  <c r="I47" i="2"/>
  <c r="J47" i="2"/>
  <c r="K47" i="2"/>
  <c r="L47" i="2"/>
  <c r="M47" i="2"/>
  <c r="D47" i="2"/>
  <c r="E44" i="2"/>
  <c r="F44" i="2"/>
  <c r="G44" i="2"/>
  <c r="H44" i="2"/>
  <c r="I44" i="2"/>
  <c r="J44" i="2"/>
  <c r="K44" i="2"/>
  <c r="L44" i="2"/>
  <c r="M44" i="2"/>
  <c r="D44" i="2"/>
  <c r="E41" i="2"/>
  <c r="F41" i="2"/>
  <c r="G41" i="2"/>
  <c r="H41" i="2"/>
  <c r="I41" i="2"/>
  <c r="J41" i="2"/>
  <c r="K41" i="2"/>
  <c r="L41" i="2"/>
  <c r="M41" i="2"/>
  <c r="D41" i="2"/>
  <c r="E38" i="2"/>
  <c r="F38" i="2"/>
  <c r="G38" i="2"/>
  <c r="H38" i="2"/>
  <c r="I38" i="2"/>
  <c r="J38" i="2"/>
  <c r="K38" i="2"/>
  <c r="L38" i="2"/>
  <c r="M38" i="2"/>
  <c r="D38" i="2"/>
  <c r="E35" i="2"/>
  <c r="F35" i="2"/>
  <c r="G35" i="2"/>
  <c r="H35" i="2"/>
  <c r="I35" i="2"/>
  <c r="J35" i="2"/>
  <c r="K35" i="2"/>
  <c r="L35" i="2"/>
  <c r="M35" i="2"/>
  <c r="D35" i="2"/>
  <c r="E32" i="2"/>
  <c r="F32" i="2"/>
  <c r="G32" i="2"/>
  <c r="H32" i="2"/>
  <c r="I32" i="2"/>
  <c r="J32" i="2"/>
  <c r="K32" i="2"/>
  <c r="L32" i="2"/>
  <c r="M32" i="2"/>
  <c r="D32" i="2"/>
  <c r="E29" i="2"/>
  <c r="F29" i="2"/>
  <c r="G29" i="2"/>
  <c r="H29" i="2"/>
  <c r="I29" i="2"/>
  <c r="J29" i="2"/>
  <c r="K29" i="2"/>
  <c r="L29" i="2"/>
  <c r="M29" i="2"/>
  <c r="D29" i="2"/>
  <c r="E26" i="2"/>
  <c r="F26" i="2"/>
  <c r="G26" i="2"/>
  <c r="H26" i="2"/>
  <c r="I26" i="2"/>
  <c r="J26" i="2"/>
  <c r="K26" i="2"/>
  <c r="L26" i="2"/>
  <c r="M26" i="2"/>
  <c r="D26" i="2"/>
  <c r="D23" i="2"/>
  <c r="D20" i="2"/>
  <c r="E23" i="2"/>
  <c r="F23" i="2"/>
  <c r="G23" i="2"/>
  <c r="H23" i="2"/>
  <c r="I23" i="2"/>
  <c r="J23" i="2"/>
  <c r="K23" i="2"/>
  <c r="L23" i="2"/>
  <c r="M23" i="2"/>
  <c r="E20" i="2"/>
  <c r="F20" i="2"/>
  <c r="G20" i="2"/>
  <c r="H20" i="2"/>
  <c r="I20" i="2"/>
  <c r="J20" i="2"/>
  <c r="K20" i="2"/>
  <c r="L20" i="2"/>
  <c r="M20" i="2"/>
  <c r="E17" i="2"/>
  <c r="F17" i="2"/>
  <c r="G17" i="2"/>
  <c r="H17" i="2"/>
  <c r="I17" i="2"/>
  <c r="J17" i="2"/>
  <c r="K17" i="2"/>
  <c r="L17" i="2"/>
  <c r="M17" i="2"/>
  <c r="D17" i="2"/>
  <c r="E14" i="2"/>
  <c r="F14" i="2"/>
  <c r="G14" i="2"/>
  <c r="H14" i="2"/>
  <c r="I14" i="2"/>
  <c r="J14" i="2"/>
  <c r="K14" i="2"/>
  <c r="L14" i="2"/>
  <c r="M14" i="2"/>
  <c r="D14" i="2"/>
  <c r="E11" i="2"/>
  <c r="F11" i="2"/>
  <c r="G11" i="2"/>
  <c r="H11" i="2"/>
  <c r="I11" i="2"/>
  <c r="J11" i="2"/>
  <c r="K11" i="2"/>
  <c r="L11" i="2"/>
  <c r="M11" i="2"/>
  <c r="D11" i="2"/>
  <c r="E10" i="2"/>
  <c r="F10" i="2"/>
  <c r="G10" i="2"/>
  <c r="H10" i="2"/>
  <c r="I10" i="2"/>
  <c r="J10" i="2"/>
  <c r="K10" i="2"/>
  <c r="L10" i="2"/>
  <c r="M10" i="2"/>
  <c r="D10" i="2"/>
  <c r="E9" i="2"/>
  <c r="F9" i="2"/>
  <c r="G9" i="2"/>
  <c r="H9" i="2"/>
  <c r="I9" i="2"/>
  <c r="J9" i="2"/>
  <c r="K9" i="2"/>
  <c r="L9" i="2"/>
  <c r="M9" i="2"/>
  <c r="D9" i="2"/>
  <c r="E8" i="2"/>
  <c r="F8" i="2"/>
  <c r="G8" i="2"/>
  <c r="H8" i="2"/>
  <c r="I8" i="2"/>
  <c r="J8" i="2"/>
  <c r="K8" i="2"/>
  <c r="L8" i="2"/>
  <c r="M8" i="2"/>
  <c r="D8" i="2"/>
  <c r="E7" i="2"/>
  <c r="F7" i="2"/>
  <c r="G7" i="2"/>
  <c r="H7" i="2"/>
  <c r="I7" i="2"/>
  <c r="J7" i="2"/>
  <c r="K7" i="2"/>
  <c r="L7" i="2"/>
  <c r="M7" i="2"/>
  <c r="D7" i="2"/>
  <c r="E6" i="2"/>
  <c r="F6" i="2"/>
  <c r="G6" i="2"/>
  <c r="H6" i="2"/>
  <c r="I6" i="2"/>
  <c r="J6" i="2"/>
  <c r="K6" i="2"/>
  <c r="L6" i="2"/>
  <c r="M6" i="2"/>
  <c r="D6" i="2"/>
  <c r="E5" i="2"/>
  <c r="F5" i="2"/>
  <c r="G5" i="2"/>
  <c r="H5" i="2"/>
  <c r="I5" i="2"/>
  <c r="J5" i="2"/>
  <c r="K5" i="2"/>
  <c r="L5" i="2"/>
  <c r="M5" i="2"/>
  <c r="D5" i="2"/>
  <c r="E4" i="2"/>
  <c r="F4" i="2"/>
  <c r="G4" i="2"/>
  <c r="H4" i="2"/>
  <c r="I4" i="2"/>
  <c r="J4" i="2"/>
  <c r="K4" i="2"/>
  <c r="L4" i="2"/>
  <c r="M4" i="2"/>
  <c r="D4" i="2"/>
  <c r="M3" i="2"/>
  <c r="E3" i="2"/>
  <c r="F3" i="2"/>
  <c r="G3" i="2"/>
  <c r="H3" i="2"/>
  <c r="I3" i="2"/>
  <c r="J3" i="2"/>
  <c r="K3" i="2"/>
  <c r="L3" i="2"/>
  <c r="D3" i="2"/>
  <c r="M2" i="2"/>
  <c r="F2" i="2"/>
  <c r="G2" i="2"/>
  <c r="H2" i="2"/>
  <c r="I2" i="2"/>
  <c r="J2" i="2"/>
  <c r="K2" i="2"/>
  <c r="L2" i="2"/>
  <c r="E2" i="2"/>
  <c r="D2" i="2"/>
</calcChain>
</file>

<file path=xl/sharedStrings.xml><?xml version="1.0" encoding="utf-8"?>
<sst xmlns="http://schemas.openxmlformats.org/spreadsheetml/2006/main" count="2363" uniqueCount="597">
  <si>
    <t>file_name</t>
  </si>
  <si>
    <t>root system diameter max</t>
  </si>
  <si>
    <t>root system diameter min</t>
  </si>
  <si>
    <t>root system diameter</t>
  </si>
  <si>
    <t>root system length</t>
  </si>
  <si>
    <t>root system angle</t>
  </si>
  <si>
    <t>root system angle max</t>
  </si>
  <si>
    <t>root system angle min</t>
  </si>
  <si>
    <t>root system volume</t>
  </si>
  <si>
    <t>root system eccentricity</t>
  </si>
  <si>
    <t>root system bushiness</t>
  </si>
  <si>
    <t>101_1</t>
  </si>
  <si>
    <t>101_2</t>
  </si>
  <si>
    <t>101_3</t>
  </si>
  <si>
    <t>102_1</t>
  </si>
  <si>
    <t>102_2</t>
  </si>
  <si>
    <t>102_3</t>
  </si>
  <si>
    <t>103_1</t>
  </si>
  <si>
    <t>103_2</t>
  </si>
  <si>
    <t>103_3</t>
  </si>
  <si>
    <t>105_1</t>
  </si>
  <si>
    <t>105_2</t>
  </si>
  <si>
    <t>105_3</t>
  </si>
  <si>
    <t>107_1</t>
  </si>
  <si>
    <t>107_2</t>
  </si>
  <si>
    <t>107_3</t>
  </si>
  <si>
    <t>108_1</t>
  </si>
  <si>
    <t>108_2</t>
  </si>
  <si>
    <t>108_3</t>
  </si>
  <si>
    <t>111_1</t>
  </si>
  <si>
    <t>111_2</t>
  </si>
  <si>
    <t>111_3</t>
  </si>
  <si>
    <t>112_1</t>
  </si>
  <si>
    <t>112_2</t>
  </si>
  <si>
    <t>112_3</t>
  </si>
  <si>
    <t>114_1</t>
  </si>
  <si>
    <t>114_2</t>
  </si>
  <si>
    <t>114_3</t>
  </si>
  <si>
    <t>116_1</t>
  </si>
  <si>
    <t>116_2</t>
  </si>
  <si>
    <t>116_3</t>
  </si>
  <si>
    <t>117_1</t>
  </si>
  <si>
    <t>117_2</t>
  </si>
  <si>
    <t>117_3</t>
  </si>
  <si>
    <t>118_1</t>
  </si>
  <si>
    <t>118_2</t>
  </si>
  <si>
    <t>118_3</t>
  </si>
  <si>
    <t>119_1</t>
  </si>
  <si>
    <t>119_2</t>
  </si>
  <si>
    <t>119_3</t>
  </si>
  <si>
    <t>120_1</t>
  </si>
  <si>
    <t>120_2</t>
  </si>
  <si>
    <t>120_3</t>
  </si>
  <si>
    <t>121_1</t>
  </si>
  <si>
    <t>121_2</t>
  </si>
  <si>
    <t>121_3</t>
  </si>
  <si>
    <t>123_1</t>
  </si>
  <si>
    <t>123_2</t>
  </si>
  <si>
    <t>123_3</t>
  </si>
  <si>
    <t>124_1</t>
  </si>
  <si>
    <t>124_2</t>
  </si>
  <si>
    <t>124_3</t>
  </si>
  <si>
    <t>125_1</t>
  </si>
  <si>
    <t>125_2</t>
  </si>
  <si>
    <t>125_3</t>
  </si>
  <si>
    <t>126_1</t>
  </si>
  <si>
    <t>126_2</t>
  </si>
  <si>
    <t>126_3</t>
  </si>
  <si>
    <t>129_1</t>
  </si>
  <si>
    <t>129_2</t>
  </si>
  <si>
    <t>129_3</t>
  </si>
  <si>
    <t>131_1</t>
  </si>
  <si>
    <t>131_2</t>
  </si>
  <si>
    <t>131_3</t>
  </si>
  <si>
    <t>133_1</t>
  </si>
  <si>
    <t>133_2</t>
  </si>
  <si>
    <t>133_3</t>
  </si>
  <si>
    <t>136_1</t>
  </si>
  <si>
    <t>136_2</t>
  </si>
  <si>
    <t>136_3</t>
  </si>
  <si>
    <t>139_1</t>
  </si>
  <si>
    <t>139_2</t>
  </si>
  <si>
    <t>139_3</t>
  </si>
  <si>
    <t>141_1</t>
  </si>
  <si>
    <t>141_2</t>
  </si>
  <si>
    <t>141_3</t>
  </si>
  <si>
    <t>142_1</t>
  </si>
  <si>
    <t>142_2</t>
  </si>
  <si>
    <t>142_3</t>
  </si>
  <si>
    <t>143_1</t>
  </si>
  <si>
    <t>143_2</t>
  </si>
  <si>
    <t>143_3</t>
  </si>
  <si>
    <t>145_1</t>
  </si>
  <si>
    <t>145_2</t>
  </si>
  <si>
    <t>145_3</t>
  </si>
  <si>
    <t>203_1</t>
  </si>
  <si>
    <t>203_2</t>
  </si>
  <si>
    <t>203_3</t>
  </si>
  <si>
    <t>204_1</t>
  </si>
  <si>
    <t>204_2</t>
  </si>
  <si>
    <t>204_3</t>
  </si>
  <si>
    <t>206_1</t>
  </si>
  <si>
    <t>206_2</t>
  </si>
  <si>
    <t>206_3</t>
  </si>
  <si>
    <t>207_1</t>
  </si>
  <si>
    <t>207_2</t>
  </si>
  <si>
    <t>207_3</t>
  </si>
  <si>
    <t>210_1</t>
  </si>
  <si>
    <t>210_2</t>
  </si>
  <si>
    <t>210_3</t>
  </si>
  <si>
    <t>212_1</t>
  </si>
  <si>
    <t>212_2</t>
  </si>
  <si>
    <t>212_3</t>
  </si>
  <si>
    <t>213_1</t>
  </si>
  <si>
    <t>213_2</t>
  </si>
  <si>
    <t>213_3</t>
  </si>
  <si>
    <t>217_1</t>
  </si>
  <si>
    <t>217_2</t>
  </si>
  <si>
    <t>217_3</t>
  </si>
  <si>
    <t>219_1</t>
  </si>
  <si>
    <t>219_2</t>
  </si>
  <si>
    <t>219_3</t>
  </si>
  <si>
    <t>220_1</t>
  </si>
  <si>
    <t>220_2</t>
  </si>
  <si>
    <t>220_3</t>
  </si>
  <si>
    <t>221_1</t>
  </si>
  <si>
    <t>221_2</t>
  </si>
  <si>
    <t>221_3</t>
  </si>
  <si>
    <t>222_1</t>
  </si>
  <si>
    <t>222_2</t>
  </si>
  <si>
    <t>222_3</t>
  </si>
  <si>
    <t>223_1</t>
  </si>
  <si>
    <t>223_2</t>
  </si>
  <si>
    <t>223_3</t>
  </si>
  <si>
    <t>230_1</t>
  </si>
  <si>
    <t>230_2</t>
  </si>
  <si>
    <t>230_3</t>
  </si>
  <si>
    <t>232_1</t>
  </si>
  <si>
    <t>232_2</t>
  </si>
  <si>
    <t>232_3</t>
  </si>
  <si>
    <t>233_1</t>
  </si>
  <si>
    <t>233_2</t>
  </si>
  <si>
    <t>233_3</t>
  </si>
  <si>
    <t>233_4</t>
  </si>
  <si>
    <t>233_5</t>
  </si>
  <si>
    <t>233_6</t>
  </si>
  <si>
    <t>237_1</t>
  </si>
  <si>
    <t>237_2</t>
  </si>
  <si>
    <t>237_3</t>
  </si>
  <si>
    <t>239_1</t>
  </si>
  <si>
    <t>239_2</t>
  </si>
  <si>
    <t>239_3</t>
  </si>
  <si>
    <t>240_1</t>
  </si>
  <si>
    <t>240_2</t>
  </si>
  <si>
    <t>240_3</t>
  </si>
  <si>
    <t>241_1</t>
  </si>
  <si>
    <t>241_2</t>
  </si>
  <si>
    <t>241_3</t>
  </si>
  <si>
    <t>242_1</t>
  </si>
  <si>
    <t>242_2</t>
  </si>
  <si>
    <t>242_3</t>
  </si>
  <si>
    <t>243_1</t>
  </si>
  <si>
    <t>243_2</t>
  </si>
  <si>
    <t>243_3</t>
  </si>
  <si>
    <t>244_1</t>
  </si>
  <si>
    <t>244_2</t>
  </si>
  <si>
    <t>244_3</t>
  </si>
  <si>
    <t>301_1</t>
  </si>
  <si>
    <t>301_2</t>
  </si>
  <si>
    <t>301_3</t>
  </si>
  <si>
    <t>302_1</t>
  </si>
  <si>
    <t>302_2</t>
  </si>
  <si>
    <t>302_3</t>
  </si>
  <si>
    <t>303_1</t>
  </si>
  <si>
    <t>303_2</t>
  </si>
  <si>
    <t>306_1</t>
  </si>
  <si>
    <t>306_2</t>
  </si>
  <si>
    <t>306_3</t>
  </si>
  <si>
    <t>307_1</t>
  </si>
  <si>
    <t>307_2</t>
  </si>
  <si>
    <t>307_3</t>
  </si>
  <si>
    <t>308_1</t>
  </si>
  <si>
    <t>308_2</t>
  </si>
  <si>
    <t>308_3</t>
  </si>
  <si>
    <t>310_1</t>
  </si>
  <si>
    <t>310_2</t>
  </si>
  <si>
    <t>310_3</t>
  </si>
  <si>
    <t>311_1</t>
  </si>
  <si>
    <t>311_2</t>
  </si>
  <si>
    <t>311_3</t>
  </si>
  <si>
    <t>313_1</t>
  </si>
  <si>
    <t>313_2</t>
  </si>
  <si>
    <t>313_3</t>
  </si>
  <si>
    <t>314_2</t>
  </si>
  <si>
    <t>314_1</t>
  </si>
  <si>
    <t>314_3</t>
  </si>
  <si>
    <t>316_1</t>
  </si>
  <si>
    <t>316_2</t>
  </si>
  <si>
    <t>316_3</t>
  </si>
  <si>
    <t>317_1</t>
  </si>
  <si>
    <t>317_2</t>
  </si>
  <si>
    <t>317_3</t>
  </si>
  <si>
    <t>320_1</t>
  </si>
  <si>
    <t>320_2</t>
  </si>
  <si>
    <t>320_3</t>
  </si>
  <si>
    <t>322_1</t>
  </si>
  <si>
    <t>322_2</t>
  </si>
  <si>
    <t>322_3</t>
  </si>
  <si>
    <t>323_1</t>
  </si>
  <si>
    <t>323_2</t>
  </si>
  <si>
    <t>323_3</t>
  </si>
  <si>
    <t>324_1</t>
  </si>
  <si>
    <t>324_2</t>
  </si>
  <si>
    <t>324_3</t>
  </si>
  <si>
    <t>325_1</t>
  </si>
  <si>
    <t>325_2</t>
  </si>
  <si>
    <t>325_3</t>
  </si>
  <si>
    <t>326_1</t>
  </si>
  <si>
    <t>326_2</t>
  </si>
  <si>
    <t>326_3</t>
  </si>
  <si>
    <t>326_4</t>
  </si>
  <si>
    <t>326_5</t>
  </si>
  <si>
    <t>326_6</t>
  </si>
  <si>
    <t>327_1</t>
  </si>
  <si>
    <t>327_2</t>
  </si>
  <si>
    <t>327_3</t>
  </si>
  <si>
    <t>327_4</t>
  </si>
  <si>
    <t>327_5</t>
  </si>
  <si>
    <t>327_6</t>
  </si>
  <si>
    <t>328_1</t>
  </si>
  <si>
    <t>328_2</t>
  </si>
  <si>
    <t>328_3</t>
  </si>
  <si>
    <t>330_1</t>
  </si>
  <si>
    <t>330_2</t>
  </si>
  <si>
    <t>330_3</t>
  </si>
  <si>
    <t>333_1</t>
  </si>
  <si>
    <t>333_2</t>
  </si>
  <si>
    <t>333_3</t>
  </si>
  <si>
    <t>334_1</t>
  </si>
  <si>
    <t>334_2</t>
  </si>
  <si>
    <t>334_3</t>
  </si>
  <si>
    <t>336_1</t>
  </si>
  <si>
    <t>336_2</t>
  </si>
  <si>
    <t>336_3</t>
  </si>
  <si>
    <t>337_1</t>
  </si>
  <si>
    <t>337_2</t>
  </si>
  <si>
    <t>337_3</t>
  </si>
  <si>
    <t>338_1</t>
  </si>
  <si>
    <t>338_2</t>
  </si>
  <si>
    <t>338_3</t>
  </si>
  <si>
    <t>340_1</t>
  </si>
  <si>
    <t>340_2</t>
  </si>
  <si>
    <t>340_3</t>
  </si>
  <si>
    <t>341_1</t>
  </si>
  <si>
    <t>341_2</t>
  </si>
  <si>
    <t>341_3</t>
  </si>
  <si>
    <t>342_1</t>
  </si>
  <si>
    <t>342_2</t>
  </si>
  <si>
    <t>342_3</t>
  </si>
  <si>
    <t>344_1</t>
  </si>
  <si>
    <t>344_2</t>
  </si>
  <si>
    <t>344_3</t>
  </si>
  <si>
    <t>401_1</t>
  </si>
  <si>
    <t>401_2</t>
  </si>
  <si>
    <t>401_3</t>
  </si>
  <si>
    <t>403_1</t>
  </si>
  <si>
    <t>403_3</t>
  </si>
  <si>
    <t>404_1</t>
  </si>
  <si>
    <t>404_2</t>
  </si>
  <si>
    <t>406_1</t>
  </si>
  <si>
    <t>406_2</t>
  </si>
  <si>
    <t>406_3</t>
  </si>
  <si>
    <t>407_1</t>
  </si>
  <si>
    <t>407_2</t>
  </si>
  <si>
    <t>407_3</t>
  </si>
  <si>
    <t>408_1</t>
  </si>
  <si>
    <t>408_2</t>
  </si>
  <si>
    <t>408_3</t>
  </si>
  <si>
    <t>409_1</t>
  </si>
  <si>
    <t>409_2</t>
  </si>
  <si>
    <t>409_3</t>
  </si>
  <si>
    <t>410_1</t>
  </si>
  <si>
    <t>410_2</t>
  </si>
  <si>
    <t>410_3</t>
  </si>
  <si>
    <t>411_1</t>
  </si>
  <si>
    <t>411_2</t>
  </si>
  <si>
    <t>411_3</t>
  </si>
  <si>
    <t>412_1</t>
  </si>
  <si>
    <t>412_2</t>
  </si>
  <si>
    <t>412_3</t>
  </si>
  <si>
    <t>414_1</t>
  </si>
  <si>
    <t>415_1</t>
  </si>
  <si>
    <t>415_2</t>
  </si>
  <si>
    <t>415_3</t>
  </si>
  <si>
    <t>417_1</t>
  </si>
  <si>
    <t>417_2</t>
  </si>
  <si>
    <t>417_3</t>
  </si>
  <si>
    <t>418_1</t>
  </si>
  <si>
    <t>418_2</t>
  </si>
  <si>
    <t>418_3</t>
  </si>
  <si>
    <t>419_1</t>
  </si>
  <si>
    <t>419_2</t>
  </si>
  <si>
    <t>419_3</t>
  </si>
  <si>
    <t>422_1</t>
  </si>
  <si>
    <t>422_2</t>
  </si>
  <si>
    <t>422_3</t>
  </si>
  <si>
    <t>425_1</t>
  </si>
  <si>
    <t>425_2</t>
  </si>
  <si>
    <t>425_3</t>
  </si>
  <si>
    <t>427_1</t>
  </si>
  <si>
    <t>427_2</t>
  </si>
  <si>
    <t>427_3</t>
  </si>
  <si>
    <t>428_1</t>
  </si>
  <si>
    <t>428_2</t>
  </si>
  <si>
    <t>428_3</t>
  </si>
  <si>
    <t>430_1</t>
  </si>
  <si>
    <t>430_2</t>
  </si>
  <si>
    <t>430_3</t>
  </si>
  <si>
    <t>431_1</t>
  </si>
  <si>
    <t>431_3</t>
  </si>
  <si>
    <t>432_1</t>
  </si>
  <si>
    <t>432_2</t>
  </si>
  <si>
    <t>432_3</t>
  </si>
  <si>
    <t>433_1</t>
  </si>
  <si>
    <t>433_2</t>
  </si>
  <si>
    <t>433_3</t>
  </si>
  <si>
    <t>434_1</t>
  </si>
  <si>
    <t>434_2</t>
  </si>
  <si>
    <t>434_3</t>
  </si>
  <si>
    <t>437_1</t>
  </si>
  <si>
    <t>437_2</t>
  </si>
  <si>
    <t>437_3</t>
  </si>
  <si>
    <t>438_1</t>
  </si>
  <si>
    <t>438_2</t>
  </si>
  <si>
    <t>438_3</t>
  </si>
  <si>
    <t>439_1</t>
  </si>
  <si>
    <t>439_2</t>
  </si>
  <si>
    <t>439_3</t>
  </si>
  <si>
    <t>441_1</t>
  </si>
  <si>
    <t>441_2</t>
  </si>
  <si>
    <t>441_3</t>
  </si>
  <si>
    <t>442_1</t>
  </si>
  <si>
    <t>442_2</t>
  </si>
  <si>
    <t>442_3</t>
  </si>
  <si>
    <t>444_1</t>
  </si>
  <si>
    <t>444_2</t>
  </si>
  <si>
    <t>444_3</t>
  </si>
  <si>
    <t>501_1</t>
  </si>
  <si>
    <t>501_2</t>
  </si>
  <si>
    <t>501_3</t>
  </si>
  <si>
    <t>503_1</t>
  </si>
  <si>
    <t>503_2</t>
  </si>
  <si>
    <t>503_3</t>
  </si>
  <si>
    <t>506_1</t>
  </si>
  <si>
    <t>506_2</t>
  </si>
  <si>
    <t>506_3</t>
  </si>
  <si>
    <t>507_1</t>
  </si>
  <si>
    <t>507_2</t>
  </si>
  <si>
    <t>507_3</t>
  </si>
  <si>
    <t>508_1</t>
  </si>
  <si>
    <t>508_2</t>
  </si>
  <si>
    <t>508_3</t>
  </si>
  <si>
    <t>509_1</t>
  </si>
  <si>
    <t>509_2</t>
  </si>
  <si>
    <t>509_3</t>
  </si>
  <si>
    <t>511_1</t>
  </si>
  <si>
    <t>511_2</t>
  </si>
  <si>
    <t>511_3</t>
  </si>
  <si>
    <t>512_1</t>
  </si>
  <si>
    <t>512_2</t>
  </si>
  <si>
    <t>512_3</t>
  </si>
  <si>
    <t>513_1</t>
  </si>
  <si>
    <t>513_2</t>
  </si>
  <si>
    <t>513_3</t>
  </si>
  <si>
    <t>515_1</t>
  </si>
  <si>
    <t>515_2</t>
  </si>
  <si>
    <t>515_3</t>
  </si>
  <si>
    <t>516_1</t>
  </si>
  <si>
    <t>516_2</t>
  </si>
  <si>
    <t>516_3</t>
  </si>
  <si>
    <t>517_1</t>
  </si>
  <si>
    <t>517_2</t>
  </si>
  <si>
    <t>517_3</t>
  </si>
  <si>
    <t>518_1</t>
  </si>
  <si>
    <t>518_2</t>
  </si>
  <si>
    <t>518_3</t>
  </si>
  <si>
    <t>520_1</t>
  </si>
  <si>
    <t>520_2</t>
  </si>
  <si>
    <t>520_3</t>
  </si>
  <si>
    <t>522_1</t>
  </si>
  <si>
    <t>522_2</t>
  </si>
  <si>
    <t>522_3</t>
  </si>
  <si>
    <t>524_1</t>
  </si>
  <si>
    <t>524_2</t>
  </si>
  <si>
    <t>524_3</t>
  </si>
  <si>
    <t>525_1</t>
  </si>
  <si>
    <t>525_2</t>
  </si>
  <si>
    <t>525_3</t>
  </si>
  <si>
    <t>527_1</t>
  </si>
  <si>
    <t>527_2</t>
  </si>
  <si>
    <t>527_3</t>
  </si>
  <si>
    <t>529_1</t>
  </si>
  <si>
    <t>529_2</t>
  </si>
  <si>
    <t>529_3</t>
  </si>
  <si>
    <t>530_1</t>
  </si>
  <si>
    <t>530_2</t>
  </si>
  <si>
    <t>530_3</t>
  </si>
  <si>
    <t>531_1</t>
  </si>
  <si>
    <t>531_2</t>
  </si>
  <si>
    <t>531_3</t>
  </si>
  <si>
    <t>532_1</t>
  </si>
  <si>
    <t>532_2</t>
  </si>
  <si>
    <t>532_3</t>
  </si>
  <si>
    <t>535_1</t>
  </si>
  <si>
    <t>535_2</t>
  </si>
  <si>
    <t>535_3</t>
  </si>
  <si>
    <t>536_1</t>
  </si>
  <si>
    <t>536_2</t>
  </si>
  <si>
    <t>536_3</t>
  </si>
  <si>
    <t>538_1</t>
  </si>
  <si>
    <t>538_2</t>
  </si>
  <si>
    <t>538_3</t>
  </si>
  <si>
    <t>540_1</t>
  </si>
  <si>
    <t>540_2</t>
  </si>
  <si>
    <t>540_3</t>
  </si>
  <si>
    <t>541_1</t>
  </si>
  <si>
    <t>541_2</t>
  </si>
  <si>
    <t>541_3</t>
  </si>
  <si>
    <t>543_1</t>
  </si>
  <si>
    <t>543_2</t>
  </si>
  <si>
    <t>543_3</t>
  </si>
  <si>
    <t>545_1</t>
  </si>
  <si>
    <t>545_2</t>
  </si>
  <si>
    <t>545_3</t>
  </si>
  <si>
    <t>601_1</t>
  </si>
  <si>
    <t>601_2</t>
  </si>
  <si>
    <t>601_3</t>
  </si>
  <si>
    <t>601_3b</t>
  </si>
  <si>
    <t>602_1</t>
  </si>
  <si>
    <t>602_2</t>
  </si>
  <si>
    <t>602_3</t>
  </si>
  <si>
    <t>603_1</t>
  </si>
  <si>
    <t>603_2</t>
  </si>
  <si>
    <t>603_3</t>
  </si>
  <si>
    <t>604_1</t>
  </si>
  <si>
    <t>604_2</t>
  </si>
  <si>
    <t>604_3</t>
  </si>
  <si>
    <t>605_1</t>
  </si>
  <si>
    <t>605_2</t>
  </si>
  <si>
    <t>605_3</t>
  </si>
  <si>
    <t>605_3b</t>
  </si>
  <si>
    <t>606_1</t>
  </si>
  <si>
    <t>606_2</t>
  </si>
  <si>
    <t>606_3</t>
  </si>
  <si>
    <t>607_2</t>
  </si>
  <si>
    <t>607_1</t>
  </si>
  <si>
    <t>607_3</t>
  </si>
  <si>
    <t>608_1</t>
  </si>
  <si>
    <t>608_2</t>
  </si>
  <si>
    <t>608_3</t>
  </si>
  <si>
    <t>611_1</t>
  </si>
  <si>
    <t>611_2</t>
  </si>
  <si>
    <t>611_3</t>
  </si>
  <si>
    <t>612_1</t>
  </si>
  <si>
    <t>612_2</t>
  </si>
  <si>
    <t>612_3</t>
  </si>
  <si>
    <t>615_1</t>
  </si>
  <si>
    <t>615_2</t>
  </si>
  <si>
    <t>615_3</t>
  </si>
  <si>
    <t>617_1</t>
  </si>
  <si>
    <t>617_2</t>
  </si>
  <si>
    <t>617_3</t>
  </si>
  <si>
    <t>620_1</t>
  </si>
  <si>
    <t>620_2</t>
  </si>
  <si>
    <t>620_3</t>
  </si>
  <si>
    <t>621_1</t>
  </si>
  <si>
    <t>621_2</t>
  </si>
  <si>
    <t>621_3</t>
  </si>
  <si>
    <t>622_1</t>
  </si>
  <si>
    <t>622_2</t>
  </si>
  <si>
    <t>622_3</t>
  </si>
  <si>
    <t>624_1</t>
  </si>
  <si>
    <t>624_2</t>
  </si>
  <si>
    <t>624_3</t>
  </si>
  <si>
    <t>625_1</t>
  </si>
  <si>
    <t>625_2</t>
  </si>
  <si>
    <t>625_3</t>
  </si>
  <si>
    <t>627_1</t>
  </si>
  <si>
    <t>627_2</t>
  </si>
  <si>
    <t>627_3</t>
  </si>
  <si>
    <t>631_1</t>
  </si>
  <si>
    <t>631_2</t>
  </si>
  <si>
    <t>631_3</t>
  </si>
  <si>
    <t>632_1</t>
  </si>
  <si>
    <t>632_2</t>
  </si>
  <si>
    <t>632_3</t>
  </si>
  <si>
    <t>634_1</t>
  </si>
  <si>
    <t>634_3</t>
  </si>
  <si>
    <t>634_4</t>
  </si>
  <si>
    <t>636_1</t>
  </si>
  <si>
    <t>636_2</t>
  </si>
  <si>
    <t>636_3</t>
  </si>
  <si>
    <t>637_1</t>
  </si>
  <si>
    <t>637_2</t>
  </si>
  <si>
    <t>637_3</t>
  </si>
  <si>
    <t>638_1</t>
  </si>
  <si>
    <t>638_2</t>
  </si>
  <si>
    <t>638_3</t>
  </si>
  <si>
    <t>639_1</t>
  </si>
  <si>
    <t>639_2</t>
  </si>
  <si>
    <t>639_3</t>
  </si>
  <si>
    <t>640_1</t>
  </si>
  <si>
    <t>640_2</t>
  </si>
  <si>
    <t>640_3</t>
  </si>
  <si>
    <t>641_1</t>
  </si>
  <si>
    <t>641_2</t>
  </si>
  <si>
    <t>641_3</t>
  </si>
  <si>
    <t>643_1</t>
  </si>
  <si>
    <t>643_2</t>
  </si>
  <si>
    <t>643_3</t>
  </si>
  <si>
    <t>644_1</t>
  </si>
  <si>
    <t>644_2</t>
  </si>
  <si>
    <t>Plot_number</t>
  </si>
  <si>
    <t>Treat</t>
  </si>
  <si>
    <t>Genotype</t>
  </si>
  <si>
    <t>plot_number</t>
  </si>
  <si>
    <t>HI</t>
  </si>
  <si>
    <t>B.Tx642</t>
  </si>
  <si>
    <t>Mota Maradi</t>
  </si>
  <si>
    <t>6085-9_Stg4 NIL</t>
  </si>
  <si>
    <t>B.10001</t>
  </si>
  <si>
    <t>Ajabsido</t>
  </si>
  <si>
    <t>R.Tx2536</t>
  </si>
  <si>
    <t>SC56</t>
  </si>
  <si>
    <t>SC35-14E</t>
  </si>
  <si>
    <t>Tx2882</t>
  </si>
  <si>
    <t>BTx642/Tx7000 NILStg1</t>
  </si>
  <si>
    <t>SC971</t>
  </si>
  <si>
    <t>1790E_(SC56/SC33)</t>
  </si>
  <si>
    <t>SC964</t>
  </si>
  <si>
    <t>SC1103</t>
  </si>
  <si>
    <t>SC348</t>
  </si>
  <si>
    <t>SC1154-14E</t>
  </si>
  <si>
    <t>Segaolane</t>
  </si>
  <si>
    <t>BTx623 Stg5 NIL</t>
  </si>
  <si>
    <t>R.Tx430</t>
  </si>
  <si>
    <t>2219-3_Stg2 NIL</t>
  </si>
  <si>
    <t>SC265</t>
  </si>
  <si>
    <t>(SN72) PINK KAFIR</t>
  </si>
  <si>
    <t>P898012</t>
  </si>
  <si>
    <t>B.Tx623 (DW1)</t>
  </si>
  <si>
    <t>SC1345</t>
  </si>
  <si>
    <t>SC283</t>
  </si>
  <si>
    <t>KS19</t>
  </si>
  <si>
    <t>SC328</t>
  </si>
  <si>
    <t>B.Tx615</t>
  </si>
  <si>
    <t>96CD635</t>
  </si>
  <si>
    <t>BTx623</t>
  </si>
  <si>
    <t>R9188</t>
  </si>
  <si>
    <t>Tx7000</t>
  </si>
  <si>
    <t>B.Tx635 (DW2)</t>
  </si>
  <si>
    <t>B.Tx2752</t>
  </si>
  <si>
    <t>2290-19_Stg3 NIL</t>
  </si>
  <si>
    <t>M10P0052_BTx623</t>
  </si>
  <si>
    <t>SC326-6</t>
  </si>
  <si>
    <t>B4R (BTx406/Rio)</t>
  </si>
  <si>
    <t>R.Tx430 BL</t>
  </si>
  <si>
    <t>R.LBK1</t>
  </si>
  <si>
    <t>R.Tx436</t>
  </si>
  <si>
    <t>IRAT 204</t>
  </si>
  <si>
    <t>R.11018</t>
  </si>
  <si>
    <t>Macia</t>
  </si>
  <si>
    <t>replicate_average</t>
  </si>
  <si>
    <t>LI</t>
  </si>
  <si>
    <t>Average by genotype</t>
  </si>
  <si>
    <t>heritability</t>
  </si>
  <si>
    <t>Variation_total</t>
  </si>
  <si>
    <t>Variation_avg</t>
  </si>
  <si>
    <t>Variation_std</t>
  </si>
  <si>
    <t>H1</t>
  </si>
  <si>
    <t>RVP</t>
  </si>
  <si>
    <t>standard deviation of all values</t>
  </si>
  <si>
    <t>average of all values</t>
  </si>
  <si>
    <t xml:space="preserve">Ve = Error Mean Square </t>
  </si>
  <si>
    <t>Vg</t>
  </si>
  <si>
    <t>Vp</t>
  </si>
  <si>
    <t>H2</t>
  </si>
  <si>
    <t xml:space="preserve"> mean values by genotype</t>
  </si>
  <si>
    <t>Mean</t>
  </si>
  <si>
    <t>std</t>
  </si>
  <si>
    <t>max</t>
  </si>
  <si>
    <t>Normalized mean values by genotype</t>
  </si>
  <si>
    <t>Rep1</t>
  </si>
  <si>
    <t>Rep2</t>
  </si>
  <si>
    <t>Rep3</t>
  </si>
  <si>
    <t>Rep1~3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</si>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</sst>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70C0"/>
      <name val="Calibri"/>
      <family val="2"/>
    </font>
    <font>
      <sz val="10"/>
      <color rgb="FF0070C0"/>
      <name val="Arial"/>
      <family val="2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3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root system diameter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A6-45F1-93A1-52E3AAF43FA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A6-45F1-93A1-52E3AAF43FA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A6-45F1-93A1-52E3AAF43FA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A6-45F1-93A1-52E3AAF43FA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6A6-45F1-93A1-52E3AAF43FA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6A6-45F1-93A1-52E3AAF43FA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6A6-45F1-93A1-52E3AAF43FA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6A6-45F1-93A1-52E3AAF43FA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6A6-45F1-93A1-52E3AAF43FA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6A6-45F1-93A1-52E3AAF43FA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6A6-45F1-93A1-52E3AAF43FA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6A6-45F1-93A1-52E3AAF43FA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6A6-45F1-93A1-52E3AAF43FA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6A6-45F1-93A1-52E3AAF43FA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6A6-45F1-93A1-52E3AAF43FA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6A6-45F1-93A1-52E3AAF43FA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06A6-45F1-93A1-52E3AAF43FA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06A6-45F1-93A1-52E3AAF43FA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06A6-45F1-93A1-52E3AAF43FA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06A6-45F1-93A1-52E3AAF43FA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06A6-45F1-93A1-52E3AAF43FA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06A6-45F1-93A1-52E3AAF43FA7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06A6-45F1-93A1-52E3AAF43FA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06A6-45F1-93A1-52E3AAF43FA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06A6-45F1-93A1-52E3AAF43FA7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06A6-45F1-93A1-52E3AAF43FA7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06A6-45F1-93A1-52E3AAF43FA7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06A6-45F1-93A1-52E3AAF43FA7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06A6-45F1-93A1-52E3AAF43FA7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06A6-45F1-93A1-52E3AAF43FA7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06A6-45F1-93A1-52E3AAF43FA7}"/>
              </c:ext>
            </c:extLst>
          </c:dPt>
          <c:cat>
            <c:strRef>
              <c:f>HI_analysis!$P$107:$P$137</c:f>
              <c:strCache>
                <c:ptCount val="31"/>
                <c:pt idx="0">
                  <c:v>B.Tx642</c:v>
                </c:pt>
                <c:pt idx="1">
                  <c:v>Mota Maradi</c:v>
                </c:pt>
                <c:pt idx="2">
                  <c:v>6085-9_Stg4 NIL</c:v>
                </c:pt>
                <c:pt idx="3">
                  <c:v>Ajabsido</c:v>
                </c:pt>
                <c:pt idx="4">
                  <c:v>SC56</c:v>
                </c:pt>
                <c:pt idx="5">
                  <c:v>SC35-14E</c:v>
                </c:pt>
                <c:pt idx="6">
                  <c:v>BTx642/Tx7000 NILStg1</c:v>
                </c:pt>
                <c:pt idx="7">
                  <c:v>SC971</c:v>
                </c:pt>
                <c:pt idx="8">
                  <c:v>1790E_(SC56/SC33)</c:v>
                </c:pt>
                <c:pt idx="9">
                  <c:v>SC1103</c:v>
                </c:pt>
                <c:pt idx="10">
                  <c:v>SC348</c:v>
                </c:pt>
                <c:pt idx="11">
                  <c:v>SC1154-14E</c:v>
                </c:pt>
                <c:pt idx="12">
                  <c:v>Segaolane</c:v>
                </c:pt>
                <c:pt idx="13">
                  <c:v>BTx623 Stg5 NIL</c:v>
                </c:pt>
                <c:pt idx="14">
                  <c:v>R.Tx430</c:v>
                </c:pt>
                <c:pt idx="15">
                  <c:v>2219-3_Stg2 NIL</c:v>
                </c:pt>
                <c:pt idx="16">
                  <c:v>SC265</c:v>
                </c:pt>
                <c:pt idx="17">
                  <c:v>P898012</c:v>
                </c:pt>
                <c:pt idx="18">
                  <c:v>B.Tx623 (DW1)</c:v>
                </c:pt>
                <c:pt idx="19">
                  <c:v>SC1345</c:v>
                </c:pt>
                <c:pt idx="20">
                  <c:v>SC283</c:v>
                </c:pt>
                <c:pt idx="21">
                  <c:v>B.Tx615</c:v>
                </c:pt>
                <c:pt idx="22">
                  <c:v>BTx623</c:v>
                </c:pt>
                <c:pt idx="23">
                  <c:v>Tx7000</c:v>
                </c:pt>
                <c:pt idx="24">
                  <c:v>2290-19_Stg3 NIL</c:v>
                </c:pt>
                <c:pt idx="25">
                  <c:v>B4R (BTx406/Rio)</c:v>
                </c:pt>
                <c:pt idx="26">
                  <c:v>R.LBK1</c:v>
                </c:pt>
                <c:pt idx="27">
                  <c:v>R.Tx436</c:v>
                </c:pt>
                <c:pt idx="28">
                  <c:v>IRAT 204</c:v>
                </c:pt>
                <c:pt idx="29">
                  <c:v>R.11018</c:v>
                </c:pt>
                <c:pt idx="30">
                  <c:v>Macia</c:v>
                </c:pt>
              </c:strCache>
            </c:strRef>
          </c:cat>
          <c:val>
            <c:numRef>
              <c:f>HI_analysis!$Q$107:$Q$137</c:f>
              <c:numCache>
                <c:formatCode>General</c:formatCode>
                <c:ptCount val="31"/>
                <c:pt idx="0">
                  <c:v>52.349718156810297</c:v>
                </c:pt>
                <c:pt idx="1">
                  <c:v>43.177887457776443</c:v>
                </c:pt>
                <c:pt idx="2">
                  <c:v>35.870983002068883</c:v>
                </c:pt>
                <c:pt idx="3">
                  <c:v>45.001335768418102</c:v>
                </c:pt>
                <c:pt idx="4">
                  <c:v>45.465011921559721</c:v>
                </c:pt>
                <c:pt idx="5">
                  <c:v>51.887428661280829</c:v>
                </c:pt>
                <c:pt idx="6">
                  <c:v>34.589045304231192</c:v>
                </c:pt>
                <c:pt idx="7">
                  <c:v>37.176416383418236</c:v>
                </c:pt>
                <c:pt idx="8">
                  <c:v>40.551278942269512</c:v>
                </c:pt>
                <c:pt idx="9">
                  <c:v>46.648788225277393</c:v>
                </c:pt>
                <c:pt idx="10">
                  <c:v>30.196981519267752</c:v>
                </c:pt>
                <c:pt idx="11">
                  <c:v>49.317104350185687</c:v>
                </c:pt>
                <c:pt idx="12">
                  <c:v>41.29837098203901</c:v>
                </c:pt>
                <c:pt idx="13">
                  <c:v>41.988285687630245</c:v>
                </c:pt>
                <c:pt idx="14">
                  <c:v>54.367900188022965</c:v>
                </c:pt>
                <c:pt idx="15">
                  <c:v>33.909947226412967</c:v>
                </c:pt>
                <c:pt idx="16">
                  <c:v>50.50753997853689</c:v>
                </c:pt>
                <c:pt idx="17">
                  <c:v>41.257566432277947</c:v>
                </c:pt>
                <c:pt idx="18">
                  <c:v>38.059282682749028</c:v>
                </c:pt>
                <c:pt idx="19">
                  <c:v>51.807715737376562</c:v>
                </c:pt>
                <c:pt idx="20">
                  <c:v>54.377794677899914</c:v>
                </c:pt>
                <c:pt idx="21">
                  <c:v>44.465295386616901</c:v>
                </c:pt>
                <c:pt idx="22">
                  <c:v>47.570886019629981</c:v>
                </c:pt>
                <c:pt idx="23">
                  <c:v>40.021480988730531</c:v>
                </c:pt>
                <c:pt idx="24">
                  <c:v>34.092143358275457</c:v>
                </c:pt>
                <c:pt idx="25">
                  <c:v>39.252460867770786</c:v>
                </c:pt>
                <c:pt idx="26">
                  <c:v>48.289169557582312</c:v>
                </c:pt>
                <c:pt idx="27">
                  <c:v>38.740565145895765</c:v>
                </c:pt>
                <c:pt idx="28">
                  <c:v>47.879425166343566</c:v>
                </c:pt>
                <c:pt idx="29">
                  <c:v>31.867705610146178</c:v>
                </c:pt>
                <c:pt idx="30">
                  <c:v>47.971078341124446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9-4F1F-B426-D25AB80D0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090752"/>
        <c:axId val="1133080192"/>
      </c:barChart>
      <c:catAx>
        <c:axId val="11330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80192"/>
        <c:crosses val="autoZero"/>
        <c:auto val="1"/>
        <c:lblAlgn val="ctr"/>
        <c:lblOffset val="100"/>
        <c:noMultiLvlLbl val="0"/>
      </c:catAx>
      <c:valAx>
        <c:axId val="11330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9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HI_analysis!$Z$106</c:f>
              <c:strCache>
                <c:ptCount val="1"/>
                <c:pt idx="0">
                  <c:v>root system bushiness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51-48DB-B66A-2AD2A0B1B01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51-48DB-B66A-2AD2A0B1B01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51-48DB-B66A-2AD2A0B1B01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51-48DB-B66A-2AD2A0B1B01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51-48DB-B66A-2AD2A0B1B01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451-48DB-B66A-2AD2A0B1B01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451-48DB-B66A-2AD2A0B1B01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451-48DB-B66A-2AD2A0B1B01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451-48DB-B66A-2AD2A0B1B01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451-48DB-B66A-2AD2A0B1B01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451-48DB-B66A-2AD2A0B1B01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451-48DB-B66A-2AD2A0B1B01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451-48DB-B66A-2AD2A0B1B01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451-48DB-B66A-2AD2A0B1B01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451-48DB-B66A-2AD2A0B1B01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451-48DB-B66A-2AD2A0B1B01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451-48DB-B66A-2AD2A0B1B01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451-48DB-B66A-2AD2A0B1B01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451-48DB-B66A-2AD2A0B1B01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451-48DB-B66A-2AD2A0B1B01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451-48DB-B66A-2AD2A0B1B015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451-48DB-B66A-2AD2A0B1B01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2451-48DB-B66A-2AD2A0B1B015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2451-48DB-B66A-2AD2A0B1B015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2451-48DB-B66A-2AD2A0B1B015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2451-48DB-B66A-2AD2A0B1B015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2451-48DB-B66A-2AD2A0B1B015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2451-48DB-B66A-2AD2A0B1B015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2451-48DB-B66A-2AD2A0B1B015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2451-48DB-B66A-2AD2A0B1B015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2451-48DB-B66A-2AD2A0B1B015}"/>
              </c:ext>
            </c:extLst>
          </c:dPt>
          <c:cat>
            <c:strRef>
              <c:f>HI_analysis!$P$107:$P$137</c:f>
              <c:strCache>
                <c:ptCount val="31"/>
                <c:pt idx="0">
                  <c:v>B.Tx642</c:v>
                </c:pt>
                <c:pt idx="1">
                  <c:v>Mota Maradi</c:v>
                </c:pt>
                <c:pt idx="2">
                  <c:v>6085-9_Stg4 NIL</c:v>
                </c:pt>
                <c:pt idx="3">
                  <c:v>Ajabsido</c:v>
                </c:pt>
                <c:pt idx="4">
                  <c:v>SC56</c:v>
                </c:pt>
                <c:pt idx="5">
                  <c:v>SC35-14E</c:v>
                </c:pt>
                <c:pt idx="6">
                  <c:v>BTx642/Tx7000 NILStg1</c:v>
                </c:pt>
                <c:pt idx="7">
                  <c:v>SC971</c:v>
                </c:pt>
                <c:pt idx="8">
                  <c:v>1790E_(SC56/SC33)</c:v>
                </c:pt>
                <c:pt idx="9">
                  <c:v>SC1103</c:v>
                </c:pt>
                <c:pt idx="10">
                  <c:v>SC348</c:v>
                </c:pt>
                <c:pt idx="11">
                  <c:v>SC1154-14E</c:v>
                </c:pt>
                <c:pt idx="12">
                  <c:v>Segaolane</c:v>
                </c:pt>
                <c:pt idx="13">
                  <c:v>BTx623 Stg5 NIL</c:v>
                </c:pt>
                <c:pt idx="14">
                  <c:v>R.Tx430</c:v>
                </c:pt>
                <c:pt idx="15">
                  <c:v>2219-3_Stg2 NIL</c:v>
                </c:pt>
                <c:pt idx="16">
                  <c:v>SC265</c:v>
                </c:pt>
                <c:pt idx="17">
                  <c:v>P898012</c:v>
                </c:pt>
                <c:pt idx="18">
                  <c:v>B.Tx623 (DW1)</c:v>
                </c:pt>
                <c:pt idx="19">
                  <c:v>SC1345</c:v>
                </c:pt>
                <c:pt idx="20">
                  <c:v>SC283</c:v>
                </c:pt>
                <c:pt idx="21">
                  <c:v>B.Tx615</c:v>
                </c:pt>
                <c:pt idx="22">
                  <c:v>BTx623</c:v>
                </c:pt>
                <c:pt idx="23">
                  <c:v>Tx7000</c:v>
                </c:pt>
                <c:pt idx="24">
                  <c:v>2290-19_Stg3 NIL</c:v>
                </c:pt>
                <c:pt idx="25">
                  <c:v>B4R (BTx406/Rio)</c:v>
                </c:pt>
                <c:pt idx="26">
                  <c:v>R.LBK1</c:v>
                </c:pt>
                <c:pt idx="27">
                  <c:v>R.Tx436</c:v>
                </c:pt>
                <c:pt idx="28">
                  <c:v>IRAT 204</c:v>
                </c:pt>
                <c:pt idx="29">
                  <c:v>R.11018</c:v>
                </c:pt>
                <c:pt idx="30">
                  <c:v>Macia</c:v>
                </c:pt>
              </c:strCache>
            </c:strRef>
          </c:cat>
          <c:val>
            <c:numRef>
              <c:f>HI_analysis!$Z$107:$Z$137</c:f>
              <c:numCache>
                <c:formatCode>General</c:formatCode>
                <c:ptCount val="31"/>
                <c:pt idx="0">
                  <c:v>0.42961970829688462</c:v>
                </c:pt>
                <c:pt idx="1">
                  <c:v>0.41472965655129468</c:v>
                </c:pt>
                <c:pt idx="2">
                  <c:v>0.45367732751072443</c:v>
                </c:pt>
                <c:pt idx="3">
                  <c:v>0.40986880860058866</c:v>
                </c:pt>
                <c:pt idx="4">
                  <c:v>0.45041250315294501</c:v>
                </c:pt>
                <c:pt idx="5">
                  <c:v>0.4262290275886596</c:v>
                </c:pt>
                <c:pt idx="6">
                  <c:v>0.41102234386589348</c:v>
                </c:pt>
                <c:pt idx="7">
                  <c:v>0.43262256251279929</c:v>
                </c:pt>
                <c:pt idx="8">
                  <c:v>0.4321328765155919</c:v>
                </c:pt>
                <c:pt idx="9">
                  <c:v>0.41333309859545658</c:v>
                </c:pt>
                <c:pt idx="10">
                  <c:v>0.39114552774020184</c:v>
                </c:pt>
                <c:pt idx="11">
                  <c:v>0.47775771403199929</c:v>
                </c:pt>
                <c:pt idx="12">
                  <c:v>0.42270350807076712</c:v>
                </c:pt>
                <c:pt idx="13">
                  <c:v>0.44358350611804581</c:v>
                </c:pt>
                <c:pt idx="14">
                  <c:v>0.42947729752253005</c:v>
                </c:pt>
                <c:pt idx="15">
                  <c:v>0.40240717817355243</c:v>
                </c:pt>
                <c:pt idx="16">
                  <c:v>0.38140071258267011</c:v>
                </c:pt>
                <c:pt idx="17">
                  <c:v>0.44532297073890464</c:v>
                </c:pt>
                <c:pt idx="18">
                  <c:v>0.42856275670070421</c:v>
                </c:pt>
                <c:pt idx="19">
                  <c:v>0.39219614093781613</c:v>
                </c:pt>
                <c:pt idx="20">
                  <c:v>0.42688625754539844</c:v>
                </c:pt>
                <c:pt idx="21">
                  <c:v>0.43303632359291727</c:v>
                </c:pt>
                <c:pt idx="22">
                  <c:v>0.41826387819813959</c:v>
                </c:pt>
                <c:pt idx="23">
                  <c:v>0.41981830721279428</c:v>
                </c:pt>
                <c:pt idx="24">
                  <c:v>0.42465718956965465</c:v>
                </c:pt>
                <c:pt idx="25">
                  <c:v>0.43124004756376427</c:v>
                </c:pt>
                <c:pt idx="26">
                  <c:v>0.41525984574300184</c:v>
                </c:pt>
                <c:pt idx="27">
                  <c:v>0.41785300269575704</c:v>
                </c:pt>
                <c:pt idx="28">
                  <c:v>0.39199193202172672</c:v>
                </c:pt>
                <c:pt idx="29">
                  <c:v>0.41921759074564169</c:v>
                </c:pt>
                <c:pt idx="30">
                  <c:v>0.4065873633187877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B-4F9E-B97E-DAEE8AF5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738720"/>
        <c:axId val="152664304"/>
      </c:barChart>
      <c:catAx>
        <c:axId val="112373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64304"/>
        <c:crosses val="autoZero"/>
        <c:auto val="1"/>
        <c:lblAlgn val="ctr"/>
        <c:lblOffset val="100"/>
        <c:noMultiLvlLbl val="0"/>
      </c:catAx>
      <c:valAx>
        <c:axId val="1526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3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Z-score normalization of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mean traits for HI 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HI_analysis!$AC$145</c:f>
              <c:strCache>
                <c:ptCount val="1"/>
                <c:pt idx="0">
                  <c:v>1790E_(SC56/SC33)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HI_analysis!$AD$145:$AM$145</c:f>
              <c:numCache>
                <c:formatCode>General</c:formatCode>
                <c:ptCount val="10"/>
                <c:pt idx="0">
                  <c:v>1.3559255074684256</c:v>
                </c:pt>
                <c:pt idx="1">
                  <c:v>1.1341249764509262</c:v>
                </c:pt>
                <c:pt idx="2">
                  <c:v>1.30208231726806</c:v>
                </c:pt>
                <c:pt idx="3">
                  <c:v>1.3709496289925749</c:v>
                </c:pt>
                <c:pt idx="4">
                  <c:v>-1.7996478448925362</c:v>
                </c:pt>
                <c:pt idx="5">
                  <c:v>-1.3310490409631546</c:v>
                </c:pt>
                <c:pt idx="6">
                  <c:v>-1.3595585901621319</c:v>
                </c:pt>
                <c:pt idx="7">
                  <c:v>1.2207369307998976</c:v>
                </c:pt>
                <c:pt idx="8">
                  <c:v>-9.7946728125025515E-2</c:v>
                </c:pt>
                <c:pt idx="9">
                  <c:v>0.36845625007611332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3-45A7-B8D9-B960D59D92F0}"/>
            </c:ext>
          </c:extLst>
        </c:ser>
        <c:ser>
          <c:idx val="1"/>
          <c:order val="1"/>
          <c:tx>
            <c:strRef>
              <c:f>HI_analysis!$AC$146</c:f>
              <c:strCache>
                <c:ptCount val="1"/>
                <c:pt idx="0">
                  <c:v>2219-3_Stg2 NIL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HI_analysis!$AD$146:$AM$146</c:f>
              <c:numCache>
                <c:formatCode>General</c:formatCode>
                <c:ptCount val="10"/>
                <c:pt idx="0">
                  <c:v>-6.912203836214925E-3</c:v>
                </c:pt>
                <c:pt idx="1">
                  <c:v>-4.3172750909717131E-2</c:v>
                </c:pt>
                <c:pt idx="2">
                  <c:v>-1.7334773116909705E-2</c:v>
                </c:pt>
                <c:pt idx="3">
                  <c:v>0.44637839348234931</c:v>
                </c:pt>
                <c:pt idx="4">
                  <c:v>0.16534455273701809</c:v>
                </c:pt>
                <c:pt idx="5">
                  <c:v>-0.72787448447899827</c:v>
                </c:pt>
                <c:pt idx="6">
                  <c:v>0.76480367141676997</c:v>
                </c:pt>
                <c:pt idx="7">
                  <c:v>-0.42731318442519572</c:v>
                </c:pt>
                <c:pt idx="8">
                  <c:v>-0.42147203611758732</c:v>
                </c:pt>
                <c:pt idx="9">
                  <c:v>-0.38678730287406721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3-45A7-B8D9-B960D59D92F0}"/>
            </c:ext>
          </c:extLst>
        </c:ser>
        <c:ser>
          <c:idx val="2"/>
          <c:order val="2"/>
          <c:tx>
            <c:strRef>
              <c:f>HI_analysis!$AC$147</c:f>
              <c:strCache>
                <c:ptCount val="1"/>
                <c:pt idx="0">
                  <c:v>2290-19_Stg3 NIL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HI_analysis!$AD$147:$AM$147</c:f>
              <c:numCache>
                <c:formatCode>General</c:formatCode>
                <c:ptCount val="10"/>
                <c:pt idx="0">
                  <c:v>-1.0926414624658081</c:v>
                </c:pt>
                <c:pt idx="1">
                  <c:v>-0.69212362077945977</c:v>
                </c:pt>
                <c:pt idx="2">
                  <c:v>-0.98580394010542249</c:v>
                </c:pt>
                <c:pt idx="3">
                  <c:v>-1.0782726655591985</c:v>
                </c:pt>
                <c:pt idx="4">
                  <c:v>1.0827871005375009</c:v>
                </c:pt>
                <c:pt idx="5">
                  <c:v>2.0136117281027612</c:v>
                </c:pt>
                <c:pt idx="6">
                  <c:v>0.32403943547130248</c:v>
                </c:pt>
                <c:pt idx="7">
                  <c:v>-0.53581939398199063</c:v>
                </c:pt>
                <c:pt idx="8">
                  <c:v>1.314477161575953</c:v>
                </c:pt>
                <c:pt idx="9">
                  <c:v>1.5886912177594337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3-45A7-B8D9-B960D59D92F0}"/>
            </c:ext>
          </c:extLst>
        </c:ser>
        <c:ser>
          <c:idx val="3"/>
          <c:order val="3"/>
          <c:tx>
            <c:strRef>
              <c:f>HI_analysis!$AC$148</c:f>
              <c:strCache>
                <c:ptCount val="1"/>
                <c:pt idx="0">
                  <c:v>6085-9_Stg4 NIL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HI_analysis!$AD$148:$AM$148</c:f>
              <c:numCache>
                <c:formatCode>General</c:formatCode>
                <c:ptCount val="10"/>
                <c:pt idx="0">
                  <c:v>0.26403306367934926</c:v>
                </c:pt>
                <c:pt idx="1">
                  <c:v>0.45896331830228354</c:v>
                </c:pt>
                <c:pt idx="2">
                  <c:v>0.32167097520397286</c:v>
                </c:pt>
                <c:pt idx="3">
                  <c:v>0.86796717719007088</c:v>
                </c:pt>
                <c:pt idx="4">
                  <c:v>-0.42111291517758292</c:v>
                </c:pt>
                <c:pt idx="5">
                  <c:v>-1.5591552899001014E-2</c:v>
                </c:pt>
                <c:pt idx="6">
                  <c:v>-0.52049809484463816</c:v>
                </c:pt>
                <c:pt idx="7">
                  <c:v>9.7103094146096941E-2</c:v>
                </c:pt>
                <c:pt idx="8">
                  <c:v>-1.8252369521298708</c:v>
                </c:pt>
                <c:pt idx="9">
                  <c:v>-0.63333608184181733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C3-45A7-B8D9-B960D59D92F0}"/>
            </c:ext>
          </c:extLst>
        </c:ser>
        <c:ser>
          <c:idx val="4"/>
          <c:order val="4"/>
          <c:tx>
            <c:strRef>
              <c:f>HI_analysis!$AC$149</c:f>
              <c:strCache>
                <c:ptCount val="1"/>
                <c:pt idx="0">
                  <c:v>Ajabsido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HI_analysis!$AD$149:$AM$149</c:f>
              <c:numCache>
                <c:formatCode>General</c:formatCode>
                <c:ptCount val="10"/>
                <c:pt idx="0">
                  <c:v>0.33293047010450599</c:v>
                </c:pt>
                <c:pt idx="1">
                  <c:v>0.66447069493618438</c:v>
                </c:pt>
                <c:pt idx="2">
                  <c:v>0.43013869301327279</c:v>
                </c:pt>
                <c:pt idx="3">
                  <c:v>2.218884711955179E-2</c:v>
                </c:pt>
                <c:pt idx="4">
                  <c:v>-0.86279928486004365</c:v>
                </c:pt>
                <c:pt idx="5">
                  <c:v>0.11055934635415308</c:v>
                </c:pt>
                <c:pt idx="6">
                  <c:v>-1.0724969507924642</c:v>
                </c:pt>
                <c:pt idx="7">
                  <c:v>0.91733645124781338</c:v>
                </c:pt>
                <c:pt idx="8">
                  <c:v>-2.3540533427562456</c:v>
                </c:pt>
                <c:pt idx="9">
                  <c:v>1.4230949129341057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C3-45A7-B8D9-B960D59D92F0}"/>
            </c:ext>
          </c:extLst>
        </c:ser>
        <c:ser>
          <c:idx val="5"/>
          <c:order val="5"/>
          <c:tx>
            <c:strRef>
              <c:f>HI_analysis!$AC$150</c:f>
              <c:strCache>
                <c:ptCount val="1"/>
                <c:pt idx="0">
                  <c:v>B.Tx615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HI_analysis!$AD$150:$AM$150</c:f>
              <c:numCache>
                <c:formatCode>General</c:formatCode>
                <c:ptCount val="10"/>
                <c:pt idx="0">
                  <c:v>1.2872341438005459</c:v>
                </c:pt>
                <c:pt idx="1">
                  <c:v>1.5614261719896181</c:v>
                </c:pt>
                <c:pt idx="2">
                  <c:v>1.3747998235807652</c:v>
                </c:pt>
                <c:pt idx="3">
                  <c:v>1.7777563287967246</c:v>
                </c:pt>
                <c:pt idx="4">
                  <c:v>-0.85071854821811377</c:v>
                </c:pt>
                <c:pt idx="5">
                  <c:v>-0.21741393284001628</c:v>
                </c:pt>
                <c:pt idx="6">
                  <c:v>-0.85598199548849696</c:v>
                </c:pt>
                <c:pt idx="7">
                  <c:v>1.450321771565851</c:v>
                </c:pt>
                <c:pt idx="8">
                  <c:v>1.0006704905424659</c:v>
                </c:pt>
                <c:pt idx="9">
                  <c:v>0.19647634102321593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C3-45A7-B8D9-B960D59D92F0}"/>
            </c:ext>
          </c:extLst>
        </c:ser>
        <c:ser>
          <c:idx val="6"/>
          <c:order val="6"/>
          <c:tx>
            <c:strRef>
              <c:f>HI_analysis!$AC$151</c:f>
              <c:strCache>
                <c:ptCount val="1"/>
                <c:pt idx="0">
                  <c:v>B.Tx623 (DW1)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HI_analysis!$AD$151:$AM$151</c:f>
              <c:numCache>
                <c:formatCode>General</c:formatCode>
                <c:ptCount val="10"/>
                <c:pt idx="0">
                  <c:v>-1.283123940335825</c:v>
                </c:pt>
                <c:pt idx="1">
                  <c:v>-1.5380857050801915</c:v>
                </c:pt>
                <c:pt idx="2">
                  <c:v>-1.3651590093933985</c:v>
                </c:pt>
                <c:pt idx="3">
                  <c:v>-0.82510787824817211</c:v>
                </c:pt>
                <c:pt idx="4">
                  <c:v>1.1408625157895933</c:v>
                </c:pt>
                <c:pt idx="5">
                  <c:v>1.1342903289729731</c:v>
                </c:pt>
                <c:pt idx="6">
                  <c:v>0.55757324439876044</c:v>
                </c:pt>
                <c:pt idx="7">
                  <c:v>-1.1932112426414727</c:v>
                </c:pt>
                <c:pt idx="8">
                  <c:v>1.5556031945994626</c:v>
                </c:pt>
                <c:pt idx="9">
                  <c:v>-0.57482721383333857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C3-45A7-B8D9-B960D59D92F0}"/>
            </c:ext>
          </c:extLst>
        </c:ser>
        <c:ser>
          <c:idx val="7"/>
          <c:order val="7"/>
          <c:tx>
            <c:strRef>
              <c:f>HI_analysis!$AC$152</c:f>
              <c:strCache>
                <c:ptCount val="1"/>
                <c:pt idx="0">
                  <c:v>B.Tx642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HI_analysis!$AD$152:$AM$152</c:f>
              <c:numCache>
                <c:formatCode>General</c:formatCode>
                <c:ptCount val="10"/>
                <c:pt idx="0">
                  <c:v>-0.89866777279813503</c:v>
                </c:pt>
                <c:pt idx="1">
                  <c:v>-0.96989921354527231</c:v>
                </c:pt>
                <c:pt idx="2">
                  <c:v>-0.92541552499903601</c:v>
                </c:pt>
                <c:pt idx="3">
                  <c:v>0.11420726360411129</c:v>
                </c:pt>
                <c:pt idx="4">
                  <c:v>5.5132144487013098E-2</c:v>
                </c:pt>
                <c:pt idx="5">
                  <c:v>-0.14829472193297369</c:v>
                </c:pt>
                <c:pt idx="6">
                  <c:v>-4.8341122166815603E-2</c:v>
                </c:pt>
                <c:pt idx="7">
                  <c:v>-0.73493123042210884</c:v>
                </c:pt>
                <c:pt idx="8">
                  <c:v>0.16279554499734966</c:v>
                </c:pt>
                <c:pt idx="9">
                  <c:v>0.52076507517408643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C3-45A7-B8D9-B960D59D92F0}"/>
            </c:ext>
          </c:extLst>
        </c:ser>
        <c:ser>
          <c:idx val="8"/>
          <c:order val="8"/>
          <c:tx>
            <c:strRef>
              <c:f>HI_analysis!$AC$153</c:f>
              <c:strCache>
                <c:ptCount val="1"/>
                <c:pt idx="0">
                  <c:v>B4R (BTx406/Rio)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HI_analysis!$AD$153:$AM$153</c:f>
              <c:numCache>
                <c:formatCode>General</c:formatCode>
                <c:ptCount val="10"/>
                <c:pt idx="0">
                  <c:v>-0.39719864230523483</c:v>
                </c:pt>
                <c:pt idx="1">
                  <c:v>-0.58610220813064884</c:v>
                </c:pt>
                <c:pt idx="2">
                  <c:v>-0.45405625868355576</c:v>
                </c:pt>
                <c:pt idx="3">
                  <c:v>0.45566648069811899</c:v>
                </c:pt>
                <c:pt idx="4">
                  <c:v>0.12175138778058463</c:v>
                </c:pt>
                <c:pt idx="5">
                  <c:v>0.15111942427892239</c:v>
                </c:pt>
                <c:pt idx="6">
                  <c:v>1.3467109094600355E-2</c:v>
                </c:pt>
                <c:pt idx="7">
                  <c:v>-0.58690475457325508</c:v>
                </c:pt>
                <c:pt idx="8">
                  <c:v>-0.22631672387100144</c:v>
                </c:pt>
                <c:pt idx="9">
                  <c:v>0.49592753943681833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C3-45A7-B8D9-B960D59D92F0}"/>
            </c:ext>
          </c:extLst>
        </c:ser>
        <c:ser>
          <c:idx val="9"/>
          <c:order val="9"/>
          <c:tx>
            <c:strRef>
              <c:f>HI_analysis!$AC$154</c:f>
              <c:strCache>
                <c:ptCount val="1"/>
                <c:pt idx="0">
                  <c:v>BTx623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HI_analysis!$AD$154:$AM$154</c:f>
              <c:numCache>
                <c:formatCode>General</c:formatCode>
                <c:ptCount val="10"/>
                <c:pt idx="0">
                  <c:v>0.50882719578493096</c:v>
                </c:pt>
                <c:pt idx="1">
                  <c:v>0.62131178869247727</c:v>
                </c:pt>
                <c:pt idx="2">
                  <c:v>0.5446137325810757</c:v>
                </c:pt>
                <c:pt idx="3">
                  <c:v>2.1880834016410757</c:v>
                </c:pt>
                <c:pt idx="4">
                  <c:v>1.0190918477492519</c:v>
                </c:pt>
                <c:pt idx="5">
                  <c:v>2.2657070016161327E-2</c:v>
                </c:pt>
                <c:pt idx="6">
                  <c:v>1.2551168632020302</c:v>
                </c:pt>
                <c:pt idx="7">
                  <c:v>0.64219817134865109</c:v>
                </c:pt>
                <c:pt idx="8">
                  <c:v>0.42492347306958311</c:v>
                </c:pt>
                <c:pt idx="9">
                  <c:v>-0.45762261026515083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C3-45A7-B8D9-B960D59D92F0}"/>
            </c:ext>
          </c:extLst>
        </c:ser>
        <c:ser>
          <c:idx val="10"/>
          <c:order val="10"/>
          <c:tx>
            <c:strRef>
              <c:f>HI_analysis!$AC$155</c:f>
              <c:strCache>
                <c:ptCount val="1"/>
                <c:pt idx="0">
                  <c:v>BTx623 Stg5 NIL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HI_analysis!$AD$155:$AM$155</c:f>
              <c:numCache>
                <c:formatCode>General</c:formatCode>
                <c:ptCount val="10"/>
                <c:pt idx="0">
                  <c:v>-1.9357384894938348</c:v>
                </c:pt>
                <c:pt idx="1">
                  <c:v>-1.6659610454855187</c:v>
                </c:pt>
                <c:pt idx="2">
                  <c:v>-1.8722794316456071</c:v>
                </c:pt>
                <c:pt idx="3">
                  <c:v>-1.4551856649200352</c:v>
                </c:pt>
                <c:pt idx="4">
                  <c:v>-2.2441194920371452</c:v>
                </c:pt>
                <c:pt idx="5">
                  <c:v>-2.7537161423358318</c:v>
                </c:pt>
                <c:pt idx="6">
                  <c:v>-1.8999598613384094</c:v>
                </c:pt>
                <c:pt idx="7">
                  <c:v>-1.492321516605666</c:v>
                </c:pt>
                <c:pt idx="8">
                  <c:v>-4.4523161909227851E-2</c:v>
                </c:pt>
                <c:pt idx="9">
                  <c:v>-1.5830061972644023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C3-45A7-B8D9-B960D59D92F0}"/>
            </c:ext>
          </c:extLst>
        </c:ser>
        <c:ser>
          <c:idx val="11"/>
          <c:order val="11"/>
          <c:tx>
            <c:strRef>
              <c:f>HI_analysis!$AC$156</c:f>
              <c:strCache>
                <c:ptCount val="1"/>
                <c:pt idx="0">
                  <c:v>BTx642/Tx7000 NILStg1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HI_analysis!$AD$156:$AM$156</c:f>
              <c:numCache>
                <c:formatCode>General</c:formatCode>
                <c:ptCount val="10"/>
                <c:pt idx="0">
                  <c:v>0.90531094696127434</c:v>
                </c:pt>
                <c:pt idx="1">
                  <c:v>1.3665895986963039</c:v>
                </c:pt>
                <c:pt idx="2">
                  <c:v>1.0436922104055149</c:v>
                </c:pt>
                <c:pt idx="3">
                  <c:v>0.9933175072596907</c:v>
                </c:pt>
                <c:pt idx="4">
                  <c:v>-3.300524181264855E-2</c:v>
                </c:pt>
                <c:pt idx="5">
                  <c:v>-0.40237991789257999</c:v>
                </c:pt>
                <c:pt idx="6">
                  <c:v>0.41633118409455738</c:v>
                </c:pt>
                <c:pt idx="7">
                  <c:v>1.3320773877362631</c:v>
                </c:pt>
                <c:pt idx="8">
                  <c:v>-0.29989071655087968</c:v>
                </c:pt>
                <c:pt idx="9">
                  <c:v>2.8100809740527706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C3-45A7-B8D9-B960D59D92F0}"/>
            </c:ext>
          </c:extLst>
        </c:ser>
        <c:ser>
          <c:idx val="12"/>
          <c:order val="12"/>
          <c:tx>
            <c:strRef>
              <c:f>HI_analysis!$AC$157</c:f>
              <c:strCache>
                <c:ptCount val="1"/>
                <c:pt idx="0">
                  <c:v>IRAT 204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HI_analysis!$AD$157:$AM$157</c:f>
              <c:numCache>
                <c:formatCode>General</c:formatCode>
                <c:ptCount val="10"/>
                <c:pt idx="0">
                  <c:v>-0.2861886118082011</c:v>
                </c:pt>
                <c:pt idx="1">
                  <c:v>-3.6512576930273023E-2</c:v>
                </c:pt>
                <c:pt idx="2">
                  <c:v>-0.21678862896429418</c:v>
                </c:pt>
                <c:pt idx="3">
                  <c:v>-0.41054666824582364</c:v>
                </c:pt>
                <c:pt idx="4">
                  <c:v>0.93911989955643316</c:v>
                </c:pt>
                <c:pt idx="5">
                  <c:v>0.38740929793651208</c:v>
                </c:pt>
                <c:pt idx="6">
                  <c:v>0.94877888426453361</c:v>
                </c:pt>
                <c:pt idx="7">
                  <c:v>-0.29260522729005384</c:v>
                </c:pt>
                <c:pt idx="8">
                  <c:v>-0.26241475947348591</c:v>
                </c:pt>
                <c:pt idx="9">
                  <c:v>1.7657225268502042E-2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2C3-45A7-B8D9-B960D59D92F0}"/>
            </c:ext>
          </c:extLst>
        </c:ser>
        <c:ser>
          <c:idx val="13"/>
          <c:order val="13"/>
          <c:tx>
            <c:strRef>
              <c:f>HI_analysis!$AC$158</c:f>
              <c:strCache>
                <c:ptCount val="1"/>
                <c:pt idx="0">
                  <c:v>Macia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HI_analysis!$AD$158:$AM$158</c:f>
              <c:numCache>
                <c:formatCode>General</c:formatCode>
                <c:ptCount val="10"/>
                <c:pt idx="0">
                  <c:v>-0.18367453264378553</c:v>
                </c:pt>
                <c:pt idx="1">
                  <c:v>-0.5445809926464249</c:v>
                </c:pt>
                <c:pt idx="2">
                  <c:v>-0.28822608632748231</c:v>
                </c:pt>
                <c:pt idx="3">
                  <c:v>-0.92471670839461828</c:v>
                </c:pt>
                <c:pt idx="4">
                  <c:v>0.33348954639464728</c:v>
                </c:pt>
                <c:pt idx="5">
                  <c:v>-8.4817737406023858E-2</c:v>
                </c:pt>
                <c:pt idx="6">
                  <c:v>0.69234914337815701</c:v>
                </c:pt>
                <c:pt idx="7">
                  <c:v>-0.4422594876944892</c:v>
                </c:pt>
                <c:pt idx="8">
                  <c:v>1.45291211926647</c:v>
                </c:pt>
                <c:pt idx="9">
                  <c:v>1.0767189518666058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2C3-45A7-B8D9-B960D59D92F0}"/>
            </c:ext>
          </c:extLst>
        </c:ser>
        <c:ser>
          <c:idx val="14"/>
          <c:order val="14"/>
          <c:tx>
            <c:strRef>
              <c:f>HI_analysis!$AC$159</c:f>
              <c:strCache>
                <c:ptCount val="1"/>
                <c:pt idx="0">
                  <c:v>Mota Maradi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HI_analysis!$AD$159:$AM$159</c:f>
              <c:numCache>
                <c:formatCode>General</c:formatCode>
                <c:ptCount val="10"/>
                <c:pt idx="0">
                  <c:v>1.6558061605973313</c:v>
                </c:pt>
                <c:pt idx="1">
                  <c:v>1.5308605756302389</c:v>
                </c:pt>
                <c:pt idx="2">
                  <c:v>1.6317971445487942</c:v>
                </c:pt>
                <c:pt idx="3">
                  <c:v>0.93367187685000508</c:v>
                </c:pt>
                <c:pt idx="4">
                  <c:v>-0.4485978982479914</c:v>
                </c:pt>
                <c:pt idx="5">
                  <c:v>-0.13913122625051011</c:v>
                </c:pt>
                <c:pt idx="6">
                  <c:v>-0.65003220355096736</c:v>
                </c:pt>
                <c:pt idx="7">
                  <c:v>1.7458115630215671</c:v>
                </c:pt>
                <c:pt idx="8">
                  <c:v>0.11890712755856273</c:v>
                </c:pt>
                <c:pt idx="9">
                  <c:v>0.36123298308956431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2C3-45A7-B8D9-B960D59D92F0}"/>
            </c:ext>
          </c:extLst>
        </c:ser>
        <c:ser>
          <c:idx val="15"/>
          <c:order val="15"/>
          <c:tx>
            <c:strRef>
              <c:f>HI_analysis!$AC$160</c:f>
              <c:strCache>
                <c:ptCount val="1"/>
                <c:pt idx="0">
                  <c:v>P898012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HI_analysis!$AD$160:$AM$160</c:f>
              <c:numCache>
                <c:formatCode>General</c:formatCode>
                <c:ptCount val="10"/>
                <c:pt idx="0">
                  <c:v>-1.3840307822188376</c:v>
                </c:pt>
                <c:pt idx="1">
                  <c:v>-1.309203935939057</c:v>
                </c:pt>
                <c:pt idx="2">
                  <c:v>-1.3724336754383049</c:v>
                </c:pt>
                <c:pt idx="3">
                  <c:v>-1.5764027716199707</c:v>
                </c:pt>
                <c:pt idx="4">
                  <c:v>-0.6356332010099156</c:v>
                </c:pt>
                <c:pt idx="5">
                  <c:v>-1.327901743430298</c:v>
                </c:pt>
                <c:pt idx="6">
                  <c:v>-0.37149093447382164</c:v>
                </c:pt>
                <c:pt idx="7">
                  <c:v>-1.4073530787935209</c:v>
                </c:pt>
                <c:pt idx="8">
                  <c:v>-1.1683655220323554</c:v>
                </c:pt>
                <c:pt idx="9">
                  <c:v>-1.0118000637541078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2C3-45A7-B8D9-B960D59D92F0}"/>
            </c:ext>
          </c:extLst>
        </c:ser>
        <c:ser>
          <c:idx val="16"/>
          <c:order val="16"/>
          <c:tx>
            <c:strRef>
              <c:f>HI_analysis!$AC$161</c:f>
              <c:strCache>
                <c:ptCount val="1"/>
                <c:pt idx="0">
                  <c:v>R.11018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HI_analysis!$AD$161:$AM$161</c:f>
              <c:numCache>
                <c:formatCode>General</c:formatCode>
                <c:ptCount val="10"/>
                <c:pt idx="0">
                  <c:v>1.082197178340202</c:v>
                </c:pt>
                <c:pt idx="1">
                  <c:v>0.76674213834569704</c:v>
                </c:pt>
                <c:pt idx="2">
                  <c:v>0.99962077070995536</c:v>
                </c:pt>
                <c:pt idx="3">
                  <c:v>0.14266182626095678</c:v>
                </c:pt>
                <c:pt idx="4">
                  <c:v>-0.39671486218390706</c:v>
                </c:pt>
                <c:pt idx="5">
                  <c:v>-1.9533382311197112</c:v>
                </c:pt>
                <c:pt idx="6">
                  <c:v>4.1019051961344755E-2</c:v>
                </c:pt>
                <c:pt idx="7">
                  <c:v>1.2318847895950347</c:v>
                </c:pt>
                <c:pt idx="8">
                  <c:v>-1.3458264327903759</c:v>
                </c:pt>
                <c:pt idx="9">
                  <c:v>-2.0772763951229689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2C3-45A7-B8D9-B960D59D92F0}"/>
            </c:ext>
          </c:extLst>
        </c:ser>
        <c:ser>
          <c:idx val="17"/>
          <c:order val="17"/>
          <c:tx>
            <c:strRef>
              <c:f>HI_analysis!$AC$162</c:f>
              <c:strCache>
                <c:ptCount val="1"/>
                <c:pt idx="0">
                  <c:v>R.LBK1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HI_analysis!$AD$162:$AM$162</c:f>
              <c:numCache>
                <c:formatCode>General</c:formatCode>
                <c:ptCount val="10"/>
                <c:pt idx="0">
                  <c:v>-0.29225173933769649</c:v>
                </c:pt>
                <c:pt idx="1">
                  <c:v>-0.53096951369741896</c:v>
                </c:pt>
                <c:pt idx="2">
                  <c:v>-0.36261658497385085</c:v>
                </c:pt>
                <c:pt idx="3">
                  <c:v>-1.2923358157642459</c:v>
                </c:pt>
                <c:pt idx="4">
                  <c:v>-0.28425936663171003</c:v>
                </c:pt>
                <c:pt idx="5">
                  <c:v>0.55284110840250289</c:v>
                </c:pt>
                <c:pt idx="6">
                  <c:v>-0.2419272009858548</c:v>
                </c:pt>
                <c:pt idx="7">
                  <c:v>-0.32516134706862287</c:v>
                </c:pt>
                <c:pt idx="8">
                  <c:v>-0.25393752279754939</c:v>
                </c:pt>
                <c:pt idx="9">
                  <c:v>1.1649469488497362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2C3-45A7-B8D9-B960D59D92F0}"/>
            </c:ext>
          </c:extLst>
        </c:ser>
        <c:ser>
          <c:idx val="18"/>
          <c:order val="18"/>
          <c:tx>
            <c:strRef>
              <c:f>HI_analysis!$AC$163</c:f>
              <c:strCache>
                <c:ptCount val="1"/>
                <c:pt idx="0">
                  <c:v>R.Tx430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HI_analysis!$AD$163:$AM$163</c:f>
              <c:numCache>
                <c:formatCode>General</c:formatCode>
                <c:ptCount val="10"/>
                <c:pt idx="0">
                  <c:v>-0.76748311335007968</c:v>
                </c:pt>
                <c:pt idx="1">
                  <c:v>-0.59811972912074707</c:v>
                </c:pt>
                <c:pt idx="2">
                  <c:v>-0.72447063088905805</c:v>
                </c:pt>
                <c:pt idx="3">
                  <c:v>-0.1880322115298918</c:v>
                </c:pt>
                <c:pt idx="4">
                  <c:v>1.4907017874077457</c:v>
                </c:pt>
                <c:pt idx="5">
                  <c:v>1.267504857774489</c:v>
                </c:pt>
                <c:pt idx="6">
                  <c:v>1.1895092571711334</c:v>
                </c:pt>
                <c:pt idx="7">
                  <c:v>-1.0197854690110799</c:v>
                </c:pt>
                <c:pt idx="8">
                  <c:v>0.62239524251287126</c:v>
                </c:pt>
                <c:pt idx="9">
                  <c:v>0.31484623632770031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2C3-45A7-B8D9-B960D59D92F0}"/>
            </c:ext>
          </c:extLst>
        </c:ser>
        <c:ser>
          <c:idx val="19"/>
          <c:order val="19"/>
          <c:tx>
            <c:strRef>
              <c:f>HI_analysis!$AC$164</c:f>
              <c:strCache>
                <c:ptCount val="1"/>
                <c:pt idx="0">
                  <c:v>R.Tx436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HI_analysis!$AD$164:$AM$164</c:f>
              <c:numCache>
                <c:formatCode>General</c:formatCode>
                <c:ptCount val="10"/>
                <c:pt idx="0">
                  <c:v>1.2753896405230774</c:v>
                </c:pt>
                <c:pt idx="1">
                  <c:v>1.2192490571507701</c:v>
                </c:pt>
                <c:pt idx="2">
                  <c:v>1.2683683591590418</c:v>
                </c:pt>
                <c:pt idx="3">
                  <c:v>1.363009142719894</c:v>
                </c:pt>
                <c:pt idx="4">
                  <c:v>0.6717787600809495</c:v>
                </c:pt>
                <c:pt idx="5">
                  <c:v>0.41330026616224685</c:v>
                </c:pt>
                <c:pt idx="6">
                  <c:v>0.65909983370947456</c:v>
                </c:pt>
                <c:pt idx="7">
                  <c:v>1.4742512437359829</c:v>
                </c:pt>
                <c:pt idx="8">
                  <c:v>0.2904301471549382</c:v>
                </c:pt>
                <c:pt idx="9">
                  <c:v>-1.5297176756595279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2C3-45A7-B8D9-B960D59D92F0}"/>
            </c:ext>
          </c:extLst>
        </c:ser>
        <c:ser>
          <c:idx val="20"/>
          <c:order val="20"/>
          <c:tx>
            <c:strRef>
              <c:f>HI_analysis!$AC$165</c:f>
              <c:strCache>
                <c:ptCount val="1"/>
                <c:pt idx="0">
                  <c:v>SC1103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HI_analysis!$AD$165:$AM$165</c:f>
              <c:numCache>
                <c:formatCode>General</c:formatCode>
                <c:ptCount val="10"/>
                <c:pt idx="0">
                  <c:v>1.6572763778724768</c:v>
                </c:pt>
                <c:pt idx="1">
                  <c:v>1.4998494414974803</c:v>
                </c:pt>
                <c:pt idx="2">
                  <c:v>1.6239853741485886</c:v>
                </c:pt>
                <c:pt idx="3">
                  <c:v>-0.63225381465522623</c:v>
                </c:pt>
                <c:pt idx="4">
                  <c:v>-1.7782212045963104</c:v>
                </c:pt>
                <c:pt idx="5">
                  <c:v>0.22347157535649489</c:v>
                </c:pt>
                <c:pt idx="6">
                  <c:v>-2.2295222182930701</c:v>
                </c:pt>
                <c:pt idx="7">
                  <c:v>1.2196542559043224</c:v>
                </c:pt>
                <c:pt idx="8">
                  <c:v>-1.9464723695554553</c:v>
                </c:pt>
                <c:pt idx="9">
                  <c:v>0.22981193287431506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2C3-45A7-B8D9-B960D59D92F0}"/>
            </c:ext>
          </c:extLst>
        </c:ser>
        <c:ser>
          <c:idx val="21"/>
          <c:order val="21"/>
          <c:tx>
            <c:strRef>
              <c:f>HI_analysis!$AC$166</c:f>
              <c:strCache>
                <c:ptCount val="1"/>
                <c:pt idx="0">
                  <c:v>SC1154-14E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HI_analysis!$AD$166:$AM$166</c:f>
              <c:numCache>
                <c:formatCode>General</c:formatCode>
                <c:ptCount val="10"/>
                <c:pt idx="0">
                  <c:v>0.18438309290767255</c:v>
                </c:pt>
                <c:pt idx="1">
                  <c:v>-7.2834483430472177E-2</c:v>
                </c:pt>
                <c:pt idx="2">
                  <c:v>0.11210401885903257</c:v>
                </c:pt>
                <c:pt idx="3">
                  <c:v>-0.70710996604763721</c:v>
                </c:pt>
                <c:pt idx="4">
                  <c:v>-0.61500488634801864</c:v>
                </c:pt>
                <c:pt idx="5">
                  <c:v>-0.14294000859146119</c:v>
                </c:pt>
                <c:pt idx="6">
                  <c:v>-0.80319697174610438</c:v>
                </c:pt>
                <c:pt idx="7">
                  <c:v>-0.35060036484870982</c:v>
                </c:pt>
                <c:pt idx="8">
                  <c:v>-0.55130890478186467</c:v>
                </c:pt>
                <c:pt idx="9">
                  <c:v>0.54175159648106308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2C3-45A7-B8D9-B960D59D92F0}"/>
            </c:ext>
          </c:extLst>
        </c:ser>
        <c:ser>
          <c:idx val="22"/>
          <c:order val="22"/>
          <c:tx>
            <c:strRef>
              <c:f>HI_analysis!$AC$167</c:f>
              <c:strCache>
                <c:ptCount val="1"/>
                <c:pt idx="0">
                  <c:v>SC1345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HI_analysis!$AD$167:$AM$167</c:f>
              <c:numCache>
                <c:formatCode>General</c:formatCode>
                <c:ptCount val="10"/>
                <c:pt idx="0">
                  <c:v>0.6458412433498204</c:v>
                </c:pt>
                <c:pt idx="1">
                  <c:v>1.0007317249259693</c:v>
                </c:pt>
                <c:pt idx="2">
                  <c:v>0.75194744923773882</c:v>
                </c:pt>
                <c:pt idx="3">
                  <c:v>0.50758975043509413</c:v>
                </c:pt>
                <c:pt idx="4">
                  <c:v>0.8550501643317614</c:v>
                </c:pt>
                <c:pt idx="5">
                  <c:v>-0.93227285406851579</c:v>
                </c:pt>
                <c:pt idx="6">
                  <c:v>1.1791242305561467</c:v>
                </c:pt>
                <c:pt idx="7">
                  <c:v>0.52227976563414602</c:v>
                </c:pt>
                <c:pt idx="8">
                  <c:v>1.7694241486221745</c:v>
                </c:pt>
                <c:pt idx="9">
                  <c:v>-0.20752680337532359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2C3-45A7-B8D9-B960D59D92F0}"/>
            </c:ext>
          </c:extLst>
        </c:ser>
        <c:ser>
          <c:idx val="23"/>
          <c:order val="23"/>
          <c:tx>
            <c:strRef>
              <c:f>HI_analysis!$AC$168</c:f>
              <c:strCache>
                <c:ptCount val="1"/>
                <c:pt idx="0">
                  <c:v>SC265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HI_analysis!$AD$168:$AM$168</c:f>
              <c:numCache>
                <c:formatCode>General</c:formatCode>
                <c:ptCount val="10"/>
                <c:pt idx="0">
                  <c:v>-0.4759210538005762</c:v>
                </c:pt>
                <c:pt idx="1">
                  <c:v>-0.45574593910346628</c:v>
                </c:pt>
                <c:pt idx="2">
                  <c:v>-0.47352248544336828</c:v>
                </c:pt>
                <c:pt idx="3">
                  <c:v>-0.33763199097552932</c:v>
                </c:pt>
                <c:pt idx="4">
                  <c:v>0.62381708505372424</c:v>
                </c:pt>
                <c:pt idx="5">
                  <c:v>1.0038067510055098</c:v>
                </c:pt>
                <c:pt idx="6">
                  <c:v>0.67417626970781985</c:v>
                </c:pt>
                <c:pt idx="7">
                  <c:v>-0.65619180628278839</c:v>
                </c:pt>
                <c:pt idx="8">
                  <c:v>0.61896779376448163</c:v>
                </c:pt>
                <c:pt idx="9">
                  <c:v>-0.12868406247052064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2C3-45A7-B8D9-B960D59D92F0}"/>
            </c:ext>
          </c:extLst>
        </c:ser>
        <c:ser>
          <c:idx val="24"/>
          <c:order val="24"/>
          <c:tx>
            <c:strRef>
              <c:f>HI_analysis!$AC$169</c:f>
              <c:strCache>
                <c:ptCount val="1"/>
                <c:pt idx="0">
                  <c:v>SC283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HI_analysis!$AD$169:$AM$169</c:f>
              <c:numCache>
                <c:formatCode>General</c:formatCode>
                <c:ptCount val="10"/>
                <c:pt idx="0">
                  <c:v>-1.3569583506068814</c:v>
                </c:pt>
                <c:pt idx="1">
                  <c:v>-1.2226247528691392</c:v>
                </c:pt>
                <c:pt idx="2">
                  <c:v>-1.3281454069028347</c:v>
                </c:pt>
                <c:pt idx="3">
                  <c:v>-0.94354963250882262</c:v>
                </c:pt>
                <c:pt idx="4">
                  <c:v>0.4905215685741402</c:v>
                </c:pt>
                <c:pt idx="5">
                  <c:v>1.3842098342704081</c:v>
                </c:pt>
                <c:pt idx="6">
                  <c:v>2.6209372011861645E-2</c:v>
                </c:pt>
                <c:pt idx="7">
                  <c:v>-1.2194651822048372</c:v>
                </c:pt>
                <c:pt idx="8">
                  <c:v>1.0490491497066627</c:v>
                </c:pt>
                <c:pt idx="9">
                  <c:v>0.1167505918842264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2C3-45A7-B8D9-B960D59D92F0}"/>
            </c:ext>
          </c:extLst>
        </c:ser>
        <c:ser>
          <c:idx val="25"/>
          <c:order val="25"/>
          <c:tx>
            <c:strRef>
              <c:f>HI_analysis!$AC$170</c:f>
              <c:strCache>
                <c:ptCount val="1"/>
                <c:pt idx="0">
                  <c:v>SC348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HI_analysis!$AD$170:$AM$170</c:f>
              <c:numCache>
                <c:formatCode>General</c:formatCode>
                <c:ptCount val="10"/>
                <c:pt idx="0">
                  <c:v>-0.59018936685463164</c:v>
                </c:pt>
                <c:pt idx="1">
                  <c:v>-0.8362912450210972</c:v>
                </c:pt>
                <c:pt idx="2">
                  <c:v>-0.66477840187290249</c:v>
                </c:pt>
                <c:pt idx="3">
                  <c:v>-0.65799576109958791</c:v>
                </c:pt>
                <c:pt idx="4">
                  <c:v>0.80135083464887424</c:v>
                </c:pt>
                <c:pt idx="5">
                  <c:v>1.5753091364642591</c:v>
                </c:pt>
                <c:pt idx="6">
                  <c:v>-0.15663169137768893</c:v>
                </c:pt>
                <c:pt idx="7">
                  <c:v>-1.1191206474618853</c:v>
                </c:pt>
                <c:pt idx="8">
                  <c:v>0.21121872666579536</c:v>
                </c:pt>
                <c:pt idx="9">
                  <c:v>0.45064204807143099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2C3-45A7-B8D9-B960D59D92F0}"/>
            </c:ext>
          </c:extLst>
        </c:ser>
        <c:ser>
          <c:idx val="26"/>
          <c:order val="26"/>
          <c:tx>
            <c:strRef>
              <c:f>HI_analysis!$AC$171</c:f>
              <c:strCache>
                <c:ptCount val="1"/>
                <c:pt idx="0">
                  <c:v>SC35-14E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HI_analysis!$AD$171:$AM$171</c:f>
              <c:numCache>
                <c:formatCode>General</c:formatCode>
                <c:ptCount val="10"/>
                <c:pt idx="0">
                  <c:v>0.75257063304885519</c:v>
                </c:pt>
                <c:pt idx="1">
                  <c:v>1.4891619963580465E-2</c:v>
                </c:pt>
                <c:pt idx="2">
                  <c:v>0.54686621339979691</c:v>
                </c:pt>
                <c:pt idx="3">
                  <c:v>-0.58566290093626616</c:v>
                </c:pt>
                <c:pt idx="4">
                  <c:v>-2.2185911924440131</c:v>
                </c:pt>
                <c:pt idx="5">
                  <c:v>-0.34254378010882097</c:v>
                </c:pt>
                <c:pt idx="6">
                  <c:v>-2.3233995230964646</c:v>
                </c:pt>
                <c:pt idx="7">
                  <c:v>-0.31273475471043255</c:v>
                </c:pt>
                <c:pt idx="8">
                  <c:v>-0.74233709179190199</c:v>
                </c:pt>
                <c:pt idx="9">
                  <c:v>-0.35989539035943824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2C3-45A7-B8D9-B960D59D92F0}"/>
            </c:ext>
          </c:extLst>
        </c:ser>
        <c:ser>
          <c:idx val="27"/>
          <c:order val="27"/>
          <c:tx>
            <c:strRef>
              <c:f>HI_analysis!$AC$172</c:f>
              <c:strCache>
                <c:ptCount val="1"/>
                <c:pt idx="0">
                  <c:v>SC56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HI_analysis!$AD$172:$AM$172</c:f>
              <c:numCache>
                <c:formatCode>General</c:formatCode>
                <c:ptCount val="10"/>
                <c:pt idx="0">
                  <c:v>-0.66625169474957169</c:v>
                </c:pt>
                <c:pt idx="1">
                  <c:v>-0.7536092669590031</c:v>
                </c:pt>
                <c:pt idx="2">
                  <c:v>-0.69596557079787325</c:v>
                </c:pt>
                <c:pt idx="3">
                  <c:v>-0.39579894778799973</c:v>
                </c:pt>
                <c:pt idx="4">
                  <c:v>0.2856914029179024</c:v>
                </c:pt>
                <c:pt idx="5">
                  <c:v>0.18536915894234265</c:v>
                </c:pt>
                <c:pt idx="6">
                  <c:v>0.50494044635428603</c:v>
                </c:pt>
                <c:pt idx="7">
                  <c:v>-0.66806717165723217</c:v>
                </c:pt>
                <c:pt idx="8">
                  <c:v>0.31181440490983581</c:v>
                </c:pt>
                <c:pt idx="9">
                  <c:v>-0.22836696427882744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2C3-45A7-B8D9-B960D59D92F0}"/>
            </c:ext>
          </c:extLst>
        </c:ser>
        <c:ser>
          <c:idx val="28"/>
          <c:order val="28"/>
          <c:tx>
            <c:strRef>
              <c:f>HI_analysis!$AC$173</c:f>
              <c:strCache>
                <c:ptCount val="1"/>
                <c:pt idx="0">
                  <c:v>SC971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HI_analysis!$AD$173:$AM$173</c:f>
              <c:numCache>
                <c:formatCode>General</c:formatCode>
                <c:ptCount val="10"/>
                <c:pt idx="0">
                  <c:v>0.69168692000402665</c:v>
                </c:pt>
                <c:pt idx="1">
                  <c:v>0.90335172421483512</c:v>
                </c:pt>
                <c:pt idx="2">
                  <c:v>0.7571434360410062</c:v>
                </c:pt>
                <c:pt idx="3">
                  <c:v>1.5148008946736913</c:v>
                </c:pt>
                <c:pt idx="4">
                  <c:v>0.6200357765615957</c:v>
                </c:pt>
                <c:pt idx="5">
                  <c:v>1.1138510897104902E-2</c:v>
                </c:pt>
                <c:pt idx="6">
                  <c:v>0.92673220248659594</c:v>
                </c:pt>
                <c:pt idx="7">
                  <c:v>0.96461919072980906</c:v>
                </c:pt>
                <c:pt idx="8">
                  <c:v>-0.10230869041363917</c:v>
                </c:pt>
                <c:pt idx="9">
                  <c:v>-1.5400754279337703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2C3-45A7-B8D9-B960D59D92F0}"/>
            </c:ext>
          </c:extLst>
        </c:ser>
        <c:ser>
          <c:idx val="29"/>
          <c:order val="29"/>
          <c:tx>
            <c:strRef>
              <c:f>HI_analysis!$AC$174</c:f>
              <c:strCache>
                <c:ptCount val="1"/>
                <c:pt idx="0">
                  <c:v>Segaolane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HI_analysis!$AD$174:$AM$174</c:f>
              <c:numCache>
                <c:formatCode>General</c:formatCode>
                <c:ptCount val="10"/>
                <c:pt idx="0">
                  <c:v>-1.6874864369920231</c:v>
                </c:pt>
                <c:pt idx="1">
                  <c:v>-1.6596180527203621</c:v>
                </c:pt>
                <c:pt idx="2">
                  <c:v>-1.6914742369751286</c:v>
                </c:pt>
                <c:pt idx="3">
                  <c:v>-1.1986458472152548</c:v>
                </c:pt>
                <c:pt idx="4">
                  <c:v>1.326473651920749</c:v>
                </c:pt>
                <c:pt idx="5">
                  <c:v>0.80579562481697631</c:v>
                </c:pt>
                <c:pt idx="6">
                  <c:v>1.2249899341098396</c:v>
                </c:pt>
                <c:pt idx="7">
                  <c:v>-1.1766537949047722</c:v>
                </c:pt>
                <c:pt idx="8">
                  <c:v>-0.28267913781718196</c:v>
                </c:pt>
                <c:pt idx="9">
                  <c:v>-0.15915321373471134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2C3-45A7-B8D9-B960D59D92F0}"/>
            </c:ext>
          </c:extLst>
        </c:ser>
        <c:ser>
          <c:idx val="30"/>
          <c:order val="30"/>
          <c:tx>
            <c:strRef>
              <c:f>HI_analysis!$AC$175</c:f>
              <c:strCache>
                <c:ptCount val="1"/>
                <c:pt idx="0">
                  <c:v>Tx7000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HI_analysis!$AD$144:$AM$144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HI_analysis!$AD$175:$AM$175</c:f>
              <c:numCache>
                <c:formatCode>General</c:formatCode>
                <c:ptCount val="10"/>
                <c:pt idx="0">
                  <c:v>0.70530561915482293</c:v>
                </c:pt>
                <c:pt idx="1">
                  <c:v>0.77289220157185168</c:v>
                </c:pt>
                <c:pt idx="2">
                  <c:v>0.72964012837242509</c:v>
                </c:pt>
                <c:pt idx="3">
                  <c:v>0.51100072578441424</c:v>
                </c:pt>
                <c:pt idx="4">
                  <c:v>0.56542591193050207</c:v>
                </c:pt>
                <c:pt idx="5">
                  <c:v>-0.72312864543575828</c:v>
                </c:pt>
                <c:pt idx="6">
                  <c:v>1.1347772249277324</c:v>
                </c:pt>
                <c:pt idx="7">
                  <c:v>1.142225039112676</c:v>
                </c:pt>
                <c:pt idx="8">
                  <c:v>1.0215013679669054</c:v>
                </c:pt>
                <c:pt idx="9">
                  <c:v>-0.79977542240173005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2C3-45A7-B8D9-B960D59D9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278816"/>
        <c:axId val="1135269696"/>
      </c:lineChart>
      <c:catAx>
        <c:axId val="113527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69696"/>
        <c:crosses val="autoZero"/>
        <c:auto val="1"/>
        <c:lblAlgn val="ctr"/>
        <c:lblOffset val="100"/>
        <c:noMultiLvlLbl val="0"/>
      </c:catAx>
      <c:valAx>
        <c:axId val="11352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7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LI_analysis!$Q$124</c:f>
              <c:strCache>
                <c:ptCount val="1"/>
                <c:pt idx="0">
                  <c:v>root system diameter max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9B-469C-B37C-87CE9AA0A44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9B-469C-B37C-87CE9AA0A44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9B-469C-B37C-87CE9AA0A44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9B-469C-B37C-87CE9AA0A44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9B-469C-B37C-87CE9AA0A44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09B-469C-B37C-87CE9AA0A44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09B-469C-B37C-87CE9AA0A44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09B-469C-B37C-87CE9AA0A44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09B-469C-B37C-87CE9AA0A44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09B-469C-B37C-87CE9AA0A44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09B-469C-B37C-87CE9AA0A44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09B-469C-B37C-87CE9AA0A44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09B-469C-B37C-87CE9AA0A44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09B-469C-B37C-87CE9AA0A44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09B-469C-B37C-87CE9AA0A44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09B-469C-B37C-87CE9AA0A444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009B-469C-B37C-87CE9AA0A44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009B-469C-B37C-87CE9AA0A44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009B-469C-B37C-87CE9AA0A44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009B-469C-B37C-87CE9AA0A44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009B-469C-B37C-87CE9AA0A44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009B-469C-B37C-87CE9AA0A44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009B-469C-B37C-87CE9AA0A44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009B-469C-B37C-87CE9AA0A44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009B-469C-B37C-87CE9AA0A444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009B-469C-B37C-87CE9AA0A444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009B-469C-B37C-87CE9AA0A444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009B-469C-B37C-87CE9AA0A444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009B-469C-B37C-87CE9AA0A444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009B-469C-B37C-87CE9AA0A444}"/>
              </c:ext>
            </c:extLst>
          </c:dPt>
          <c:cat>
            <c:strRef>
              <c:f>LI_analysis!$P$125:$P$154</c:f>
              <c:strCache>
                <c:ptCount val="30"/>
                <c:pt idx="0">
                  <c:v>SC56</c:v>
                </c:pt>
                <c:pt idx="1">
                  <c:v>SC35-14E</c:v>
                </c:pt>
                <c:pt idx="2">
                  <c:v>Mota Maradi</c:v>
                </c:pt>
                <c:pt idx="3">
                  <c:v>B.Tx642</c:v>
                </c:pt>
                <c:pt idx="4">
                  <c:v>BTx623</c:v>
                </c:pt>
                <c:pt idx="5">
                  <c:v>B4R (BTx406/Rio)</c:v>
                </c:pt>
                <c:pt idx="6">
                  <c:v>P898012</c:v>
                </c:pt>
                <c:pt idx="7">
                  <c:v>Ajabsido</c:v>
                </c:pt>
                <c:pt idx="8">
                  <c:v>SC1154-14E</c:v>
                </c:pt>
                <c:pt idx="9">
                  <c:v>6085-9_Stg4 NIL</c:v>
                </c:pt>
                <c:pt idx="10">
                  <c:v>SC348</c:v>
                </c:pt>
                <c:pt idx="11">
                  <c:v>IRAT 204</c:v>
                </c:pt>
                <c:pt idx="12">
                  <c:v>R.Tx430</c:v>
                </c:pt>
                <c:pt idx="13">
                  <c:v>BTx642/Tx7000 NILStg1</c:v>
                </c:pt>
                <c:pt idx="14">
                  <c:v>B.Tx615</c:v>
                </c:pt>
                <c:pt idx="15">
                  <c:v>BTx623 Stg5 NIL</c:v>
                </c:pt>
                <c:pt idx="16">
                  <c:v>B.Tx623 (DW1)</c:v>
                </c:pt>
                <c:pt idx="17">
                  <c:v>R.Tx436</c:v>
                </c:pt>
                <c:pt idx="18">
                  <c:v>Macia</c:v>
                </c:pt>
                <c:pt idx="19">
                  <c:v>SC265</c:v>
                </c:pt>
                <c:pt idx="20">
                  <c:v>2290-19_Stg3 NIL</c:v>
                </c:pt>
                <c:pt idx="21">
                  <c:v>SC1103</c:v>
                </c:pt>
                <c:pt idx="22">
                  <c:v>SC1345</c:v>
                </c:pt>
                <c:pt idx="23">
                  <c:v>SC971</c:v>
                </c:pt>
                <c:pt idx="24">
                  <c:v>SC283</c:v>
                </c:pt>
                <c:pt idx="25">
                  <c:v>R.LBK1</c:v>
                </c:pt>
                <c:pt idx="26">
                  <c:v>2219-3_Stg2 NIL</c:v>
                </c:pt>
                <c:pt idx="27">
                  <c:v>1790E_(SC56/SC33)</c:v>
                </c:pt>
                <c:pt idx="28">
                  <c:v>Segaolane</c:v>
                </c:pt>
                <c:pt idx="29">
                  <c:v>Tx7000</c:v>
                </c:pt>
              </c:strCache>
            </c:strRef>
          </c:cat>
          <c:val>
            <c:numRef>
              <c:f>LI_analysis!$Q$125:$Q$154</c:f>
              <c:numCache>
                <c:formatCode>General</c:formatCode>
                <c:ptCount val="30"/>
                <c:pt idx="0">
                  <c:v>51.014559614768082</c:v>
                </c:pt>
                <c:pt idx="1">
                  <c:v>41.951362452043732</c:v>
                </c:pt>
                <c:pt idx="2">
                  <c:v>28.082311777966471</c:v>
                </c:pt>
                <c:pt idx="3">
                  <c:v>46.265338953738166</c:v>
                </c:pt>
                <c:pt idx="4">
                  <c:v>44.359204564364916</c:v>
                </c:pt>
                <c:pt idx="5">
                  <c:v>33.837972401142558</c:v>
                </c:pt>
                <c:pt idx="6">
                  <c:v>43.008361266267308</c:v>
                </c:pt>
                <c:pt idx="7">
                  <c:v>44.938213472609057</c:v>
                </c:pt>
                <c:pt idx="8">
                  <c:v>40.464738423335355</c:v>
                </c:pt>
                <c:pt idx="9">
                  <c:v>37.810832599506</c:v>
                </c:pt>
                <c:pt idx="10">
                  <c:v>41.986234303911637</c:v>
                </c:pt>
                <c:pt idx="11">
                  <c:v>52.80520424679181</c:v>
                </c:pt>
                <c:pt idx="12">
                  <c:v>44.597877998010283</c:v>
                </c:pt>
                <c:pt idx="13">
                  <c:v>24.429082694598076</c:v>
                </c:pt>
                <c:pt idx="14">
                  <c:v>44.696315055141888</c:v>
                </c:pt>
                <c:pt idx="15">
                  <c:v>43.018214041005109</c:v>
                </c:pt>
                <c:pt idx="16">
                  <c:v>29.942869886237901</c:v>
                </c:pt>
                <c:pt idx="17">
                  <c:v>43.590317899806735</c:v>
                </c:pt>
                <c:pt idx="18">
                  <c:v>39.139889856042657</c:v>
                </c:pt>
                <c:pt idx="19">
                  <c:v>51.880598780779962</c:v>
                </c:pt>
                <c:pt idx="20">
                  <c:v>31.700320243597933</c:v>
                </c:pt>
                <c:pt idx="21">
                  <c:v>44.171911001365913</c:v>
                </c:pt>
                <c:pt idx="22">
                  <c:v>45.462325180901253</c:v>
                </c:pt>
                <c:pt idx="23">
                  <c:v>41.546216677735764</c:v>
                </c:pt>
                <c:pt idx="24">
                  <c:v>48.655185816965933</c:v>
                </c:pt>
                <c:pt idx="25">
                  <c:v>44.863657893429696</c:v>
                </c:pt>
                <c:pt idx="26">
                  <c:v>35.149305383455832</c:v>
                </c:pt>
                <c:pt idx="27">
                  <c:v>46.14204204810364</c:v>
                </c:pt>
                <c:pt idx="28">
                  <c:v>39.725678310361509</c:v>
                </c:pt>
                <c:pt idx="29">
                  <c:v>38.214488520016978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689-A06B-148EFB24E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40784"/>
        <c:axId val="152647504"/>
      </c:barChart>
      <c:catAx>
        <c:axId val="15264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7504"/>
        <c:crosses val="autoZero"/>
        <c:auto val="1"/>
        <c:lblAlgn val="ctr"/>
        <c:lblOffset val="100"/>
        <c:noMultiLvlLbl val="0"/>
      </c:catAx>
      <c:valAx>
        <c:axId val="1526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LI_analysis!$R$124</c:f>
              <c:strCache>
                <c:ptCount val="1"/>
                <c:pt idx="0">
                  <c:v>root system diameter min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ED-4A06-B2A0-723EABC371C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ED-4A06-B2A0-723EABC371C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ED-4A06-B2A0-723EABC371C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ED-4A06-B2A0-723EABC371C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ED-4A06-B2A0-723EABC371C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ED-4A06-B2A0-723EABC371C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DED-4A06-B2A0-723EABC371C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DED-4A06-B2A0-723EABC371C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DED-4A06-B2A0-723EABC371C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DED-4A06-B2A0-723EABC371C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DED-4A06-B2A0-723EABC371C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DED-4A06-B2A0-723EABC371C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DED-4A06-B2A0-723EABC371C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DED-4A06-B2A0-723EABC371C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DED-4A06-B2A0-723EABC371C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DED-4A06-B2A0-723EABC371C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DED-4A06-B2A0-723EABC371C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DED-4A06-B2A0-723EABC371C3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DED-4A06-B2A0-723EABC371C3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DED-4A06-B2A0-723EABC371C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DED-4A06-B2A0-723EABC371C3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DED-4A06-B2A0-723EABC371C3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DED-4A06-B2A0-723EABC371C3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DED-4A06-B2A0-723EABC371C3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7DED-4A06-B2A0-723EABC371C3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7DED-4A06-B2A0-723EABC371C3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7DED-4A06-B2A0-723EABC371C3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7DED-4A06-B2A0-723EABC371C3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7DED-4A06-B2A0-723EABC371C3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7DED-4A06-B2A0-723EABC371C3}"/>
              </c:ext>
            </c:extLst>
          </c:dPt>
          <c:cat>
            <c:strRef>
              <c:f>LI_analysis!$P$125:$P$154</c:f>
              <c:strCache>
                <c:ptCount val="30"/>
                <c:pt idx="0">
                  <c:v>SC56</c:v>
                </c:pt>
                <c:pt idx="1">
                  <c:v>SC35-14E</c:v>
                </c:pt>
                <c:pt idx="2">
                  <c:v>Mota Maradi</c:v>
                </c:pt>
                <c:pt idx="3">
                  <c:v>B.Tx642</c:v>
                </c:pt>
                <c:pt idx="4">
                  <c:v>BTx623</c:v>
                </c:pt>
                <c:pt idx="5">
                  <c:v>B4R (BTx406/Rio)</c:v>
                </c:pt>
                <c:pt idx="6">
                  <c:v>P898012</c:v>
                </c:pt>
                <c:pt idx="7">
                  <c:v>Ajabsido</c:v>
                </c:pt>
                <c:pt idx="8">
                  <c:v>SC1154-14E</c:v>
                </c:pt>
                <c:pt idx="9">
                  <c:v>6085-9_Stg4 NIL</c:v>
                </c:pt>
                <c:pt idx="10">
                  <c:v>SC348</c:v>
                </c:pt>
                <c:pt idx="11">
                  <c:v>IRAT 204</c:v>
                </c:pt>
                <c:pt idx="12">
                  <c:v>R.Tx430</c:v>
                </c:pt>
                <c:pt idx="13">
                  <c:v>BTx642/Tx7000 NILStg1</c:v>
                </c:pt>
                <c:pt idx="14">
                  <c:v>B.Tx615</c:v>
                </c:pt>
                <c:pt idx="15">
                  <c:v>BTx623 Stg5 NIL</c:v>
                </c:pt>
                <c:pt idx="16">
                  <c:v>B.Tx623 (DW1)</c:v>
                </c:pt>
                <c:pt idx="17">
                  <c:v>R.Tx436</c:v>
                </c:pt>
                <c:pt idx="18">
                  <c:v>Macia</c:v>
                </c:pt>
                <c:pt idx="19">
                  <c:v>SC265</c:v>
                </c:pt>
                <c:pt idx="20">
                  <c:v>2290-19_Stg3 NIL</c:v>
                </c:pt>
                <c:pt idx="21">
                  <c:v>SC1103</c:v>
                </c:pt>
                <c:pt idx="22">
                  <c:v>SC1345</c:v>
                </c:pt>
                <c:pt idx="23">
                  <c:v>SC971</c:v>
                </c:pt>
                <c:pt idx="24">
                  <c:v>SC283</c:v>
                </c:pt>
                <c:pt idx="25">
                  <c:v>R.LBK1</c:v>
                </c:pt>
                <c:pt idx="26">
                  <c:v>2219-3_Stg2 NIL</c:v>
                </c:pt>
                <c:pt idx="27">
                  <c:v>1790E_(SC56/SC33)</c:v>
                </c:pt>
                <c:pt idx="28">
                  <c:v>Segaolane</c:v>
                </c:pt>
                <c:pt idx="29">
                  <c:v>Tx7000</c:v>
                </c:pt>
              </c:strCache>
            </c:strRef>
          </c:cat>
          <c:val>
            <c:numRef>
              <c:f>LI_analysis!$R$125:$R$154</c:f>
              <c:numCache>
                <c:formatCode>General</c:formatCode>
                <c:ptCount val="30"/>
                <c:pt idx="0">
                  <c:v>16.782865079754405</c:v>
                </c:pt>
                <c:pt idx="1">
                  <c:v>13.867995523484893</c:v>
                </c:pt>
                <c:pt idx="2">
                  <c:v>8.9721997684827297</c:v>
                </c:pt>
                <c:pt idx="3">
                  <c:v>13.84408324012915</c:v>
                </c:pt>
                <c:pt idx="4">
                  <c:v>14.953389533388245</c:v>
                </c:pt>
                <c:pt idx="5">
                  <c:v>10.978718953637225</c:v>
                </c:pt>
                <c:pt idx="6">
                  <c:v>14.777811772046798</c:v>
                </c:pt>
                <c:pt idx="7">
                  <c:v>15.520889608320728</c:v>
                </c:pt>
                <c:pt idx="8">
                  <c:v>14.099155465712686</c:v>
                </c:pt>
                <c:pt idx="9">
                  <c:v>11.35822263772765</c:v>
                </c:pt>
                <c:pt idx="10">
                  <c:v>15.145926488813569</c:v>
                </c:pt>
                <c:pt idx="11">
                  <c:v>18.865774483756692</c:v>
                </c:pt>
                <c:pt idx="12">
                  <c:v>13.959361032428456</c:v>
                </c:pt>
                <c:pt idx="13">
                  <c:v>8.4206189814908718</c:v>
                </c:pt>
                <c:pt idx="14">
                  <c:v>16.236683448550146</c:v>
                </c:pt>
                <c:pt idx="15">
                  <c:v>15.08244511518582</c:v>
                </c:pt>
                <c:pt idx="16">
                  <c:v>10.260589472483048</c:v>
                </c:pt>
                <c:pt idx="17">
                  <c:v>14.935227224842068</c:v>
                </c:pt>
                <c:pt idx="18">
                  <c:v>12.814967811103189</c:v>
                </c:pt>
                <c:pt idx="19">
                  <c:v>18.304153165136597</c:v>
                </c:pt>
                <c:pt idx="20">
                  <c:v>11.60365256753108</c:v>
                </c:pt>
                <c:pt idx="21">
                  <c:v>16.275244289983718</c:v>
                </c:pt>
                <c:pt idx="22">
                  <c:v>15.853327199163914</c:v>
                </c:pt>
                <c:pt idx="23">
                  <c:v>14.045656640660708</c:v>
                </c:pt>
                <c:pt idx="24">
                  <c:v>16.123039761706497</c:v>
                </c:pt>
                <c:pt idx="25">
                  <c:v>15.602233995069161</c:v>
                </c:pt>
                <c:pt idx="26">
                  <c:v>11.554822916349442</c:v>
                </c:pt>
                <c:pt idx="27">
                  <c:v>15.010654935645007</c:v>
                </c:pt>
                <c:pt idx="28">
                  <c:v>13.62807185501728</c:v>
                </c:pt>
                <c:pt idx="29">
                  <c:v>13.521078431984748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7-4059-B07D-423E4132C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95456"/>
        <c:axId val="33383456"/>
      </c:barChart>
      <c:catAx>
        <c:axId val="333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3456"/>
        <c:crosses val="autoZero"/>
        <c:auto val="1"/>
        <c:lblAlgn val="ctr"/>
        <c:lblOffset val="100"/>
        <c:noMultiLvlLbl val="0"/>
      </c:catAx>
      <c:valAx>
        <c:axId val="333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LI_analysis!$S$124</c:f>
              <c:strCache>
                <c:ptCount val="1"/>
                <c:pt idx="0">
                  <c:v>root system diameter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43-4B33-AD69-984AC8E9EA8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43-4B33-AD69-984AC8E9EA8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43-4B33-AD69-984AC8E9EA8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43-4B33-AD69-984AC8E9EA8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D43-4B33-AD69-984AC8E9EA8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D43-4B33-AD69-984AC8E9EA8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D43-4B33-AD69-984AC8E9EA8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D43-4B33-AD69-984AC8E9EA8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D43-4B33-AD69-984AC8E9EA8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D43-4B33-AD69-984AC8E9EA8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D43-4B33-AD69-984AC8E9EA8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D43-4B33-AD69-984AC8E9EA8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D43-4B33-AD69-984AC8E9EA8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D43-4B33-AD69-984AC8E9EA8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D43-4B33-AD69-984AC8E9EA8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D43-4B33-AD69-984AC8E9EA81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D43-4B33-AD69-984AC8E9EA81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D43-4B33-AD69-984AC8E9EA81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D43-4B33-AD69-984AC8E9EA8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D43-4B33-AD69-984AC8E9EA81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D43-4B33-AD69-984AC8E9EA81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D43-4B33-AD69-984AC8E9EA81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D43-4B33-AD69-984AC8E9EA81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D43-4B33-AD69-984AC8E9EA81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D43-4B33-AD69-984AC8E9EA81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D43-4B33-AD69-984AC8E9EA81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D43-4B33-AD69-984AC8E9EA81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D43-4B33-AD69-984AC8E9EA81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D43-4B33-AD69-984AC8E9EA81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D43-4B33-AD69-984AC8E9EA81}"/>
              </c:ext>
            </c:extLst>
          </c:dPt>
          <c:cat>
            <c:strRef>
              <c:f>LI_analysis!$P$125:$P$154</c:f>
              <c:strCache>
                <c:ptCount val="30"/>
                <c:pt idx="0">
                  <c:v>SC56</c:v>
                </c:pt>
                <c:pt idx="1">
                  <c:v>SC35-14E</c:v>
                </c:pt>
                <c:pt idx="2">
                  <c:v>Mota Maradi</c:v>
                </c:pt>
                <c:pt idx="3">
                  <c:v>B.Tx642</c:v>
                </c:pt>
                <c:pt idx="4">
                  <c:v>BTx623</c:v>
                </c:pt>
                <c:pt idx="5">
                  <c:v>B4R (BTx406/Rio)</c:v>
                </c:pt>
                <c:pt idx="6">
                  <c:v>P898012</c:v>
                </c:pt>
                <c:pt idx="7">
                  <c:v>Ajabsido</c:v>
                </c:pt>
                <c:pt idx="8">
                  <c:v>SC1154-14E</c:v>
                </c:pt>
                <c:pt idx="9">
                  <c:v>6085-9_Stg4 NIL</c:v>
                </c:pt>
                <c:pt idx="10">
                  <c:v>SC348</c:v>
                </c:pt>
                <c:pt idx="11">
                  <c:v>IRAT 204</c:v>
                </c:pt>
                <c:pt idx="12">
                  <c:v>R.Tx430</c:v>
                </c:pt>
                <c:pt idx="13">
                  <c:v>BTx642/Tx7000 NILStg1</c:v>
                </c:pt>
                <c:pt idx="14">
                  <c:v>B.Tx615</c:v>
                </c:pt>
                <c:pt idx="15">
                  <c:v>BTx623 Stg5 NIL</c:v>
                </c:pt>
                <c:pt idx="16">
                  <c:v>B.Tx623 (DW1)</c:v>
                </c:pt>
                <c:pt idx="17">
                  <c:v>R.Tx436</c:v>
                </c:pt>
                <c:pt idx="18">
                  <c:v>Macia</c:v>
                </c:pt>
                <c:pt idx="19">
                  <c:v>SC265</c:v>
                </c:pt>
                <c:pt idx="20">
                  <c:v>2290-19_Stg3 NIL</c:v>
                </c:pt>
                <c:pt idx="21">
                  <c:v>SC1103</c:v>
                </c:pt>
                <c:pt idx="22">
                  <c:v>SC1345</c:v>
                </c:pt>
                <c:pt idx="23">
                  <c:v>SC971</c:v>
                </c:pt>
                <c:pt idx="24">
                  <c:v>SC283</c:v>
                </c:pt>
                <c:pt idx="25">
                  <c:v>R.LBK1</c:v>
                </c:pt>
                <c:pt idx="26">
                  <c:v>2219-3_Stg2 NIL</c:v>
                </c:pt>
                <c:pt idx="27">
                  <c:v>1790E_(SC56/SC33)</c:v>
                </c:pt>
                <c:pt idx="28">
                  <c:v>Segaolane</c:v>
                </c:pt>
                <c:pt idx="29">
                  <c:v>Tx7000</c:v>
                </c:pt>
              </c:strCache>
            </c:strRef>
          </c:cat>
          <c:val>
            <c:numRef>
              <c:f>LI_analysis!$S$125:$S$154</c:f>
              <c:numCache>
                <c:formatCode>General</c:formatCode>
                <c:ptCount val="30"/>
                <c:pt idx="0">
                  <c:v>33.898712347261323</c:v>
                </c:pt>
                <c:pt idx="1">
                  <c:v>27.90967898776438</c:v>
                </c:pt>
                <c:pt idx="2">
                  <c:v>18.527255773224649</c:v>
                </c:pt>
                <c:pt idx="3">
                  <c:v>30.054711096933726</c:v>
                </c:pt>
                <c:pt idx="4">
                  <c:v>29.656297048876652</c:v>
                </c:pt>
                <c:pt idx="5">
                  <c:v>22.408345677389949</c:v>
                </c:pt>
                <c:pt idx="6">
                  <c:v>28.893086519157123</c:v>
                </c:pt>
                <c:pt idx="7">
                  <c:v>30.229551540464968</c:v>
                </c:pt>
                <c:pt idx="8">
                  <c:v>27.281946944524091</c:v>
                </c:pt>
                <c:pt idx="9">
                  <c:v>24.584527618616885</c:v>
                </c:pt>
                <c:pt idx="10">
                  <c:v>28.566080396362675</c:v>
                </c:pt>
                <c:pt idx="11">
                  <c:v>35.835489365274348</c:v>
                </c:pt>
                <c:pt idx="12">
                  <c:v>29.278619515219443</c:v>
                </c:pt>
                <c:pt idx="13">
                  <c:v>16.424850838044517</c:v>
                </c:pt>
                <c:pt idx="14">
                  <c:v>30.466499251846091</c:v>
                </c:pt>
                <c:pt idx="15">
                  <c:v>29.050329578095532</c:v>
                </c:pt>
                <c:pt idx="16">
                  <c:v>20.101729679360528</c:v>
                </c:pt>
                <c:pt idx="17">
                  <c:v>29.262772562324471</c:v>
                </c:pt>
                <c:pt idx="18">
                  <c:v>25.977428833572986</c:v>
                </c:pt>
                <c:pt idx="19">
                  <c:v>35.092375972958365</c:v>
                </c:pt>
                <c:pt idx="20">
                  <c:v>21.651986405564557</c:v>
                </c:pt>
                <c:pt idx="21">
                  <c:v>30.223577645674883</c:v>
                </c:pt>
                <c:pt idx="22">
                  <c:v>30.657826190032662</c:v>
                </c:pt>
                <c:pt idx="23">
                  <c:v>27.795936659198304</c:v>
                </c:pt>
                <c:pt idx="24">
                  <c:v>32.389112789336302</c:v>
                </c:pt>
                <c:pt idx="25">
                  <c:v>30.232945944249497</c:v>
                </c:pt>
                <c:pt idx="26">
                  <c:v>23.352064149902699</c:v>
                </c:pt>
                <c:pt idx="27">
                  <c:v>30.576348491874402</c:v>
                </c:pt>
                <c:pt idx="28">
                  <c:v>26.67687508268946</c:v>
                </c:pt>
                <c:pt idx="29">
                  <c:v>25.867783476000927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B-4228-AC20-AD1AC196B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46544"/>
        <c:axId val="152652784"/>
      </c:barChart>
      <c:catAx>
        <c:axId val="15264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2784"/>
        <c:crosses val="autoZero"/>
        <c:auto val="1"/>
        <c:lblAlgn val="ctr"/>
        <c:lblOffset val="100"/>
        <c:noMultiLvlLbl val="0"/>
      </c:catAx>
      <c:valAx>
        <c:axId val="1526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LI_analysis!$T$124</c:f>
              <c:strCache>
                <c:ptCount val="1"/>
                <c:pt idx="0">
                  <c:v>root system length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BF-437D-986B-53E73343C74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BF-437D-986B-53E73343C74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BF-437D-986B-53E73343C74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BF-437D-986B-53E73343C74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BF-437D-986B-53E73343C74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1BF-437D-986B-53E73343C74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1BF-437D-986B-53E73343C74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1BF-437D-986B-53E73343C74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1BF-437D-986B-53E73343C74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1BF-437D-986B-53E73343C74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1BF-437D-986B-53E73343C74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1BF-437D-986B-53E73343C74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1BF-437D-986B-53E73343C74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1BF-437D-986B-53E73343C74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1BF-437D-986B-53E73343C74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1BF-437D-986B-53E73343C74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1BF-437D-986B-53E73343C74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1BF-437D-986B-53E73343C74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1BF-437D-986B-53E73343C74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1BF-437D-986B-53E73343C74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1BF-437D-986B-53E73343C74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1BF-437D-986B-53E73343C74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1BF-437D-986B-53E73343C74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1BF-437D-986B-53E73343C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1BF-437D-986B-53E73343C74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1BF-437D-986B-53E73343C74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1BF-437D-986B-53E73343C74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1BF-437D-986B-53E73343C74A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1BF-437D-986B-53E73343C74A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81BF-437D-986B-53E73343C74A}"/>
              </c:ext>
            </c:extLst>
          </c:dPt>
          <c:cat>
            <c:strRef>
              <c:f>LI_analysis!$P$125:$P$154</c:f>
              <c:strCache>
                <c:ptCount val="30"/>
                <c:pt idx="0">
                  <c:v>SC56</c:v>
                </c:pt>
                <c:pt idx="1">
                  <c:v>SC35-14E</c:v>
                </c:pt>
                <c:pt idx="2">
                  <c:v>Mota Maradi</c:v>
                </c:pt>
                <c:pt idx="3">
                  <c:v>B.Tx642</c:v>
                </c:pt>
                <c:pt idx="4">
                  <c:v>BTx623</c:v>
                </c:pt>
                <c:pt idx="5">
                  <c:v>B4R (BTx406/Rio)</c:v>
                </c:pt>
                <c:pt idx="6">
                  <c:v>P898012</c:v>
                </c:pt>
                <c:pt idx="7">
                  <c:v>Ajabsido</c:v>
                </c:pt>
                <c:pt idx="8">
                  <c:v>SC1154-14E</c:v>
                </c:pt>
                <c:pt idx="9">
                  <c:v>6085-9_Stg4 NIL</c:v>
                </c:pt>
                <c:pt idx="10">
                  <c:v>SC348</c:v>
                </c:pt>
                <c:pt idx="11">
                  <c:v>IRAT 204</c:v>
                </c:pt>
                <c:pt idx="12">
                  <c:v>R.Tx430</c:v>
                </c:pt>
                <c:pt idx="13">
                  <c:v>BTx642/Tx7000 NILStg1</c:v>
                </c:pt>
                <c:pt idx="14">
                  <c:v>B.Tx615</c:v>
                </c:pt>
                <c:pt idx="15">
                  <c:v>BTx623 Stg5 NIL</c:v>
                </c:pt>
                <c:pt idx="16">
                  <c:v>B.Tx623 (DW1)</c:v>
                </c:pt>
                <c:pt idx="17">
                  <c:v>R.Tx436</c:v>
                </c:pt>
                <c:pt idx="18">
                  <c:v>Macia</c:v>
                </c:pt>
                <c:pt idx="19">
                  <c:v>SC265</c:v>
                </c:pt>
                <c:pt idx="20">
                  <c:v>2290-19_Stg3 NIL</c:v>
                </c:pt>
                <c:pt idx="21">
                  <c:v>SC1103</c:v>
                </c:pt>
                <c:pt idx="22">
                  <c:v>SC1345</c:v>
                </c:pt>
                <c:pt idx="23">
                  <c:v>SC971</c:v>
                </c:pt>
                <c:pt idx="24">
                  <c:v>SC283</c:v>
                </c:pt>
                <c:pt idx="25">
                  <c:v>R.LBK1</c:v>
                </c:pt>
                <c:pt idx="26">
                  <c:v>2219-3_Stg2 NIL</c:v>
                </c:pt>
                <c:pt idx="27">
                  <c:v>1790E_(SC56/SC33)</c:v>
                </c:pt>
                <c:pt idx="28">
                  <c:v>Segaolane</c:v>
                </c:pt>
                <c:pt idx="29">
                  <c:v>Tx7000</c:v>
                </c:pt>
              </c:strCache>
            </c:strRef>
          </c:cat>
          <c:val>
            <c:numRef>
              <c:f>LI_analysis!$T$125:$T$154</c:f>
              <c:numCache>
                <c:formatCode>General</c:formatCode>
                <c:ptCount val="30"/>
                <c:pt idx="0">
                  <c:v>42.830221089535996</c:v>
                </c:pt>
                <c:pt idx="1">
                  <c:v>46.889738657636883</c:v>
                </c:pt>
                <c:pt idx="2">
                  <c:v>43.916471133187862</c:v>
                </c:pt>
                <c:pt idx="3">
                  <c:v>49.277814299558891</c:v>
                </c:pt>
                <c:pt idx="4">
                  <c:v>49.011156596632965</c:v>
                </c:pt>
                <c:pt idx="5">
                  <c:v>50.431398313788087</c:v>
                </c:pt>
                <c:pt idx="6">
                  <c:v>40.40455590637302</c:v>
                </c:pt>
                <c:pt idx="7">
                  <c:v>43.925874406687107</c:v>
                </c:pt>
                <c:pt idx="8">
                  <c:v>46.547927305002901</c:v>
                </c:pt>
                <c:pt idx="9">
                  <c:v>43.71530751282009</c:v>
                </c:pt>
                <c:pt idx="10">
                  <c:v>51.33499286181803</c:v>
                </c:pt>
                <c:pt idx="11">
                  <c:v>52.487700142497118</c:v>
                </c:pt>
                <c:pt idx="12">
                  <c:v>42.657813632244689</c:v>
                </c:pt>
                <c:pt idx="13">
                  <c:v>35.356885943430193</c:v>
                </c:pt>
                <c:pt idx="14">
                  <c:v>43.636039074949814</c:v>
                </c:pt>
                <c:pt idx="15">
                  <c:v>50.266365605824511</c:v>
                </c:pt>
                <c:pt idx="16">
                  <c:v>43.240320792495766</c:v>
                </c:pt>
                <c:pt idx="17">
                  <c:v>47.846496440434315</c:v>
                </c:pt>
                <c:pt idx="18">
                  <c:v>41.482377505228868</c:v>
                </c:pt>
                <c:pt idx="19">
                  <c:v>44.379863979042995</c:v>
                </c:pt>
                <c:pt idx="20">
                  <c:v>46.852478017757825</c:v>
                </c:pt>
                <c:pt idx="21">
                  <c:v>46.751738536225538</c:v>
                </c:pt>
                <c:pt idx="22">
                  <c:v>53.443779813405939</c:v>
                </c:pt>
                <c:pt idx="23">
                  <c:v>47.149765477470929</c:v>
                </c:pt>
                <c:pt idx="24">
                  <c:v>48.164474137335752</c:v>
                </c:pt>
                <c:pt idx="25">
                  <c:v>46.414907073592133</c:v>
                </c:pt>
                <c:pt idx="26">
                  <c:v>40.145635354009492</c:v>
                </c:pt>
                <c:pt idx="27">
                  <c:v>52.329496962896201</c:v>
                </c:pt>
                <c:pt idx="28">
                  <c:v>45.411883566885514</c:v>
                </c:pt>
                <c:pt idx="29">
                  <c:v>47.654186478080454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C-4807-985E-E42EAB200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84896"/>
        <c:axId val="33390656"/>
      </c:barChart>
      <c:catAx>
        <c:axId val="333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0656"/>
        <c:crosses val="autoZero"/>
        <c:auto val="1"/>
        <c:lblAlgn val="ctr"/>
        <c:lblOffset val="100"/>
        <c:noMultiLvlLbl val="0"/>
      </c:catAx>
      <c:valAx>
        <c:axId val="333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LI_analysis!$U$124</c:f>
              <c:strCache>
                <c:ptCount val="1"/>
                <c:pt idx="0">
                  <c:v>root system angle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FF-4C36-8F9A-7FBC680FBC3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FF-4C36-8F9A-7FBC680FBC3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FF-4C36-8F9A-7FBC680FBC3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FF-4C36-8F9A-7FBC680FBC3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FF-4C36-8F9A-7FBC680FBC3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FF-4C36-8F9A-7FBC680FBC3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FF-4C36-8F9A-7FBC680FBC3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BFF-4C36-8F9A-7FBC680FBC3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BFF-4C36-8F9A-7FBC680FBC3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BFF-4C36-8F9A-7FBC680FBC3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BFF-4C36-8F9A-7FBC680FBC3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BFF-4C36-8F9A-7FBC680FBC3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BFF-4C36-8F9A-7FBC680FBC3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BFF-4C36-8F9A-7FBC680FBC3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BFF-4C36-8F9A-7FBC680FBC3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BFF-4C36-8F9A-7FBC680FBC3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BFF-4C36-8F9A-7FBC680FBC3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BFF-4C36-8F9A-7FBC680FBC3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BFF-4C36-8F9A-7FBC680FBC3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BFF-4C36-8F9A-7FBC680FBC32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BFF-4C36-8F9A-7FBC680FBC3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BFF-4C36-8F9A-7FBC680FBC3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BFF-4C36-8F9A-7FBC680FBC32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BFF-4C36-8F9A-7FBC680FBC32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BFF-4C36-8F9A-7FBC680FBC3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BFF-4C36-8F9A-7FBC680FBC3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BFF-4C36-8F9A-7FBC680FBC32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BFF-4C36-8F9A-7FBC680FBC32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BFF-4C36-8F9A-7FBC680FBC32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1BFF-4C36-8F9A-7FBC680FBC32}"/>
              </c:ext>
            </c:extLst>
          </c:dPt>
          <c:cat>
            <c:strRef>
              <c:f>LI_analysis!$P$125:$P$154</c:f>
              <c:strCache>
                <c:ptCount val="30"/>
                <c:pt idx="0">
                  <c:v>SC56</c:v>
                </c:pt>
                <c:pt idx="1">
                  <c:v>SC35-14E</c:v>
                </c:pt>
                <c:pt idx="2">
                  <c:v>Mota Maradi</c:v>
                </c:pt>
                <c:pt idx="3">
                  <c:v>B.Tx642</c:v>
                </c:pt>
                <c:pt idx="4">
                  <c:v>BTx623</c:v>
                </c:pt>
                <c:pt idx="5">
                  <c:v>B4R (BTx406/Rio)</c:v>
                </c:pt>
                <c:pt idx="6">
                  <c:v>P898012</c:v>
                </c:pt>
                <c:pt idx="7">
                  <c:v>Ajabsido</c:v>
                </c:pt>
                <c:pt idx="8">
                  <c:v>SC1154-14E</c:v>
                </c:pt>
                <c:pt idx="9">
                  <c:v>6085-9_Stg4 NIL</c:v>
                </c:pt>
                <c:pt idx="10">
                  <c:v>SC348</c:v>
                </c:pt>
                <c:pt idx="11">
                  <c:v>IRAT 204</c:v>
                </c:pt>
                <c:pt idx="12">
                  <c:v>R.Tx430</c:v>
                </c:pt>
                <c:pt idx="13">
                  <c:v>BTx642/Tx7000 NILStg1</c:v>
                </c:pt>
                <c:pt idx="14">
                  <c:v>B.Tx615</c:v>
                </c:pt>
                <c:pt idx="15">
                  <c:v>BTx623 Stg5 NIL</c:v>
                </c:pt>
                <c:pt idx="16">
                  <c:v>B.Tx623 (DW1)</c:v>
                </c:pt>
                <c:pt idx="17">
                  <c:v>R.Tx436</c:v>
                </c:pt>
                <c:pt idx="18">
                  <c:v>Macia</c:v>
                </c:pt>
                <c:pt idx="19">
                  <c:v>SC265</c:v>
                </c:pt>
                <c:pt idx="20">
                  <c:v>2290-19_Stg3 NIL</c:v>
                </c:pt>
                <c:pt idx="21">
                  <c:v>SC1103</c:v>
                </c:pt>
                <c:pt idx="22">
                  <c:v>SC1345</c:v>
                </c:pt>
                <c:pt idx="23">
                  <c:v>SC971</c:v>
                </c:pt>
                <c:pt idx="24">
                  <c:v>SC283</c:v>
                </c:pt>
                <c:pt idx="25">
                  <c:v>R.LBK1</c:v>
                </c:pt>
                <c:pt idx="26">
                  <c:v>2219-3_Stg2 NIL</c:v>
                </c:pt>
                <c:pt idx="27">
                  <c:v>1790E_(SC56/SC33)</c:v>
                </c:pt>
                <c:pt idx="28">
                  <c:v>Segaolane</c:v>
                </c:pt>
                <c:pt idx="29">
                  <c:v>Tx7000</c:v>
                </c:pt>
              </c:strCache>
            </c:strRef>
          </c:cat>
          <c:val>
            <c:numRef>
              <c:f>LI_analysis!$U$125:$U$154</c:f>
              <c:numCache>
                <c:formatCode>General</c:formatCode>
                <c:ptCount val="30"/>
                <c:pt idx="0">
                  <c:v>60.878985766458733</c:v>
                </c:pt>
                <c:pt idx="1">
                  <c:v>67.311791302781373</c:v>
                </c:pt>
                <c:pt idx="2">
                  <c:v>72.760824645505238</c:v>
                </c:pt>
                <c:pt idx="3">
                  <c:v>65.522753271921559</c:v>
                </c:pt>
                <c:pt idx="4">
                  <c:v>71.663310353406629</c:v>
                </c:pt>
                <c:pt idx="5">
                  <c:v>78.161587593238991</c:v>
                </c:pt>
                <c:pt idx="6">
                  <c:v>66.943734073009139</c:v>
                </c:pt>
                <c:pt idx="7">
                  <c:v>68.934583259880995</c:v>
                </c:pt>
                <c:pt idx="8">
                  <c:v>69.815174397118057</c:v>
                </c:pt>
                <c:pt idx="9">
                  <c:v>71.70091400171043</c:v>
                </c:pt>
                <c:pt idx="10">
                  <c:v>71.571047148071401</c:v>
                </c:pt>
                <c:pt idx="11">
                  <c:v>72.745691980708344</c:v>
                </c:pt>
                <c:pt idx="12">
                  <c:v>68.281192043960246</c:v>
                </c:pt>
                <c:pt idx="13">
                  <c:v>71.806690818678149</c:v>
                </c:pt>
                <c:pt idx="14">
                  <c:v>65.868684985708356</c:v>
                </c:pt>
                <c:pt idx="15">
                  <c:v>71.92293927375438</c:v>
                </c:pt>
                <c:pt idx="16">
                  <c:v>78.059029876218986</c:v>
                </c:pt>
                <c:pt idx="17">
                  <c:v>75.3998878670251</c:v>
                </c:pt>
                <c:pt idx="18">
                  <c:v>69.380528210148782</c:v>
                </c:pt>
                <c:pt idx="19">
                  <c:v>64.703676009350829</c:v>
                </c:pt>
                <c:pt idx="20">
                  <c:v>74.287007278285174</c:v>
                </c:pt>
                <c:pt idx="21">
                  <c:v>73.08093389547993</c:v>
                </c:pt>
                <c:pt idx="22">
                  <c:v>73.666708368661602</c:v>
                </c:pt>
                <c:pt idx="23">
                  <c:v>69.899528972306584</c:v>
                </c:pt>
                <c:pt idx="24">
                  <c:v>69.498737584580127</c:v>
                </c:pt>
                <c:pt idx="25">
                  <c:v>66.990404787934921</c:v>
                </c:pt>
                <c:pt idx="26">
                  <c:v>74.769575268400729</c:v>
                </c:pt>
                <c:pt idx="27">
                  <c:v>75.796969732109133</c:v>
                </c:pt>
                <c:pt idx="28">
                  <c:v>71.601800848278756</c:v>
                </c:pt>
                <c:pt idx="29">
                  <c:v>75.286675405416915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B-4AE9-B613-64484CD73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087872"/>
        <c:axId val="1133079232"/>
      </c:barChart>
      <c:catAx>
        <c:axId val="11330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79232"/>
        <c:crosses val="autoZero"/>
        <c:auto val="1"/>
        <c:lblAlgn val="ctr"/>
        <c:lblOffset val="100"/>
        <c:noMultiLvlLbl val="0"/>
      </c:catAx>
      <c:valAx>
        <c:axId val="11330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LI_analysis!$V$124</c:f>
              <c:strCache>
                <c:ptCount val="1"/>
                <c:pt idx="0">
                  <c:v>root system angle max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92-410F-A393-80EC5A4F3CE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92-410F-A393-80EC5A4F3CE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92-410F-A393-80EC5A4F3CE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692-410F-A393-80EC5A4F3CE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692-410F-A393-80EC5A4F3CE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692-410F-A393-80EC5A4F3CE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692-410F-A393-80EC5A4F3CE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692-410F-A393-80EC5A4F3CE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692-410F-A393-80EC5A4F3CE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692-410F-A393-80EC5A4F3CE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692-410F-A393-80EC5A4F3CE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692-410F-A393-80EC5A4F3CE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692-410F-A393-80EC5A4F3CE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692-410F-A393-80EC5A4F3CE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692-410F-A393-80EC5A4F3CE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692-410F-A393-80EC5A4F3CE4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692-410F-A393-80EC5A4F3CE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692-410F-A393-80EC5A4F3CE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692-410F-A393-80EC5A4F3CE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692-410F-A393-80EC5A4F3CE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5692-410F-A393-80EC5A4F3CE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692-410F-A393-80EC5A4F3CE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692-410F-A393-80EC5A4F3CE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692-410F-A393-80EC5A4F3CE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692-410F-A393-80EC5A4F3CE4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692-410F-A393-80EC5A4F3CE4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692-410F-A393-80EC5A4F3CE4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692-410F-A393-80EC5A4F3CE4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5692-410F-A393-80EC5A4F3CE4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5692-410F-A393-80EC5A4F3CE4}"/>
              </c:ext>
            </c:extLst>
          </c:dPt>
          <c:cat>
            <c:strRef>
              <c:f>LI_analysis!$P$125:$P$154</c:f>
              <c:strCache>
                <c:ptCount val="30"/>
                <c:pt idx="0">
                  <c:v>SC56</c:v>
                </c:pt>
                <c:pt idx="1">
                  <c:v>SC35-14E</c:v>
                </c:pt>
                <c:pt idx="2">
                  <c:v>Mota Maradi</c:v>
                </c:pt>
                <c:pt idx="3">
                  <c:v>B.Tx642</c:v>
                </c:pt>
                <c:pt idx="4">
                  <c:v>BTx623</c:v>
                </c:pt>
                <c:pt idx="5">
                  <c:v>B4R (BTx406/Rio)</c:v>
                </c:pt>
                <c:pt idx="6">
                  <c:v>P898012</c:v>
                </c:pt>
                <c:pt idx="7">
                  <c:v>Ajabsido</c:v>
                </c:pt>
                <c:pt idx="8">
                  <c:v>SC1154-14E</c:v>
                </c:pt>
                <c:pt idx="9">
                  <c:v>6085-9_Stg4 NIL</c:v>
                </c:pt>
                <c:pt idx="10">
                  <c:v>SC348</c:v>
                </c:pt>
                <c:pt idx="11">
                  <c:v>IRAT 204</c:v>
                </c:pt>
                <c:pt idx="12">
                  <c:v>R.Tx430</c:v>
                </c:pt>
                <c:pt idx="13">
                  <c:v>BTx642/Tx7000 NILStg1</c:v>
                </c:pt>
                <c:pt idx="14">
                  <c:v>B.Tx615</c:v>
                </c:pt>
                <c:pt idx="15">
                  <c:v>BTx623 Stg5 NIL</c:v>
                </c:pt>
                <c:pt idx="16">
                  <c:v>B.Tx623 (DW1)</c:v>
                </c:pt>
                <c:pt idx="17">
                  <c:v>R.Tx436</c:v>
                </c:pt>
                <c:pt idx="18">
                  <c:v>Macia</c:v>
                </c:pt>
                <c:pt idx="19">
                  <c:v>SC265</c:v>
                </c:pt>
                <c:pt idx="20">
                  <c:v>2290-19_Stg3 NIL</c:v>
                </c:pt>
                <c:pt idx="21">
                  <c:v>SC1103</c:v>
                </c:pt>
                <c:pt idx="22">
                  <c:v>SC1345</c:v>
                </c:pt>
                <c:pt idx="23">
                  <c:v>SC971</c:v>
                </c:pt>
                <c:pt idx="24">
                  <c:v>SC283</c:v>
                </c:pt>
                <c:pt idx="25">
                  <c:v>R.LBK1</c:v>
                </c:pt>
                <c:pt idx="26">
                  <c:v>2219-3_Stg2 NIL</c:v>
                </c:pt>
                <c:pt idx="27">
                  <c:v>1790E_(SC56/SC33)</c:v>
                </c:pt>
                <c:pt idx="28">
                  <c:v>Segaolane</c:v>
                </c:pt>
                <c:pt idx="29">
                  <c:v>Tx7000</c:v>
                </c:pt>
              </c:strCache>
            </c:strRef>
          </c:cat>
          <c:val>
            <c:numRef>
              <c:f>LI_analysis!$V$125:$V$154</c:f>
              <c:numCache>
                <c:formatCode>General</c:formatCode>
                <c:ptCount val="30"/>
                <c:pt idx="0">
                  <c:v>72.451650052356243</c:v>
                </c:pt>
                <c:pt idx="1">
                  <c:v>76.572845164511648</c:v>
                </c:pt>
                <c:pt idx="2">
                  <c:v>82.886694254368891</c:v>
                </c:pt>
                <c:pt idx="3">
                  <c:v>76.592999107868721</c:v>
                </c:pt>
                <c:pt idx="4">
                  <c:v>79.679830531964214</c:v>
                </c:pt>
                <c:pt idx="5">
                  <c:v>84.937666170317641</c:v>
                </c:pt>
                <c:pt idx="6">
                  <c:v>77.025265526272136</c:v>
                </c:pt>
                <c:pt idx="7">
                  <c:v>76.133445493529791</c:v>
                </c:pt>
                <c:pt idx="8">
                  <c:v>79.785765769862806</c:v>
                </c:pt>
                <c:pt idx="9">
                  <c:v>79.089790554337426</c:v>
                </c:pt>
                <c:pt idx="10">
                  <c:v>84.316172022440455</c:v>
                </c:pt>
                <c:pt idx="11">
                  <c:v>81.800199834291902</c:v>
                </c:pt>
                <c:pt idx="12">
                  <c:v>80.063182049011189</c:v>
                </c:pt>
                <c:pt idx="13">
                  <c:v>80.343242340249688</c:v>
                </c:pt>
                <c:pt idx="14">
                  <c:v>76.684321309501101</c:v>
                </c:pt>
                <c:pt idx="15">
                  <c:v>79.439514556075949</c:v>
                </c:pt>
                <c:pt idx="16">
                  <c:v>84.586274436830237</c:v>
                </c:pt>
                <c:pt idx="17">
                  <c:v>82.122174683205046</c:v>
                </c:pt>
                <c:pt idx="18">
                  <c:v>77.908919386367771</c:v>
                </c:pt>
                <c:pt idx="19">
                  <c:v>75.123132172865141</c:v>
                </c:pt>
                <c:pt idx="20">
                  <c:v>80.436693582463263</c:v>
                </c:pt>
                <c:pt idx="21">
                  <c:v>81.558244862636045</c:v>
                </c:pt>
                <c:pt idx="22">
                  <c:v>82.085491159922924</c:v>
                </c:pt>
                <c:pt idx="23">
                  <c:v>79.40651547294145</c:v>
                </c:pt>
                <c:pt idx="24">
                  <c:v>80.455572927825358</c:v>
                </c:pt>
                <c:pt idx="25">
                  <c:v>79.808965451601438</c:v>
                </c:pt>
                <c:pt idx="26">
                  <c:v>84.148646779735444</c:v>
                </c:pt>
                <c:pt idx="27">
                  <c:v>83.472185687812782</c:v>
                </c:pt>
                <c:pt idx="28">
                  <c:v>81.111704188867236</c:v>
                </c:pt>
                <c:pt idx="29">
                  <c:v>82.589903065220497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4-4CE1-A798-D2C8B0015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57104"/>
        <c:axId val="152641264"/>
      </c:barChart>
      <c:catAx>
        <c:axId val="15265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1264"/>
        <c:crosses val="autoZero"/>
        <c:auto val="1"/>
        <c:lblAlgn val="ctr"/>
        <c:lblOffset val="100"/>
        <c:noMultiLvlLbl val="0"/>
      </c:catAx>
      <c:valAx>
        <c:axId val="1526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LI_analysis!$W$124</c:f>
              <c:strCache>
                <c:ptCount val="1"/>
                <c:pt idx="0">
                  <c:v>root system angle min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BF-4D61-8F03-78AC972E8BA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BF-4D61-8F03-78AC972E8BA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BF-4D61-8F03-78AC972E8BA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BF-4D61-8F03-78AC972E8BA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2BF-4D61-8F03-78AC972E8BA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BF-4D61-8F03-78AC972E8BA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2BF-4D61-8F03-78AC972E8BA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2BF-4D61-8F03-78AC972E8BA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2BF-4D61-8F03-78AC972E8BA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2BF-4D61-8F03-78AC972E8BA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2BF-4D61-8F03-78AC972E8BA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2BF-4D61-8F03-78AC972E8BA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2BF-4D61-8F03-78AC972E8BA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2BF-4D61-8F03-78AC972E8BA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2BF-4D61-8F03-78AC972E8BA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2BF-4D61-8F03-78AC972E8BA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2BF-4D61-8F03-78AC972E8BA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2BF-4D61-8F03-78AC972E8BA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2BF-4D61-8F03-78AC972E8BA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2BF-4D61-8F03-78AC972E8BAE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2BF-4D61-8F03-78AC972E8BAE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F2BF-4D61-8F03-78AC972E8BA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2BF-4D61-8F03-78AC972E8BAE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F2BF-4D61-8F03-78AC972E8BAE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2BF-4D61-8F03-78AC972E8BAE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2BF-4D61-8F03-78AC972E8BAE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F2BF-4D61-8F03-78AC972E8BAE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2BF-4D61-8F03-78AC972E8BAE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F2BF-4D61-8F03-78AC972E8BAE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F2BF-4D61-8F03-78AC972E8BAE}"/>
              </c:ext>
            </c:extLst>
          </c:dPt>
          <c:cat>
            <c:strRef>
              <c:f>LI_analysis!$P$125:$P$154</c:f>
              <c:strCache>
                <c:ptCount val="30"/>
                <c:pt idx="0">
                  <c:v>SC56</c:v>
                </c:pt>
                <c:pt idx="1">
                  <c:v>SC35-14E</c:v>
                </c:pt>
                <c:pt idx="2">
                  <c:v>Mota Maradi</c:v>
                </c:pt>
                <c:pt idx="3">
                  <c:v>B.Tx642</c:v>
                </c:pt>
                <c:pt idx="4">
                  <c:v>BTx623</c:v>
                </c:pt>
                <c:pt idx="5">
                  <c:v>B4R (BTx406/Rio)</c:v>
                </c:pt>
                <c:pt idx="6">
                  <c:v>P898012</c:v>
                </c:pt>
                <c:pt idx="7">
                  <c:v>Ajabsido</c:v>
                </c:pt>
                <c:pt idx="8">
                  <c:v>SC1154-14E</c:v>
                </c:pt>
                <c:pt idx="9">
                  <c:v>6085-9_Stg4 NIL</c:v>
                </c:pt>
                <c:pt idx="10">
                  <c:v>SC348</c:v>
                </c:pt>
                <c:pt idx="11">
                  <c:v>IRAT 204</c:v>
                </c:pt>
                <c:pt idx="12">
                  <c:v>R.Tx430</c:v>
                </c:pt>
                <c:pt idx="13">
                  <c:v>BTx642/Tx7000 NILStg1</c:v>
                </c:pt>
                <c:pt idx="14">
                  <c:v>B.Tx615</c:v>
                </c:pt>
                <c:pt idx="15">
                  <c:v>BTx623 Stg5 NIL</c:v>
                </c:pt>
                <c:pt idx="16">
                  <c:v>B.Tx623 (DW1)</c:v>
                </c:pt>
                <c:pt idx="17">
                  <c:v>R.Tx436</c:v>
                </c:pt>
                <c:pt idx="18">
                  <c:v>Macia</c:v>
                </c:pt>
                <c:pt idx="19">
                  <c:v>SC265</c:v>
                </c:pt>
                <c:pt idx="20">
                  <c:v>2290-19_Stg3 NIL</c:v>
                </c:pt>
                <c:pt idx="21">
                  <c:v>SC1103</c:v>
                </c:pt>
                <c:pt idx="22">
                  <c:v>SC1345</c:v>
                </c:pt>
                <c:pt idx="23">
                  <c:v>SC971</c:v>
                </c:pt>
                <c:pt idx="24">
                  <c:v>SC283</c:v>
                </c:pt>
                <c:pt idx="25">
                  <c:v>R.LBK1</c:v>
                </c:pt>
                <c:pt idx="26">
                  <c:v>2219-3_Stg2 NIL</c:v>
                </c:pt>
                <c:pt idx="27">
                  <c:v>1790E_(SC56/SC33)</c:v>
                </c:pt>
                <c:pt idx="28">
                  <c:v>Segaolane</c:v>
                </c:pt>
                <c:pt idx="29">
                  <c:v>Tx7000</c:v>
                </c:pt>
              </c:strCache>
            </c:strRef>
          </c:cat>
          <c:val>
            <c:numRef>
              <c:f>LI_analysis!$W$125:$W$154</c:f>
              <c:numCache>
                <c:formatCode>General</c:formatCode>
                <c:ptCount val="30"/>
                <c:pt idx="0">
                  <c:v>51.452847723421002</c:v>
                </c:pt>
                <c:pt idx="1">
                  <c:v>54.328630681718835</c:v>
                </c:pt>
                <c:pt idx="2">
                  <c:v>58.80336048591311</c:v>
                </c:pt>
                <c:pt idx="3">
                  <c:v>49.035338637859532</c:v>
                </c:pt>
                <c:pt idx="4">
                  <c:v>62.379965994269696</c:v>
                </c:pt>
                <c:pt idx="5">
                  <c:v>69.306325366841946</c:v>
                </c:pt>
                <c:pt idx="6">
                  <c:v>56.564709597673925</c:v>
                </c:pt>
                <c:pt idx="7">
                  <c:v>61.299099469094266</c:v>
                </c:pt>
                <c:pt idx="8">
                  <c:v>58.134631655119144</c:v>
                </c:pt>
                <c:pt idx="9">
                  <c:v>62.789327617376337</c:v>
                </c:pt>
                <c:pt idx="10">
                  <c:v>56.53297271039537</c:v>
                </c:pt>
                <c:pt idx="11">
                  <c:v>62.822463634663308</c:v>
                </c:pt>
                <c:pt idx="12">
                  <c:v>54.591304227216987</c:v>
                </c:pt>
                <c:pt idx="13">
                  <c:v>62.888470875500737</c:v>
                </c:pt>
                <c:pt idx="14">
                  <c:v>51.906814421933376</c:v>
                </c:pt>
                <c:pt idx="15">
                  <c:v>63.027977345718902</c:v>
                </c:pt>
                <c:pt idx="16">
                  <c:v>70.934592491141416</c:v>
                </c:pt>
                <c:pt idx="17">
                  <c:v>66.610961257376573</c:v>
                </c:pt>
                <c:pt idx="18">
                  <c:v>61.749072302821055</c:v>
                </c:pt>
                <c:pt idx="19">
                  <c:v>51.916122535719147</c:v>
                </c:pt>
                <c:pt idx="20">
                  <c:v>67.288856165198624</c:v>
                </c:pt>
                <c:pt idx="21">
                  <c:v>63.485351059433071</c:v>
                </c:pt>
                <c:pt idx="22">
                  <c:v>63.375002205758271</c:v>
                </c:pt>
                <c:pt idx="23">
                  <c:v>59.177064192251066</c:v>
                </c:pt>
                <c:pt idx="24">
                  <c:v>58.178549859200722</c:v>
                </c:pt>
                <c:pt idx="25">
                  <c:v>56.656836395515889</c:v>
                </c:pt>
                <c:pt idx="26">
                  <c:v>65.744549381463415</c:v>
                </c:pt>
                <c:pt idx="27">
                  <c:v>66.867933630343487</c:v>
                </c:pt>
                <c:pt idx="28">
                  <c:v>60.095988709411749</c:v>
                </c:pt>
                <c:pt idx="29">
                  <c:v>66.614135742157174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E-4188-92BC-555C3127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49904"/>
        <c:axId val="152654224"/>
      </c:barChart>
      <c:catAx>
        <c:axId val="1526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4224"/>
        <c:crosses val="autoZero"/>
        <c:auto val="1"/>
        <c:lblAlgn val="ctr"/>
        <c:lblOffset val="100"/>
        <c:noMultiLvlLbl val="0"/>
      </c:catAx>
      <c:valAx>
        <c:axId val="1526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LI_analysis!$X$124</c:f>
              <c:strCache>
                <c:ptCount val="1"/>
                <c:pt idx="0">
                  <c:v>root system volume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20-44EB-9520-94FDC30E38F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20-44EB-9520-94FDC30E38F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20-44EB-9520-94FDC30E38F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D20-44EB-9520-94FDC30E38F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D20-44EB-9520-94FDC30E38F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D20-44EB-9520-94FDC30E38F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D20-44EB-9520-94FDC30E38F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D20-44EB-9520-94FDC30E38F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D20-44EB-9520-94FDC30E38F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D20-44EB-9520-94FDC30E38F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D20-44EB-9520-94FDC30E38F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D20-44EB-9520-94FDC30E38F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D20-44EB-9520-94FDC30E38F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D20-44EB-9520-94FDC30E38F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D20-44EB-9520-94FDC30E38F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D20-44EB-9520-94FDC30E38F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D20-44EB-9520-94FDC30E38F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D20-44EB-9520-94FDC30E38F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D20-44EB-9520-94FDC30E38F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D20-44EB-9520-94FDC30E38F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D20-44EB-9520-94FDC30E38F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FD20-44EB-9520-94FDC30E38F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D20-44EB-9520-94FDC30E38F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FD20-44EB-9520-94FDC30E38F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D20-44EB-9520-94FDC30E38F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D20-44EB-9520-94FDC30E38F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FD20-44EB-9520-94FDC30E38F0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D20-44EB-9520-94FDC30E38F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FD20-44EB-9520-94FDC30E38F0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FD20-44EB-9520-94FDC30E38F0}"/>
              </c:ext>
            </c:extLst>
          </c:dPt>
          <c:cat>
            <c:strRef>
              <c:f>LI_analysis!$P$125:$P$154</c:f>
              <c:strCache>
                <c:ptCount val="30"/>
                <c:pt idx="0">
                  <c:v>SC56</c:v>
                </c:pt>
                <c:pt idx="1">
                  <c:v>SC35-14E</c:v>
                </c:pt>
                <c:pt idx="2">
                  <c:v>Mota Maradi</c:v>
                </c:pt>
                <c:pt idx="3">
                  <c:v>B.Tx642</c:v>
                </c:pt>
                <c:pt idx="4">
                  <c:v>BTx623</c:v>
                </c:pt>
                <c:pt idx="5">
                  <c:v>B4R (BTx406/Rio)</c:v>
                </c:pt>
                <c:pt idx="6">
                  <c:v>P898012</c:v>
                </c:pt>
                <c:pt idx="7">
                  <c:v>Ajabsido</c:v>
                </c:pt>
                <c:pt idx="8">
                  <c:v>SC1154-14E</c:v>
                </c:pt>
                <c:pt idx="9">
                  <c:v>6085-9_Stg4 NIL</c:v>
                </c:pt>
                <c:pt idx="10">
                  <c:v>SC348</c:v>
                </c:pt>
                <c:pt idx="11">
                  <c:v>IRAT 204</c:v>
                </c:pt>
                <c:pt idx="12">
                  <c:v>R.Tx430</c:v>
                </c:pt>
                <c:pt idx="13">
                  <c:v>BTx642/Tx7000 NILStg1</c:v>
                </c:pt>
                <c:pt idx="14">
                  <c:v>B.Tx615</c:v>
                </c:pt>
                <c:pt idx="15">
                  <c:v>BTx623 Stg5 NIL</c:v>
                </c:pt>
                <c:pt idx="16">
                  <c:v>B.Tx623 (DW1)</c:v>
                </c:pt>
                <c:pt idx="17">
                  <c:v>R.Tx436</c:v>
                </c:pt>
                <c:pt idx="18">
                  <c:v>Macia</c:v>
                </c:pt>
                <c:pt idx="19">
                  <c:v>SC265</c:v>
                </c:pt>
                <c:pt idx="20">
                  <c:v>2290-19_Stg3 NIL</c:v>
                </c:pt>
                <c:pt idx="21">
                  <c:v>SC1103</c:v>
                </c:pt>
                <c:pt idx="22">
                  <c:v>SC1345</c:v>
                </c:pt>
                <c:pt idx="23">
                  <c:v>SC971</c:v>
                </c:pt>
                <c:pt idx="24">
                  <c:v>SC283</c:v>
                </c:pt>
                <c:pt idx="25">
                  <c:v>R.LBK1</c:v>
                </c:pt>
                <c:pt idx="26">
                  <c:v>2219-3_Stg2 NIL</c:v>
                </c:pt>
                <c:pt idx="27">
                  <c:v>1790E_(SC56/SC33)</c:v>
                </c:pt>
                <c:pt idx="28">
                  <c:v>Segaolane</c:v>
                </c:pt>
                <c:pt idx="29">
                  <c:v>Tx7000</c:v>
                </c:pt>
              </c:strCache>
            </c:strRef>
          </c:cat>
          <c:val>
            <c:numRef>
              <c:f>LI_analysis!$X$125:$X$154</c:f>
              <c:numCache>
                <c:formatCode>General</c:formatCode>
                <c:ptCount val="30"/>
                <c:pt idx="0">
                  <c:v>1105.5021972818984</c:v>
                </c:pt>
                <c:pt idx="1">
                  <c:v>892.46007911054187</c:v>
                </c:pt>
                <c:pt idx="2">
                  <c:v>298.73431790542014</c:v>
                </c:pt>
                <c:pt idx="3">
                  <c:v>818.1631086503171</c:v>
                </c:pt>
                <c:pt idx="4">
                  <c:v>841.56665667487971</c:v>
                </c:pt>
                <c:pt idx="5">
                  <c:v>598.24383151623897</c:v>
                </c:pt>
                <c:pt idx="6">
                  <c:v>788.10988287148814</c:v>
                </c:pt>
                <c:pt idx="7">
                  <c:v>815.42810042471444</c:v>
                </c:pt>
                <c:pt idx="8">
                  <c:v>888.17266791091288</c:v>
                </c:pt>
                <c:pt idx="9">
                  <c:v>603.8940620866606</c:v>
                </c:pt>
                <c:pt idx="10">
                  <c:v>643.27224941488157</c:v>
                </c:pt>
                <c:pt idx="11">
                  <c:v>1522.1864153158822</c:v>
                </c:pt>
                <c:pt idx="12">
                  <c:v>769.40376363913219</c:v>
                </c:pt>
                <c:pt idx="13">
                  <c:v>217.66934332290825</c:v>
                </c:pt>
                <c:pt idx="14">
                  <c:v>909.35046136740903</c:v>
                </c:pt>
                <c:pt idx="15">
                  <c:v>965.3356506326478</c:v>
                </c:pt>
                <c:pt idx="16">
                  <c:v>306.18646328245046</c:v>
                </c:pt>
                <c:pt idx="17">
                  <c:v>797.04637377500694</c:v>
                </c:pt>
                <c:pt idx="18">
                  <c:v>502.81484666326463</c:v>
                </c:pt>
                <c:pt idx="19">
                  <c:v>1143.3371435354254</c:v>
                </c:pt>
                <c:pt idx="20">
                  <c:v>468.77243811216846</c:v>
                </c:pt>
                <c:pt idx="21">
                  <c:v>679.68237719476065</c:v>
                </c:pt>
                <c:pt idx="22">
                  <c:v>1085.2312264065624</c:v>
                </c:pt>
                <c:pt idx="23">
                  <c:v>725.75694939079131</c:v>
                </c:pt>
                <c:pt idx="24">
                  <c:v>1051.5361550494183</c:v>
                </c:pt>
                <c:pt idx="25">
                  <c:v>827.26490566573682</c:v>
                </c:pt>
                <c:pt idx="26">
                  <c:v>416.56917548691536</c:v>
                </c:pt>
                <c:pt idx="27">
                  <c:v>1097.7436529933952</c:v>
                </c:pt>
                <c:pt idx="28">
                  <c:v>683.56257376663598</c:v>
                </c:pt>
                <c:pt idx="29">
                  <c:v>797.42917153648523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5-4DDF-9448-3921B0B64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49808"/>
        <c:axId val="149151728"/>
      </c:barChart>
      <c:catAx>
        <c:axId val="1491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1728"/>
        <c:crosses val="autoZero"/>
        <c:auto val="1"/>
        <c:lblAlgn val="ctr"/>
        <c:lblOffset val="100"/>
        <c:noMultiLvlLbl val="0"/>
      </c:catAx>
      <c:valAx>
        <c:axId val="1491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4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root system diameter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44-4134-AAE6-2BB2332DE4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44-4134-AAE6-2BB2332DE49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44-4134-AAE6-2BB2332DE49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44-4134-AAE6-2BB2332DE49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244-4134-AAE6-2BB2332DE49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244-4134-AAE6-2BB2332DE49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244-4134-AAE6-2BB2332DE49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244-4134-AAE6-2BB2332DE49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244-4134-AAE6-2BB2332DE49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244-4134-AAE6-2BB2332DE49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244-4134-AAE6-2BB2332DE49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244-4134-AAE6-2BB2332DE49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244-4134-AAE6-2BB2332DE49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244-4134-AAE6-2BB2332DE49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244-4134-AAE6-2BB2332DE49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244-4134-AAE6-2BB2332DE49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244-4134-AAE6-2BB2332DE49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244-4134-AAE6-2BB2332DE49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244-4134-AAE6-2BB2332DE49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244-4134-AAE6-2BB2332DE49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244-4134-AAE6-2BB2332DE49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244-4134-AAE6-2BB2332DE49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244-4134-AAE6-2BB2332DE49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244-4134-AAE6-2BB2332DE49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244-4134-AAE6-2BB2332DE49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244-4134-AAE6-2BB2332DE49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244-4134-AAE6-2BB2332DE49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244-4134-AAE6-2BB2332DE49A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244-4134-AAE6-2BB2332DE49A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244-4134-AAE6-2BB2332DE49A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244-4134-AAE6-2BB2332DE49A}"/>
              </c:ext>
            </c:extLst>
          </c:dPt>
          <c:cat>
            <c:strRef>
              <c:f>HI_analysis!$P$107:$P$137</c:f>
              <c:strCache>
                <c:ptCount val="31"/>
                <c:pt idx="0">
                  <c:v>B.Tx642</c:v>
                </c:pt>
                <c:pt idx="1">
                  <c:v>Mota Maradi</c:v>
                </c:pt>
                <c:pt idx="2">
                  <c:v>6085-9_Stg4 NIL</c:v>
                </c:pt>
                <c:pt idx="3">
                  <c:v>Ajabsido</c:v>
                </c:pt>
                <c:pt idx="4">
                  <c:v>SC56</c:v>
                </c:pt>
                <c:pt idx="5">
                  <c:v>SC35-14E</c:v>
                </c:pt>
                <c:pt idx="6">
                  <c:v>BTx642/Tx7000 NILStg1</c:v>
                </c:pt>
                <c:pt idx="7">
                  <c:v>SC971</c:v>
                </c:pt>
                <c:pt idx="8">
                  <c:v>1790E_(SC56/SC33)</c:v>
                </c:pt>
                <c:pt idx="9">
                  <c:v>SC1103</c:v>
                </c:pt>
                <c:pt idx="10">
                  <c:v>SC348</c:v>
                </c:pt>
                <c:pt idx="11">
                  <c:v>SC1154-14E</c:v>
                </c:pt>
                <c:pt idx="12">
                  <c:v>Segaolane</c:v>
                </c:pt>
                <c:pt idx="13">
                  <c:v>BTx623 Stg5 NIL</c:v>
                </c:pt>
                <c:pt idx="14">
                  <c:v>R.Tx430</c:v>
                </c:pt>
                <c:pt idx="15">
                  <c:v>2219-3_Stg2 NIL</c:v>
                </c:pt>
                <c:pt idx="16">
                  <c:v>SC265</c:v>
                </c:pt>
                <c:pt idx="17">
                  <c:v>P898012</c:v>
                </c:pt>
                <c:pt idx="18">
                  <c:v>B.Tx623 (DW1)</c:v>
                </c:pt>
                <c:pt idx="19">
                  <c:v>SC1345</c:v>
                </c:pt>
                <c:pt idx="20">
                  <c:v>SC283</c:v>
                </c:pt>
                <c:pt idx="21">
                  <c:v>B.Tx615</c:v>
                </c:pt>
                <c:pt idx="22">
                  <c:v>BTx623</c:v>
                </c:pt>
                <c:pt idx="23">
                  <c:v>Tx7000</c:v>
                </c:pt>
                <c:pt idx="24">
                  <c:v>2290-19_Stg3 NIL</c:v>
                </c:pt>
                <c:pt idx="25">
                  <c:v>B4R (BTx406/Rio)</c:v>
                </c:pt>
                <c:pt idx="26">
                  <c:v>R.LBK1</c:v>
                </c:pt>
                <c:pt idx="27">
                  <c:v>R.Tx436</c:v>
                </c:pt>
                <c:pt idx="28">
                  <c:v>IRAT 204</c:v>
                </c:pt>
                <c:pt idx="29">
                  <c:v>R.11018</c:v>
                </c:pt>
                <c:pt idx="30">
                  <c:v>Macia</c:v>
                </c:pt>
              </c:strCache>
            </c:strRef>
          </c:cat>
          <c:val>
            <c:numRef>
              <c:f>HI_analysis!$R$107:$R$137</c:f>
              <c:numCache>
                <c:formatCode>General</c:formatCode>
                <c:ptCount val="31"/>
                <c:pt idx="0">
                  <c:v>18.315869734981352</c:v>
                </c:pt>
                <c:pt idx="1">
                  <c:v>15.172068381741621</c:v>
                </c:pt>
                <c:pt idx="2">
                  <c:v>13.439140019213976</c:v>
                </c:pt>
                <c:pt idx="3">
                  <c:v>16.512949296748761</c:v>
                </c:pt>
                <c:pt idx="4">
                  <c:v>17.061726682237158</c:v>
                </c:pt>
                <c:pt idx="5">
                  <c:v>19.456915067487955</c:v>
                </c:pt>
                <c:pt idx="6">
                  <c:v>11.180122029451525</c:v>
                </c:pt>
                <c:pt idx="7">
                  <c:v>12.697380934711285</c:v>
                </c:pt>
                <c:pt idx="8">
                  <c:v>13.722254691748816</c:v>
                </c:pt>
                <c:pt idx="9">
                  <c:v>16.946477136858778</c:v>
                </c:pt>
                <c:pt idx="10">
                  <c:v>10.838649639868708</c:v>
                </c:pt>
                <c:pt idx="11">
                  <c:v>18.936632501281593</c:v>
                </c:pt>
                <c:pt idx="12">
                  <c:v>15.189853402032393</c:v>
                </c:pt>
                <c:pt idx="13">
                  <c:v>13.833131023532879</c:v>
                </c:pt>
                <c:pt idx="14">
                  <c:v>19.375294113871895</c:v>
                </c:pt>
                <c:pt idx="15">
                  <c:v>11.791317310674877</c:v>
                </c:pt>
                <c:pt idx="16">
                  <c:v>17.334827610503975</c:v>
                </c:pt>
                <c:pt idx="17">
                  <c:v>13.869478486833783</c:v>
                </c:pt>
                <c:pt idx="18">
                  <c:v>13.690163659995992</c:v>
                </c:pt>
                <c:pt idx="19">
                  <c:v>18.54318113963123</c:v>
                </c:pt>
                <c:pt idx="20">
                  <c:v>19.292483416810047</c:v>
                </c:pt>
                <c:pt idx="21">
                  <c:v>15.092861064279758</c:v>
                </c:pt>
                <c:pt idx="22">
                  <c:v>17.959662570972494</c:v>
                </c:pt>
                <c:pt idx="23">
                  <c:v>14.07035203827958</c:v>
                </c:pt>
                <c:pt idx="24">
                  <c:v>12.022514353336133</c:v>
                </c:pt>
                <c:pt idx="25">
                  <c:v>13.05416146905546</c:v>
                </c:pt>
                <c:pt idx="26">
                  <c:v>15.327120789882869</c:v>
                </c:pt>
                <c:pt idx="27">
                  <c:v>13.274951595868066</c:v>
                </c:pt>
                <c:pt idx="28">
                  <c:v>17.699623524859252</c:v>
                </c:pt>
                <c:pt idx="29">
                  <c:v>10.855587674127378</c:v>
                </c:pt>
                <c:pt idx="30">
                  <c:v>17.351250454652533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C-4FD6-B614-E59E572B1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96896"/>
        <c:axId val="33394496"/>
      </c:barChart>
      <c:catAx>
        <c:axId val="333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4496"/>
        <c:crosses val="autoZero"/>
        <c:auto val="1"/>
        <c:lblAlgn val="ctr"/>
        <c:lblOffset val="100"/>
        <c:noMultiLvlLbl val="0"/>
      </c:catAx>
      <c:valAx>
        <c:axId val="3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LI_analysis!$Y$124</c:f>
              <c:strCache>
                <c:ptCount val="1"/>
                <c:pt idx="0">
                  <c:v>root system eccentricity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AD-4585-B6D5-957EDA7A26B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AD-4585-B6D5-957EDA7A26B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AD-4585-B6D5-957EDA7A26B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AD-4585-B6D5-957EDA7A26B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AD-4585-B6D5-957EDA7A26B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AD-4585-B6D5-957EDA7A26B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AD-4585-B6D5-957EDA7A26B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AD-4585-B6D5-957EDA7A26B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1AD-4585-B6D5-957EDA7A26B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1AD-4585-B6D5-957EDA7A26B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1AD-4585-B6D5-957EDA7A26B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1AD-4585-B6D5-957EDA7A26B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1AD-4585-B6D5-957EDA7A26B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1AD-4585-B6D5-957EDA7A26B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1AD-4585-B6D5-957EDA7A26B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1AD-4585-B6D5-957EDA7A26B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1AD-4585-B6D5-957EDA7A26B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1AD-4585-B6D5-957EDA7A26B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1AD-4585-B6D5-957EDA7A26B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1AD-4585-B6D5-957EDA7A26B9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1AD-4585-B6D5-957EDA7A26B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1AD-4585-B6D5-957EDA7A26B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1AD-4585-B6D5-957EDA7A26B9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1AD-4585-B6D5-957EDA7A26B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71AD-4585-B6D5-957EDA7A26B9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71AD-4585-B6D5-957EDA7A26B9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71AD-4585-B6D5-957EDA7A26B9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71AD-4585-B6D5-957EDA7A26B9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71AD-4585-B6D5-957EDA7A26B9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71AD-4585-B6D5-957EDA7A26B9}"/>
              </c:ext>
            </c:extLst>
          </c:dPt>
          <c:cat>
            <c:strRef>
              <c:f>LI_analysis!$P$125:$P$154</c:f>
              <c:strCache>
                <c:ptCount val="30"/>
                <c:pt idx="0">
                  <c:v>SC56</c:v>
                </c:pt>
                <c:pt idx="1">
                  <c:v>SC35-14E</c:v>
                </c:pt>
                <c:pt idx="2">
                  <c:v>Mota Maradi</c:v>
                </c:pt>
                <c:pt idx="3">
                  <c:v>B.Tx642</c:v>
                </c:pt>
                <c:pt idx="4">
                  <c:v>BTx623</c:v>
                </c:pt>
                <c:pt idx="5">
                  <c:v>B4R (BTx406/Rio)</c:v>
                </c:pt>
                <c:pt idx="6">
                  <c:v>P898012</c:v>
                </c:pt>
                <c:pt idx="7">
                  <c:v>Ajabsido</c:v>
                </c:pt>
                <c:pt idx="8">
                  <c:v>SC1154-14E</c:v>
                </c:pt>
                <c:pt idx="9">
                  <c:v>6085-9_Stg4 NIL</c:v>
                </c:pt>
                <c:pt idx="10">
                  <c:v>SC348</c:v>
                </c:pt>
                <c:pt idx="11">
                  <c:v>IRAT 204</c:v>
                </c:pt>
                <c:pt idx="12">
                  <c:v>R.Tx430</c:v>
                </c:pt>
                <c:pt idx="13">
                  <c:v>BTx642/Tx7000 NILStg1</c:v>
                </c:pt>
                <c:pt idx="14">
                  <c:v>B.Tx615</c:v>
                </c:pt>
                <c:pt idx="15">
                  <c:v>BTx623 Stg5 NIL</c:v>
                </c:pt>
                <c:pt idx="16">
                  <c:v>B.Tx623 (DW1)</c:v>
                </c:pt>
                <c:pt idx="17">
                  <c:v>R.Tx436</c:v>
                </c:pt>
                <c:pt idx="18">
                  <c:v>Macia</c:v>
                </c:pt>
                <c:pt idx="19">
                  <c:v>SC265</c:v>
                </c:pt>
                <c:pt idx="20">
                  <c:v>2290-19_Stg3 NIL</c:v>
                </c:pt>
                <c:pt idx="21">
                  <c:v>SC1103</c:v>
                </c:pt>
                <c:pt idx="22">
                  <c:v>SC1345</c:v>
                </c:pt>
                <c:pt idx="23">
                  <c:v>SC971</c:v>
                </c:pt>
                <c:pt idx="24">
                  <c:v>SC283</c:v>
                </c:pt>
                <c:pt idx="25">
                  <c:v>R.LBK1</c:v>
                </c:pt>
                <c:pt idx="26">
                  <c:v>2219-3_Stg2 NIL</c:v>
                </c:pt>
                <c:pt idx="27">
                  <c:v>1790E_(SC56/SC33)</c:v>
                </c:pt>
                <c:pt idx="28">
                  <c:v>Segaolane</c:v>
                </c:pt>
                <c:pt idx="29">
                  <c:v>Tx7000</c:v>
                </c:pt>
              </c:strCache>
            </c:strRef>
          </c:cat>
          <c:val>
            <c:numRef>
              <c:f>LI_analysis!$Y$125:$Y$154</c:f>
              <c:numCache>
                <c:formatCode>General</c:formatCode>
                <c:ptCount val="30"/>
                <c:pt idx="0">
                  <c:v>0.83335009240612801</c:v>
                </c:pt>
                <c:pt idx="1">
                  <c:v>0.84564954422145122</c:v>
                </c:pt>
                <c:pt idx="2">
                  <c:v>0.85336281796745939</c:v>
                </c:pt>
                <c:pt idx="3">
                  <c:v>0.85082699809368212</c:v>
                </c:pt>
                <c:pt idx="4">
                  <c:v>0.85630412596897731</c:v>
                </c:pt>
                <c:pt idx="5">
                  <c:v>0.89323796006289691</c:v>
                </c:pt>
                <c:pt idx="6">
                  <c:v>0.7949383975802865</c:v>
                </c:pt>
                <c:pt idx="7">
                  <c:v>0.83370269856605683</c:v>
                </c:pt>
                <c:pt idx="8">
                  <c:v>0.87981140391677382</c:v>
                </c:pt>
                <c:pt idx="9">
                  <c:v>0.86774839999296738</c:v>
                </c:pt>
                <c:pt idx="10">
                  <c:v>0.81858244397198043</c:v>
                </c:pt>
                <c:pt idx="11">
                  <c:v>0.87672508001912064</c:v>
                </c:pt>
                <c:pt idx="12">
                  <c:v>0.82932597065560831</c:v>
                </c:pt>
                <c:pt idx="13">
                  <c:v>0.90752565112103289</c:v>
                </c:pt>
                <c:pt idx="14">
                  <c:v>0.8311626701188235</c:v>
                </c:pt>
                <c:pt idx="15">
                  <c:v>0.8906433257400681</c:v>
                </c:pt>
                <c:pt idx="16">
                  <c:v>0.87813663091643512</c:v>
                </c:pt>
                <c:pt idx="17">
                  <c:v>0.86216417340285878</c:v>
                </c:pt>
                <c:pt idx="18">
                  <c:v>0.86443624895755067</c:v>
                </c:pt>
                <c:pt idx="19">
                  <c:v>0.79928740400297704</c:v>
                </c:pt>
                <c:pt idx="20">
                  <c:v>0.89339551454167265</c:v>
                </c:pt>
                <c:pt idx="21">
                  <c:v>0.86113409111225925</c:v>
                </c:pt>
                <c:pt idx="22">
                  <c:v>0.84330090526555235</c:v>
                </c:pt>
                <c:pt idx="23">
                  <c:v>0.84677807461108889</c:v>
                </c:pt>
                <c:pt idx="24">
                  <c:v>0.8483003187924375</c:v>
                </c:pt>
                <c:pt idx="25">
                  <c:v>0.84220061926764311</c:v>
                </c:pt>
                <c:pt idx="26">
                  <c:v>0.89182457985314578</c:v>
                </c:pt>
                <c:pt idx="27">
                  <c:v>0.85248718621449393</c:v>
                </c:pt>
                <c:pt idx="28">
                  <c:v>0.86797414174146492</c:v>
                </c:pt>
                <c:pt idx="29">
                  <c:v>0.86571458720602867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F-4DFF-A21C-81062AAC7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35504"/>
        <c:axId val="152644144"/>
      </c:barChart>
      <c:catAx>
        <c:axId val="1526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4144"/>
        <c:crosses val="autoZero"/>
        <c:auto val="1"/>
        <c:lblAlgn val="ctr"/>
        <c:lblOffset val="100"/>
        <c:noMultiLvlLbl val="0"/>
      </c:catAx>
      <c:valAx>
        <c:axId val="1526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LI_analysis!$Z$124</c:f>
              <c:strCache>
                <c:ptCount val="1"/>
                <c:pt idx="0">
                  <c:v>root system bushiness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EA-4CCE-B525-D9F6F3D13AA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EA-4CCE-B525-D9F6F3D13AA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EA-4CCE-B525-D9F6F3D13AA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EA-4CCE-B525-D9F6F3D13AA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EA-4CCE-B525-D9F6F3D13AA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EA-4CCE-B525-D9F6F3D13AA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3EA-4CCE-B525-D9F6F3D13AA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3EA-4CCE-B525-D9F6F3D13AA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3EA-4CCE-B525-D9F6F3D13AA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3EA-4CCE-B525-D9F6F3D13AA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3EA-4CCE-B525-D9F6F3D13AA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3EA-4CCE-B525-D9F6F3D13AA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3EA-4CCE-B525-D9F6F3D13AA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3EA-4CCE-B525-D9F6F3D13AA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3EA-4CCE-B525-D9F6F3D13AA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3EA-4CCE-B525-D9F6F3D13AA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3EA-4CCE-B525-D9F6F3D13AA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3EA-4CCE-B525-D9F6F3D13AA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3EA-4CCE-B525-D9F6F3D13AA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3EA-4CCE-B525-D9F6F3D13AA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3EA-4CCE-B525-D9F6F3D13AA6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3EA-4CCE-B525-D9F6F3D13AA6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3EA-4CCE-B525-D9F6F3D13AA6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3EA-4CCE-B525-D9F6F3D13AA6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3EA-4CCE-B525-D9F6F3D13AA6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3EA-4CCE-B525-D9F6F3D13AA6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3EA-4CCE-B525-D9F6F3D13AA6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3EA-4CCE-B525-D9F6F3D13AA6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3EA-4CCE-B525-D9F6F3D13AA6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3EA-4CCE-B525-D9F6F3D13AA6}"/>
              </c:ext>
            </c:extLst>
          </c:dPt>
          <c:cat>
            <c:strRef>
              <c:f>LI_analysis!$P$125:$P$154</c:f>
              <c:strCache>
                <c:ptCount val="30"/>
                <c:pt idx="0">
                  <c:v>SC56</c:v>
                </c:pt>
                <c:pt idx="1">
                  <c:v>SC35-14E</c:v>
                </c:pt>
                <c:pt idx="2">
                  <c:v>Mota Maradi</c:v>
                </c:pt>
                <c:pt idx="3">
                  <c:v>B.Tx642</c:v>
                </c:pt>
                <c:pt idx="4">
                  <c:v>BTx623</c:v>
                </c:pt>
                <c:pt idx="5">
                  <c:v>B4R (BTx406/Rio)</c:v>
                </c:pt>
                <c:pt idx="6">
                  <c:v>P898012</c:v>
                </c:pt>
                <c:pt idx="7">
                  <c:v>Ajabsido</c:v>
                </c:pt>
                <c:pt idx="8">
                  <c:v>SC1154-14E</c:v>
                </c:pt>
                <c:pt idx="9">
                  <c:v>6085-9_Stg4 NIL</c:v>
                </c:pt>
                <c:pt idx="10">
                  <c:v>SC348</c:v>
                </c:pt>
                <c:pt idx="11">
                  <c:v>IRAT 204</c:v>
                </c:pt>
                <c:pt idx="12">
                  <c:v>R.Tx430</c:v>
                </c:pt>
                <c:pt idx="13">
                  <c:v>BTx642/Tx7000 NILStg1</c:v>
                </c:pt>
                <c:pt idx="14">
                  <c:v>B.Tx615</c:v>
                </c:pt>
                <c:pt idx="15">
                  <c:v>BTx623 Stg5 NIL</c:v>
                </c:pt>
                <c:pt idx="16">
                  <c:v>B.Tx623 (DW1)</c:v>
                </c:pt>
                <c:pt idx="17">
                  <c:v>R.Tx436</c:v>
                </c:pt>
                <c:pt idx="18">
                  <c:v>Macia</c:v>
                </c:pt>
                <c:pt idx="19">
                  <c:v>SC265</c:v>
                </c:pt>
                <c:pt idx="20">
                  <c:v>2290-19_Stg3 NIL</c:v>
                </c:pt>
                <c:pt idx="21">
                  <c:v>SC1103</c:v>
                </c:pt>
                <c:pt idx="22">
                  <c:v>SC1345</c:v>
                </c:pt>
                <c:pt idx="23">
                  <c:v>SC971</c:v>
                </c:pt>
                <c:pt idx="24">
                  <c:v>SC283</c:v>
                </c:pt>
                <c:pt idx="25">
                  <c:v>R.LBK1</c:v>
                </c:pt>
                <c:pt idx="26">
                  <c:v>2219-3_Stg2 NIL</c:v>
                </c:pt>
                <c:pt idx="27">
                  <c:v>1790E_(SC56/SC33)</c:v>
                </c:pt>
                <c:pt idx="28">
                  <c:v>Segaolane</c:v>
                </c:pt>
                <c:pt idx="29">
                  <c:v>Tx7000</c:v>
                </c:pt>
              </c:strCache>
            </c:strRef>
          </c:cat>
          <c:val>
            <c:numRef>
              <c:f>LI_analysis!$Z$125:$Z$154</c:f>
              <c:numCache>
                <c:formatCode>General</c:formatCode>
                <c:ptCount val="30"/>
                <c:pt idx="0">
                  <c:v>0.4016696437581932</c:v>
                </c:pt>
                <c:pt idx="1">
                  <c:v>0.40464514819066039</c:v>
                </c:pt>
                <c:pt idx="2">
                  <c:v>0.39880225981612294</c:v>
                </c:pt>
                <c:pt idx="3">
                  <c:v>0.39894051997354635</c:v>
                </c:pt>
                <c:pt idx="4">
                  <c:v>0.41291925352295861</c:v>
                </c:pt>
                <c:pt idx="5">
                  <c:v>0.41711463499788742</c:v>
                </c:pt>
                <c:pt idx="6">
                  <c:v>0.43452359682303038</c:v>
                </c:pt>
                <c:pt idx="7">
                  <c:v>0.39521439571537731</c:v>
                </c:pt>
                <c:pt idx="8">
                  <c:v>0.44806858159033164</c:v>
                </c:pt>
                <c:pt idx="9">
                  <c:v>0.43144607162930054</c:v>
                </c:pt>
                <c:pt idx="10">
                  <c:v>0.42933115735683641</c:v>
                </c:pt>
                <c:pt idx="11">
                  <c:v>0.41046064841208962</c:v>
                </c:pt>
                <c:pt idx="12">
                  <c:v>0.41683571929334501</c:v>
                </c:pt>
                <c:pt idx="13">
                  <c:v>0.41151321612628683</c:v>
                </c:pt>
                <c:pt idx="14">
                  <c:v>0.39060481078256654</c:v>
                </c:pt>
                <c:pt idx="15">
                  <c:v>0.39958130204073344</c:v>
                </c:pt>
                <c:pt idx="16">
                  <c:v>0.42552407310722656</c:v>
                </c:pt>
                <c:pt idx="17">
                  <c:v>0.41166328591541479</c:v>
                </c:pt>
                <c:pt idx="18">
                  <c:v>0.42071581367174393</c:v>
                </c:pt>
                <c:pt idx="19">
                  <c:v>0.39381432922344844</c:v>
                </c:pt>
                <c:pt idx="20">
                  <c:v>0.40368901778308225</c:v>
                </c:pt>
                <c:pt idx="21">
                  <c:v>0.39543254849943765</c:v>
                </c:pt>
                <c:pt idx="22">
                  <c:v>0.41174984076171045</c:v>
                </c:pt>
                <c:pt idx="23">
                  <c:v>0.40649593085086244</c:v>
                </c:pt>
                <c:pt idx="24">
                  <c:v>0.41568413502519763</c:v>
                </c:pt>
                <c:pt idx="25">
                  <c:v>0.41424868141926724</c:v>
                </c:pt>
                <c:pt idx="26">
                  <c:v>0.4091929730046473</c:v>
                </c:pt>
                <c:pt idx="27">
                  <c:v>0.40121177747196901</c:v>
                </c:pt>
                <c:pt idx="28">
                  <c:v>0.42212851075249147</c:v>
                </c:pt>
                <c:pt idx="29">
                  <c:v>0.40756583031916072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6-49A9-8C6D-A7E4047F1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48944"/>
        <c:axId val="152645584"/>
      </c:barChart>
      <c:catAx>
        <c:axId val="1526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5584"/>
        <c:crosses val="autoZero"/>
        <c:auto val="1"/>
        <c:lblAlgn val="ctr"/>
        <c:lblOffset val="100"/>
        <c:noMultiLvlLbl val="0"/>
      </c:catAx>
      <c:valAx>
        <c:axId val="1526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Z-score normalization of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mean traits</a:t>
            </a:r>
            <a:r>
              <a:rPr lang="en-US" baseline="0"/>
              <a:t> for LI treatment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LI_analysis!$AC$162</c:f>
              <c:strCache>
                <c:ptCount val="1"/>
                <c:pt idx="0">
                  <c:v>1790E_(SC56/SC33)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LI_analysis!$AD$162:$AM$162</c:f>
              <c:numCache>
                <c:formatCode>General</c:formatCode>
                <c:ptCount val="10"/>
                <c:pt idx="0">
                  <c:v>1.431835642416555</c:v>
                </c:pt>
                <c:pt idx="1">
                  <c:v>1.1074681756150022</c:v>
                </c:pt>
                <c:pt idx="2">
                  <c:v>1.3570218341695408</c:v>
                </c:pt>
                <c:pt idx="3">
                  <c:v>-0.81830926210542121</c:v>
                </c:pt>
                <c:pt idx="4">
                  <c:v>-2.5396065809154944</c:v>
                </c:pt>
                <c:pt idx="5">
                  <c:v>-2.548211718725351</c:v>
                </c:pt>
                <c:pt idx="6">
                  <c:v>-1.6341631845467401</c:v>
                </c:pt>
                <c:pt idx="7">
                  <c:v>1.186177386398628</c:v>
                </c:pt>
                <c:pt idx="8">
                  <c:v>-0.85099171273324259</c:v>
                </c:pt>
                <c:pt idx="9">
                  <c:v>-0.73917447084807453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BBA-9458-FAAD96646734}"/>
            </c:ext>
          </c:extLst>
        </c:ser>
        <c:ser>
          <c:idx val="1"/>
          <c:order val="1"/>
          <c:tx>
            <c:strRef>
              <c:f>LI_analysis!$AC$163</c:f>
              <c:strCache>
                <c:ptCount val="1"/>
                <c:pt idx="0">
                  <c:v>2219-3_Stg2 NIL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LI_analysis!$AD$163:$AM$163</c:f>
              <c:numCache>
                <c:formatCode>General</c:formatCode>
                <c:ptCount val="10"/>
                <c:pt idx="0">
                  <c:v>7.5288462867760503E-2</c:v>
                </c:pt>
                <c:pt idx="1">
                  <c:v>-8.6849648629437518E-2</c:v>
                </c:pt>
                <c:pt idx="2">
                  <c:v>3.2190582187531923E-2</c:v>
                </c:pt>
                <c:pt idx="3">
                  <c:v>0.1878208186704475</c:v>
                </c:pt>
                <c:pt idx="4">
                  <c:v>-0.91643329167974286</c:v>
                </c:pt>
                <c:pt idx="5">
                  <c:v>-1.1728515269166861</c:v>
                </c:pt>
                <c:pt idx="6">
                  <c:v>-1.1138732292801159</c:v>
                </c:pt>
                <c:pt idx="7">
                  <c:v>0.42076112345237349</c:v>
                </c:pt>
                <c:pt idx="8">
                  <c:v>-0.38890427319987508</c:v>
                </c:pt>
                <c:pt idx="9">
                  <c:v>-0.51219520799036111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BBA-9458-FAAD96646734}"/>
            </c:ext>
          </c:extLst>
        </c:ser>
        <c:ser>
          <c:idx val="2"/>
          <c:order val="2"/>
          <c:tx>
            <c:strRef>
              <c:f>LI_analysis!$AC$164</c:f>
              <c:strCache>
                <c:ptCount val="1"/>
                <c:pt idx="0">
                  <c:v>2290-19_Stg3 NIL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LI_analysis!$AD$164:$AM$164</c:f>
              <c:numCache>
                <c:formatCode>General</c:formatCode>
                <c:ptCount val="10"/>
                <c:pt idx="0">
                  <c:v>-2.0005818108495794</c:v>
                </c:pt>
                <c:pt idx="1">
                  <c:v>-2.0928180191463635</c:v>
                </c:pt>
                <c:pt idx="2">
                  <c:v>-2.0432908432470094</c:v>
                </c:pt>
                <c:pt idx="3">
                  <c:v>-0.54908790123481799</c:v>
                </c:pt>
                <c:pt idx="4">
                  <c:v>0.45850728815325648</c:v>
                </c:pt>
                <c:pt idx="5">
                  <c:v>0.93425975001951855</c:v>
                </c:pt>
                <c:pt idx="6">
                  <c:v>-0.30429997447770935</c:v>
                </c:pt>
                <c:pt idx="7">
                  <c:v>-1.7123727247147682</c:v>
                </c:pt>
                <c:pt idx="8">
                  <c:v>-9.9118438088719368E-2</c:v>
                </c:pt>
                <c:pt idx="9">
                  <c:v>-0.95790601982496471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BBA-9458-FAAD96646734}"/>
            </c:ext>
          </c:extLst>
        </c:ser>
        <c:ser>
          <c:idx val="3"/>
          <c:order val="3"/>
          <c:tx>
            <c:strRef>
              <c:f>LI_analysis!$AC$165</c:f>
              <c:strCache>
                <c:ptCount val="1"/>
                <c:pt idx="0">
                  <c:v>6085-9_Stg4 NIL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LI_analysis!$AD$165:$AM$165</c:f>
              <c:numCache>
                <c:formatCode>General</c:formatCode>
                <c:ptCount val="10"/>
                <c:pt idx="0">
                  <c:v>0.72098915225387161</c:v>
                </c:pt>
                <c:pt idx="1">
                  <c:v>-9.6647296750164424E-2</c:v>
                </c:pt>
                <c:pt idx="2">
                  <c:v>0.50669212595103752</c:v>
                </c:pt>
                <c:pt idx="3">
                  <c:v>0.77969280793982909</c:v>
                </c:pt>
                <c:pt idx="4">
                  <c:v>-1.3678566603361848</c:v>
                </c:pt>
                <c:pt idx="5">
                  <c:v>-1.1661255819791294</c:v>
                </c:pt>
                <c:pt idx="6">
                  <c:v>-2.0715417044917661</c:v>
                </c:pt>
                <c:pt idx="7">
                  <c:v>0.15382747687572473</c:v>
                </c:pt>
                <c:pt idx="8">
                  <c:v>-0.19438857940767795</c:v>
                </c:pt>
                <c:pt idx="9">
                  <c:v>-0.94735917328959063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BBA-9458-FAAD96646734}"/>
            </c:ext>
          </c:extLst>
        </c:ser>
        <c:ser>
          <c:idx val="4"/>
          <c:order val="4"/>
          <c:tx>
            <c:strRef>
              <c:f>LI_analysis!$AC$166</c:f>
              <c:strCache>
                <c:ptCount val="1"/>
                <c:pt idx="0">
                  <c:v>Ajabsido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LI_analysis!$AD$166:$AM$166</c:f>
              <c:numCache>
                <c:formatCode>General</c:formatCode>
                <c:ptCount val="10"/>
                <c:pt idx="0">
                  <c:v>0.4356857230865005</c:v>
                </c:pt>
                <c:pt idx="1">
                  <c:v>0.35787193747637358</c:v>
                </c:pt>
                <c:pt idx="2">
                  <c:v>0.41855914180966869</c:v>
                </c:pt>
                <c:pt idx="3">
                  <c:v>0.71360309858801541</c:v>
                </c:pt>
                <c:pt idx="4">
                  <c:v>0.18157432734323198</c:v>
                </c:pt>
                <c:pt idx="5">
                  <c:v>-0.1359620143763883</c:v>
                </c:pt>
                <c:pt idx="6">
                  <c:v>0.34278360134633484</c:v>
                </c:pt>
                <c:pt idx="7">
                  <c:v>0.23791158391711059</c:v>
                </c:pt>
                <c:pt idx="8">
                  <c:v>1.1385794433834643E-2</c:v>
                </c:pt>
                <c:pt idx="9">
                  <c:v>0.11897519412357829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BBA-9458-FAAD96646734}"/>
            </c:ext>
          </c:extLst>
        </c:ser>
        <c:ser>
          <c:idx val="5"/>
          <c:order val="5"/>
          <c:tx>
            <c:strRef>
              <c:f>LI_analysis!$AC$167</c:f>
              <c:strCache>
                <c:ptCount val="1"/>
                <c:pt idx="0">
                  <c:v>B.Tx615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LI_analysis!$AD$167:$AM$167</c:f>
              <c:numCache>
                <c:formatCode>General</c:formatCode>
                <c:ptCount val="10"/>
                <c:pt idx="0">
                  <c:v>-1.139094959727984</c:v>
                </c:pt>
                <c:pt idx="1">
                  <c:v>-1.2706811854880455</c:v>
                </c:pt>
                <c:pt idx="2">
                  <c:v>-1.1847567713610014</c:v>
                </c:pt>
                <c:pt idx="3">
                  <c:v>1.0656025393173796</c:v>
                </c:pt>
                <c:pt idx="4">
                  <c:v>1.8212679232690712</c:v>
                </c:pt>
                <c:pt idx="5">
                  <c:v>1.6187274956483231</c:v>
                </c:pt>
                <c:pt idx="6">
                  <c:v>1.5959084930277319</c:v>
                </c:pt>
                <c:pt idx="7">
                  <c:v>-0.63629699568708953</c:v>
                </c:pt>
                <c:pt idx="8">
                  <c:v>1.3989810372841764</c:v>
                </c:pt>
                <c:pt idx="9">
                  <c:v>0.43900986931868885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BBA-9458-FAAD96646734}"/>
            </c:ext>
          </c:extLst>
        </c:ser>
        <c:ser>
          <c:idx val="6"/>
          <c:order val="6"/>
          <c:tx>
            <c:strRef>
              <c:f>LI_analysis!$AC$168</c:f>
              <c:strCache>
                <c:ptCount val="1"/>
                <c:pt idx="0">
                  <c:v>B.Tx623 (DW1)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LI_analysis!$AD$168:$AM$168</c:f>
              <c:numCache>
                <c:formatCode>General</c:formatCode>
                <c:ptCount val="10"/>
                <c:pt idx="0">
                  <c:v>0.23349629333609806</c:v>
                </c:pt>
                <c:pt idx="1">
                  <c:v>0.2859319601075756</c:v>
                </c:pt>
                <c:pt idx="2">
                  <c:v>0.24972969957408439</c:v>
                </c:pt>
                <c:pt idx="3">
                  <c:v>-1.4194976214928405</c:v>
                </c:pt>
                <c:pt idx="4">
                  <c:v>-1.0093042265934562</c:v>
                </c:pt>
                <c:pt idx="5">
                  <c:v>-1.0218659660307772</c:v>
                </c:pt>
                <c:pt idx="6">
                  <c:v>-0.70931926396851452</c:v>
                </c:pt>
                <c:pt idx="7">
                  <c:v>4.5852453145397938E-2</c:v>
                </c:pt>
                <c:pt idx="8">
                  <c:v>-2.2941098269972451</c:v>
                </c:pt>
                <c:pt idx="9">
                  <c:v>1.7670110240380545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BBA-9458-FAAD96646734}"/>
            </c:ext>
          </c:extLst>
        </c:ser>
        <c:ser>
          <c:idx val="7"/>
          <c:order val="7"/>
          <c:tx>
            <c:strRef>
              <c:f>LI_analysis!$AC$169</c:f>
              <c:strCache>
                <c:ptCount val="1"/>
                <c:pt idx="0">
                  <c:v>B.Tx642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LI_analysis!$AD$169:$AM$169</c:f>
              <c:numCache>
                <c:formatCode>General</c:formatCode>
                <c:ptCount val="10"/>
                <c:pt idx="0">
                  <c:v>0.52234972115582123</c:v>
                </c:pt>
                <c:pt idx="1">
                  <c:v>0.59039536319678376</c:v>
                </c:pt>
                <c:pt idx="2">
                  <c:v>0.54536849821289468</c:v>
                </c:pt>
                <c:pt idx="3">
                  <c:v>-0.54675734934862941</c:v>
                </c:pt>
                <c:pt idx="4">
                  <c:v>-0.50695836757741986</c:v>
                </c:pt>
                <c:pt idx="5">
                  <c:v>-1.3194917124249625</c:v>
                </c:pt>
                <c:pt idx="6">
                  <c:v>0.14723198838122506</c:v>
                </c:pt>
                <c:pt idx="7">
                  <c:v>0.14400115805606181</c:v>
                </c:pt>
                <c:pt idx="8">
                  <c:v>-0.83774438431148213</c:v>
                </c:pt>
                <c:pt idx="9">
                  <c:v>-1.2315976802825652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BBA-9458-FAAD96646734}"/>
            </c:ext>
          </c:extLst>
        </c:ser>
        <c:ser>
          <c:idx val="8"/>
          <c:order val="8"/>
          <c:tx>
            <c:strRef>
              <c:f>LI_analysis!$AC$170</c:f>
              <c:strCache>
                <c:ptCount val="1"/>
                <c:pt idx="0">
                  <c:v>B4R (BTx406/Rio)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LI_analysis!$AD$170:$AM$170</c:f>
              <c:numCache>
                <c:formatCode>General</c:formatCode>
                <c:ptCount val="10"/>
                <c:pt idx="0">
                  <c:v>-0.14722414465755262</c:v>
                </c:pt>
                <c:pt idx="1">
                  <c:v>7.864174382010175E-3</c:v>
                </c:pt>
                <c:pt idx="2">
                  <c:v>-0.1066697277882856</c:v>
                </c:pt>
                <c:pt idx="3">
                  <c:v>0.1031046724618173</c:v>
                </c:pt>
                <c:pt idx="4">
                  <c:v>-0.28476106896017733</c:v>
                </c:pt>
                <c:pt idx="5">
                  <c:v>-0.10060840816498455</c:v>
                </c:pt>
                <c:pt idx="6">
                  <c:v>-0.4252871624904081</c:v>
                </c:pt>
                <c:pt idx="7">
                  <c:v>0.40535734186072409</c:v>
                </c:pt>
                <c:pt idx="8">
                  <c:v>0.89454855976648018</c:v>
                </c:pt>
                <c:pt idx="9">
                  <c:v>2.8002578995440608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BBA-9458-FAAD96646734}"/>
            </c:ext>
          </c:extLst>
        </c:ser>
        <c:ser>
          <c:idx val="9"/>
          <c:order val="9"/>
          <c:tx>
            <c:strRef>
              <c:f>LI_analysis!$AC$171</c:f>
              <c:strCache>
                <c:ptCount val="1"/>
                <c:pt idx="0">
                  <c:v>BTx623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LI_analysis!$AD$171:$AM$171</c:f>
              <c:numCache>
                <c:formatCode>General</c:formatCode>
                <c:ptCount val="10"/>
                <c:pt idx="0">
                  <c:v>-0.54445134775876436</c:v>
                </c:pt>
                <c:pt idx="1">
                  <c:v>-1.1151860576526518</c:v>
                </c:pt>
                <c:pt idx="2">
                  <c:v>-0.70336458790211875</c:v>
                </c:pt>
                <c:pt idx="3">
                  <c:v>-0.59894524664950421</c:v>
                </c:pt>
                <c:pt idx="4">
                  <c:v>0.19106275928166067</c:v>
                </c:pt>
                <c:pt idx="5">
                  <c:v>-0.33287516085906749</c:v>
                </c:pt>
                <c:pt idx="6">
                  <c:v>0.41684577629575903</c:v>
                </c:pt>
                <c:pt idx="7">
                  <c:v>-0.61599688599460956</c:v>
                </c:pt>
                <c:pt idx="8">
                  <c:v>0.44134441051422357</c:v>
                </c:pt>
                <c:pt idx="9">
                  <c:v>1.5322493505964736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BBA-9458-FAAD96646734}"/>
            </c:ext>
          </c:extLst>
        </c:ser>
        <c:ser>
          <c:idx val="10"/>
          <c:order val="10"/>
          <c:tx>
            <c:strRef>
              <c:f>LI_analysis!$AC$172</c:f>
              <c:strCache>
                <c:ptCount val="1"/>
                <c:pt idx="0">
                  <c:v>BTx623 Stg5 NIL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LI_analysis!$AD$172:$AM$172</c:f>
              <c:numCache>
                <c:formatCode>General</c:formatCode>
                <c:ptCount val="10"/>
                <c:pt idx="0">
                  <c:v>8.0507957870209521E-2</c:v>
                </c:pt>
                <c:pt idx="1">
                  <c:v>0.43676065384984802</c:v>
                </c:pt>
                <c:pt idx="2">
                  <c:v>0.17739282898701858</c:v>
                </c:pt>
                <c:pt idx="3">
                  <c:v>1.2895536961597209</c:v>
                </c:pt>
                <c:pt idx="4">
                  <c:v>0.15829378984931797</c:v>
                </c:pt>
                <c:pt idx="5">
                  <c:v>1.4113171966524873</c:v>
                </c:pt>
                <c:pt idx="6">
                  <c:v>-0.71506113806051308</c:v>
                </c:pt>
                <c:pt idx="7">
                  <c:v>-0.47451920428041755</c:v>
                </c:pt>
                <c:pt idx="8">
                  <c:v>-1.4058087041996927</c:v>
                </c:pt>
                <c:pt idx="9">
                  <c:v>1.3709181566875703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BBA-9458-FAAD96646734}"/>
            </c:ext>
          </c:extLst>
        </c:ser>
        <c:ser>
          <c:idx val="11"/>
          <c:order val="11"/>
          <c:tx>
            <c:strRef>
              <c:f>LI_analysis!$AC$173</c:f>
              <c:strCache>
                <c:ptCount val="1"/>
                <c:pt idx="0">
                  <c:v>BTx642/Tx7000 NILStg1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LI_analysis!$AD$173:$AM$173</c:f>
              <c:numCache>
                <c:formatCode>General</c:formatCode>
                <c:ptCount val="10"/>
                <c:pt idx="0">
                  <c:v>1.6998529746595847</c:v>
                </c:pt>
                <c:pt idx="1">
                  <c:v>1.9609045917097341</c:v>
                </c:pt>
                <c:pt idx="2">
                  <c:v>1.7854553671895845</c:v>
                </c:pt>
                <c:pt idx="3">
                  <c:v>1.5752461337375057</c:v>
                </c:pt>
                <c:pt idx="4">
                  <c:v>0.45468890173467391</c:v>
                </c:pt>
                <c:pt idx="5">
                  <c:v>0.57166561571399832</c:v>
                </c:pt>
                <c:pt idx="6">
                  <c:v>0.42284078259559349</c:v>
                </c:pt>
                <c:pt idx="7">
                  <c:v>2.6832375908964226</c:v>
                </c:pt>
                <c:pt idx="8">
                  <c:v>0.77859611498675152</c:v>
                </c:pt>
                <c:pt idx="9">
                  <c:v>-6.8573636129895671E-2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BBA-9458-FAAD96646734}"/>
            </c:ext>
          </c:extLst>
        </c:ser>
        <c:ser>
          <c:idx val="12"/>
          <c:order val="12"/>
          <c:tx>
            <c:strRef>
              <c:f>LI_analysis!$AC$174</c:f>
              <c:strCache>
                <c:ptCount val="1"/>
                <c:pt idx="0">
                  <c:v>IRAT 204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LI_analysis!$AD$174:$AM$174</c:f>
              <c:numCache>
                <c:formatCode>General</c:formatCode>
                <c:ptCount val="10"/>
                <c:pt idx="0">
                  <c:v>0.47140951541184861</c:v>
                </c:pt>
                <c:pt idx="1">
                  <c:v>-4.941419783275966E-2</c:v>
                </c:pt>
                <c:pt idx="2">
                  <c:v>0.33501327226343752</c:v>
                </c:pt>
                <c:pt idx="3">
                  <c:v>-0.86103954372654856</c:v>
                </c:pt>
                <c:pt idx="4">
                  <c:v>-0.67182689393273542</c:v>
                </c:pt>
                <c:pt idx="5">
                  <c:v>-8.0266942405459382E-3</c:v>
                </c:pt>
                <c:pt idx="6">
                  <c:v>-1.0663500297832207</c:v>
                </c:pt>
                <c:pt idx="7">
                  <c:v>-2.1354763906117465E-2</c:v>
                </c:pt>
                <c:pt idx="8">
                  <c:v>-1.0021769967596033</c:v>
                </c:pt>
                <c:pt idx="9">
                  <c:v>0.41773344965495329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BBA-9458-FAAD96646734}"/>
            </c:ext>
          </c:extLst>
        </c:ser>
        <c:ser>
          <c:idx val="13"/>
          <c:order val="13"/>
          <c:tx>
            <c:strRef>
              <c:f>LI_analysis!$AC$175</c:f>
              <c:strCache>
                <c:ptCount val="1"/>
                <c:pt idx="0">
                  <c:v>Macia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LI_analysis!$AD$175:$AM$175</c:f>
              <c:numCache>
                <c:formatCode>General</c:formatCode>
                <c:ptCount val="10"/>
                <c:pt idx="0">
                  <c:v>-2.5473841721257346</c:v>
                </c:pt>
                <c:pt idx="1">
                  <c:v>-2.3188187895747476</c:v>
                </c:pt>
                <c:pt idx="2">
                  <c:v>-2.5083628499058279</c:v>
                </c:pt>
                <c:pt idx="3">
                  <c:v>-2.670536076764622</c:v>
                </c:pt>
                <c:pt idx="4">
                  <c:v>0.21775315167000736</c:v>
                </c:pt>
                <c:pt idx="5">
                  <c:v>8.5437401827043374E-2</c:v>
                </c:pt>
                <c:pt idx="6">
                  <c:v>0.43478288840837248</c:v>
                </c:pt>
                <c:pt idx="7">
                  <c:v>-2.0036224101449132</c:v>
                </c:pt>
                <c:pt idx="8">
                  <c:v>1.9357661458426387</c:v>
                </c:pt>
                <c:pt idx="9">
                  <c:v>1.1718982919645751E-2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BBA-9458-FAAD96646734}"/>
            </c:ext>
          </c:extLst>
        </c:ser>
        <c:ser>
          <c:idx val="14"/>
          <c:order val="14"/>
          <c:tx>
            <c:strRef>
              <c:f>LI_analysis!$AC$176</c:f>
              <c:strCache>
                <c:ptCount val="1"/>
                <c:pt idx="0">
                  <c:v>Mota Maradi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LI_analysis!$AD$176:$AM$176</c:f>
              <c:numCache>
                <c:formatCode>General</c:formatCode>
                <c:ptCount val="10"/>
                <c:pt idx="0">
                  <c:v>0.48614322469979954</c:v>
                </c:pt>
                <c:pt idx="1">
                  <c:v>0.88367961670021133</c:v>
                </c:pt>
                <c:pt idx="2">
                  <c:v>0.59778358997816972</c:v>
                </c:pt>
                <c:pt idx="3">
                  <c:v>-0.61859151211318786</c:v>
                </c:pt>
                <c:pt idx="4">
                  <c:v>-1.2805686000104461</c:v>
                </c:pt>
                <c:pt idx="5">
                  <c:v>-1.1356487621889084</c:v>
                </c:pt>
                <c:pt idx="6">
                  <c:v>-1.5520310081319584</c:v>
                </c:pt>
                <c:pt idx="7">
                  <c:v>0.48144477313513928</c:v>
                </c:pt>
                <c:pt idx="8">
                  <c:v>-0.9331726407205766</c:v>
                </c:pt>
                <c:pt idx="9">
                  <c:v>-1.5832288789166302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BBA-9458-FAAD96646734}"/>
            </c:ext>
          </c:extLst>
        </c:ser>
        <c:ser>
          <c:idx val="15"/>
          <c:order val="15"/>
          <c:tx>
            <c:strRef>
              <c:f>LI_analysis!$AC$177</c:f>
              <c:strCache>
                <c:ptCount val="1"/>
                <c:pt idx="0">
                  <c:v>P898012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LI_analysis!$AD$177:$AM$177</c:f>
              <c:numCache>
                <c:formatCode>General</c:formatCode>
                <c:ptCount val="10"/>
                <c:pt idx="0">
                  <c:v>0.23497102168430894</c:v>
                </c:pt>
                <c:pt idx="1">
                  <c:v>0.41075024941577359</c:v>
                </c:pt>
                <c:pt idx="2">
                  <c:v>0.28451336266864952</c:v>
                </c:pt>
                <c:pt idx="3">
                  <c:v>1.0247000505342774</c:v>
                </c:pt>
                <c:pt idx="4">
                  <c:v>0.24708582559108597</c:v>
                </c:pt>
                <c:pt idx="5">
                  <c:v>-0.2161623003850521</c:v>
                </c:pt>
                <c:pt idx="6">
                  <c:v>0.46002255920473056</c:v>
                </c:pt>
                <c:pt idx="7">
                  <c:v>0.68258797765993962</c:v>
                </c:pt>
                <c:pt idx="8">
                  <c:v>1.3015012512934179</c:v>
                </c:pt>
                <c:pt idx="9">
                  <c:v>-0.89847864074003192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BBA-9458-FAAD96646734}"/>
            </c:ext>
          </c:extLst>
        </c:ser>
        <c:ser>
          <c:idx val="16"/>
          <c:order val="16"/>
          <c:tx>
            <c:strRef>
              <c:f>LI_analysis!$AC$178</c:f>
              <c:strCache>
                <c:ptCount val="1"/>
                <c:pt idx="0">
                  <c:v>R.LBK1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LI_analysis!$AD$178:$AM$178</c:f>
              <c:numCache>
                <c:formatCode>General</c:formatCode>
                <c:ptCount val="10"/>
                <c:pt idx="0">
                  <c:v>-1.7221000776547157</c:v>
                </c:pt>
                <c:pt idx="1">
                  <c:v>-1.5649224278150295</c:v>
                </c:pt>
                <c:pt idx="2">
                  <c:v>-1.69500221116395</c:v>
                </c:pt>
                <c:pt idx="3">
                  <c:v>-0.7166682073881484</c:v>
                </c:pt>
                <c:pt idx="4">
                  <c:v>1.7953897980977271</c:v>
                </c:pt>
                <c:pt idx="5">
                  <c:v>1.5014580655881549</c:v>
                </c:pt>
                <c:pt idx="6">
                  <c:v>1.8904964510026008</c:v>
                </c:pt>
                <c:pt idx="7">
                  <c:v>-1.685598707847217</c:v>
                </c:pt>
                <c:pt idx="8">
                  <c:v>0.83162774190027478</c:v>
                </c:pt>
                <c:pt idx="9">
                  <c:v>1.0805038097335828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BBA-9458-FAAD96646734}"/>
            </c:ext>
          </c:extLst>
        </c:ser>
        <c:ser>
          <c:idx val="17"/>
          <c:order val="17"/>
          <c:tx>
            <c:strRef>
              <c:f>LI_analysis!$AC$179</c:f>
              <c:strCache>
                <c:ptCount val="1"/>
                <c:pt idx="0">
                  <c:v>R.Tx430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LI_analysis!$AD$179:$AM$179</c:f>
              <c:numCache>
                <c:formatCode>General</c:formatCode>
                <c:ptCount val="10"/>
                <c:pt idx="0">
                  <c:v>0.32060149646403224</c:v>
                </c:pt>
                <c:pt idx="1">
                  <c:v>0.35043024294857872</c:v>
                </c:pt>
                <c:pt idx="2">
                  <c:v>0.33150777526855879</c:v>
                </c:pt>
                <c:pt idx="3">
                  <c:v>0.4249482036713339</c:v>
                </c:pt>
                <c:pt idx="4">
                  <c:v>1.124415328678958</c:v>
                </c:pt>
                <c:pt idx="5">
                  <c:v>0.67911779351859236</c:v>
                </c:pt>
                <c:pt idx="6">
                  <c:v>1.1082601230787485</c:v>
                </c:pt>
                <c:pt idx="7">
                  <c:v>7.7959416453577318E-2</c:v>
                </c:pt>
                <c:pt idx="8">
                  <c:v>0.23154636377667309</c:v>
                </c:pt>
                <c:pt idx="9">
                  <c:v>2.3166699058731848E-2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BBA-9458-FAAD96646734}"/>
            </c:ext>
          </c:extLst>
        </c:ser>
        <c:ser>
          <c:idx val="18"/>
          <c:order val="18"/>
          <c:tx>
            <c:strRef>
              <c:f>LI_analysis!$AC$180</c:f>
              <c:strCache>
                <c:ptCount val="1"/>
                <c:pt idx="0">
                  <c:v>R.Tx436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LI_analysis!$AD$180:$AM$180</c:f>
              <c:numCache>
                <c:formatCode>General</c:formatCode>
                <c:ptCount val="10"/>
                <c:pt idx="0">
                  <c:v>-0.3455227753749644</c:v>
                </c:pt>
                <c:pt idx="1">
                  <c:v>-0.51830969925701109</c:v>
                </c:pt>
                <c:pt idx="2">
                  <c:v>-0.39524156541614019</c:v>
                </c:pt>
                <c:pt idx="3">
                  <c:v>-1.1523652063408287</c:v>
                </c:pt>
                <c:pt idx="4">
                  <c:v>-0.39443422431565583</c:v>
                </c:pt>
                <c:pt idx="5">
                  <c:v>-0.7269655040436791</c:v>
                </c:pt>
                <c:pt idx="6">
                  <c:v>0.22864159019258021</c:v>
                </c:pt>
                <c:pt idx="7">
                  <c:v>-0.97915359883148578</c:v>
                </c:pt>
                <c:pt idx="8">
                  <c:v>0.31690769461142787</c:v>
                </c:pt>
                <c:pt idx="9">
                  <c:v>0.71371720024782237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BBA-9458-FAAD96646734}"/>
            </c:ext>
          </c:extLst>
        </c:ser>
        <c:ser>
          <c:idx val="19"/>
          <c:order val="19"/>
          <c:tx>
            <c:strRef>
              <c:f>LI_analysis!$AC$181</c:f>
              <c:strCache>
                <c:ptCount val="1"/>
                <c:pt idx="0">
                  <c:v>SC1103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LI_analysis!$AD$181:$AM$181</c:f>
              <c:numCache>
                <c:formatCode>General</c:formatCode>
                <c:ptCount val="10"/>
                <c:pt idx="0">
                  <c:v>1.561461310592912</c:v>
                </c:pt>
                <c:pt idx="1">
                  <c:v>1.7307898855950341</c:v>
                </c:pt>
                <c:pt idx="2">
                  <c:v>1.6210716032645702</c:v>
                </c:pt>
                <c:pt idx="3">
                  <c:v>-0.43423842131267631</c:v>
                </c:pt>
                <c:pt idx="4">
                  <c:v>-1.5745323210441202</c:v>
                </c:pt>
                <c:pt idx="5">
                  <c:v>-1.6566620440109971</c:v>
                </c:pt>
                <c:pt idx="6">
                  <c:v>-1.5503469734967152</c:v>
                </c:pt>
                <c:pt idx="7">
                  <c:v>1.3221105221500011</c:v>
                </c:pt>
                <c:pt idx="8">
                  <c:v>-2.1307187041610578</c:v>
                </c:pt>
                <c:pt idx="9">
                  <c:v>-1.338398415251157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BBA-9458-FAAD96646734}"/>
            </c:ext>
          </c:extLst>
        </c:ser>
        <c:ser>
          <c:idx val="20"/>
          <c:order val="20"/>
          <c:tx>
            <c:strRef>
              <c:f>LI_analysis!$AC$182</c:f>
              <c:strCache>
                <c:ptCount val="1"/>
                <c:pt idx="0">
                  <c:v>SC1154-14E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LI_analysis!$AD$182:$AM$182</c:f>
              <c:numCache>
                <c:formatCode>General</c:formatCode>
                <c:ptCount val="10"/>
                <c:pt idx="0">
                  <c:v>-1.45905114661313</c:v>
                </c:pt>
                <c:pt idx="1">
                  <c:v>-1.0146253518959114</c:v>
                </c:pt>
                <c:pt idx="2">
                  <c:v>-1.3520706500609194</c:v>
                </c:pt>
                <c:pt idx="3">
                  <c:v>0.17858596502530974</c:v>
                </c:pt>
                <c:pt idx="4">
                  <c:v>0.84360502972746076</c:v>
                </c:pt>
                <c:pt idx="5">
                  <c:v>0.11662474310009455</c:v>
                </c:pt>
                <c:pt idx="6">
                  <c:v>1.2309056482733793</c:v>
                </c:pt>
                <c:pt idx="7">
                  <c:v>-1.1014609311023351</c:v>
                </c:pt>
                <c:pt idx="8">
                  <c:v>1.4049003210683364</c:v>
                </c:pt>
                <c:pt idx="9">
                  <c:v>-0.58513133698412079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BBA-9458-FAAD96646734}"/>
            </c:ext>
          </c:extLst>
        </c:ser>
        <c:ser>
          <c:idx val="21"/>
          <c:order val="21"/>
          <c:tx>
            <c:strRef>
              <c:f>LI_analysis!$AC$183</c:f>
              <c:strCache>
                <c:ptCount val="1"/>
                <c:pt idx="0">
                  <c:v>SC1345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LI_analysis!$AD$183:$AM$183</c:f>
              <c:numCache>
                <c:formatCode>General</c:formatCode>
                <c:ptCount val="10"/>
                <c:pt idx="0">
                  <c:v>0.40765228741559778</c:v>
                </c:pt>
                <c:pt idx="1">
                  <c:v>0.89947926033878256</c:v>
                </c:pt>
                <c:pt idx="2">
                  <c:v>0.54404701575673053</c:v>
                </c:pt>
                <c:pt idx="3">
                  <c:v>0.15361821430343875</c:v>
                </c:pt>
                <c:pt idx="4">
                  <c:v>0.53927963254674782</c:v>
                </c:pt>
                <c:pt idx="5">
                  <c:v>0.49091835013461699</c:v>
                </c:pt>
                <c:pt idx="6">
                  <c:v>0.54277113672232136</c:v>
                </c:pt>
                <c:pt idx="7">
                  <c:v>-0.34370514658195428</c:v>
                </c:pt>
                <c:pt idx="8">
                  <c:v>0.19284642045246767</c:v>
                </c:pt>
                <c:pt idx="9">
                  <c:v>-1.2149564151659418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BBA-9458-FAAD96646734}"/>
            </c:ext>
          </c:extLst>
        </c:ser>
        <c:ser>
          <c:idx val="22"/>
          <c:order val="22"/>
          <c:tx>
            <c:strRef>
              <c:f>LI_analysis!$AC$184</c:f>
              <c:strCache>
                <c:ptCount val="1"/>
                <c:pt idx="0">
                  <c:v>SC265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LI_analysis!$AD$184:$AM$184</c:f>
              <c:numCache>
                <c:formatCode>General</c:formatCode>
                <c:ptCount val="10"/>
                <c:pt idx="0">
                  <c:v>0.60079690120575424</c:v>
                </c:pt>
                <c:pt idx="1">
                  <c:v>0.72660596628841223</c:v>
                </c:pt>
                <c:pt idx="2">
                  <c:v>0.64010693196684909</c:v>
                </c:pt>
                <c:pt idx="3">
                  <c:v>1.8122054522729025</c:v>
                </c:pt>
                <c:pt idx="4">
                  <c:v>0.68708659997579502</c:v>
                </c:pt>
                <c:pt idx="5">
                  <c:v>0.66687545695250605</c:v>
                </c:pt>
                <c:pt idx="6">
                  <c:v>0.52280669539460456</c:v>
                </c:pt>
                <c:pt idx="7">
                  <c:v>1.1133479810825759</c:v>
                </c:pt>
                <c:pt idx="8">
                  <c:v>-0.47714207255996899</c:v>
                </c:pt>
                <c:pt idx="9">
                  <c:v>2.9769329185772828E-2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BBA-9458-FAAD96646734}"/>
            </c:ext>
          </c:extLst>
        </c:ser>
        <c:ser>
          <c:idx val="23"/>
          <c:order val="23"/>
          <c:tx>
            <c:strRef>
              <c:f>LI_analysis!$AC$185</c:f>
              <c:strCache>
                <c:ptCount val="1"/>
                <c:pt idx="0">
                  <c:v>SC283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LI_analysis!$AD$185:$AM$185</c:f>
              <c:numCache>
                <c:formatCode>General</c:formatCode>
                <c:ptCount val="10"/>
                <c:pt idx="0">
                  <c:v>1.4647681521414968E-2</c:v>
                </c:pt>
                <c:pt idx="1">
                  <c:v>-1.4056051927357019E-2</c:v>
                </c:pt>
                <c:pt idx="2">
                  <c:v>7.0296951942090602E-3</c:v>
                </c:pt>
                <c:pt idx="3">
                  <c:v>0.25226709851889551</c:v>
                </c:pt>
                <c:pt idx="4">
                  <c:v>-0.26347609578669651</c:v>
                </c:pt>
                <c:pt idx="5">
                  <c:v>-0.22717503433096742</c:v>
                </c:pt>
                <c:pt idx="6">
                  <c:v>-0.23668907077841492</c:v>
                </c:pt>
                <c:pt idx="7">
                  <c:v>-0.17816873918120055</c:v>
                </c:pt>
                <c:pt idx="8">
                  <c:v>-0.34650565852880644</c:v>
                </c:pt>
                <c:pt idx="9">
                  <c:v>-0.37101266450674208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BBA-9458-FAAD96646734}"/>
            </c:ext>
          </c:extLst>
        </c:ser>
        <c:ser>
          <c:idx val="24"/>
          <c:order val="24"/>
          <c:tx>
            <c:strRef>
              <c:f>LI_analysis!$AC$186</c:f>
              <c:strCache>
                <c:ptCount val="1"/>
                <c:pt idx="0">
                  <c:v>SC348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LI_analysis!$AD$186:$AM$186</c:f>
              <c:numCache>
                <c:formatCode>General</c:formatCode>
                <c:ptCount val="10"/>
                <c:pt idx="0">
                  <c:v>1.0786929474663163</c:v>
                </c:pt>
                <c:pt idx="1">
                  <c:v>0.83711606447596443</c:v>
                </c:pt>
                <c:pt idx="2">
                  <c:v>1.0230840261348093</c:v>
                </c:pt>
                <c:pt idx="3">
                  <c:v>0.50375730364476623</c:v>
                </c:pt>
                <c:pt idx="4">
                  <c:v>-0.36460675665309178</c:v>
                </c:pt>
                <c:pt idx="5">
                  <c:v>0.12292531838269798</c:v>
                </c:pt>
                <c:pt idx="6">
                  <c:v>-0.41734143057379652</c:v>
                </c:pt>
                <c:pt idx="7">
                  <c:v>0.99228855950309136</c:v>
                </c:pt>
                <c:pt idx="8">
                  <c:v>-0.28931531162020635</c:v>
                </c:pt>
                <c:pt idx="9">
                  <c:v>0.3298875888151836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BBA-9458-FAAD96646734}"/>
            </c:ext>
          </c:extLst>
        </c:ser>
        <c:ser>
          <c:idx val="25"/>
          <c:order val="25"/>
          <c:tx>
            <c:strRef>
              <c:f>LI_analysis!$AC$187</c:f>
              <c:strCache>
                <c:ptCount val="1"/>
                <c:pt idx="0">
                  <c:v>SC35-14E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LI_analysis!$AD$187:$AM$187</c:f>
              <c:numCache>
                <c:formatCode>General</c:formatCode>
                <c:ptCount val="10"/>
                <c:pt idx="0">
                  <c:v>0.51119050671531951</c:v>
                </c:pt>
                <c:pt idx="1">
                  <c:v>0.6237248309895802</c:v>
                </c:pt>
                <c:pt idx="2">
                  <c:v>0.546119372677212</c:v>
                </c:pt>
                <c:pt idx="3">
                  <c:v>7.0136307642854001E-2</c:v>
                </c:pt>
                <c:pt idx="4">
                  <c:v>-0.99752792503586707</c:v>
                </c:pt>
                <c:pt idx="5">
                  <c:v>-9.286601357856164E-2</c:v>
                </c:pt>
                <c:pt idx="6">
                  <c:v>-0.69265157790766396</c:v>
                </c:pt>
                <c:pt idx="7">
                  <c:v>0.186528350850487</c:v>
                </c:pt>
                <c:pt idx="8">
                  <c:v>-0.51847955224299602</c:v>
                </c:pt>
                <c:pt idx="9">
                  <c:v>0.22038743220799972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BBA-9458-FAAD96646734}"/>
            </c:ext>
          </c:extLst>
        </c:ser>
        <c:ser>
          <c:idx val="26"/>
          <c:order val="26"/>
          <c:tx>
            <c:strRef>
              <c:f>LI_analysis!$AC$188</c:f>
              <c:strCache>
                <c:ptCount val="1"/>
                <c:pt idx="0">
                  <c:v>SC56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LI_analysis!$AD$188:$AM$188</c:f>
              <c:numCache>
                <c:formatCode>General</c:formatCode>
                <c:ptCount val="10"/>
                <c:pt idx="0">
                  <c:v>-0.94281929379381635</c:v>
                </c:pt>
                <c:pt idx="1">
                  <c:v>-1.0346324642664921</c:v>
                </c:pt>
                <c:pt idx="2">
                  <c:v>-0.97599725201802801</c:v>
                </c:pt>
                <c:pt idx="3">
                  <c:v>-1.4836697187664381</c:v>
                </c:pt>
                <c:pt idx="4">
                  <c:v>0.96537017051602036</c:v>
                </c:pt>
                <c:pt idx="5">
                  <c:v>1.3554092515857823</c:v>
                </c:pt>
                <c:pt idx="6">
                  <c:v>0.95150789153059734</c:v>
                </c:pt>
                <c:pt idx="7">
                  <c:v>-1.2890164554990851</c:v>
                </c:pt>
                <c:pt idx="8">
                  <c:v>1.3458806835434218</c:v>
                </c:pt>
                <c:pt idx="9">
                  <c:v>-0.16527523280186879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BBA-9458-FAAD96646734}"/>
            </c:ext>
          </c:extLst>
        </c:ser>
        <c:ser>
          <c:idx val="27"/>
          <c:order val="27"/>
          <c:tx>
            <c:strRef>
              <c:f>LI_analysis!$AC$189</c:f>
              <c:strCache>
                <c:ptCount val="1"/>
                <c:pt idx="0">
                  <c:v>SC971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LI_analysis!$AD$189:$AM$189</c:f>
              <c:numCache>
                <c:formatCode>General</c:formatCode>
                <c:ptCount val="10"/>
                <c:pt idx="0">
                  <c:v>0.70253450908738313</c:v>
                </c:pt>
                <c:pt idx="1">
                  <c:v>0.38133545421614473</c:v>
                </c:pt>
                <c:pt idx="2">
                  <c:v>0.6220832886875125</c:v>
                </c:pt>
                <c:pt idx="3">
                  <c:v>1.5360363076434818</c:v>
                </c:pt>
                <c:pt idx="4">
                  <c:v>1.2246099752301374</c:v>
                </c:pt>
                <c:pt idx="5">
                  <c:v>1.1296549177534154</c:v>
                </c:pt>
                <c:pt idx="6">
                  <c:v>1.1547518598942592</c:v>
                </c:pt>
                <c:pt idx="7">
                  <c:v>1.1583025416205992</c:v>
                </c:pt>
                <c:pt idx="8">
                  <c:v>-0.13201571194915512</c:v>
                </c:pt>
                <c:pt idx="9">
                  <c:v>-0.77410170906710551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BBA-9458-FAAD96646734}"/>
            </c:ext>
          </c:extLst>
        </c:ser>
        <c:ser>
          <c:idx val="28"/>
          <c:order val="28"/>
          <c:tx>
            <c:strRef>
              <c:f>LI_analysis!$AC$190</c:f>
              <c:strCache>
                <c:ptCount val="1"/>
                <c:pt idx="0">
                  <c:v>Segaolane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LI_analysis!$AD$190:$AM$190</c:f>
              <c:numCache>
                <c:formatCode>General</c:formatCode>
                <c:ptCount val="10"/>
                <c:pt idx="0">
                  <c:v>-0.25784403891463803</c:v>
                </c:pt>
                <c:pt idx="1">
                  <c:v>-0.18515425821056331</c:v>
                </c:pt>
                <c:pt idx="2">
                  <c:v>-0.24051738969558079</c:v>
                </c:pt>
                <c:pt idx="3">
                  <c:v>-0.17845779372346518</c:v>
                </c:pt>
                <c:pt idx="4">
                  <c:v>0.16605379198833498</c:v>
                </c:pt>
                <c:pt idx="5">
                  <c:v>0.34189500860108957</c:v>
                </c:pt>
                <c:pt idx="6">
                  <c:v>-7.043619187202968E-2</c:v>
                </c:pt>
                <c:pt idx="7">
                  <c:v>-0.32976440291570497</c:v>
                </c:pt>
                <c:pt idx="8">
                  <c:v>0.449825473583153</c:v>
                </c:pt>
                <c:pt idx="9">
                  <c:v>0.82148142957664405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BBA-9458-FAAD96646734}"/>
            </c:ext>
          </c:extLst>
        </c:ser>
        <c:ser>
          <c:idx val="29"/>
          <c:order val="29"/>
          <c:tx>
            <c:strRef>
              <c:f>LI_analysis!$AC$191</c:f>
              <c:strCache>
                <c:ptCount val="1"/>
                <c:pt idx="0">
                  <c:v>Tx7000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LI_analysis!$AD$161:$AM$161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LI_analysis!$AD$191:$AM$191</c:f>
              <c:numCache>
                <c:formatCode>General</c:formatCode>
                <c:ptCount val="10"/>
                <c:pt idx="0">
                  <c:v>-0.48403356244019574</c:v>
                </c:pt>
                <c:pt idx="1">
                  <c:v>-0.22899297885925649</c:v>
                </c:pt>
                <c:pt idx="2">
                  <c:v>-0.41949616338324985</c:v>
                </c:pt>
                <c:pt idx="3">
                  <c:v>0.37728519083515316</c:v>
                </c:pt>
                <c:pt idx="4">
                  <c:v>1.0958487191874351</c:v>
                </c:pt>
                <c:pt idx="5">
                  <c:v>0.83521207677777087</c:v>
                </c:pt>
                <c:pt idx="6">
                  <c:v>1.1088344545107252</c:v>
                </c:pt>
                <c:pt idx="7">
                  <c:v>7.9334729629065154E-2</c:v>
                </c:pt>
                <c:pt idx="8">
                  <c:v>0.36493455442324851</c:v>
                </c:pt>
                <c:pt idx="9">
                  <c:v>-0.28939793390967061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BBA-9458-FAAD96646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35808"/>
        <c:axId val="519633408"/>
      </c:lineChart>
      <c:catAx>
        <c:axId val="5196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33408"/>
        <c:crosses val="autoZero"/>
        <c:auto val="1"/>
        <c:lblAlgn val="ctr"/>
        <c:lblOffset val="100"/>
        <c:noMultiLvlLbl val="0"/>
      </c:catAx>
      <c:valAx>
        <c:axId val="5196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HI: root system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HI_LI!$D$1</c:f>
              <c:strCache>
                <c:ptCount val="1"/>
                <c:pt idx="0">
                  <c:v>root system diameter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11-484F-97B9-AB3BEA3D0E3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11-484F-97B9-AB3BEA3D0E3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11-484F-97B9-AB3BEA3D0E3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11-484F-97B9-AB3BEA3D0E3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011-484F-97B9-AB3BEA3D0E3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011-484F-97B9-AB3BEA3D0E3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011-484F-97B9-AB3BEA3D0E3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011-484F-97B9-AB3BEA3D0E3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011-484F-97B9-AB3BEA3D0E3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011-484F-97B9-AB3BEA3D0E3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011-484F-97B9-AB3BEA3D0E3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011-484F-97B9-AB3BEA3D0E3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011-484F-97B9-AB3BEA3D0E3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011-484F-97B9-AB3BEA3D0E3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011-484F-97B9-AB3BEA3D0E3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011-484F-97B9-AB3BEA3D0E3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011-484F-97B9-AB3BEA3D0E3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011-484F-97B9-AB3BEA3D0E3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011-484F-97B9-AB3BEA3D0E3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011-484F-97B9-AB3BEA3D0E3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011-484F-97B9-AB3BEA3D0E36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011-484F-97B9-AB3BEA3D0E36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011-484F-97B9-AB3BEA3D0E36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011-484F-97B9-AB3BEA3D0E36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011-484F-97B9-AB3BEA3D0E36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011-484F-97B9-AB3BEA3D0E36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011-484F-97B9-AB3BEA3D0E36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011-484F-97B9-AB3BEA3D0E36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011-484F-97B9-AB3BEA3D0E36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011-484F-97B9-AB3BEA3D0E36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011-484F-97B9-AB3BEA3D0E36}"/>
              </c:ext>
            </c:extLst>
          </c:dPt>
          <c:cat>
            <c:strRef>
              <c:f>HI_LI!$A$2:$A$32</c:f>
              <c:strCache>
                <c:ptCount val="31"/>
                <c:pt idx="0">
                  <c:v>1790E_(SC56/SC33)</c:v>
                </c:pt>
                <c:pt idx="1">
                  <c:v>2219-3_Stg2 NIL</c:v>
                </c:pt>
                <c:pt idx="2">
                  <c:v>2290-19_Stg3 NIL</c:v>
                </c:pt>
                <c:pt idx="3">
                  <c:v>6085-9_Stg4 NIL</c:v>
                </c:pt>
                <c:pt idx="4">
                  <c:v>Ajabsido</c:v>
                </c:pt>
                <c:pt idx="5">
                  <c:v>B.Tx615</c:v>
                </c:pt>
                <c:pt idx="6">
                  <c:v>B.Tx623 (DW1)</c:v>
                </c:pt>
                <c:pt idx="7">
                  <c:v>B.Tx642</c:v>
                </c:pt>
                <c:pt idx="8">
                  <c:v>B4R (BTx406/Rio)</c:v>
                </c:pt>
                <c:pt idx="9">
                  <c:v>BTx623</c:v>
                </c:pt>
                <c:pt idx="10">
                  <c:v>BTx623 Stg5 NIL</c:v>
                </c:pt>
                <c:pt idx="11">
                  <c:v>BTx642/Tx7000 NILStg1</c:v>
                </c:pt>
                <c:pt idx="12">
                  <c:v>IRAT 204</c:v>
                </c:pt>
                <c:pt idx="13">
                  <c:v>Macia</c:v>
                </c:pt>
                <c:pt idx="14">
                  <c:v>Mota Maradi</c:v>
                </c:pt>
                <c:pt idx="15">
                  <c:v>P898012</c:v>
                </c:pt>
                <c:pt idx="16">
                  <c:v>R.11018</c:v>
                </c:pt>
                <c:pt idx="17">
                  <c:v>R.LBK1</c:v>
                </c:pt>
                <c:pt idx="18">
                  <c:v>R.Tx430</c:v>
                </c:pt>
                <c:pt idx="19">
                  <c:v>R.Tx436</c:v>
                </c:pt>
                <c:pt idx="20">
                  <c:v>SC1103</c:v>
                </c:pt>
                <c:pt idx="21">
                  <c:v>SC1154-14E</c:v>
                </c:pt>
                <c:pt idx="22">
                  <c:v>SC1345</c:v>
                </c:pt>
                <c:pt idx="23">
                  <c:v>SC265</c:v>
                </c:pt>
                <c:pt idx="24">
                  <c:v>SC283</c:v>
                </c:pt>
                <c:pt idx="25">
                  <c:v>SC348</c:v>
                </c:pt>
                <c:pt idx="26">
                  <c:v>SC35-14E</c:v>
                </c:pt>
                <c:pt idx="27">
                  <c:v>SC56</c:v>
                </c:pt>
                <c:pt idx="28">
                  <c:v>SC971</c:v>
                </c:pt>
                <c:pt idx="29">
                  <c:v>Segaolane</c:v>
                </c:pt>
                <c:pt idx="30">
                  <c:v>Tx7000</c:v>
                </c:pt>
              </c:strCache>
            </c:strRef>
          </c:cat>
          <c:val>
            <c:numRef>
              <c:f>HI_LI!$D$2:$D$32</c:f>
              <c:numCache>
                <c:formatCode>General</c:formatCode>
                <c:ptCount val="31"/>
                <c:pt idx="0">
                  <c:v>27.136766817009232</c:v>
                </c:pt>
                <c:pt idx="1">
                  <c:v>22.850632268543972</c:v>
                </c:pt>
                <c:pt idx="2">
                  <c:v>23.057328855805849</c:v>
                </c:pt>
                <c:pt idx="3">
                  <c:v>24.655061510641488</c:v>
                </c:pt>
                <c:pt idx="4">
                  <c:v>30.757142532583504</c:v>
                </c:pt>
                <c:pt idx="5">
                  <c:v>29.779078225448401</c:v>
                </c:pt>
                <c:pt idx="6">
                  <c:v>25.874723171372565</c:v>
                </c:pt>
                <c:pt idx="7">
                  <c:v>35.332793945895922</c:v>
                </c:pt>
                <c:pt idx="8">
                  <c:v>26.153311168413186</c:v>
                </c:pt>
                <c:pt idx="9">
                  <c:v>32.76527429530131</c:v>
                </c:pt>
                <c:pt idx="10">
                  <c:v>27.91070835558163</c:v>
                </c:pt>
                <c:pt idx="11">
                  <c:v>22.884583666841419</c:v>
                </c:pt>
                <c:pt idx="12">
                  <c:v>32.789524345601492</c:v>
                </c:pt>
                <c:pt idx="13">
                  <c:v>32.661164397888562</c:v>
                </c:pt>
                <c:pt idx="14">
                  <c:v>29.174977919759101</c:v>
                </c:pt>
                <c:pt idx="15">
                  <c:v>27.563522459555937</c:v>
                </c:pt>
                <c:pt idx="16">
                  <c:v>21.361646642136837</c:v>
                </c:pt>
                <c:pt idx="17">
                  <c:v>31.808145173732665</c:v>
                </c:pt>
                <c:pt idx="18">
                  <c:v>36.871597150947515</c:v>
                </c:pt>
                <c:pt idx="19">
                  <c:v>26.007758370881977</c:v>
                </c:pt>
                <c:pt idx="20">
                  <c:v>31.797632681068166</c:v>
                </c:pt>
                <c:pt idx="21">
                  <c:v>34.126868425733726</c:v>
                </c:pt>
                <c:pt idx="22">
                  <c:v>35.175448438503985</c:v>
                </c:pt>
                <c:pt idx="23">
                  <c:v>33.921183794520516</c:v>
                </c:pt>
                <c:pt idx="24">
                  <c:v>36.835139047355078</c:v>
                </c:pt>
                <c:pt idx="25">
                  <c:v>20.517815579568282</c:v>
                </c:pt>
                <c:pt idx="26">
                  <c:v>35.672171864384481</c:v>
                </c:pt>
                <c:pt idx="27">
                  <c:v>31.263369301898514</c:v>
                </c:pt>
                <c:pt idx="28">
                  <c:v>24.93689865906482</c:v>
                </c:pt>
                <c:pt idx="29">
                  <c:v>28.244112192035768</c:v>
                </c:pt>
                <c:pt idx="30">
                  <c:v>27.045916513505119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3-4FBF-B52E-1A641CEE1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902639"/>
        <c:axId val="958909359"/>
      </c:barChart>
      <c:catAx>
        <c:axId val="95890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09359"/>
        <c:crosses val="autoZero"/>
        <c:auto val="1"/>
        <c:lblAlgn val="ctr"/>
        <c:lblOffset val="100"/>
        <c:noMultiLvlLbl val="0"/>
      </c:catAx>
      <c:valAx>
        <c:axId val="9589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0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HI_LI!$D$37</c:f>
              <c:strCache>
                <c:ptCount val="1"/>
                <c:pt idx="0">
                  <c:v>root system diameter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HI_LI!$A$38:$A$68</c:f>
              <c:strCache>
                <c:ptCount val="31"/>
                <c:pt idx="0">
                  <c:v>1790E_(SC56/SC33)</c:v>
                </c:pt>
                <c:pt idx="1">
                  <c:v>2219-3_Stg2 NIL</c:v>
                </c:pt>
                <c:pt idx="2">
                  <c:v>2290-19_Stg3 NIL</c:v>
                </c:pt>
                <c:pt idx="3">
                  <c:v>6085-9_Stg4 NIL</c:v>
                </c:pt>
                <c:pt idx="4">
                  <c:v>Ajabsido</c:v>
                </c:pt>
                <c:pt idx="5">
                  <c:v>B.Tx615</c:v>
                </c:pt>
                <c:pt idx="6">
                  <c:v>B.Tx623 (DW1)</c:v>
                </c:pt>
                <c:pt idx="7">
                  <c:v>B.Tx642</c:v>
                </c:pt>
                <c:pt idx="8">
                  <c:v>B4R (BTx406/Rio)</c:v>
                </c:pt>
                <c:pt idx="9">
                  <c:v>BTx623</c:v>
                </c:pt>
                <c:pt idx="10">
                  <c:v>BTx623 Stg5 NIL</c:v>
                </c:pt>
                <c:pt idx="11">
                  <c:v>BTx642/Tx7000 NILStg1</c:v>
                </c:pt>
                <c:pt idx="12">
                  <c:v>IRAT 204</c:v>
                </c:pt>
                <c:pt idx="13">
                  <c:v>Macia</c:v>
                </c:pt>
                <c:pt idx="14">
                  <c:v>Mota Maradi</c:v>
                </c:pt>
                <c:pt idx="15">
                  <c:v>P898012</c:v>
                </c:pt>
                <c:pt idx="16">
                  <c:v>R.LBK1</c:v>
                </c:pt>
                <c:pt idx="17">
                  <c:v>R.Tx430</c:v>
                </c:pt>
                <c:pt idx="18">
                  <c:v>R.Tx436</c:v>
                </c:pt>
                <c:pt idx="19">
                  <c:v>SC1154-14E</c:v>
                </c:pt>
                <c:pt idx="20">
                  <c:v>SC1103</c:v>
                </c:pt>
                <c:pt idx="21">
                  <c:v>SC1154-14E</c:v>
                </c:pt>
                <c:pt idx="22">
                  <c:v>SC1345</c:v>
                </c:pt>
                <c:pt idx="23">
                  <c:v>SC265</c:v>
                </c:pt>
                <c:pt idx="24">
                  <c:v>SC283</c:v>
                </c:pt>
                <c:pt idx="25">
                  <c:v>SC348</c:v>
                </c:pt>
                <c:pt idx="26">
                  <c:v>SC35-14E</c:v>
                </c:pt>
                <c:pt idx="27">
                  <c:v>SC56</c:v>
                </c:pt>
                <c:pt idx="28">
                  <c:v>SC971</c:v>
                </c:pt>
                <c:pt idx="29">
                  <c:v>Segaolane</c:v>
                </c:pt>
                <c:pt idx="30">
                  <c:v>Tx7000</c:v>
                </c:pt>
              </c:strCache>
            </c:strRef>
          </c:cat>
          <c:val>
            <c:numRef>
              <c:f>HI_LI!$D$38:$D$68</c:f>
              <c:numCache>
                <c:formatCode>General</c:formatCode>
                <c:ptCount val="31"/>
                <c:pt idx="0">
                  <c:v>30.576348491874402</c:v>
                </c:pt>
                <c:pt idx="1">
                  <c:v>23.352064149902699</c:v>
                </c:pt>
                <c:pt idx="2">
                  <c:v>21.651986405564557</c:v>
                </c:pt>
                <c:pt idx="3">
                  <c:v>24.584527618616885</c:v>
                </c:pt>
                <c:pt idx="4">
                  <c:v>30.229551540464968</c:v>
                </c:pt>
                <c:pt idx="5">
                  <c:v>30.466499251846091</c:v>
                </c:pt>
                <c:pt idx="6">
                  <c:v>20.101729679360528</c:v>
                </c:pt>
                <c:pt idx="7">
                  <c:v>30.054711096933726</c:v>
                </c:pt>
                <c:pt idx="8">
                  <c:v>22.408345677389949</c:v>
                </c:pt>
                <c:pt idx="9">
                  <c:v>29.656297048876652</c:v>
                </c:pt>
                <c:pt idx="10">
                  <c:v>29.050329578095532</c:v>
                </c:pt>
                <c:pt idx="11">
                  <c:v>16.424850838044517</c:v>
                </c:pt>
                <c:pt idx="12">
                  <c:v>35.835489365274348</c:v>
                </c:pt>
                <c:pt idx="13">
                  <c:v>25.977428833572986</c:v>
                </c:pt>
                <c:pt idx="14">
                  <c:v>18.527255773224649</c:v>
                </c:pt>
                <c:pt idx="15">
                  <c:v>28.893086519157123</c:v>
                </c:pt>
                <c:pt idx="16">
                  <c:v>30.232945944249497</c:v>
                </c:pt>
                <c:pt idx="17">
                  <c:v>29.278619515219443</c:v>
                </c:pt>
                <c:pt idx="18">
                  <c:v>29.262772562324471</c:v>
                </c:pt>
                <c:pt idx="19">
                  <c:v>27.281946944524091</c:v>
                </c:pt>
                <c:pt idx="20">
                  <c:v>30.223577645674883</c:v>
                </c:pt>
                <c:pt idx="21">
                  <c:v>27.281946944524091</c:v>
                </c:pt>
                <c:pt idx="22">
                  <c:v>30.657826190032662</c:v>
                </c:pt>
                <c:pt idx="23">
                  <c:v>35.092375972958365</c:v>
                </c:pt>
                <c:pt idx="24">
                  <c:v>32.389112789336302</c:v>
                </c:pt>
                <c:pt idx="25">
                  <c:v>28.566080396362675</c:v>
                </c:pt>
                <c:pt idx="26">
                  <c:v>27.90967898776438</c:v>
                </c:pt>
                <c:pt idx="27">
                  <c:v>33.898712347261323</c:v>
                </c:pt>
                <c:pt idx="28">
                  <c:v>27.795936659198304</c:v>
                </c:pt>
                <c:pt idx="29">
                  <c:v>26.67687508268946</c:v>
                </c:pt>
                <c:pt idx="30">
                  <c:v>25.867783476000927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F-487A-A8D1-F19D25EA1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381920"/>
        <c:axId val="985382400"/>
      </c:barChart>
      <c:catAx>
        <c:axId val="9853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82400"/>
        <c:crosses val="autoZero"/>
        <c:auto val="1"/>
        <c:lblAlgn val="ctr"/>
        <c:lblOffset val="100"/>
        <c:noMultiLvlLbl val="0"/>
      </c:catAx>
      <c:valAx>
        <c:axId val="9853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8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root system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HI_LI!$B$74:$B$75</c:f>
              <c:strCache>
                <c:ptCount val="2"/>
                <c:pt idx="0">
                  <c:v>HI</c:v>
                </c:pt>
                <c:pt idx="1">
                  <c:v>root system diameter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HI_LI!$B$109</c:f>
                <c:numCache>
                  <c:formatCode>General</c:formatCode>
                  <c:ptCount val="1"/>
                  <c:pt idx="0">
                    <c:v>4.6670731120665598</c:v>
                  </c:pt>
                </c:numCache>
              </c:numRef>
            </c:plus>
            <c:minus>
              <c:numRef>
                <c:f>HI_LI!$B$109</c:f>
                <c:numCache>
                  <c:formatCode>General</c:formatCode>
                  <c:ptCount val="1"/>
                  <c:pt idx="0">
                    <c:v>4.6670731120665598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HI_LI!$A$76:$A$106</c:f>
              <c:strCache>
                <c:ptCount val="31"/>
                <c:pt idx="0">
                  <c:v>1790E_(SC56/SC33)</c:v>
                </c:pt>
                <c:pt idx="1">
                  <c:v>2219-3_Stg2 NIL</c:v>
                </c:pt>
                <c:pt idx="2">
                  <c:v>2290-19_Stg3 NIL</c:v>
                </c:pt>
                <c:pt idx="3">
                  <c:v>6085-9_Stg4 NIL</c:v>
                </c:pt>
                <c:pt idx="4">
                  <c:v>Ajabsido</c:v>
                </c:pt>
                <c:pt idx="5">
                  <c:v>B.Tx615</c:v>
                </c:pt>
                <c:pt idx="6">
                  <c:v>B.Tx623 (DW1)</c:v>
                </c:pt>
                <c:pt idx="7">
                  <c:v>B.Tx642</c:v>
                </c:pt>
                <c:pt idx="8">
                  <c:v>B4R (BTx406/Rio)</c:v>
                </c:pt>
                <c:pt idx="9">
                  <c:v>BTx623</c:v>
                </c:pt>
                <c:pt idx="10">
                  <c:v>BTx623 Stg5 NIL</c:v>
                </c:pt>
                <c:pt idx="11">
                  <c:v>BTx642/Tx7000 NILStg1</c:v>
                </c:pt>
                <c:pt idx="12">
                  <c:v>IRAT 204</c:v>
                </c:pt>
                <c:pt idx="13">
                  <c:v>Macia</c:v>
                </c:pt>
                <c:pt idx="14">
                  <c:v>Mota Maradi</c:v>
                </c:pt>
                <c:pt idx="15">
                  <c:v>P898012</c:v>
                </c:pt>
                <c:pt idx="16">
                  <c:v>R.LBK1</c:v>
                </c:pt>
                <c:pt idx="17">
                  <c:v>R.Tx430</c:v>
                </c:pt>
                <c:pt idx="18">
                  <c:v>R.Tx436</c:v>
                </c:pt>
                <c:pt idx="19">
                  <c:v>SC1154-14E</c:v>
                </c:pt>
                <c:pt idx="20">
                  <c:v>SC1103</c:v>
                </c:pt>
                <c:pt idx="21">
                  <c:v>SC1154-14E</c:v>
                </c:pt>
                <c:pt idx="22">
                  <c:v>SC1345</c:v>
                </c:pt>
                <c:pt idx="23">
                  <c:v>SC265</c:v>
                </c:pt>
                <c:pt idx="24">
                  <c:v>SC283</c:v>
                </c:pt>
                <c:pt idx="25">
                  <c:v>SC348</c:v>
                </c:pt>
                <c:pt idx="26">
                  <c:v>SC35-14E</c:v>
                </c:pt>
                <c:pt idx="27">
                  <c:v>SC56</c:v>
                </c:pt>
                <c:pt idx="28">
                  <c:v>SC971</c:v>
                </c:pt>
                <c:pt idx="29">
                  <c:v>Segaolane</c:v>
                </c:pt>
                <c:pt idx="30">
                  <c:v>Tx7000</c:v>
                </c:pt>
              </c:strCache>
            </c:strRef>
          </c:cat>
          <c:val>
            <c:numRef>
              <c:f>HI_LI!$B$76:$B$106</c:f>
              <c:numCache>
                <c:formatCode>General</c:formatCode>
                <c:ptCount val="31"/>
                <c:pt idx="0">
                  <c:v>27.136766817009232</c:v>
                </c:pt>
                <c:pt idx="1">
                  <c:v>22.850632268543972</c:v>
                </c:pt>
                <c:pt idx="2">
                  <c:v>23.057328855805849</c:v>
                </c:pt>
                <c:pt idx="3">
                  <c:v>24.655061510641488</c:v>
                </c:pt>
                <c:pt idx="4">
                  <c:v>30.757142532583504</c:v>
                </c:pt>
                <c:pt idx="5">
                  <c:v>29.779078225448401</c:v>
                </c:pt>
                <c:pt idx="6">
                  <c:v>25.874723171372565</c:v>
                </c:pt>
                <c:pt idx="7">
                  <c:v>35.332793945895922</c:v>
                </c:pt>
                <c:pt idx="8">
                  <c:v>26.153311168413186</c:v>
                </c:pt>
                <c:pt idx="9">
                  <c:v>32.76527429530131</c:v>
                </c:pt>
                <c:pt idx="10">
                  <c:v>27.91070835558163</c:v>
                </c:pt>
                <c:pt idx="11">
                  <c:v>22.884583666841419</c:v>
                </c:pt>
                <c:pt idx="12">
                  <c:v>32.789524345601492</c:v>
                </c:pt>
                <c:pt idx="13">
                  <c:v>32.661164397888562</c:v>
                </c:pt>
                <c:pt idx="14">
                  <c:v>29.174977919759101</c:v>
                </c:pt>
                <c:pt idx="15">
                  <c:v>27.563522459555937</c:v>
                </c:pt>
                <c:pt idx="16">
                  <c:v>21.361646642136837</c:v>
                </c:pt>
                <c:pt idx="17">
                  <c:v>31.808145173732665</c:v>
                </c:pt>
                <c:pt idx="18">
                  <c:v>36.871597150947515</c:v>
                </c:pt>
                <c:pt idx="19">
                  <c:v>26.007758370881977</c:v>
                </c:pt>
                <c:pt idx="20">
                  <c:v>31.797632681068166</c:v>
                </c:pt>
                <c:pt idx="21">
                  <c:v>34.126868425733726</c:v>
                </c:pt>
                <c:pt idx="22">
                  <c:v>35.175448438503985</c:v>
                </c:pt>
                <c:pt idx="23">
                  <c:v>33.921183794520516</c:v>
                </c:pt>
                <c:pt idx="24">
                  <c:v>36.835139047355078</c:v>
                </c:pt>
                <c:pt idx="25">
                  <c:v>20.517815579568282</c:v>
                </c:pt>
                <c:pt idx="26">
                  <c:v>35.672171864384481</c:v>
                </c:pt>
                <c:pt idx="27">
                  <c:v>31.263369301898514</c:v>
                </c:pt>
                <c:pt idx="28">
                  <c:v>24.93689865906482</c:v>
                </c:pt>
                <c:pt idx="29">
                  <c:v>28.244112192035768</c:v>
                </c:pt>
                <c:pt idx="30">
                  <c:v>27.045916513505119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5-4CE7-A337-C82080CED68B}"/>
            </c:ext>
          </c:extLst>
        </c:ser>
        <c:ser>
          <c:idx val="1"/>
          <c:order val="1"/>
          <c:tx>
            <c:strRef>
              <c:f>HI_LI!$C$74:$C$75</c:f>
              <c:strCache>
                <c:ptCount val="2"/>
                <c:pt idx="0">
                  <c:v>LI</c:v>
                </c:pt>
                <c:pt idx="1">
                  <c:v>root system diameter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HI_LI!$C$109</c:f>
                <c:numCache>
                  <c:formatCode>General</c:formatCode>
                  <c:ptCount val="1"/>
                  <c:pt idx="0">
                    <c:v>4.5869841100261644</c:v>
                  </c:pt>
                </c:numCache>
              </c:numRef>
            </c:plus>
            <c:minus>
              <c:numRef>
                <c:f>HI_LI!$C$109</c:f>
                <c:numCache>
                  <c:formatCode>General</c:formatCode>
                  <c:ptCount val="1"/>
                  <c:pt idx="0">
                    <c:v>4.5869841100261644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HI_LI!$A$76:$A$106</c:f>
              <c:strCache>
                <c:ptCount val="31"/>
                <c:pt idx="0">
                  <c:v>1790E_(SC56/SC33)</c:v>
                </c:pt>
                <c:pt idx="1">
                  <c:v>2219-3_Stg2 NIL</c:v>
                </c:pt>
                <c:pt idx="2">
                  <c:v>2290-19_Stg3 NIL</c:v>
                </c:pt>
                <c:pt idx="3">
                  <c:v>6085-9_Stg4 NIL</c:v>
                </c:pt>
                <c:pt idx="4">
                  <c:v>Ajabsido</c:v>
                </c:pt>
                <c:pt idx="5">
                  <c:v>B.Tx615</c:v>
                </c:pt>
                <c:pt idx="6">
                  <c:v>B.Tx623 (DW1)</c:v>
                </c:pt>
                <c:pt idx="7">
                  <c:v>B.Tx642</c:v>
                </c:pt>
                <c:pt idx="8">
                  <c:v>B4R (BTx406/Rio)</c:v>
                </c:pt>
                <c:pt idx="9">
                  <c:v>BTx623</c:v>
                </c:pt>
                <c:pt idx="10">
                  <c:v>BTx623 Stg5 NIL</c:v>
                </c:pt>
                <c:pt idx="11">
                  <c:v>BTx642/Tx7000 NILStg1</c:v>
                </c:pt>
                <c:pt idx="12">
                  <c:v>IRAT 204</c:v>
                </c:pt>
                <c:pt idx="13">
                  <c:v>Macia</c:v>
                </c:pt>
                <c:pt idx="14">
                  <c:v>Mota Maradi</c:v>
                </c:pt>
                <c:pt idx="15">
                  <c:v>P898012</c:v>
                </c:pt>
                <c:pt idx="16">
                  <c:v>R.LBK1</c:v>
                </c:pt>
                <c:pt idx="17">
                  <c:v>R.Tx430</c:v>
                </c:pt>
                <c:pt idx="18">
                  <c:v>R.Tx436</c:v>
                </c:pt>
                <c:pt idx="19">
                  <c:v>SC1154-14E</c:v>
                </c:pt>
                <c:pt idx="20">
                  <c:v>SC1103</c:v>
                </c:pt>
                <c:pt idx="21">
                  <c:v>SC1154-14E</c:v>
                </c:pt>
                <c:pt idx="22">
                  <c:v>SC1345</c:v>
                </c:pt>
                <c:pt idx="23">
                  <c:v>SC265</c:v>
                </c:pt>
                <c:pt idx="24">
                  <c:v>SC283</c:v>
                </c:pt>
                <c:pt idx="25">
                  <c:v>SC348</c:v>
                </c:pt>
                <c:pt idx="26">
                  <c:v>SC35-14E</c:v>
                </c:pt>
                <c:pt idx="27">
                  <c:v>SC56</c:v>
                </c:pt>
                <c:pt idx="28">
                  <c:v>SC971</c:v>
                </c:pt>
                <c:pt idx="29">
                  <c:v>Segaolane</c:v>
                </c:pt>
                <c:pt idx="30">
                  <c:v>Tx7000</c:v>
                </c:pt>
              </c:strCache>
            </c:strRef>
          </c:cat>
          <c:val>
            <c:numRef>
              <c:f>HI_LI!$C$76:$C$106</c:f>
              <c:numCache>
                <c:formatCode>General</c:formatCode>
                <c:ptCount val="31"/>
                <c:pt idx="0">
                  <c:v>30.576348491874402</c:v>
                </c:pt>
                <c:pt idx="1">
                  <c:v>23.352064149902699</c:v>
                </c:pt>
                <c:pt idx="2">
                  <c:v>21.651986405564557</c:v>
                </c:pt>
                <c:pt idx="3">
                  <c:v>24.584527618616885</c:v>
                </c:pt>
                <c:pt idx="4">
                  <c:v>30.229551540464968</c:v>
                </c:pt>
                <c:pt idx="5">
                  <c:v>30.466499251846091</c:v>
                </c:pt>
                <c:pt idx="6">
                  <c:v>20.101729679360528</c:v>
                </c:pt>
                <c:pt idx="7">
                  <c:v>30.054711096933726</c:v>
                </c:pt>
                <c:pt idx="8">
                  <c:v>22.408345677389949</c:v>
                </c:pt>
                <c:pt idx="9">
                  <c:v>29.656297048876652</c:v>
                </c:pt>
                <c:pt idx="10">
                  <c:v>29.050329578095532</c:v>
                </c:pt>
                <c:pt idx="11">
                  <c:v>16.424850838044517</c:v>
                </c:pt>
                <c:pt idx="12">
                  <c:v>35.835489365274348</c:v>
                </c:pt>
                <c:pt idx="13">
                  <c:v>25.977428833572986</c:v>
                </c:pt>
                <c:pt idx="14">
                  <c:v>18.527255773224649</c:v>
                </c:pt>
                <c:pt idx="15">
                  <c:v>28.893086519157123</c:v>
                </c:pt>
                <c:pt idx="16">
                  <c:v>30.232945944249497</c:v>
                </c:pt>
                <c:pt idx="17">
                  <c:v>29.278619515219443</c:v>
                </c:pt>
                <c:pt idx="18">
                  <c:v>29.262772562324471</c:v>
                </c:pt>
                <c:pt idx="19">
                  <c:v>34.126868425733726</c:v>
                </c:pt>
                <c:pt idx="20">
                  <c:v>30.223577645674883</c:v>
                </c:pt>
                <c:pt idx="21">
                  <c:v>27.281946944524091</c:v>
                </c:pt>
                <c:pt idx="22">
                  <c:v>30.657826190032662</c:v>
                </c:pt>
                <c:pt idx="23">
                  <c:v>35.092375972958365</c:v>
                </c:pt>
                <c:pt idx="24">
                  <c:v>32.389112789336302</c:v>
                </c:pt>
                <c:pt idx="25">
                  <c:v>28.566080396362675</c:v>
                </c:pt>
                <c:pt idx="26">
                  <c:v>27.90967898776438</c:v>
                </c:pt>
                <c:pt idx="27">
                  <c:v>33.898712347261323</c:v>
                </c:pt>
                <c:pt idx="28">
                  <c:v>27.795936659198304</c:v>
                </c:pt>
                <c:pt idx="29">
                  <c:v>26.67687508268946</c:v>
                </c:pt>
                <c:pt idx="30">
                  <c:v>25.867783476000927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5-4CE7-A337-C82080CED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356272"/>
        <c:axId val="1126356752"/>
      </c:barChart>
      <c:catAx>
        <c:axId val="112635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56752"/>
        <c:crosses val="autoZero"/>
        <c:auto val="1"/>
        <c:lblAlgn val="ctr"/>
        <c:lblOffset val="100"/>
        <c:noMultiLvlLbl val="0"/>
      </c:catAx>
      <c:valAx>
        <c:axId val="11263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Unit: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root system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HI_LI!$B$115:$B$116</c:f>
              <c:strCache>
                <c:ptCount val="2"/>
                <c:pt idx="0">
                  <c:v>HI</c:v>
                </c:pt>
                <c:pt idx="1">
                  <c:v>root system angle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HI_LI!$B$150</c:f>
                <c:numCache>
                  <c:formatCode>General</c:formatCode>
                  <c:ptCount val="1"/>
                  <c:pt idx="0">
                    <c:v>3.9892454835460769</c:v>
                  </c:pt>
                </c:numCache>
              </c:numRef>
            </c:plus>
            <c:minus>
              <c:numRef>
                <c:f>HI_LI!$B$150</c:f>
                <c:numCache>
                  <c:formatCode>General</c:formatCode>
                  <c:ptCount val="1"/>
                  <c:pt idx="0">
                    <c:v>3.9892454835460769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HI_LI!$A$117:$A$147</c:f>
              <c:strCache>
                <c:ptCount val="31"/>
                <c:pt idx="0">
                  <c:v>1790E_(SC56/SC33)</c:v>
                </c:pt>
                <c:pt idx="1">
                  <c:v>2219-3_Stg2 NIL</c:v>
                </c:pt>
                <c:pt idx="2">
                  <c:v>2290-19_Stg3 NIL</c:v>
                </c:pt>
                <c:pt idx="3">
                  <c:v>6085-9_Stg4 NIL</c:v>
                </c:pt>
                <c:pt idx="4">
                  <c:v>Ajabsido</c:v>
                </c:pt>
                <c:pt idx="5">
                  <c:v>B.Tx615</c:v>
                </c:pt>
                <c:pt idx="6">
                  <c:v>B.Tx623 (DW1)</c:v>
                </c:pt>
                <c:pt idx="7">
                  <c:v>B.Tx642</c:v>
                </c:pt>
                <c:pt idx="8">
                  <c:v>B4R (BTx406/Rio)</c:v>
                </c:pt>
                <c:pt idx="9">
                  <c:v>BTx623</c:v>
                </c:pt>
                <c:pt idx="10">
                  <c:v>BTx623 Stg5 NIL</c:v>
                </c:pt>
                <c:pt idx="11">
                  <c:v>BTx642/Tx7000 NILStg1</c:v>
                </c:pt>
                <c:pt idx="12">
                  <c:v>IRAT 204</c:v>
                </c:pt>
                <c:pt idx="13">
                  <c:v>Macia</c:v>
                </c:pt>
                <c:pt idx="14">
                  <c:v>Mota Maradi</c:v>
                </c:pt>
                <c:pt idx="15">
                  <c:v>P898012</c:v>
                </c:pt>
                <c:pt idx="16">
                  <c:v>R.LBK1</c:v>
                </c:pt>
                <c:pt idx="17">
                  <c:v>R.Tx430</c:v>
                </c:pt>
                <c:pt idx="18">
                  <c:v>R.Tx436</c:v>
                </c:pt>
                <c:pt idx="19">
                  <c:v>SC1154-14E</c:v>
                </c:pt>
                <c:pt idx="20">
                  <c:v>SC1103</c:v>
                </c:pt>
                <c:pt idx="21">
                  <c:v>SC1154-14E</c:v>
                </c:pt>
                <c:pt idx="22">
                  <c:v>SC1345</c:v>
                </c:pt>
                <c:pt idx="23">
                  <c:v>SC265</c:v>
                </c:pt>
                <c:pt idx="24">
                  <c:v>SC283</c:v>
                </c:pt>
                <c:pt idx="25">
                  <c:v>SC348</c:v>
                </c:pt>
                <c:pt idx="26">
                  <c:v>SC35-14E</c:v>
                </c:pt>
                <c:pt idx="27">
                  <c:v>SC56</c:v>
                </c:pt>
                <c:pt idx="28">
                  <c:v>SC971</c:v>
                </c:pt>
                <c:pt idx="29">
                  <c:v>Segaolane</c:v>
                </c:pt>
                <c:pt idx="30">
                  <c:v>Tx7000</c:v>
                </c:pt>
              </c:strCache>
            </c:strRef>
          </c:cat>
          <c:val>
            <c:numRef>
              <c:f>HI_LI!$B$117:$B$147</c:f>
              <c:numCache>
                <c:formatCode>General</c:formatCode>
                <c:ptCount val="31"/>
                <c:pt idx="0">
                  <c:v>70.511416259904749</c:v>
                </c:pt>
                <c:pt idx="1">
                  <c:v>67.490023209764843</c:v>
                </c:pt>
                <c:pt idx="2">
                  <c:v>71.982531038101911</c:v>
                </c:pt>
                <c:pt idx="3">
                  <c:v>74.345223636546763</c:v>
                </c:pt>
                <c:pt idx="4">
                  <c:v>68.34579729115049</c:v>
                </c:pt>
                <c:pt idx="5">
                  <c:v>67.572314620862983</c:v>
                </c:pt>
                <c:pt idx="6">
                  <c:v>75.972495458815999</c:v>
                </c:pt>
                <c:pt idx="7">
                  <c:v>62.846483048874603</c:v>
                </c:pt>
                <c:pt idx="8">
                  <c:v>73.222505283944486</c:v>
                </c:pt>
                <c:pt idx="9">
                  <c:v>73.436725092351395</c:v>
                </c:pt>
                <c:pt idx="10">
                  <c:v>71.356091752850261</c:v>
                </c:pt>
                <c:pt idx="11">
                  <c:v>74.576900724546235</c:v>
                </c:pt>
                <c:pt idx="12">
                  <c:v>72.499195007370915</c:v>
                </c:pt>
                <c:pt idx="13">
                  <c:v>72.281342851534262</c:v>
                </c:pt>
                <c:pt idx="14">
                  <c:v>70.68532009632068</c:v>
                </c:pt>
                <c:pt idx="15">
                  <c:v>68.891739691594367</c:v>
                </c:pt>
                <c:pt idx="16">
                  <c:v>75.317349111053304</c:v>
                </c:pt>
                <c:pt idx="17">
                  <c:v>61.1752151917932</c:v>
                </c:pt>
                <c:pt idx="18">
                  <c:v>68.236152946571522</c:v>
                </c:pt>
                <c:pt idx="19">
                  <c:v>71.165413224863769</c:v>
                </c:pt>
                <c:pt idx="20">
                  <c:v>74.091127637037914</c:v>
                </c:pt>
                <c:pt idx="21">
                  <c:v>69.89405407425113</c:v>
                </c:pt>
                <c:pt idx="22">
                  <c:v>72.705610470680696</c:v>
                </c:pt>
                <c:pt idx="23">
                  <c:v>68.443127113862829</c:v>
                </c:pt>
                <c:pt idx="24">
                  <c:v>62.931959176903888</c:v>
                </c:pt>
                <c:pt idx="25">
                  <c:v>61.073376537938685</c:v>
                </c:pt>
                <c:pt idx="26">
                  <c:v>66.631994959837598</c:v>
                </c:pt>
                <c:pt idx="27">
                  <c:v>66.58380193575087</c:v>
                </c:pt>
                <c:pt idx="28">
                  <c:v>70.245655744478611</c:v>
                </c:pt>
                <c:pt idx="29">
                  <c:v>73.772099903899331</c:v>
                </c:pt>
                <c:pt idx="30">
                  <c:v>72.514279575195033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D-4741-B333-61946776DE54}"/>
            </c:ext>
          </c:extLst>
        </c:ser>
        <c:ser>
          <c:idx val="1"/>
          <c:order val="1"/>
          <c:tx>
            <c:strRef>
              <c:f>HI_LI!$C$115:$C$116</c:f>
              <c:strCache>
                <c:ptCount val="2"/>
                <c:pt idx="0">
                  <c:v>LI</c:v>
                </c:pt>
                <c:pt idx="1">
                  <c:v>root system angle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HI_LI!$C$150</c:f>
                <c:numCache>
                  <c:formatCode>General</c:formatCode>
                  <c:ptCount val="1"/>
                  <c:pt idx="0">
                    <c:v>3.9030682066112439</c:v>
                  </c:pt>
                </c:numCache>
              </c:numRef>
            </c:plus>
            <c:minus>
              <c:numRef>
                <c:f>HI_LI!$C$150</c:f>
                <c:numCache>
                  <c:formatCode>General</c:formatCode>
                  <c:ptCount val="1"/>
                  <c:pt idx="0">
                    <c:v>3.9030682066112439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HI_LI!$A$117:$A$147</c:f>
              <c:strCache>
                <c:ptCount val="31"/>
                <c:pt idx="0">
                  <c:v>1790E_(SC56/SC33)</c:v>
                </c:pt>
                <c:pt idx="1">
                  <c:v>2219-3_Stg2 NIL</c:v>
                </c:pt>
                <c:pt idx="2">
                  <c:v>2290-19_Stg3 NIL</c:v>
                </c:pt>
                <c:pt idx="3">
                  <c:v>6085-9_Stg4 NIL</c:v>
                </c:pt>
                <c:pt idx="4">
                  <c:v>Ajabsido</c:v>
                </c:pt>
                <c:pt idx="5">
                  <c:v>B.Tx615</c:v>
                </c:pt>
                <c:pt idx="6">
                  <c:v>B.Tx623 (DW1)</c:v>
                </c:pt>
                <c:pt idx="7">
                  <c:v>B.Tx642</c:v>
                </c:pt>
                <c:pt idx="8">
                  <c:v>B4R (BTx406/Rio)</c:v>
                </c:pt>
                <c:pt idx="9">
                  <c:v>BTx623</c:v>
                </c:pt>
                <c:pt idx="10">
                  <c:v>BTx623 Stg5 NIL</c:v>
                </c:pt>
                <c:pt idx="11">
                  <c:v>BTx642/Tx7000 NILStg1</c:v>
                </c:pt>
                <c:pt idx="12">
                  <c:v>IRAT 204</c:v>
                </c:pt>
                <c:pt idx="13">
                  <c:v>Macia</c:v>
                </c:pt>
                <c:pt idx="14">
                  <c:v>Mota Maradi</c:v>
                </c:pt>
                <c:pt idx="15">
                  <c:v>P898012</c:v>
                </c:pt>
                <c:pt idx="16">
                  <c:v>R.LBK1</c:v>
                </c:pt>
                <c:pt idx="17">
                  <c:v>R.Tx430</c:v>
                </c:pt>
                <c:pt idx="18">
                  <c:v>R.Tx436</c:v>
                </c:pt>
                <c:pt idx="19">
                  <c:v>SC1154-14E</c:v>
                </c:pt>
                <c:pt idx="20">
                  <c:v>SC1103</c:v>
                </c:pt>
                <c:pt idx="21">
                  <c:v>SC1154-14E</c:v>
                </c:pt>
                <c:pt idx="22">
                  <c:v>SC1345</c:v>
                </c:pt>
                <c:pt idx="23">
                  <c:v>SC265</c:v>
                </c:pt>
                <c:pt idx="24">
                  <c:v>SC283</c:v>
                </c:pt>
                <c:pt idx="25">
                  <c:v>SC348</c:v>
                </c:pt>
                <c:pt idx="26">
                  <c:v>SC35-14E</c:v>
                </c:pt>
                <c:pt idx="27">
                  <c:v>SC56</c:v>
                </c:pt>
                <c:pt idx="28">
                  <c:v>SC971</c:v>
                </c:pt>
                <c:pt idx="29">
                  <c:v>Segaolane</c:v>
                </c:pt>
                <c:pt idx="30">
                  <c:v>Tx7000</c:v>
                </c:pt>
              </c:strCache>
            </c:strRef>
          </c:cat>
          <c:val>
            <c:numRef>
              <c:f>HI_LI!$C$117:$C$147</c:f>
              <c:numCache>
                <c:formatCode>General</c:formatCode>
                <c:ptCount val="31"/>
                <c:pt idx="0">
                  <c:v>75.796969732109133</c:v>
                </c:pt>
                <c:pt idx="1">
                  <c:v>74.769575268400729</c:v>
                </c:pt>
                <c:pt idx="2">
                  <c:v>74.287007278285174</c:v>
                </c:pt>
                <c:pt idx="3">
                  <c:v>71.70091400171043</c:v>
                </c:pt>
                <c:pt idx="4">
                  <c:v>68.934583259880995</c:v>
                </c:pt>
                <c:pt idx="5">
                  <c:v>65.868684985708356</c:v>
                </c:pt>
                <c:pt idx="6">
                  <c:v>78.059029876218986</c:v>
                </c:pt>
                <c:pt idx="7">
                  <c:v>65.522753271921559</c:v>
                </c:pt>
                <c:pt idx="8">
                  <c:v>78.161587593238991</c:v>
                </c:pt>
                <c:pt idx="9">
                  <c:v>71.663310353406629</c:v>
                </c:pt>
                <c:pt idx="10">
                  <c:v>71.92293927375438</c:v>
                </c:pt>
                <c:pt idx="11">
                  <c:v>71.806690818678149</c:v>
                </c:pt>
                <c:pt idx="12">
                  <c:v>72.745691980708344</c:v>
                </c:pt>
                <c:pt idx="13">
                  <c:v>69.380528210148782</c:v>
                </c:pt>
                <c:pt idx="14">
                  <c:v>72.760824645505238</c:v>
                </c:pt>
                <c:pt idx="15">
                  <c:v>66.943734073009139</c:v>
                </c:pt>
                <c:pt idx="16">
                  <c:v>66.990404787934921</c:v>
                </c:pt>
                <c:pt idx="17">
                  <c:v>68.281192043960246</c:v>
                </c:pt>
                <c:pt idx="18">
                  <c:v>75.3998878670251</c:v>
                </c:pt>
                <c:pt idx="19">
                  <c:v>69.89405407425113</c:v>
                </c:pt>
                <c:pt idx="20">
                  <c:v>73.08093389547993</c:v>
                </c:pt>
                <c:pt idx="21">
                  <c:v>69.815174397118057</c:v>
                </c:pt>
                <c:pt idx="22">
                  <c:v>73.666708368661602</c:v>
                </c:pt>
                <c:pt idx="23">
                  <c:v>64.703676009350829</c:v>
                </c:pt>
                <c:pt idx="24">
                  <c:v>69.498737584580127</c:v>
                </c:pt>
                <c:pt idx="25">
                  <c:v>71.571047148071401</c:v>
                </c:pt>
                <c:pt idx="26">
                  <c:v>67.311791302781373</c:v>
                </c:pt>
                <c:pt idx="27">
                  <c:v>60.878985766458733</c:v>
                </c:pt>
                <c:pt idx="28">
                  <c:v>69.899528972306584</c:v>
                </c:pt>
                <c:pt idx="29">
                  <c:v>71.601800848278756</c:v>
                </c:pt>
                <c:pt idx="30">
                  <c:v>75.286675405416915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D-4741-B333-61946776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361072"/>
        <c:axId val="1126363952"/>
      </c:barChart>
      <c:catAx>
        <c:axId val="112636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63952"/>
        <c:crosses val="autoZero"/>
        <c:auto val="1"/>
        <c:lblAlgn val="ctr"/>
        <c:lblOffset val="100"/>
        <c:noMultiLvlLbl val="0"/>
      </c:catAx>
      <c:valAx>
        <c:axId val="11263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Unit:</a:t>
                </a:r>
                <a:r>
                  <a:rPr lang="en-US" baseline="0"/>
                  <a:t> degree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6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root system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HI_LI!$J$115:$J$116</c:f>
              <c:strCache>
                <c:ptCount val="2"/>
                <c:pt idx="0">
                  <c:v>HI</c:v>
                </c:pt>
                <c:pt idx="1">
                  <c:v>root system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HI_LI!$J$150</c:f>
                <c:numCache>
                  <c:formatCode>General</c:formatCode>
                  <c:ptCount val="1"/>
                  <c:pt idx="0">
                    <c:v>379.11039454168889</c:v>
                  </c:pt>
                </c:numCache>
              </c:numRef>
            </c:plus>
            <c:minus>
              <c:numRef>
                <c:f>HI_LI!$J$150</c:f>
                <c:numCache>
                  <c:formatCode>General</c:formatCode>
                  <c:ptCount val="1"/>
                  <c:pt idx="0">
                    <c:v>379.11039454168889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HI_LI!$I$117:$I$147</c:f>
              <c:strCache>
                <c:ptCount val="31"/>
                <c:pt idx="0">
                  <c:v>1790E_(SC56/SC33)</c:v>
                </c:pt>
                <c:pt idx="1">
                  <c:v>2219-3_Stg2 NIL</c:v>
                </c:pt>
                <c:pt idx="2">
                  <c:v>2290-19_Stg3 NIL</c:v>
                </c:pt>
                <c:pt idx="3">
                  <c:v>6085-9_Stg4 NIL</c:v>
                </c:pt>
                <c:pt idx="4">
                  <c:v>Ajabsido</c:v>
                </c:pt>
                <c:pt idx="5">
                  <c:v>B.Tx615</c:v>
                </c:pt>
                <c:pt idx="6">
                  <c:v>B.Tx623 (DW1)</c:v>
                </c:pt>
                <c:pt idx="7">
                  <c:v>B.Tx642</c:v>
                </c:pt>
                <c:pt idx="8">
                  <c:v>B4R (BTx406/Rio)</c:v>
                </c:pt>
                <c:pt idx="9">
                  <c:v>BTx623</c:v>
                </c:pt>
                <c:pt idx="10">
                  <c:v>BTx623 Stg5 NIL</c:v>
                </c:pt>
                <c:pt idx="11">
                  <c:v>BTx642/Tx7000 NILStg1</c:v>
                </c:pt>
                <c:pt idx="12">
                  <c:v>IRAT 204</c:v>
                </c:pt>
                <c:pt idx="13">
                  <c:v>Macia</c:v>
                </c:pt>
                <c:pt idx="14">
                  <c:v>Mota Maradi</c:v>
                </c:pt>
                <c:pt idx="15">
                  <c:v>P898012</c:v>
                </c:pt>
                <c:pt idx="16">
                  <c:v>R.LBK1</c:v>
                </c:pt>
                <c:pt idx="17">
                  <c:v>R.Tx430</c:v>
                </c:pt>
                <c:pt idx="18">
                  <c:v>R.Tx436</c:v>
                </c:pt>
                <c:pt idx="19">
                  <c:v>SC1154-14E</c:v>
                </c:pt>
                <c:pt idx="20">
                  <c:v>SC1103</c:v>
                </c:pt>
                <c:pt idx="21">
                  <c:v>SC1154-14E</c:v>
                </c:pt>
                <c:pt idx="22">
                  <c:v>SC1345</c:v>
                </c:pt>
                <c:pt idx="23">
                  <c:v>SC265</c:v>
                </c:pt>
                <c:pt idx="24">
                  <c:v>SC283</c:v>
                </c:pt>
                <c:pt idx="25">
                  <c:v>SC348</c:v>
                </c:pt>
                <c:pt idx="26">
                  <c:v>SC35-14E</c:v>
                </c:pt>
                <c:pt idx="27">
                  <c:v>SC56</c:v>
                </c:pt>
                <c:pt idx="28">
                  <c:v>SC971</c:v>
                </c:pt>
                <c:pt idx="29">
                  <c:v>Segaolane</c:v>
                </c:pt>
                <c:pt idx="30">
                  <c:v>Tx7000</c:v>
                </c:pt>
              </c:strCache>
            </c:strRef>
          </c:cat>
          <c:val>
            <c:numRef>
              <c:f>HI_LI!$J$117:$J$147</c:f>
              <c:numCache>
                <c:formatCode>General</c:formatCode>
                <c:ptCount val="31"/>
                <c:pt idx="0">
                  <c:v>697.06063358898473</c:v>
                </c:pt>
                <c:pt idx="1">
                  <c:v>386.02014569277196</c:v>
                </c:pt>
                <c:pt idx="2">
                  <c:v>457.25040029811595</c:v>
                </c:pt>
                <c:pt idx="3">
                  <c:v>716.42762479804344</c:v>
                </c:pt>
                <c:pt idx="4">
                  <c:v>956.37511898659034</c:v>
                </c:pt>
                <c:pt idx="5">
                  <c:v>786.64608400939017</c:v>
                </c:pt>
                <c:pt idx="6">
                  <c:v>532.95105514897261</c:v>
                </c:pt>
                <c:pt idx="7">
                  <c:v>1382.3563861208047</c:v>
                </c:pt>
                <c:pt idx="8">
                  <c:v>495.29205645461872</c:v>
                </c:pt>
                <c:pt idx="9">
                  <c:v>1117.5640146643468</c:v>
                </c:pt>
                <c:pt idx="10">
                  <c:v>751.89715778398158</c:v>
                </c:pt>
                <c:pt idx="11">
                  <c:v>467.20354168425672</c:v>
                </c:pt>
                <c:pt idx="12">
                  <c:v>1285.2594886337076</c:v>
                </c:pt>
                <c:pt idx="13">
                  <c:v>1352.5917118870477</c:v>
                </c:pt>
                <c:pt idx="14">
                  <c:v>757.56345671334316</c:v>
                </c:pt>
                <c:pt idx="15">
                  <c:v>796.29028007675197</c:v>
                </c:pt>
                <c:pt idx="16">
                  <c:v>473.48064222832068</c:v>
                </c:pt>
                <c:pt idx="17">
                  <c:v>801.00133040847425</c:v>
                </c:pt>
                <c:pt idx="18">
                  <c:v>1581.4176371061942</c:v>
                </c:pt>
                <c:pt idx="19">
                  <c:v>666.29111762632101</c:v>
                </c:pt>
                <c:pt idx="20">
                  <c:v>1163.0263287675832</c:v>
                </c:pt>
                <c:pt idx="21">
                  <c:v>1424.5667106784022</c:v>
                </c:pt>
                <c:pt idx="22">
                  <c:v>1478.4662973199693</c:v>
                </c:pt>
                <c:pt idx="23">
                  <c:v>1386.5826552669241</c:v>
                </c:pt>
                <c:pt idx="24">
                  <c:v>1381.9459328139828</c:v>
                </c:pt>
                <c:pt idx="25">
                  <c:v>353.80772771021856</c:v>
                </c:pt>
                <c:pt idx="26">
                  <c:v>1469.3943856843762</c:v>
                </c:pt>
                <c:pt idx="27">
                  <c:v>1267.3341106136763</c:v>
                </c:pt>
                <c:pt idx="28">
                  <c:v>640.94225792730992</c:v>
                </c:pt>
                <c:pt idx="29">
                  <c:v>808.63264349075178</c:v>
                </c:pt>
                <c:pt idx="30">
                  <c:v>670.79319207875312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B-46E4-9C88-3A90D12EE037}"/>
            </c:ext>
          </c:extLst>
        </c:ser>
        <c:ser>
          <c:idx val="1"/>
          <c:order val="1"/>
          <c:tx>
            <c:strRef>
              <c:f>HI_LI!$K$115:$K$116</c:f>
              <c:strCache>
                <c:ptCount val="2"/>
                <c:pt idx="0">
                  <c:v>LI</c:v>
                </c:pt>
                <c:pt idx="1">
                  <c:v>root system volume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HI_LI!$K$150</c:f>
                <c:numCache>
                  <c:formatCode>General</c:formatCode>
                  <c:ptCount val="1"/>
                  <c:pt idx="0">
                    <c:v>296.86534419089355</c:v>
                  </c:pt>
                </c:numCache>
              </c:numRef>
            </c:plus>
            <c:minus>
              <c:numRef>
                <c:f>HI_LI!$K$150</c:f>
                <c:numCache>
                  <c:formatCode>General</c:formatCode>
                  <c:ptCount val="1"/>
                  <c:pt idx="0">
                    <c:v>296.86534419089355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HI_LI!$I$117:$I$147</c:f>
              <c:strCache>
                <c:ptCount val="31"/>
                <c:pt idx="0">
                  <c:v>1790E_(SC56/SC33)</c:v>
                </c:pt>
                <c:pt idx="1">
                  <c:v>2219-3_Stg2 NIL</c:v>
                </c:pt>
                <c:pt idx="2">
                  <c:v>2290-19_Stg3 NIL</c:v>
                </c:pt>
                <c:pt idx="3">
                  <c:v>6085-9_Stg4 NIL</c:v>
                </c:pt>
                <c:pt idx="4">
                  <c:v>Ajabsido</c:v>
                </c:pt>
                <c:pt idx="5">
                  <c:v>B.Tx615</c:v>
                </c:pt>
                <c:pt idx="6">
                  <c:v>B.Tx623 (DW1)</c:v>
                </c:pt>
                <c:pt idx="7">
                  <c:v>B.Tx642</c:v>
                </c:pt>
                <c:pt idx="8">
                  <c:v>B4R (BTx406/Rio)</c:v>
                </c:pt>
                <c:pt idx="9">
                  <c:v>BTx623</c:v>
                </c:pt>
                <c:pt idx="10">
                  <c:v>BTx623 Stg5 NIL</c:v>
                </c:pt>
                <c:pt idx="11">
                  <c:v>BTx642/Tx7000 NILStg1</c:v>
                </c:pt>
                <c:pt idx="12">
                  <c:v>IRAT 204</c:v>
                </c:pt>
                <c:pt idx="13">
                  <c:v>Macia</c:v>
                </c:pt>
                <c:pt idx="14">
                  <c:v>Mota Maradi</c:v>
                </c:pt>
                <c:pt idx="15">
                  <c:v>P898012</c:v>
                </c:pt>
                <c:pt idx="16">
                  <c:v>R.LBK1</c:v>
                </c:pt>
                <c:pt idx="17">
                  <c:v>R.Tx430</c:v>
                </c:pt>
                <c:pt idx="18">
                  <c:v>R.Tx436</c:v>
                </c:pt>
                <c:pt idx="19">
                  <c:v>SC1154-14E</c:v>
                </c:pt>
                <c:pt idx="20">
                  <c:v>SC1103</c:v>
                </c:pt>
                <c:pt idx="21">
                  <c:v>SC1154-14E</c:v>
                </c:pt>
                <c:pt idx="22">
                  <c:v>SC1345</c:v>
                </c:pt>
                <c:pt idx="23">
                  <c:v>SC265</c:v>
                </c:pt>
                <c:pt idx="24">
                  <c:v>SC283</c:v>
                </c:pt>
                <c:pt idx="25">
                  <c:v>SC348</c:v>
                </c:pt>
                <c:pt idx="26">
                  <c:v>SC35-14E</c:v>
                </c:pt>
                <c:pt idx="27">
                  <c:v>SC56</c:v>
                </c:pt>
                <c:pt idx="28">
                  <c:v>SC971</c:v>
                </c:pt>
                <c:pt idx="29">
                  <c:v>Segaolane</c:v>
                </c:pt>
                <c:pt idx="30">
                  <c:v>Tx7000</c:v>
                </c:pt>
              </c:strCache>
            </c:strRef>
          </c:cat>
          <c:val>
            <c:numRef>
              <c:f>HI_LI!$K$117:$K$147</c:f>
              <c:numCache>
                <c:formatCode>General</c:formatCode>
                <c:ptCount val="31"/>
                <c:pt idx="0">
                  <c:v>1097.7436529933952</c:v>
                </c:pt>
                <c:pt idx="1">
                  <c:v>416.56917548691536</c:v>
                </c:pt>
                <c:pt idx="2">
                  <c:v>468.77243811216846</c:v>
                </c:pt>
                <c:pt idx="3">
                  <c:v>603.8940620866606</c:v>
                </c:pt>
                <c:pt idx="4">
                  <c:v>815.42810042471444</c:v>
                </c:pt>
                <c:pt idx="5">
                  <c:v>909.35046136740903</c:v>
                </c:pt>
                <c:pt idx="6">
                  <c:v>306.18646328245046</c:v>
                </c:pt>
                <c:pt idx="7">
                  <c:v>818.1631086503171</c:v>
                </c:pt>
                <c:pt idx="8">
                  <c:v>598.24383151623897</c:v>
                </c:pt>
                <c:pt idx="9">
                  <c:v>841.56665667487971</c:v>
                </c:pt>
                <c:pt idx="10">
                  <c:v>965.3356506326478</c:v>
                </c:pt>
                <c:pt idx="11">
                  <c:v>217.66934332290825</c:v>
                </c:pt>
                <c:pt idx="12">
                  <c:v>1522.1864153158822</c:v>
                </c:pt>
                <c:pt idx="13">
                  <c:v>502.81484666326463</c:v>
                </c:pt>
                <c:pt idx="14">
                  <c:v>298.73431790542014</c:v>
                </c:pt>
                <c:pt idx="15">
                  <c:v>788.10988287148814</c:v>
                </c:pt>
                <c:pt idx="16">
                  <c:v>827.26490566573682</c:v>
                </c:pt>
                <c:pt idx="17">
                  <c:v>769.40376363913219</c:v>
                </c:pt>
                <c:pt idx="18">
                  <c:v>797.04637377500694</c:v>
                </c:pt>
                <c:pt idx="19">
                  <c:v>1424.5667106784022</c:v>
                </c:pt>
                <c:pt idx="20">
                  <c:v>679.68237719476065</c:v>
                </c:pt>
                <c:pt idx="21">
                  <c:v>888.17266791091288</c:v>
                </c:pt>
                <c:pt idx="22">
                  <c:v>1085.2312264065624</c:v>
                </c:pt>
                <c:pt idx="23">
                  <c:v>1143.3371435354254</c:v>
                </c:pt>
                <c:pt idx="24">
                  <c:v>1051.5361550494183</c:v>
                </c:pt>
                <c:pt idx="25">
                  <c:v>643.27224941488157</c:v>
                </c:pt>
                <c:pt idx="26">
                  <c:v>892.46007911054187</c:v>
                </c:pt>
                <c:pt idx="27">
                  <c:v>1105.5021972818984</c:v>
                </c:pt>
                <c:pt idx="28">
                  <c:v>725.75694939079131</c:v>
                </c:pt>
                <c:pt idx="29">
                  <c:v>683.56257376663598</c:v>
                </c:pt>
                <c:pt idx="30">
                  <c:v>797.42917153648523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B-46E4-9C88-3A90D12EE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907439"/>
        <c:axId val="958908399"/>
      </c:barChart>
      <c:catAx>
        <c:axId val="95890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08399"/>
        <c:crosses val="autoZero"/>
        <c:auto val="1"/>
        <c:lblAlgn val="ctr"/>
        <c:lblOffset val="100"/>
        <c:noMultiLvlLbl val="0"/>
      </c:catAx>
      <c:valAx>
        <c:axId val="958908399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Unit: cm3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0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root system eccentricity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HI_LI!$B$155:$B$156</c:f>
              <c:strCache>
                <c:ptCount val="2"/>
                <c:pt idx="0">
                  <c:v>HI</c:v>
                </c:pt>
                <c:pt idx="1">
                  <c:v>root system eccentricity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HI_LI!$B$190</c:f>
                <c:numCache>
                  <c:formatCode>General</c:formatCode>
                  <c:ptCount val="1"/>
                  <c:pt idx="0">
                    <c:v>3.2531760715612007E-2</c:v>
                  </c:pt>
                </c:numCache>
              </c:numRef>
            </c:plus>
            <c:minus>
              <c:numRef>
                <c:f>HI_LI!$B$190</c:f>
                <c:numCache>
                  <c:formatCode>General</c:formatCode>
                  <c:ptCount val="1"/>
                  <c:pt idx="0">
                    <c:v>3.2531760715612007E-2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HI_LI!$A$157:$A$187</c:f>
              <c:strCache>
                <c:ptCount val="31"/>
                <c:pt idx="0">
                  <c:v>1790E_(SC56/SC33)</c:v>
                </c:pt>
                <c:pt idx="1">
                  <c:v>2219-3_Stg2 NIL</c:v>
                </c:pt>
                <c:pt idx="2">
                  <c:v>2290-19_Stg3 NIL</c:v>
                </c:pt>
                <c:pt idx="3">
                  <c:v>6085-9_Stg4 NIL</c:v>
                </c:pt>
                <c:pt idx="4">
                  <c:v>Ajabsido</c:v>
                </c:pt>
                <c:pt idx="5">
                  <c:v>B.Tx615</c:v>
                </c:pt>
                <c:pt idx="6">
                  <c:v>B.Tx623 (DW1)</c:v>
                </c:pt>
                <c:pt idx="7">
                  <c:v>B.Tx642</c:v>
                </c:pt>
                <c:pt idx="8">
                  <c:v>B4R (BTx406/Rio)</c:v>
                </c:pt>
                <c:pt idx="9">
                  <c:v>BTx623</c:v>
                </c:pt>
                <c:pt idx="10">
                  <c:v>BTx623 Stg5 NIL</c:v>
                </c:pt>
                <c:pt idx="11">
                  <c:v>BTx642/Tx7000 NILStg1</c:v>
                </c:pt>
                <c:pt idx="12">
                  <c:v>IRAT 204</c:v>
                </c:pt>
                <c:pt idx="13">
                  <c:v>Macia</c:v>
                </c:pt>
                <c:pt idx="14">
                  <c:v>Mota Maradi</c:v>
                </c:pt>
                <c:pt idx="15">
                  <c:v>P898012</c:v>
                </c:pt>
                <c:pt idx="16">
                  <c:v>R.LBK1</c:v>
                </c:pt>
                <c:pt idx="17">
                  <c:v>R.Tx430</c:v>
                </c:pt>
                <c:pt idx="18">
                  <c:v>R.Tx436</c:v>
                </c:pt>
                <c:pt idx="19">
                  <c:v>SC1154-14E</c:v>
                </c:pt>
                <c:pt idx="20">
                  <c:v>SC1103</c:v>
                </c:pt>
                <c:pt idx="21">
                  <c:v>SC1154-14E</c:v>
                </c:pt>
                <c:pt idx="22">
                  <c:v>SC1345</c:v>
                </c:pt>
                <c:pt idx="23">
                  <c:v>SC265</c:v>
                </c:pt>
                <c:pt idx="24">
                  <c:v>SC283</c:v>
                </c:pt>
                <c:pt idx="25">
                  <c:v>SC348</c:v>
                </c:pt>
                <c:pt idx="26">
                  <c:v>SC35-14E</c:v>
                </c:pt>
                <c:pt idx="27">
                  <c:v>SC56</c:v>
                </c:pt>
                <c:pt idx="28">
                  <c:v>SC971</c:v>
                </c:pt>
                <c:pt idx="29">
                  <c:v>Segaolane</c:v>
                </c:pt>
                <c:pt idx="30">
                  <c:v>Tx7000</c:v>
                </c:pt>
              </c:strCache>
            </c:strRef>
          </c:cat>
          <c:val>
            <c:numRef>
              <c:f>HI_LI!$B$157:$B$187</c:f>
              <c:numCache>
                <c:formatCode>General</c:formatCode>
                <c:ptCount val="31"/>
                <c:pt idx="0">
                  <c:v>0.84714222942901685</c:v>
                </c:pt>
                <c:pt idx="1">
                  <c:v>0.8164957233448018</c:v>
                </c:pt>
                <c:pt idx="2">
                  <c:v>0.88863212685310289</c:v>
                </c:pt>
                <c:pt idx="3">
                  <c:v>0.89726696742245526</c:v>
                </c:pt>
                <c:pt idx="4">
                  <c:v>0.79512653915994758</c:v>
                </c:pt>
                <c:pt idx="5">
                  <c:v>0.83656966156517976</c:v>
                </c:pt>
                <c:pt idx="6">
                  <c:v>0.87475232403589354</c:v>
                </c:pt>
                <c:pt idx="7">
                  <c:v>0.85131833141368907</c:v>
                </c:pt>
                <c:pt idx="8">
                  <c:v>0.86137602801047741</c:v>
                </c:pt>
                <c:pt idx="9">
                  <c:v>0.91206719394333158</c:v>
                </c:pt>
                <c:pt idx="10">
                  <c:v>0.90177050034071904</c:v>
                </c:pt>
                <c:pt idx="11">
                  <c:v>0.90511122183108084</c:v>
                </c:pt>
                <c:pt idx="12">
                  <c:v>0.85117642910026536</c:v>
                </c:pt>
                <c:pt idx="13">
                  <c:v>0.8877359490092992</c:v>
                </c:pt>
                <c:pt idx="14">
                  <c:v>0.84079348350863037</c:v>
                </c:pt>
                <c:pt idx="15">
                  <c:v>0.84624367620756435</c:v>
                </c:pt>
                <c:pt idx="16">
                  <c:v>0.84530866086516543</c:v>
                </c:pt>
                <c:pt idx="17">
                  <c:v>0.83035517829543204</c:v>
                </c:pt>
                <c:pt idx="18">
                  <c:v>0.85837296915704542</c:v>
                </c:pt>
                <c:pt idx="19">
                  <c:v>0.86464858254413723</c:v>
                </c:pt>
                <c:pt idx="20">
                  <c:v>0.86832821968427598</c:v>
                </c:pt>
                <c:pt idx="21">
                  <c:v>0.84474873790426286</c:v>
                </c:pt>
                <c:pt idx="22">
                  <c:v>0.86395291498777393</c:v>
                </c:pt>
                <c:pt idx="23">
                  <c:v>0.8107226074596473</c:v>
                </c:pt>
                <c:pt idx="24">
                  <c:v>0.79118253757000112</c:v>
                </c:pt>
                <c:pt idx="25">
                  <c:v>0.85305629408639605</c:v>
                </c:pt>
                <c:pt idx="26">
                  <c:v>0.88705828388943109</c:v>
                </c:pt>
                <c:pt idx="27">
                  <c:v>0.77792321087759675</c:v>
                </c:pt>
                <c:pt idx="28">
                  <c:v>0.85980073665135093</c:v>
                </c:pt>
                <c:pt idx="29">
                  <c:v>0.84596789677249318</c:v>
                </c:pt>
                <c:pt idx="30">
                  <c:v>0.8746408230933459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4-444B-A3A9-22B52898D0F8}"/>
            </c:ext>
          </c:extLst>
        </c:ser>
        <c:ser>
          <c:idx val="1"/>
          <c:order val="1"/>
          <c:tx>
            <c:strRef>
              <c:f>HI_LI!$C$155:$C$156</c:f>
              <c:strCache>
                <c:ptCount val="2"/>
                <c:pt idx="0">
                  <c:v>LI</c:v>
                </c:pt>
                <c:pt idx="1">
                  <c:v>root system eccentricity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HI_LI!$C$190</c:f>
                <c:numCache>
                  <c:formatCode>General</c:formatCode>
                  <c:ptCount val="1"/>
                  <c:pt idx="0">
                    <c:v>2.6259692343115391E-2</c:v>
                  </c:pt>
                </c:numCache>
              </c:numRef>
            </c:plus>
            <c:minus>
              <c:numRef>
                <c:f>HI_LI!$C$190</c:f>
                <c:numCache>
                  <c:formatCode>General</c:formatCode>
                  <c:ptCount val="1"/>
                  <c:pt idx="0">
                    <c:v>2.6259692343115391E-2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HI_LI!$A$157:$A$187</c:f>
              <c:strCache>
                <c:ptCount val="31"/>
                <c:pt idx="0">
                  <c:v>1790E_(SC56/SC33)</c:v>
                </c:pt>
                <c:pt idx="1">
                  <c:v>2219-3_Stg2 NIL</c:v>
                </c:pt>
                <c:pt idx="2">
                  <c:v>2290-19_Stg3 NIL</c:v>
                </c:pt>
                <c:pt idx="3">
                  <c:v>6085-9_Stg4 NIL</c:v>
                </c:pt>
                <c:pt idx="4">
                  <c:v>Ajabsido</c:v>
                </c:pt>
                <c:pt idx="5">
                  <c:v>B.Tx615</c:v>
                </c:pt>
                <c:pt idx="6">
                  <c:v>B.Tx623 (DW1)</c:v>
                </c:pt>
                <c:pt idx="7">
                  <c:v>B.Tx642</c:v>
                </c:pt>
                <c:pt idx="8">
                  <c:v>B4R (BTx406/Rio)</c:v>
                </c:pt>
                <c:pt idx="9">
                  <c:v>BTx623</c:v>
                </c:pt>
                <c:pt idx="10">
                  <c:v>BTx623 Stg5 NIL</c:v>
                </c:pt>
                <c:pt idx="11">
                  <c:v>BTx642/Tx7000 NILStg1</c:v>
                </c:pt>
                <c:pt idx="12">
                  <c:v>IRAT 204</c:v>
                </c:pt>
                <c:pt idx="13">
                  <c:v>Macia</c:v>
                </c:pt>
                <c:pt idx="14">
                  <c:v>Mota Maradi</c:v>
                </c:pt>
                <c:pt idx="15">
                  <c:v>P898012</c:v>
                </c:pt>
                <c:pt idx="16">
                  <c:v>R.LBK1</c:v>
                </c:pt>
                <c:pt idx="17">
                  <c:v>R.Tx430</c:v>
                </c:pt>
                <c:pt idx="18">
                  <c:v>R.Tx436</c:v>
                </c:pt>
                <c:pt idx="19">
                  <c:v>SC1154-14E</c:v>
                </c:pt>
                <c:pt idx="20">
                  <c:v>SC1103</c:v>
                </c:pt>
                <c:pt idx="21">
                  <c:v>SC1154-14E</c:v>
                </c:pt>
                <c:pt idx="22">
                  <c:v>SC1345</c:v>
                </c:pt>
                <c:pt idx="23">
                  <c:v>SC265</c:v>
                </c:pt>
                <c:pt idx="24">
                  <c:v>SC283</c:v>
                </c:pt>
                <c:pt idx="25">
                  <c:v>SC348</c:v>
                </c:pt>
                <c:pt idx="26">
                  <c:v>SC35-14E</c:v>
                </c:pt>
                <c:pt idx="27">
                  <c:v>SC56</c:v>
                </c:pt>
                <c:pt idx="28">
                  <c:v>SC971</c:v>
                </c:pt>
                <c:pt idx="29">
                  <c:v>Segaolane</c:v>
                </c:pt>
                <c:pt idx="30">
                  <c:v>Tx7000</c:v>
                </c:pt>
              </c:strCache>
            </c:strRef>
          </c:cat>
          <c:val>
            <c:numRef>
              <c:f>HI_LI!$C$157:$C$187</c:f>
              <c:numCache>
                <c:formatCode>General</c:formatCode>
                <c:ptCount val="31"/>
                <c:pt idx="0">
                  <c:v>0.85248718621449393</c:v>
                </c:pt>
                <c:pt idx="1">
                  <c:v>0.89182457985314578</c:v>
                </c:pt>
                <c:pt idx="2">
                  <c:v>0.89339551454167265</c:v>
                </c:pt>
                <c:pt idx="3">
                  <c:v>0.86774839999296738</c:v>
                </c:pt>
                <c:pt idx="4">
                  <c:v>0.83370269856605683</c:v>
                </c:pt>
                <c:pt idx="5">
                  <c:v>0.8311626701188235</c:v>
                </c:pt>
                <c:pt idx="6">
                  <c:v>0.87813663091643512</c:v>
                </c:pt>
                <c:pt idx="7">
                  <c:v>0.85082699809368212</c:v>
                </c:pt>
                <c:pt idx="8">
                  <c:v>0.89323796006289691</c:v>
                </c:pt>
                <c:pt idx="9">
                  <c:v>0.85630412596897731</c:v>
                </c:pt>
                <c:pt idx="10">
                  <c:v>0.8906433257400681</c:v>
                </c:pt>
                <c:pt idx="11">
                  <c:v>0.90752565112103289</c:v>
                </c:pt>
                <c:pt idx="12">
                  <c:v>0.87672508001912064</c:v>
                </c:pt>
                <c:pt idx="13">
                  <c:v>0.86443624895755067</c:v>
                </c:pt>
                <c:pt idx="14">
                  <c:v>0.85336281796745939</c:v>
                </c:pt>
                <c:pt idx="15">
                  <c:v>0.7949383975802865</c:v>
                </c:pt>
                <c:pt idx="16">
                  <c:v>0.84220061926764311</c:v>
                </c:pt>
                <c:pt idx="17">
                  <c:v>0.82932597065560831</c:v>
                </c:pt>
                <c:pt idx="18">
                  <c:v>0.86216417340285878</c:v>
                </c:pt>
                <c:pt idx="19">
                  <c:v>0.84474873790426286</c:v>
                </c:pt>
                <c:pt idx="20">
                  <c:v>0.86113409111225925</c:v>
                </c:pt>
                <c:pt idx="21">
                  <c:v>0.87981140391677382</c:v>
                </c:pt>
                <c:pt idx="22">
                  <c:v>0.84330090526555235</c:v>
                </c:pt>
                <c:pt idx="23">
                  <c:v>0.79928740400297704</c:v>
                </c:pt>
                <c:pt idx="24">
                  <c:v>0.8483003187924375</c:v>
                </c:pt>
                <c:pt idx="25">
                  <c:v>0.81858244397198043</c:v>
                </c:pt>
                <c:pt idx="26">
                  <c:v>0.84564954422145122</c:v>
                </c:pt>
                <c:pt idx="27">
                  <c:v>0.83335009240612801</c:v>
                </c:pt>
                <c:pt idx="28">
                  <c:v>0.84677807461108889</c:v>
                </c:pt>
                <c:pt idx="29">
                  <c:v>0.86797414174146492</c:v>
                </c:pt>
                <c:pt idx="30">
                  <c:v>0.86571458720602867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4-444B-A3A9-22B52898D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915119"/>
        <c:axId val="958916079"/>
      </c:barChart>
      <c:catAx>
        <c:axId val="95891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16079"/>
        <c:crosses val="autoZero"/>
        <c:auto val="1"/>
        <c:lblAlgn val="ctr"/>
        <c:lblOffset val="100"/>
        <c:noMultiLvlLbl val="0"/>
      </c:catAx>
      <c:valAx>
        <c:axId val="9589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Unit: none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root system bushiness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HI_LI!$J$156</c:f>
              <c:strCache>
                <c:ptCount val="1"/>
                <c:pt idx="0">
                  <c:v>root system bushiness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HI_LI!$J$190</c:f>
                <c:numCache>
                  <c:formatCode>General</c:formatCode>
                  <c:ptCount val="1"/>
                  <c:pt idx="0">
                    <c:v>1.9715562863695388E-2</c:v>
                  </c:pt>
                </c:numCache>
              </c:numRef>
            </c:plus>
            <c:minus>
              <c:numRef>
                <c:f>HI_LI!$J$190</c:f>
                <c:numCache>
                  <c:formatCode>General</c:formatCode>
                  <c:ptCount val="1"/>
                  <c:pt idx="0">
                    <c:v>1.9715562863695388E-2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HI_LI!$I$157:$I$187</c:f>
              <c:strCache>
                <c:ptCount val="31"/>
                <c:pt idx="0">
                  <c:v>1790E_(SC56/SC33)</c:v>
                </c:pt>
                <c:pt idx="1">
                  <c:v>2219-3_Stg2 NIL</c:v>
                </c:pt>
                <c:pt idx="2">
                  <c:v>2290-19_Stg3 NIL</c:v>
                </c:pt>
                <c:pt idx="3">
                  <c:v>6085-9_Stg4 NIL</c:v>
                </c:pt>
                <c:pt idx="4">
                  <c:v>Ajabsido</c:v>
                </c:pt>
                <c:pt idx="5">
                  <c:v>B.Tx615</c:v>
                </c:pt>
                <c:pt idx="6">
                  <c:v>B.Tx623 (DW1)</c:v>
                </c:pt>
                <c:pt idx="7">
                  <c:v>B.Tx642</c:v>
                </c:pt>
                <c:pt idx="8">
                  <c:v>B4R (BTx406/Rio)</c:v>
                </c:pt>
                <c:pt idx="9">
                  <c:v>BTx623</c:v>
                </c:pt>
                <c:pt idx="10">
                  <c:v>BTx623 Stg5 NIL</c:v>
                </c:pt>
                <c:pt idx="11">
                  <c:v>BTx642/Tx7000 NILStg1</c:v>
                </c:pt>
                <c:pt idx="12">
                  <c:v>IRAT 204</c:v>
                </c:pt>
                <c:pt idx="13">
                  <c:v>Macia</c:v>
                </c:pt>
                <c:pt idx="14">
                  <c:v>Mota Maradi</c:v>
                </c:pt>
                <c:pt idx="15">
                  <c:v>P898012</c:v>
                </c:pt>
                <c:pt idx="16">
                  <c:v>R.LBK1</c:v>
                </c:pt>
                <c:pt idx="17">
                  <c:v>R.Tx430</c:v>
                </c:pt>
                <c:pt idx="18">
                  <c:v>R.Tx436</c:v>
                </c:pt>
                <c:pt idx="19">
                  <c:v>SC1154-14E</c:v>
                </c:pt>
                <c:pt idx="20">
                  <c:v>SC1103</c:v>
                </c:pt>
                <c:pt idx="21">
                  <c:v>SC1154-14E</c:v>
                </c:pt>
                <c:pt idx="22">
                  <c:v>SC1345</c:v>
                </c:pt>
                <c:pt idx="23">
                  <c:v>SC265</c:v>
                </c:pt>
                <c:pt idx="24">
                  <c:v>SC283</c:v>
                </c:pt>
                <c:pt idx="25">
                  <c:v>SC348</c:v>
                </c:pt>
                <c:pt idx="26">
                  <c:v>SC35-14E</c:v>
                </c:pt>
                <c:pt idx="27">
                  <c:v>SC56</c:v>
                </c:pt>
                <c:pt idx="28">
                  <c:v>SC971</c:v>
                </c:pt>
                <c:pt idx="29">
                  <c:v>Segaolane</c:v>
                </c:pt>
                <c:pt idx="30">
                  <c:v>Tx7000</c:v>
                </c:pt>
              </c:strCache>
            </c:strRef>
          </c:cat>
          <c:val>
            <c:numRef>
              <c:f>HI_LI!$J$157:$J$187</c:f>
              <c:numCache>
                <c:formatCode>General</c:formatCode>
                <c:ptCount val="31"/>
                <c:pt idx="0">
                  <c:v>0.4321328765155919</c:v>
                </c:pt>
                <c:pt idx="1">
                  <c:v>0.40240717817355243</c:v>
                </c:pt>
                <c:pt idx="2">
                  <c:v>0.42465718956965465</c:v>
                </c:pt>
                <c:pt idx="3">
                  <c:v>0.45367732751072443</c:v>
                </c:pt>
                <c:pt idx="4">
                  <c:v>0.40986880860058866</c:v>
                </c:pt>
                <c:pt idx="5">
                  <c:v>0.43303632359291727</c:v>
                </c:pt>
                <c:pt idx="6">
                  <c:v>0.42856275670070421</c:v>
                </c:pt>
                <c:pt idx="7">
                  <c:v>0.42961970829688462</c:v>
                </c:pt>
                <c:pt idx="8">
                  <c:v>0.43124004756376427</c:v>
                </c:pt>
                <c:pt idx="9">
                  <c:v>0.41826387819813959</c:v>
                </c:pt>
                <c:pt idx="10">
                  <c:v>0.44358350611804581</c:v>
                </c:pt>
                <c:pt idx="11">
                  <c:v>0.41102234386589348</c:v>
                </c:pt>
                <c:pt idx="12">
                  <c:v>0.39199193202172672</c:v>
                </c:pt>
                <c:pt idx="13">
                  <c:v>0.4065873633187877</c:v>
                </c:pt>
                <c:pt idx="14">
                  <c:v>0.41472965655129468</c:v>
                </c:pt>
                <c:pt idx="15">
                  <c:v>0.44532297073890464</c:v>
                </c:pt>
                <c:pt idx="16">
                  <c:v>0.41921759074564169</c:v>
                </c:pt>
                <c:pt idx="17">
                  <c:v>0.41525984574300184</c:v>
                </c:pt>
                <c:pt idx="18">
                  <c:v>0.42947729752253005</c:v>
                </c:pt>
                <c:pt idx="19">
                  <c:v>0.41785300269575704</c:v>
                </c:pt>
                <c:pt idx="20">
                  <c:v>0.41333309859545658</c:v>
                </c:pt>
                <c:pt idx="21">
                  <c:v>0.47775771403199929</c:v>
                </c:pt>
                <c:pt idx="22">
                  <c:v>0.39219614093781613</c:v>
                </c:pt>
                <c:pt idx="23">
                  <c:v>0.38140071258267011</c:v>
                </c:pt>
                <c:pt idx="24">
                  <c:v>0.42688625754539844</c:v>
                </c:pt>
                <c:pt idx="25">
                  <c:v>0.39114552774020184</c:v>
                </c:pt>
                <c:pt idx="26">
                  <c:v>0.4262290275886596</c:v>
                </c:pt>
                <c:pt idx="27">
                  <c:v>0.45041250315294501</c:v>
                </c:pt>
                <c:pt idx="28">
                  <c:v>0.43262256251279929</c:v>
                </c:pt>
                <c:pt idx="29">
                  <c:v>0.42270350807076712</c:v>
                </c:pt>
                <c:pt idx="30">
                  <c:v>0.41981830721279428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5-468F-ABF5-50469F3E326A}"/>
            </c:ext>
          </c:extLst>
        </c:ser>
        <c:ser>
          <c:idx val="1"/>
          <c:order val="1"/>
          <c:tx>
            <c:strRef>
              <c:f>HI_LI!$K$156</c:f>
              <c:strCache>
                <c:ptCount val="1"/>
                <c:pt idx="0">
                  <c:v>root system bushiness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HI_LI!$K$190</c:f>
                <c:numCache>
                  <c:formatCode>General</c:formatCode>
                  <c:ptCount val="1"/>
                  <c:pt idx="0">
                    <c:v>1.7433732690028677E-2</c:v>
                  </c:pt>
                </c:numCache>
              </c:numRef>
            </c:plus>
            <c:minus>
              <c:numRef>
                <c:f>HI_LI!$K$190</c:f>
                <c:numCache>
                  <c:formatCode>General</c:formatCode>
                  <c:ptCount val="1"/>
                  <c:pt idx="0">
                    <c:v>1.7433732690028677E-2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HI_LI!$I$157:$I$187</c:f>
              <c:strCache>
                <c:ptCount val="31"/>
                <c:pt idx="0">
                  <c:v>1790E_(SC56/SC33)</c:v>
                </c:pt>
                <c:pt idx="1">
                  <c:v>2219-3_Stg2 NIL</c:v>
                </c:pt>
                <c:pt idx="2">
                  <c:v>2290-19_Stg3 NIL</c:v>
                </c:pt>
                <c:pt idx="3">
                  <c:v>6085-9_Stg4 NIL</c:v>
                </c:pt>
                <c:pt idx="4">
                  <c:v>Ajabsido</c:v>
                </c:pt>
                <c:pt idx="5">
                  <c:v>B.Tx615</c:v>
                </c:pt>
                <c:pt idx="6">
                  <c:v>B.Tx623 (DW1)</c:v>
                </c:pt>
                <c:pt idx="7">
                  <c:v>B.Tx642</c:v>
                </c:pt>
                <c:pt idx="8">
                  <c:v>B4R (BTx406/Rio)</c:v>
                </c:pt>
                <c:pt idx="9">
                  <c:v>BTx623</c:v>
                </c:pt>
                <c:pt idx="10">
                  <c:v>BTx623 Stg5 NIL</c:v>
                </c:pt>
                <c:pt idx="11">
                  <c:v>BTx642/Tx7000 NILStg1</c:v>
                </c:pt>
                <c:pt idx="12">
                  <c:v>IRAT 204</c:v>
                </c:pt>
                <c:pt idx="13">
                  <c:v>Macia</c:v>
                </c:pt>
                <c:pt idx="14">
                  <c:v>Mota Maradi</c:v>
                </c:pt>
                <c:pt idx="15">
                  <c:v>P898012</c:v>
                </c:pt>
                <c:pt idx="16">
                  <c:v>R.LBK1</c:v>
                </c:pt>
                <c:pt idx="17">
                  <c:v>R.Tx430</c:v>
                </c:pt>
                <c:pt idx="18">
                  <c:v>R.Tx436</c:v>
                </c:pt>
                <c:pt idx="19">
                  <c:v>SC1154-14E</c:v>
                </c:pt>
                <c:pt idx="20">
                  <c:v>SC1103</c:v>
                </c:pt>
                <c:pt idx="21">
                  <c:v>SC1154-14E</c:v>
                </c:pt>
                <c:pt idx="22">
                  <c:v>SC1345</c:v>
                </c:pt>
                <c:pt idx="23">
                  <c:v>SC265</c:v>
                </c:pt>
                <c:pt idx="24">
                  <c:v>SC283</c:v>
                </c:pt>
                <c:pt idx="25">
                  <c:v>SC348</c:v>
                </c:pt>
                <c:pt idx="26">
                  <c:v>SC35-14E</c:v>
                </c:pt>
                <c:pt idx="27">
                  <c:v>SC56</c:v>
                </c:pt>
                <c:pt idx="28">
                  <c:v>SC971</c:v>
                </c:pt>
                <c:pt idx="29">
                  <c:v>Segaolane</c:v>
                </c:pt>
                <c:pt idx="30">
                  <c:v>Tx7000</c:v>
                </c:pt>
              </c:strCache>
            </c:strRef>
          </c:cat>
          <c:val>
            <c:numRef>
              <c:f>HI_LI!$K$157:$K$187</c:f>
              <c:numCache>
                <c:formatCode>General</c:formatCode>
                <c:ptCount val="31"/>
                <c:pt idx="0">
                  <c:v>0.40121177747196901</c:v>
                </c:pt>
                <c:pt idx="1">
                  <c:v>0.4091929730046473</c:v>
                </c:pt>
                <c:pt idx="2">
                  <c:v>0.40368901778308225</c:v>
                </c:pt>
                <c:pt idx="3">
                  <c:v>0.43144607162930054</c:v>
                </c:pt>
                <c:pt idx="4">
                  <c:v>0.39521439571537731</c:v>
                </c:pt>
                <c:pt idx="5">
                  <c:v>0.39060481078256654</c:v>
                </c:pt>
                <c:pt idx="6">
                  <c:v>0.42552407310722656</c:v>
                </c:pt>
                <c:pt idx="7">
                  <c:v>0.39894051997354635</c:v>
                </c:pt>
                <c:pt idx="8">
                  <c:v>0.41711463499788742</c:v>
                </c:pt>
                <c:pt idx="9">
                  <c:v>0.41291925352295861</c:v>
                </c:pt>
                <c:pt idx="10">
                  <c:v>0.39958130204073344</c:v>
                </c:pt>
                <c:pt idx="11">
                  <c:v>0.41151321612628683</c:v>
                </c:pt>
                <c:pt idx="12">
                  <c:v>0.41046064841208962</c:v>
                </c:pt>
                <c:pt idx="13">
                  <c:v>0.42071581367174393</c:v>
                </c:pt>
                <c:pt idx="14">
                  <c:v>0.39880225981612294</c:v>
                </c:pt>
                <c:pt idx="15">
                  <c:v>0.43452359682303038</c:v>
                </c:pt>
                <c:pt idx="16">
                  <c:v>0.41424868141926724</c:v>
                </c:pt>
                <c:pt idx="17">
                  <c:v>0.41683571929334501</c:v>
                </c:pt>
                <c:pt idx="18">
                  <c:v>0.41166328591541479</c:v>
                </c:pt>
                <c:pt idx="19">
                  <c:v>0.47775771403199929</c:v>
                </c:pt>
                <c:pt idx="20">
                  <c:v>0.39543254849943765</c:v>
                </c:pt>
                <c:pt idx="21">
                  <c:v>0.44806858159033164</c:v>
                </c:pt>
                <c:pt idx="22">
                  <c:v>0.41174984076171045</c:v>
                </c:pt>
                <c:pt idx="23">
                  <c:v>0.39381432922344844</c:v>
                </c:pt>
                <c:pt idx="24">
                  <c:v>0.41568413502519763</c:v>
                </c:pt>
                <c:pt idx="25">
                  <c:v>0.42933115735683641</c:v>
                </c:pt>
                <c:pt idx="26">
                  <c:v>0.40464514819066039</c:v>
                </c:pt>
                <c:pt idx="27">
                  <c:v>0.4016696437581932</c:v>
                </c:pt>
                <c:pt idx="28">
                  <c:v>0.40649593085086244</c:v>
                </c:pt>
                <c:pt idx="29">
                  <c:v>0.42212851075249147</c:v>
                </c:pt>
                <c:pt idx="30">
                  <c:v>0.40756583031916072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5-468F-ABF5-50469F3E3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904079"/>
        <c:axId val="958904559"/>
      </c:barChart>
      <c:catAx>
        <c:axId val="95890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04559"/>
        <c:crosses val="autoZero"/>
        <c:auto val="1"/>
        <c:lblAlgn val="ctr"/>
        <c:lblOffset val="100"/>
        <c:noMultiLvlLbl val="0"/>
      </c:catAx>
      <c:valAx>
        <c:axId val="95890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Unit: none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0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HI_analysis!$S$106</c:f>
              <c:strCache>
                <c:ptCount val="1"/>
                <c:pt idx="0">
                  <c:v>root system diameter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BA-4CC9-A288-8D8D548D524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BA-4CC9-A288-8D8D548D524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BA-4CC9-A288-8D8D548D524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BA-4CC9-A288-8D8D548D524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CBA-4CC9-A288-8D8D548D524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CBA-4CC9-A288-8D8D548D524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CBA-4CC9-A288-8D8D548D524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CBA-4CC9-A288-8D8D548D524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CBA-4CC9-A288-8D8D548D524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CBA-4CC9-A288-8D8D548D524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CBA-4CC9-A288-8D8D548D524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CBA-4CC9-A288-8D8D548D524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CBA-4CC9-A288-8D8D548D524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CBA-4CC9-A288-8D8D548D524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CBA-4CC9-A288-8D8D548D524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CBA-4CC9-A288-8D8D548D524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CBA-4CC9-A288-8D8D548D524D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CBA-4CC9-A288-8D8D548D524D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CBA-4CC9-A288-8D8D548D524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CBA-4CC9-A288-8D8D548D524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CBA-4CC9-A288-8D8D548D524D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CBA-4CC9-A288-8D8D548D524D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CBA-4CC9-A288-8D8D548D524D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CBA-4CC9-A288-8D8D548D524D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7CBA-4CC9-A288-8D8D548D524D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7CBA-4CC9-A288-8D8D548D524D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7CBA-4CC9-A288-8D8D548D524D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7CBA-4CC9-A288-8D8D548D524D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7CBA-4CC9-A288-8D8D548D524D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7CBA-4CC9-A288-8D8D548D524D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7CBA-4CC9-A288-8D8D548D524D}"/>
              </c:ext>
            </c:extLst>
          </c:dPt>
          <c:cat>
            <c:strRef>
              <c:f>HI_analysis!$P$107:$P$137</c:f>
              <c:strCache>
                <c:ptCount val="31"/>
                <c:pt idx="0">
                  <c:v>B.Tx642</c:v>
                </c:pt>
                <c:pt idx="1">
                  <c:v>Mota Maradi</c:v>
                </c:pt>
                <c:pt idx="2">
                  <c:v>6085-9_Stg4 NIL</c:v>
                </c:pt>
                <c:pt idx="3">
                  <c:v>Ajabsido</c:v>
                </c:pt>
                <c:pt idx="4">
                  <c:v>SC56</c:v>
                </c:pt>
                <c:pt idx="5">
                  <c:v>SC35-14E</c:v>
                </c:pt>
                <c:pt idx="6">
                  <c:v>BTx642/Tx7000 NILStg1</c:v>
                </c:pt>
                <c:pt idx="7">
                  <c:v>SC971</c:v>
                </c:pt>
                <c:pt idx="8">
                  <c:v>1790E_(SC56/SC33)</c:v>
                </c:pt>
                <c:pt idx="9">
                  <c:v>SC1103</c:v>
                </c:pt>
                <c:pt idx="10">
                  <c:v>SC348</c:v>
                </c:pt>
                <c:pt idx="11">
                  <c:v>SC1154-14E</c:v>
                </c:pt>
                <c:pt idx="12">
                  <c:v>Segaolane</c:v>
                </c:pt>
                <c:pt idx="13">
                  <c:v>BTx623 Stg5 NIL</c:v>
                </c:pt>
                <c:pt idx="14">
                  <c:v>R.Tx430</c:v>
                </c:pt>
                <c:pt idx="15">
                  <c:v>2219-3_Stg2 NIL</c:v>
                </c:pt>
                <c:pt idx="16">
                  <c:v>SC265</c:v>
                </c:pt>
                <c:pt idx="17">
                  <c:v>P898012</c:v>
                </c:pt>
                <c:pt idx="18">
                  <c:v>B.Tx623 (DW1)</c:v>
                </c:pt>
                <c:pt idx="19">
                  <c:v>SC1345</c:v>
                </c:pt>
                <c:pt idx="20">
                  <c:v>SC283</c:v>
                </c:pt>
                <c:pt idx="21">
                  <c:v>B.Tx615</c:v>
                </c:pt>
                <c:pt idx="22">
                  <c:v>BTx623</c:v>
                </c:pt>
                <c:pt idx="23">
                  <c:v>Tx7000</c:v>
                </c:pt>
                <c:pt idx="24">
                  <c:v>2290-19_Stg3 NIL</c:v>
                </c:pt>
                <c:pt idx="25">
                  <c:v>B4R (BTx406/Rio)</c:v>
                </c:pt>
                <c:pt idx="26">
                  <c:v>R.LBK1</c:v>
                </c:pt>
                <c:pt idx="27">
                  <c:v>R.Tx436</c:v>
                </c:pt>
                <c:pt idx="28">
                  <c:v>IRAT 204</c:v>
                </c:pt>
                <c:pt idx="29">
                  <c:v>R.11018</c:v>
                </c:pt>
                <c:pt idx="30">
                  <c:v>Macia</c:v>
                </c:pt>
              </c:strCache>
            </c:strRef>
          </c:cat>
          <c:val>
            <c:numRef>
              <c:f>HI_analysis!$S$107:$S$137</c:f>
              <c:numCache>
                <c:formatCode>General</c:formatCode>
                <c:ptCount val="31"/>
                <c:pt idx="0">
                  <c:v>35.332793945895922</c:v>
                </c:pt>
                <c:pt idx="1">
                  <c:v>29.174977919759101</c:v>
                </c:pt>
                <c:pt idx="2">
                  <c:v>24.655061510641488</c:v>
                </c:pt>
                <c:pt idx="3">
                  <c:v>30.757142532583504</c:v>
                </c:pt>
                <c:pt idx="4">
                  <c:v>31.263369301898514</c:v>
                </c:pt>
                <c:pt idx="5">
                  <c:v>35.672171864384481</c:v>
                </c:pt>
                <c:pt idx="6">
                  <c:v>22.884583666841419</c:v>
                </c:pt>
                <c:pt idx="7">
                  <c:v>24.93689865906482</c:v>
                </c:pt>
                <c:pt idx="8">
                  <c:v>27.136766817009232</c:v>
                </c:pt>
                <c:pt idx="9">
                  <c:v>31.797632681068166</c:v>
                </c:pt>
                <c:pt idx="10">
                  <c:v>20.517815579568282</c:v>
                </c:pt>
                <c:pt idx="11">
                  <c:v>34.126868425733726</c:v>
                </c:pt>
                <c:pt idx="12">
                  <c:v>28.244112192035768</c:v>
                </c:pt>
                <c:pt idx="13">
                  <c:v>27.91070835558163</c:v>
                </c:pt>
                <c:pt idx="14">
                  <c:v>36.871597150947515</c:v>
                </c:pt>
                <c:pt idx="15">
                  <c:v>22.850632268543972</c:v>
                </c:pt>
                <c:pt idx="16">
                  <c:v>33.921183794520516</c:v>
                </c:pt>
                <c:pt idx="17">
                  <c:v>27.563522459555937</c:v>
                </c:pt>
                <c:pt idx="18">
                  <c:v>25.874723171372565</c:v>
                </c:pt>
                <c:pt idx="19">
                  <c:v>35.175448438503985</c:v>
                </c:pt>
                <c:pt idx="20">
                  <c:v>36.835139047355078</c:v>
                </c:pt>
                <c:pt idx="21">
                  <c:v>29.779078225448401</c:v>
                </c:pt>
                <c:pt idx="22">
                  <c:v>32.76527429530131</c:v>
                </c:pt>
                <c:pt idx="23">
                  <c:v>27.045916513505119</c:v>
                </c:pt>
                <c:pt idx="24">
                  <c:v>23.057328855805849</c:v>
                </c:pt>
                <c:pt idx="25">
                  <c:v>26.153311168413186</c:v>
                </c:pt>
                <c:pt idx="26">
                  <c:v>31.808145173732665</c:v>
                </c:pt>
                <c:pt idx="27">
                  <c:v>26.007758370881977</c:v>
                </c:pt>
                <c:pt idx="28">
                  <c:v>32.789524345601492</c:v>
                </c:pt>
                <c:pt idx="29">
                  <c:v>21.361646642136837</c:v>
                </c:pt>
                <c:pt idx="30">
                  <c:v>32.661164397888562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9-4497-B778-71337A2F8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82496"/>
        <c:axId val="33386816"/>
      </c:barChart>
      <c:catAx>
        <c:axId val="333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6816"/>
        <c:crosses val="autoZero"/>
        <c:auto val="1"/>
        <c:lblAlgn val="ctr"/>
        <c:lblOffset val="100"/>
        <c:noMultiLvlLbl val="0"/>
      </c:catAx>
      <c:valAx>
        <c:axId val="333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root system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HI_LI!$J$74:$J$75</c:f>
              <c:strCache>
                <c:ptCount val="2"/>
                <c:pt idx="0">
                  <c:v>HI</c:v>
                </c:pt>
                <c:pt idx="1">
                  <c:v>root system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HI_LI!$J$109</c:f>
                <c:numCache>
                  <c:formatCode>General</c:formatCode>
                  <c:ptCount val="1"/>
                  <c:pt idx="0">
                    <c:v>3.7767151646261907</c:v>
                  </c:pt>
                </c:numCache>
              </c:numRef>
            </c:plus>
            <c:minus>
              <c:numRef>
                <c:f>HI_LI!$J$109</c:f>
                <c:numCache>
                  <c:formatCode>General</c:formatCode>
                  <c:ptCount val="1"/>
                  <c:pt idx="0">
                    <c:v>3.7767151646261907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HI_LI!$I$76:$I$106</c:f>
              <c:strCache>
                <c:ptCount val="31"/>
                <c:pt idx="0">
                  <c:v>1790E_(SC56/SC33)</c:v>
                </c:pt>
                <c:pt idx="1">
                  <c:v>2219-3_Stg2 NIL</c:v>
                </c:pt>
                <c:pt idx="2">
                  <c:v>2290-19_Stg3 NIL</c:v>
                </c:pt>
                <c:pt idx="3">
                  <c:v>6085-9_Stg4 NIL</c:v>
                </c:pt>
                <c:pt idx="4">
                  <c:v>Ajabsido</c:v>
                </c:pt>
                <c:pt idx="5">
                  <c:v>B.Tx615</c:v>
                </c:pt>
                <c:pt idx="6">
                  <c:v>B.Tx623 (DW1)</c:v>
                </c:pt>
                <c:pt idx="7">
                  <c:v>B.Tx642</c:v>
                </c:pt>
                <c:pt idx="8">
                  <c:v>B4R (BTx406/Rio)</c:v>
                </c:pt>
                <c:pt idx="9">
                  <c:v>BTx623</c:v>
                </c:pt>
                <c:pt idx="10">
                  <c:v>BTx623 Stg5 NIL</c:v>
                </c:pt>
                <c:pt idx="11">
                  <c:v>BTx642/Tx7000 NILStg1</c:v>
                </c:pt>
                <c:pt idx="12">
                  <c:v>IRAT 204</c:v>
                </c:pt>
                <c:pt idx="13">
                  <c:v>Macia</c:v>
                </c:pt>
                <c:pt idx="14">
                  <c:v>Mota Maradi</c:v>
                </c:pt>
                <c:pt idx="15">
                  <c:v>P898012</c:v>
                </c:pt>
                <c:pt idx="16">
                  <c:v>R.LBK1</c:v>
                </c:pt>
                <c:pt idx="17">
                  <c:v>R.Tx430</c:v>
                </c:pt>
                <c:pt idx="18">
                  <c:v>R.Tx436</c:v>
                </c:pt>
                <c:pt idx="19">
                  <c:v>SC1154-14E</c:v>
                </c:pt>
                <c:pt idx="20">
                  <c:v>SC1103</c:v>
                </c:pt>
                <c:pt idx="21">
                  <c:v>SC1154-14E</c:v>
                </c:pt>
                <c:pt idx="22">
                  <c:v>SC1345</c:v>
                </c:pt>
                <c:pt idx="23">
                  <c:v>SC265</c:v>
                </c:pt>
                <c:pt idx="24">
                  <c:v>SC283</c:v>
                </c:pt>
                <c:pt idx="25">
                  <c:v>SC348</c:v>
                </c:pt>
                <c:pt idx="26">
                  <c:v>SC35-14E</c:v>
                </c:pt>
                <c:pt idx="27">
                  <c:v>SC56</c:v>
                </c:pt>
                <c:pt idx="28">
                  <c:v>SC971</c:v>
                </c:pt>
                <c:pt idx="29">
                  <c:v>Segaolane</c:v>
                </c:pt>
                <c:pt idx="30">
                  <c:v>Tx7000</c:v>
                </c:pt>
              </c:strCache>
            </c:strRef>
          </c:cat>
          <c:val>
            <c:numRef>
              <c:f>HI_LI!$J$76:$J$106</c:f>
              <c:numCache>
                <c:formatCode>General</c:formatCode>
                <c:ptCount val="31"/>
                <c:pt idx="0">
                  <c:v>50.099364611754631</c:v>
                </c:pt>
                <c:pt idx="1">
                  <c:v>42.424817850954298</c:v>
                </c:pt>
                <c:pt idx="2">
                  <c:v>44.814923898416659</c:v>
                </c:pt>
                <c:pt idx="3">
                  <c:v>44.306113376470869</c:v>
                </c:pt>
                <c:pt idx="4">
                  <c:v>51.656506904581725</c:v>
                </c:pt>
                <c:pt idx="5">
                  <c:v>45.707889172259776</c:v>
                </c:pt>
                <c:pt idx="6">
                  <c:v>47.668297999367056</c:v>
                </c:pt>
                <c:pt idx="7">
                  <c:v>53.556128357845104</c:v>
                </c:pt>
                <c:pt idx="8">
                  <c:v>45.893379534885632</c:v>
                </c:pt>
                <c:pt idx="9">
                  <c:v>50.29546401196724</c:v>
                </c:pt>
                <c:pt idx="10">
                  <c:v>44.886050488513028</c:v>
                </c:pt>
                <c:pt idx="11">
                  <c:v>45.262244667857786</c:v>
                </c:pt>
                <c:pt idx="12">
                  <c:v>54.099413614393647</c:v>
                </c:pt>
                <c:pt idx="13">
                  <c:v>50.308346294295184</c:v>
                </c:pt>
                <c:pt idx="14">
                  <c:v>50.064286151916463</c:v>
                </c:pt>
                <c:pt idx="15">
                  <c:v>43.497657830903812</c:v>
                </c:pt>
                <c:pt idx="16">
                  <c:v>43.851498155896138</c:v>
                </c:pt>
                <c:pt idx="17">
                  <c:v>46.166560144765235</c:v>
                </c:pt>
                <c:pt idx="18">
                  <c:v>51.904654840174608</c:v>
                </c:pt>
                <c:pt idx="19">
                  <c:v>46.883622215836169</c:v>
                </c:pt>
                <c:pt idx="20">
                  <c:v>56.642209868534906</c:v>
                </c:pt>
                <c:pt idx="21">
                  <c:v>52.129919397046557</c:v>
                </c:pt>
                <c:pt idx="22">
                  <c:v>53.526139402924564</c:v>
                </c:pt>
                <c:pt idx="23">
                  <c:v>48.91723518674322</c:v>
                </c:pt>
                <c:pt idx="24">
                  <c:v>45.990599534389048</c:v>
                </c:pt>
                <c:pt idx="25">
                  <c:v>42.882620336040056</c:v>
                </c:pt>
                <c:pt idx="26">
                  <c:v>55.09252139006697</c:v>
                </c:pt>
                <c:pt idx="27">
                  <c:v>48.462243059492181</c:v>
                </c:pt>
                <c:pt idx="28">
                  <c:v>48.809770408454305</c:v>
                </c:pt>
                <c:pt idx="29">
                  <c:v>46.827924276339438</c:v>
                </c:pt>
                <c:pt idx="30">
                  <c:v>47.103302243709983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C-4F04-A6AE-120ACA422DE4}"/>
            </c:ext>
          </c:extLst>
        </c:ser>
        <c:ser>
          <c:idx val="1"/>
          <c:order val="1"/>
          <c:tx>
            <c:strRef>
              <c:f>HI_LI!$K$74:$K$75</c:f>
              <c:strCache>
                <c:ptCount val="2"/>
                <c:pt idx="0">
                  <c:v>LI</c:v>
                </c:pt>
                <c:pt idx="1">
                  <c:v>root system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HI_LI!$K$109</c:f>
                <c:numCache>
                  <c:formatCode>General</c:formatCode>
                  <c:ptCount val="1"/>
                  <c:pt idx="0">
                    <c:v>4.1082133181004341</c:v>
                  </c:pt>
                </c:numCache>
              </c:numRef>
            </c:plus>
            <c:minus>
              <c:numRef>
                <c:f>HI_LI!$K$109</c:f>
                <c:numCache>
                  <c:formatCode>General</c:formatCode>
                  <c:ptCount val="1"/>
                  <c:pt idx="0">
                    <c:v>4.1082133181004341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HI_LI!$I$76:$I$106</c:f>
              <c:strCache>
                <c:ptCount val="31"/>
                <c:pt idx="0">
                  <c:v>1790E_(SC56/SC33)</c:v>
                </c:pt>
                <c:pt idx="1">
                  <c:v>2219-3_Stg2 NIL</c:v>
                </c:pt>
                <c:pt idx="2">
                  <c:v>2290-19_Stg3 NIL</c:v>
                </c:pt>
                <c:pt idx="3">
                  <c:v>6085-9_Stg4 NIL</c:v>
                </c:pt>
                <c:pt idx="4">
                  <c:v>Ajabsido</c:v>
                </c:pt>
                <c:pt idx="5">
                  <c:v>B.Tx615</c:v>
                </c:pt>
                <c:pt idx="6">
                  <c:v>B.Tx623 (DW1)</c:v>
                </c:pt>
                <c:pt idx="7">
                  <c:v>B.Tx642</c:v>
                </c:pt>
                <c:pt idx="8">
                  <c:v>B4R (BTx406/Rio)</c:v>
                </c:pt>
                <c:pt idx="9">
                  <c:v>BTx623</c:v>
                </c:pt>
                <c:pt idx="10">
                  <c:v>BTx623 Stg5 NIL</c:v>
                </c:pt>
                <c:pt idx="11">
                  <c:v>BTx642/Tx7000 NILStg1</c:v>
                </c:pt>
                <c:pt idx="12">
                  <c:v>IRAT 204</c:v>
                </c:pt>
                <c:pt idx="13">
                  <c:v>Macia</c:v>
                </c:pt>
                <c:pt idx="14">
                  <c:v>Mota Maradi</c:v>
                </c:pt>
                <c:pt idx="15">
                  <c:v>P898012</c:v>
                </c:pt>
                <c:pt idx="16">
                  <c:v>R.LBK1</c:v>
                </c:pt>
                <c:pt idx="17">
                  <c:v>R.Tx430</c:v>
                </c:pt>
                <c:pt idx="18">
                  <c:v>R.Tx436</c:v>
                </c:pt>
                <c:pt idx="19">
                  <c:v>SC1154-14E</c:v>
                </c:pt>
                <c:pt idx="20">
                  <c:v>SC1103</c:v>
                </c:pt>
                <c:pt idx="21">
                  <c:v>SC1154-14E</c:v>
                </c:pt>
                <c:pt idx="22">
                  <c:v>SC1345</c:v>
                </c:pt>
                <c:pt idx="23">
                  <c:v>SC265</c:v>
                </c:pt>
                <c:pt idx="24">
                  <c:v>SC283</c:v>
                </c:pt>
                <c:pt idx="25">
                  <c:v>SC348</c:v>
                </c:pt>
                <c:pt idx="26">
                  <c:v>SC35-14E</c:v>
                </c:pt>
                <c:pt idx="27">
                  <c:v>SC56</c:v>
                </c:pt>
                <c:pt idx="28">
                  <c:v>SC971</c:v>
                </c:pt>
                <c:pt idx="29">
                  <c:v>Segaolane</c:v>
                </c:pt>
                <c:pt idx="30">
                  <c:v>Tx7000</c:v>
                </c:pt>
              </c:strCache>
            </c:strRef>
          </c:cat>
          <c:val>
            <c:numRef>
              <c:f>HI_LI!$K$76:$K$106</c:f>
              <c:numCache>
                <c:formatCode>General</c:formatCode>
                <c:ptCount val="31"/>
                <c:pt idx="0">
                  <c:v>52.329496962896201</c:v>
                </c:pt>
                <c:pt idx="1">
                  <c:v>40.145635354009492</c:v>
                </c:pt>
                <c:pt idx="2">
                  <c:v>46.852478017757825</c:v>
                </c:pt>
                <c:pt idx="3">
                  <c:v>43.71530751282009</c:v>
                </c:pt>
                <c:pt idx="4">
                  <c:v>43.925874406687107</c:v>
                </c:pt>
                <c:pt idx="5">
                  <c:v>43.636039074949814</c:v>
                </c:pt>
                <c:pt idx="6">
                  <c:v>43.240320792495766</c:v>
                </c:pt>
                <c:pt idx="7">
                  <c:v>49.277814299558891</c:v>
                </c:pt>
                <c:pt idx="8">
                  <c:v>50.431398313788087</c:v>
                </c:pt>
                <c:pt idx="9">
                  <c:v>49.011156596632965</c:v>
                </c:pt>
                <c:pt idx="10">
                  <c:v>50.266365605824511</c:v>
                </c:pt>
                <c:pt idx="11">
                  <c:v>35.356885943430193</c:v>
                </c:pt>
                <c:pt idx="12">
                  <c:v>52.487700142497118</c:v>
                </c:pt>
                <c:pt idx="13">
                  <c:v>41.482377505228868</c:v>
                </c:pt>
                <c:pt idx="14">
                  <c:v>43.916471133187862</c:v>
                </c:pt>
                <c:pt idx="15">
                  <c:v>40.40455590637302</c:v>
                </c:pt>
                <c:pt idx="16">
                  <c:v>46.414907073592133</c:v>
                </c:pt>
                <c:pt idx="17">
                  <c:v>42.657813632244689</c:v>
                </c:pt>
                <c:pt idx="18">
                  <c:v>47.846496440434315</c:v>
                </c:pt>
                <c:pt idx="19">
                  <c:v>52.129919397046557</c:v>
                </c:pt>
                <c:pt idx="20">
                  <c:v>46.751738536225538</c:v>
                </c:pt>
                <c:pt idx="21">
                  <c:v>46.547927305002901</c:v>
                </c:pt>
                <c:pt idx="22">
                  <c:v>53.443779813405939</c:v>
                </c:pt>
                <c:pt idx="23">
                  <c:v>44.379863979042995</c:v>
                </c:pt>
                <c:pt idx="24">
                  <c:v>48.164474137335752</c:v>
                </c:pt>
                <c:pt idx="25">
                  <c:v>51.33499286181803</c:v>
                </c:pt>
                <c:pt idx="26">
                  <c:v>46.889738657636883</c:v>
                </c:pt>
                <c:pt idx="27">
                  <c:v>42.830221089535996</c:v>
                </c:pt>
                <c:pt idx="28">
                  <c:v>47.149765477470929</c:v>
                </c:pt>
                <c:pt idx="29">
                  <c:v>45.411883566885514</c:v>
                </c:pt>
                <c:pt idx="30">
                  <c:v>47.654186478080454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C-4F04-A6AE-120ACA42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1095775"/>
        <c:axId val="1991105375"/>
      </c:barChart>
      <c:catAx>
        <c:axId val="199109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105375"/>
        <c:crosses val="autoZero"/>
        <c:auto val="1"/>
        <c:lblAlgn val="ctr"/>
        <c:lblOffset val="100"/>
        <c:noMultiLvlLbl val="0"/>
      </c:catAx>
      <c:valAx>
        <c:axId val="19911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Unit: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09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HI_analysis!$T$106</c:f>
              <c:strCache>
                <c:ptCount val="1"/>
                <c:pt idx="0">
                  <c:v>root system length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F9-4FB9-968B-9AEA9C42EA7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F9-4FB9-968B-9AEA9C42EA7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F9-4FB9-968B-9AEA9C42EA7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BF9-4FB9-968B-9AEA9C42EA7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BF9-4FB9-968B-9AEA9C42EA7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BF9-4FB9-968B-9AEA9C42EA7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BF9-4FB9-968B-9AEA9C42EA7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BF9-4FB9-968B-9AEA9C42EA7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BF9-4FB9-968B-9AEA9C42EA7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BF9-4FB9-968B-9AEA9C42EA7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BF9-4FB9-968B-9AEA9C42EA7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BF9-4FB9-968B-9AEA9C42EA7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BF9-4FB9-968B-9AEA9C42EA7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BF9-4FB9-968B-9AEA9C42EA7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BF9-4FB9-968B-9AEA9C42EA7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BF9-4FB9-968B-9AEA9C42EA7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BF9-4FB9-968B-9AEA9C42EA7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BF9-4FB9-968B-9AEA9C42EA73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BF9-4FB9-968B-9AEA9C42EA73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BF9-4FB9-968B-9AEA9C42EA7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BF9-4FB9-968B-9AEA9C42EA73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BF9-4FB9-968B-9AEA9C42EA73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BF9-4FB9-968B-9AEA9C42EA73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BF9-4FB9-968B-9AEA9C42EA73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BF9-4FB9-968B-9AEA9C42EA73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BF9-4FB9-968B-9AEA9C42EA73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BF9-4FB9-968B-9AEA9C42EA73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3BF9-4FB9-968B-9AEA9C42EA73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3BF9-4FB9-968B-9AEA9C42EA73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BF9-4FB9-968B-9AEA9C42EA73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3BF9-4FB9-968B-9AEA9C42EA73}"/>
              </c:ext>
            </c:extLst>
          </c:dPt>
          <c:cat>
            <c:strRef>
              <c:f>HI_analysis!$P$107:$P$137</c:f>
              <c:strCache>
                <c:ptCount val="31"/>
                <c:pt idx="0">
                  <c:v>B.Tx642</c:v>
                </c:pt>
                <c:pt idx="1">
                  <c:v>Mota Maradi</c:v>
                </c:pt>
                <c:pt idx="2">
                  <c:v>6085-9_Stg4 NIL</c:v>
                </c:pt>
                <c:pt idx="3">
                  <c:v>Ajabsido</c:v>
                </c:pt>
                <c:pt idx="4">
                  <c:v>SC56</c:v>
                </c:pt>
                <c:pt idx="5">
                  <c:v>SC35-14E</c:v>
                </c:pt>
                <c:pt idx="6">
                  <c:v>BTx642/Tx7000 NILStg1</c:v>
                </c:pt>
                <c:pt idx="7">
                  <c:v>SC971</c:v>
                </c:pt>
                <c:pt idx="8">
                  <c:v>1790E_(SC56/SC33)</c:v>
                </c:pt>
                <c:pt idx="9">
                  <c:v>SC1103</c:v>
                </c:pt>
                <c:pt idx="10">
                  <c:v>SC348</c:v>
                </c:pt>
                <c:pt idx="11">
                  <c:v>SC1154-14E</c:v>
                </c:pt>
                <c:pt idx="12">
                  <c:v>Segaolane</c:v>
                </c:pt>
                <c:pt idx="13">
                  <c:v>BTx623 Stg5 NIL</c:v>
                </c:pt>
                <c:pt idx="14">
                  <c:v>R.Tx430</c:v>
                </c:pt>
                <c:pt idx="15">
                  <c:v>2219-3_Stg2 NIL</c:v>
                </c:pt>
                <c:pt idx="16">
                  <c:v>SC265</c:v>
                </c:pt>
                <c:pt idx="17">
                  <c:v>P898012</c:v>
                </c:pt>
                <c:pt idx="18">
                  <c:v>B.Tx623 (DW1)</c:v>
                </c:pt>
                <c:pt idx="19">
                  <c:v>SC1345</c:v>
                </c:pt>
                <c:pt idx="20">
                  <c:v>SC283</c:v>
                </c:pt>
                <c:pt idx="21">
                  <c:v>B.Tx615</c:v>
                </c:pt>
                <c:pt idx="22">
                  <c:v>BTx623</c:v>
                </c:pt>
                <c:pt idx="23">
                  <c:v>Tx7000</c:v>
                </c:pt>
                <c:pt idx="24">
                  <c:v>2290-19_Stg3 NIL</c:v>
                </c:pt>
                <c:pt idx="25">
                  <c:v>B4R (BTx406/Rio)</c:v>
                </c:pt>
                <c:pt idx="26">
                  <c:v>R.LBK1</c:v>
                </c:pt>
                <c:pt idx="27">
                  <c:v>R.Tx436</c:v>
                </c:pt>
                <c:pt idx="28">
                  <c:v>IRAT 204</c:v>
                </c:pt>
                <c:pt idx="29">
                  <c:v>R.11018</c:v>
                </c:pt>
                <c:pt idx="30">
                  <c:v>Macia</c:v>
                </c:pt>
              </c:strCache>
            </c:strRef>
          </c:cat>
          <c:val>
            <c:numRef>
              <c:f>HI_analysis!$T$107:$T$137</c:f>
              <c:numCache>
                <c:formatCode>General</c:formatCode>
                <c:ptCount val="31"/>
                <c:pt idx="0">
                  <c:v>53.556128357845104</c:v>
                </c:pt>
                <c:pt idx="1">
                  <c:v>50.064286151916463</c:v>
                </c:pt>
                <c:pt idx="2">
                  <c:v>44.306113376470869</c:v>
                </c:pt>
                <c:pt idx="3">
                  <c:v>51.656506904581725</c:v>
                </c:pt>
                <c:pt idx="4">
                  <c:v>48.462243059492181</c:v>
                </c:pt>
                <c:pt idx="5">
                  <c:v>55.09252139006697</c:v>
                </c:pt>
                <c:pt idx="6">
                  <c:v>45.262244667857786</c:v>
                </c:pt>
                <c:pt idx="7">
                  <c:v>48.809770408454305</c:v>
                </c:pt>
                <c:pt idx="8">
                  <c:v>50.099364611754631</c:v>
                </c:pt>
                <c:pt idx="9">
                  <c:v>56.642209868534906</c:v>
                </c:pt>
                <c:pt idx="10">
                  <c:v>42.882620336040056</c:v>
                </c:pt>
                <c:pt idx="11">
                  <c:v>52.129919397046557</c:v>
                </c:pt>
                <c:pt idx="12">
                  <c:v>46.827924276339438</c:v>
                </c:pt>
                <c:pt idx="13">
                  <c:v>44.886050488513028</c:v>
                </c:pt>
                <c:pt idx="14">
                  <c:v>51.904654840174608</c:v>
                </c:pt>
                <c:pt idx="15">
                  <c:v>42.424817850954298</c:v>
                </c:pt>
                <c:pt idx="16">
                  <c:v>48.91723518674322</c:v>
                </c:pt>
                <c:pt idx="17">
                  <c:v>43.497657830903812</c:v>
                </c:pt>
                <c:pt idx="18">
                  <c:v>47.668297999367056</c:v>
                </c:pt>
                <c:pt idx="19">
                  <c:v>53.526139402924564</c:v>
                </c:pt>
                <c:pt idx="20">
                  <c:v>45.990599534389048</c:v>
                </c:pt>
                <c:pt idx="21">
                  <c:v>45.707889172259776</c:v>
                </c:pt>
                <c:pt idx="22">
                  <c:v>50.29546401196724</c:v>
                </c:pt>
                <c:pt idx="23">
                  <c:v>47.103302243709983</c:v>
                </c:pt>
                <c:pt idx="24">
                  <c:v>44.814923898416659</c:v>
                </c:pt>
                <c:pt idx="25">
                  <c:v>45.893379534885632</c:v>
                </c:pt>
                <c:pt idx="26">
                  <c:v>46.166560144765235</c:v>
                </c:pt>
                <c:pt idx="27">
                  <c:v>46.883622215836169</c:v>
                </c:pt>
                <c:pt idx="28">
                  <c:v>54.099413614393647</c:v>
                </c:pt>
                <c:pt idx="29">
                  <c:v>43.851498155896138</c:v>
                </c:pt>
                <c:pt idx="30">
                  <c:v>50.308346294295184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5-4F7E-91AD-939FB184C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080672"/>
        <c:axId val="1133086432"/>
      </c:barChart>
      <c:catAx>
        <c:axId val="11330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86432"/>
        <c:crosses val="autoZero"/>
        <c:auto val="1"/>
        <c:lblAlgn val="ctr"/>
        <c:lblOffset val="100"/>
        <c:noMultiLvlLbl val="0"/>
      </c:catAx>
      <c:valAx>
        <c:axId val="11330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8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HI_analysis!$U$106</c:f>
              <c:strCache>
                <c:ptCount val="1"/>
                <c:pt idx="0">
                  <c:v>root system angle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79-414F-9CDF-476D59B4548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79-414F-9CDF-476D59B4548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79-414F-9CDF-476D59B4548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E79-414F-9CDF-476D59B4548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79-414F-9CDF-476D59B4548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E79-414F-9CDF-476D59B4548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E79-414F-9CDF-476D59B4548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E79-414F-9CDF-476D59B4548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E79-414F-9CDF-476D59B4548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E79-414F-9CDF-476D59B4548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E79-414F-9CDF-476D59B4548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E79-414F-9CDF-476D59B4548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E79-414F-9CDF-476D59B4548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E79-414F-9CDF-476D59B4548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E79-414F-9CDF-476D59B4548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E79-414F-9CDF-476D59B4548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E79-414F-9CDF-476D59B4548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E79-414F-9CDF-476D59B4548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E79-414F-9CDF-476D59B4548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E79-414F-9CDF-476D59B45489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E79-414F-9CDF-476D59B4548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E79-414F-9CDF-476D59B4548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E79-414F-9CDF-476D59B45489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E79-414F-9CDF-476D59B4548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E79-414F-9CDF-476D59B45489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DE79-414F-9CDF-476D59B45489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DE79-414F-9CDF-476D59B45489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DE79-414F-9CDF-476D59B45489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DE79-414F-9CDF-476D59B45489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DE79-414F-9CDF-476D59B45489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DE79-414F-9CDF-476D59B45489}"/>
              </c:ext>
            </c:extLst>
          </c:dPt>
          <c:cat>
            <c:strRef>
              <c:f>HI_analysis!$P$107:$P$137</c:f>
              <c:strCache>
                <c:ptCount val="31"/>
                <c:pt idx="0">
                  <c:v>B.Tx642</c:v>
                </c:pt>
                <c:pt idx="1">
                  <c:v>Mota Maradi</c:v>
                </c:pt>
                <c:pt idx="2">
                  <c:v>6085-9_Stg4 NIL</c:v>
                </c:pt>
                <c:pt idx="3">
                  <c:v>Ajabsido</c:v>
                </c:pt>
                <c:pt idx="4">
                  <c:v>SC56</c:v>
                </c:pt>
                <c:pt idx="5">
                  <c:v>SC35-14E</c:v>
                </c:pt>
                <c:pt idx="6">
                  <c:v>BTx642/Tx7000 NILStg1</c:v>
                </c:pt>
                <c:pt idx="7">
                  <c:v>SC971</c:v>
                </c:pt>
                <c:pt idx="8">
                  <c:v>1790E_(SC56/SC33)</c:v>
                </c:pt>
                <c:pt idx="9">
                  <c:v>SC1103</c:v>
                </c:pt>
                <c:pt idx="10">
                  <c:v>SC348</c:v>
                </c:pt>
                <c:pt idx="11">
                  <c:v>SC1154-14E</c:v>
                </c:pt>
                <c:pt idx="12">
                  <c:v>Segaolane</c:v>
                </c:pt>
                <c:pt idx="13">
                  <c:v>BTx623 Stg5 NIL</c:v>
                </c:pt>
                <c:pt idx="14">
                  <c:v>R.Tx430</c:v>
                </c:pt>
                <c:pt idx="15">
                  <c:v>2219-3_Stg2 NIL</c:v>
                </c:pt>
                <c:pt idx="16">
                  <c:v>SC265</c:v>
                </c:pt>
                <c:pt idx="17">
                  <c:v>P898012</c:v>
                </c:pt>
                <c:pt idx="18">
                  <c:v>B.Tx623 (DW1)</c:v>
                </c:pt>
                <c:pt idx="19">
                  <c:v>SC1345</c:v>
                </c:pt>
                <c:pt idx="20">
                  <c:v>SC283</c:v>
                </c:pt>
                <c:pt idx="21">
                  <c:v>B.Tx615</c:v>
                </c:pt>
                <c:pt idx="22">
                  <c:v>BTx623</c:v>
                </c:pt>
                <c:pt idx="23">
                  <c:v>Tx7000</c:v>
                </c:pt>
                <c:pt idx="24">
                  <c:v>2290-19_Stg3 NIL</c:v>
                </c:pt>
                <c:pt idx="25">
                  <c:v>B4R (BTx406/Rio)</c:v>
                </c:pt>
                <c:pt idx="26">
                  <c:v>R.LBK1</c:v>
                </c:pt>
                <c:pt idx="27">
                  <c:v>R.Tx436</c:v>
                </c:pt>
                <c:pt idx="28">
                  <c:v>IRAT 204</c:v>
                </c:pt>
                <c:pt idx="29">
                  <c:v>R.11018</c:v>
                </c:pt>
                <c:pt idx="30">
                  <c:v>Macia</c:v>
                </c:pt>
              </c:strCache>
            </c:strRef>
          </c:cat>
          <c:val>
            <c:numRef>
              <c:f>HI_analysis!$U$107:$U$137</c:f>
              <c:numCache>
                <c:formatCode>General</c:formatCode>
                <c:ptCount val="31"/>
                <c:pt idx="0">
                  <c:v>62.846483048874603</c:v>
                </c:pt>
                <c:pt idx="1">
                  <c:v>70.68532009632068</c:v>
                </c:pt>
                <c:pt idx="2">
                  <c:v>74.345223636546763</c:v>
                </c:pt>
                <c:pt idx="3">
                  <c:v>68.34579729115049</c:v>
                </c:pt>
                <c:pt idx="4">
                  <c:v>66.58380193575087</c:v>
                </c:pt>
                <c:pt idx="5">
                  <c:v>66.631994959837598</c:v>
                </c:pt>
                <c:pt idx="6">
                  <c:v>74.576900724546235</c:v>
                </c:pt>
                <c:pt idx="7">
                  <c:v>70.245655744478611</c:v>
                </c:pt>
                <c:pt idx="8">
                  <c:v>70.511416259904749</c:v>
                </c:pt>
                <c:pt idx="9">
                  <c:v>74.091127637037914</c:v>
                </c:pt>
                <c:pt idx="10">
                  <c:v>61.073376537938685</c:v>
                </c:pt>
                <c:pt idx="11">
                  <c:v>69.89405407425113</c:v>
                </c:pt>
                <c:pt idx="12">
                  <c:v>73.772099903899331</c:v>
                </c:pt>
                <c:pt idx="13">
                  <c:v>71.356091752850261</c:v>
                </c:pt>
                <c:pt idx="14">
                  <c:v>68.236152946571522</c:v>
                </c:pt>
                <c:pt idx="15">
                  <c:v>67.490023209764843</c:v>
                </c:pt>
                <c:pt idx="16">
                  <c:v>68.443127113862829</c:v>
                </c:pt>
                <c:pt idx="17">
                  <c:v>68.891739691594367</c:v>
                </c:pt>
                <c:pt idx="18">
                  <c:v>75.972495458815999</c:v>
                </c:pt>
                <c:pt idx="19">
                  <c:v>72.705610470680696</c:v>
                </c:pt>
                <c:pt idx="20">
                  <c:v>62.931959176903888</c:v>
                </c:pt>
                <c:pt idx="21">
                  <c:v>67.572314620862983</c:v>
                </c:pt>
                <c:pt idx="22">
                  <c:v>73.436725092351395</c:v>
                </c:pt>
                <c:pt idx="23">
                  <c:v>72.514279575195033</c:v>
                </c:pt>
                <c:pt idx="24">
                  <c:v>71.982531038101911</c:v>
                </c:pt>
                <c:pt idx="25">
                  <c:v>73.222505283944486</c:v>
                </c:pt>
                <c:pt idx="26">
                  <c:v>61.1752151917932</c:v>
                </c:pt>
                <c:pt idx="27">
                  <c:v>71.165413224863769</c:v>
                </c:pt>
                <c:pt idx="28">
                  <c:v>72.499195007370915</c:v>
                </c:pt>
                <c:pt idx="29">
                  <c:v>75.317349111053304</c:v>
                </c:pt>
                <c:pt idx="30">
                  <c:v>72.281342851534262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8DD-8438-DD6D961E9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40304"/>
        <c:axId val="152641744"/>
      </c:barChart>
      <c:catAx>
        <c:axId val="15264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1744"/>
        <c:crosses val="autoZero"/>
        <c:auto val="1"/>
        <c:lblAlgn val="ctr"/>
        <c:lblOffset val="100"/>
        <c:noMultiLvlLbl val="0"/>
      </c:catAx>
      <c:valAx>
        <c:axId val="1526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HI_analysis!$V$106</c:f>
              <c:strCache>
                <c:ptCount val="1"/>
                <c:pt idx="0">
                  <c:v>root system angle max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B-4009-854F-98A193BDCD2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B-4009-854F-98A193BDCD2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3B-4009-854F-98A193BDCD2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3B-4009-854F-98A193BDCD2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D3B-4009-854F-98A193BDCD2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D3B-4009-854F-98A193BDCD2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D3B-4009-854F-98A193BDCD2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D3B-4009-854F-98A193BDCD2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D3B-4009-854F-98A193BDCD2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D3B-4009-854F-98A193BDCD2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D3B-4009-854F-98A193BDCD2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D3B-4009-854F-98A193BDCD2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D3B-4009-854F-98A193BDCD2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D3B-4009-854F-98A193BDCD2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D3B-4009-854F-98A193BDCD2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D3B-4009-854F-98A193BDCD2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D3B-4009-854F-98A193BDCD2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D3B-4009-854F-98A193BDCD2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D3B-4009-854F-98A193BDCD2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D3B-4009-854F-98A193BDCD2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D3B-4009-854F-98A193BDCD2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D3B-4009-854F-98A193BDCD27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D3B-4009-854F-98A193BDCD2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D3B-4009-854F-98A193BDCD2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D3B-4009-854F-98A193BDCD27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D3B-4009-854F-98A193BDCD27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D3B-4009-854F-98A193BDCD27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D3B-4009-854F-98A193BDCD27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D3B-4009-854F-98A193BDCD27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D3B-4009-854F-98A193BDCD27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D3B-4009-854F-98A193BDCD27}"/>
              </c:ext>
            </c:extLst>
          </c:dPt>
          <c:cat>
            <c:strRef>
              <c:f>HI_analysis!$P$107:$P$137</c:f>
              <c:strCache>
                <c:ptCount val="31"/>
                <c:pt idx="0">
                  <c:v>B.Tx642</c:v>
                </c:pt>
                <c:pt idx="1">
                  <c:v>Mota Maradi</c:v>
                </c:pt>
                <c:pt idx="2">
                  <c:v>6085-9_Stg4 NIL</c:v>
                </c:pt>
                <c:pt idx="3">
                  <c:v>Ajabsido</c:v>
                </c:pt>
                <c:pt idx="4">
                  <c:v>SC56</c:v>
                </c:pt>
                <c:pt idx="5">
                  <c:v>SC35-14E</c:v>
                </c:pt>
                <c:pt idx="6">
                  <c:v>BTx642/Tx7000 NILStg1</c:v>
                </c:pt>
                <c:pt idx="7">
                  <c:v>SC971</c:v>
                </c:pt>
                <c:pt idx="8">
                  <c:v>1790E_(SC56/SC33)</c:v>
                </c:pt>
                <c:pt idx="9">
                  <c:v>SC1103</c:v>
                </c:pt>
                <c:pt idx="10">
                  <c:v>SC348</c:v>
                </c:pt>
                <c:pt idx="11">
                  <c:v>SC1154-14E</c:v>
                </c:pt>
                <c:pt idx="12">
                  <c:v>Segaolane</c:v>
                </c:pt>
                <c:pt idx="13">
                  <c:v>BTx623 Stg5 NIL</c:v>
                </c:pt>
                <c:pt idx="14">
                  <c:v>R.Tx430</c:v>
                </c:pt>
                <c:pt idx="15">
                  <c:v>2219-3_Stg2 NIL</c:v>
                </c:pt>
                <c:pt idx="16">
                  <c:v>SC265</c:v>
                </c:pt>
                <c:pt idx="17">
                  <c:v>P898012</c:v>
                </c:pt>
                <c:pt idx="18">
                  <c:v>B.Tx623 (DW1)</c:v>
                </c:pt>
                <c:pt idx="19">
                  <c:v>SC1345</c:v>
                </c:pt>
                <c:pt idx="20">
                  <c:v>SC283</c:v>
                </c:pt>
                <c:pt idx="21">
                  <c:v>B.Tx615</c:v>
                </c:pt>
                <c:pt idx="22">
                  <c:v>BTx623</c:v>
                </c:pt>
                <c:pt idx="23">
                  <c:v>Tx7000</c:v>
                </c:pt>
                <c:pt idx="24">
                  <c:v>2290-19_Stg3 NIL</c:v>
                </c:pt>
                <c:pt idx="25">
                  <c:v>B4R (BTx406/Rio)</c:v>
                </c:pt>
                <c:pt idx="26">
                  <c:v>R.LBK1</c:v>
                </c:pt>
                <c:pt idx="27">
                  <c:v>R.Tx436</c:v>
                </c:pt>
                <c:pt idx="28">
                  <c:v>IRAT 204</c:v>
                </c:pt>
                <c:pt idx="29">
                  <c:v>R.11018</c:v>
                </c:pt>
                <c:pt idx="30">
                  <c:v>Macia</c:v>
                </c:pt>
              </c:strCache>
            </c:strRef>
          </c:cat>
          <c:val>
            <c:numRef>
              <c:f>HI_analysis!$V$107:$V$137</c:f>
              <c:numCache>
                <c:formatCode>General</c:formatCode>
                <c:ptCount val="31"/>
                <c:pt idx="0">
                  <c:v>77.961334044111766</c:v>
                </c:pt>
                <c:pt idx="1">
                  <c:v>79.279387776845326</c:v>
                </c:pt>
                <c:pt idx="2">
                  <c:v>85.270068412967106</c:v>
                </c:pt>
                <c:pt idx="3">
                  <c:v>80.83586453243619</c:v>
                </c:pt>
                <c:pt idx="4">
                  <c:v>81.111528785612762</c:v>
                </c:pt>
                <c:pt idx="5">
                  <c:v>80.394843374678828</c:v>
                </c:pt>
                <c:pt idx="6">
                  <c:v>83.348580114204694</c:v>
                </c:pt>
                <c:pt idx="7">
                  <c:v>80.545882295270331</c:v>
                </c:pt>
                <c:pt idx="8">
                  <c:v>81.200160445443245</c:v>
                </c:pt>
                <c:pt idx="9">
                  <c:v>80.919445213456797</c:v>
                </c:pt>
                <c:pt idx="10">
                  <c:v>74.852529696773971</c:v>
                </c:pt>
                <c:pt idx="11">
                  <c:v>79.990656718583239</c:v>
                </c:pt>
                <c:pt idx="12">
                  <c:v>81.716499781433967</c:v>
                </c:pt>
                <c:pt idx="13">
                  <c:v>80.684591853720704</c:v>
                </c:pt>
                <c:pt idx="14">
                  <c:v>80.56590631577869</c:v>
                </c:pt>
                <c:pt idx="15">
                  <c:v>77.96821150141929</c:v>
                </c:pt>
                <c:pt idx="16">
                  <c:v>76.601511118711002</c:v>
                </c:pt>
                <c:pt idx="17">
                  <c:v>82.078000466357665</c:v>
                </c:pt>
                <c:pt idx="18">
                  <c:v>83.639679771930048</c:v>
                </c:pt>
                <c:pt idx="19">
                  <c:v>81.773076583202482</c:v>
                </c:pt>
                <c:pt idx="20">
                  <c:v>81.358263969164412</c:v>
                </c:pt>
                <c:pt idx="21">
                  <c:v>80.557583385496415</c:v>
                </c:pt>
                <c:pt idx="22">
                  <c:v>78.832737580636007</c:v>
                </c:pt>
                <c:pt idx="23">
                  <c:v>83.06344811526408</c:v>
                </c:pt>
                <c:pt idx="24">
                  <c:v>83.894702846503435</c:v>
                </c:pt>
                <c:pt idx="25">
                  <c:v>84.312291993578143</c:v>
                </c:pt>
                <c:pt idx="26">
                  <c:v>80.121410318698523</c:v>
                </c:pt>
                <c:pt idx="27">
                  <c:v>81.275002777787947</c:v>
                </c:pt>
                <c:pt idx="28">
                  <c:v>80.894274921243081</c:v>
                </c:pt>
                <c:pt idx="29">
                  <c:v>82.630755288303916</c:v>
                </c:pt>
                <c:pt idx="30">
                  <c:v>79.289758358294179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7-446A-8EEA-6ED62BE8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094112"/>
        <c:axId val="1133094592"/>
      </c:barChart>
      <c:catAx>
        <c:axId val="11330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94592"/>
        <c:crosses val="autoZero"/>
        <c:auto val="1"/>
        <c:lblAlgn val="ctr"/>
        <c:lblOffset val="100"/>
        <c:noMultiLvlLbl val="0"/>
      </c:catAx>
      <c:valAx>
        <c:axId val="11330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9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HI_analysis!$W$106</c:f>
              <c:strCache>
                <c:ptCount val="1"/>
                <c:pt idx="0">
                  <c:v>root system angle min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4F-4787-BCCF-BE60A425939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4F-4787-BCCF-BE60A425939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4F-4787-BCCF-BE60A425939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4F-4787-BCCF-BE60A425939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E4F-4787-BCCF-BE60A425939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E4F-4787-BCCF-BE60A425939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E4F-4787-BCCF-BE60A425939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E4F-4787-BCCF-BE60A425939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E4F-4787-BCCF-BE60A425939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E4F-4787-BCCF-BE60A425939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E4F-4787-BCCF-BE60A425939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E4F-4787-BCCF-BE60A425939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E4F-4787-BCCF-BE60A425939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E4F-4787-BCCF-BE60A425939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E4F-4787-BCCF-BE60A425939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E4F-4787-BCCF-BE60A425939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E4F-4787-BCCF-BE60A425939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E4F-4787-BCCF-BE60A425939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E4F-4787-BCCF-BE60A425939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E4F-4787-BCCF-BE60A425939E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E4F-4787-BCCF-BE60A425939E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E4F-4787-BCCF-BE60A425939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E4F-4787-BCCF-BE60A425939E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E4F-4787-BCCF-BE60A425939E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E4F-4787-BCCF-BE60A425939E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E4F-4787-BCCF-BE60A425939E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E4F-4787-BCCF-BE60A425939E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E4F-4787-BCCF-BE60A425939E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E4F-4787-BCCF-BE60A425939E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E4F-4787-BCCF-BE60A425939E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E4F-4787-BCCF-BE60A425939E}"/>
              </c:ext>
            </c:extLst>
          </c:dPt>
          <c:cat>
            <c:strRef>
              <c:f>HI_analysis!$P$107:$P$137</c:f>
              <c:strCache>
                <c:ptCount val="31"/>
                <c:pt idx="0">
                  <c:v>B.Tx642</c:v>
                </c:pt>
                <c:pt idx="1">
                  <c:v>Mota Maradi</c:v>
                </c:pt>
                <c:pt idx="2">
                  <c:v>6085-9_Stg4 NIL</c:v>
                </c:pt>
                <c:pt idx="3">
                  <c:v>Ajabsido</c:v>
                </c:pt>
                <c:pt idx="4">
                  <c:v>SC56</c:v>
                </c:pt>
                <c:pt idx="5">
                  <c:v>SC35-14E</c:v>
                </c:pt>
                <c:pt idx="6">
                  <c:v>BTx642/Tx7000 NILStg1</c:v>
                </c:pt>
                <c:pt idx="7">
                  <c:v>SC971</c:v>
                </c:pt>
                <c:pt idx="8">
                  <c:v>1790E_(SC56/SC33)</c:v>
                </c:pt>
                <c:pt idx="9">
                  <c:v>SC1103</c:v>
                </c:pt>
                <c:pt idx="10">
                  <c:v>SC348</c:v>
                </c:pt>
                <c:pt idx="11">
                  <c:v>SC1154-14E</c:v>
                </c:pt>
                <c:pt idx="12">
                  <c:v>Segaolane</c:v>
                </c:pt>
                <c:pt idx="13">
                  <c:v>BTx623 Stg5 NIL</c:v>
                </c:pt>
                <c:pt idx="14">
                  <c:v>R.Tx430</c:v>
                </c:pt>
                <c:pt idx="15">
                  <c:v>2219-3_Stg2 NIL</c:v>
                </c:pt>
                <c:pt idx="16">
                  <c:v>SC265</c:v>
                </c:pt>
                <c:pt idx="17">
                  <c:v>P898012</c:v>
                </c:pt>
                <c:pt idx="18">
                  <c:v>B.Tx623 (DW1)</c:v>
                </c:pt>
                <c:pt idx="19">
                  <c:v>SC1345</c:v>
                </c:pt>
                <c:pt idx="20">
                  <c:v>SC283</c:v>
                </c:pt>
                <c:pt idx="21">
                  <c:v>B.Tx615</c:v>
                </c:pt>
                <c:pt idx="22">
                  <c:v>BTx623</c:v>
                </c:pt>
                <c:pt idx="23">
                  <c:v>Tx7000</c:v>
                </c:pt>
                <c:pt idx="24">
                  <c:v>2290-19_Stg3 NIL</c:v>
                </c:pt>
                <c:pt idx="25">
                  <c:v>B4R (BTx406/Rio)</c:v>
                </c:pt>
                <c:pt idx="26">
                  <c:v>R.LBK1</c:v>
                </c:pt>
                <c:pt idx="27">
                  <c:v>R.Tx436</c:v>
                </c:pt>
                <c:pt idx="28">
                  <c:v>IRAT 204</c:v>
                </c:pt>
                <c:pt idx="29">
                  <c:v>R.11018</c:v>
                </c:pt>
                <c:pt idx="30">
                  <c:v>Macia</c:v>
                </c:pt>
              </c:strCache>
            </c:strRef>
          </c:cat>
          <c:val>
            <c:numRef>
              <c:f>HI_analysis!$W$107:$W$137</c:f>
              <c:numCache>
                <c:formatCode>General</c:formatCode>
                <c:ptCount val="31"/>
                <c:pt idx="0">
                  <c:v>47.594632464533397</c:v>
                </c:pt>
                <c:pt idx="1">
                  <c:v>62.947141083833387</c:v>
                </c:pt>
                <c:pt idx="2">
                  <c:v>59.761791365559532</c:v>
                </c:pt>
                <c:pt idx="3">
                  <c:v>53.65842098095235</c:v>
                </c:pt>
                <c:pt idx="4">
                  <c:v>49.669192144113509</c:v>
                </c:pt>
                <c:pt idx="5">
                  <c:v>51.233919487293178</c:v>
                </c:pt>
                <c:pt idx="6">
                  <c:v>61.449511901412023</c:v>
                </c:pt>
                <c:pt idx="7">
                  <c:v>57.070642203198737</c:v>
                </c:pt>
                <c:pt idx="8">
                  <c:v>57.517322800169666</c:v>
                </c:pt>
                <c:pt idx="9">
                  <c:v>66.490575101271148</c:v>
                </c:pt>
                <c:pt idx="10">
                  <c:v>43.689217967361806</c:v>
                </c:pt>
                <c:pt idx="11">
                  <c:v>60.428772648297858</c:v>
                </c:pt>
                <c:pt idx="12">
                  <c:v>64.276707651676475</c:v>
                </c:pt>
                <c:pt idx="13">
                  <c:v>62.423520990246629</c:v>
                </c:pt>
                <c:pt idx="14">
                  <c:v>52.722293675184261</c:v>
                </c:pt>
                <c:pt idx="15">
                  <c:v>54.735277671218597</c:v>
                </c:pt>
                <c:pt idx="16">
                  <c:v>57.716437352329791</c:v>
                </c:pt>
                <c:pt idx="17">
                  <c:v>55.671619071693442</c:v>
                </c:pt>
                <c:pt idx="18">
                  <c:v>66.016436883276086</c:v>
                </c:pt>
                <c:pt idx="19">
                  <c:v>62.183232258655799</c:v>
                </c:pt>
                <c:pt idx="20">
                  <c:v>41.307510752330238</c:v>
                </c:pt>
                <c:pt idx="21">
                  <c:v>51.61539045701975</c:v>
                </c:pt>
                <c:pt idx="22">
                  <c:v>65.941385554459998</c:v>
                </c:pt>
                <c:pt idx="23">
                  <c:v>62.292187834547498</c:v>
                </c:pt>
                <c:pt idx="24">
                  <c:v>57.609409590075849</c:v>
                </c:pt>
                <c:pt idx="25">
                  <c:v>56.288039382923074</c:v>
                </c:pt>
                <c:pt idx="26">
                  <c:v>40.62907084722687</c:v>
                </c:pt>
                <c:pt idx="27">
                  <c:v>61.069141048356528</c:v>
                </c:pt>
                <c:pt idx="28">
                  <c:v>64.117378954238973</c:v>
                </c:pt>
                <c:pt idx="29">
                  <c:v>66.272851435714628</c:v>
                </c:pt>
                <c:pt idx="30">
                  <c:v>65.620895119064883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D-4F37-B825-4FB122BC7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93536"/>
        <c:axId val="33382976"/>
      </c:barChart>
      <c:catAx>
        <c:axId val="333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2976"/>
        <c:crosses val="autoZero"/>
        <c:auto val="1"/>
        <c:lblAlgn val="ctr"/>
        <c:lblOffset val="100"/>
        <c:noMultiLvlLbl val="0"/>
      </c:catAx>
      <c:valAx>
        <c:axId val="333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HI_analysis!$X$106</c:f>
              <c:strCache>
                <c:ptCount val="1"/>
                <c:pt idx="0">
                  <c:v>root system volume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D3-4774-9180-C71DE20A86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D3-4774-9180-C71DE20A861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D3-4774-9180-C71DE20A861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D3-4774-9180-C71DE20A861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D3-4774-9180-C71DE20A861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CD3-4774-9180-C71DE20A861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CD3-4774-9180-C71DE20A861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CD3-4774-9180-C71DE20A861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CD3-4774-9180-C71DE20A861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CD3-4774-9180-C71DE20A861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CD3-4774-9180-C71DE20A861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CD3-4774-9180-C71DE20A861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CD3-4774-9180-C71DE20A861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CD3-4774-9180-C71DE20A861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CD3-4774-9180-C71DE20A861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CD3-4774-9180-C71DE20A861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CD3-4774-9180-C71DE20A861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CD3-4774-9180-C71DE20A861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CD3-4774-9180-C71DE20A861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CD3-4774-9180-C71DE20A861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CD3-4774-9180-C71DE20A861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CD3-4774-9180-C71DE20A861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CD3-4774-9180-C71DE20A861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CD3-4774-9180-C71DE20A861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CD3-4774-9180-C71DE20A861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CD3-4774-9180-C71DE20A861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CD3-4774-9180-C71DE20A861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CD3-4774-9180-C71DE20A8618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CD3-4774-9180-C71DE20A8618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CD3-4774-9180-C71DE20A8618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CD3-4774-9180-C71DE20A8618}"/>
              </c:ext>
            </c:extLst>
          </c:dPt>
          <c:cat>
            <c:strRef>
              <c:f>HI_analysis!$P$107:$P$137</c:f>
              <c:strCache>
                <c:ptCount val="31"/>
                <c:pt idx="0">
                  <c:v>B.Tx642</c:v>
                </c:pt>
                <c:pt idx="1">
                  <c:v>Mota Maradi</c:v>
                </c:pt>
                <c:pt idx="2">
                  <c:v>6085-9_Stg4 NIL</c:v>
                </c:pt>
                <c:pt idx="3">
                  <c:v>Ajabsido</c:v>
                </c:pt>
                <c:pt idx="4">
                  <c:v>SC56</c:v>
                </c:pt>
                <c:pt idx="5">
                  <c:v>SC35-14E</c:v>
                </c:pt>
                <c:pt idx="6">
                  <c:v>BTx642/Tx7000 NILStg1</c:v>
                </c:pt>
                <c:pt idx="7">
                  <c:v>SC971</c:v>
                </c:pt>
                <c:pt idx="8">
                  <c:v>1790E_(SC56/SC33)</c:v>
                </c:pt>
                <c:pt idx="9">
                  <c:v>SC1103</c:v>
                </c:pt>
                <c:pt idx="10">
                  <c:v>SC348</c:v>
                </c:pt>
                <c:pt idx="11">
                  <c:v>SC1154-14E</c:v>
                </c:pt>
                <c:pt idx="12">
                  <c:v>Segaolane</c:v>
                </c:pt>
                <c:pt idx="13">
                  <c:v>BTx623 Stg5 NIL</c:v>
                </c:pt>
                <c:pt idx="14">
                  <c:v>R.Tx430</c:v>
                </c:pt>
                <c:pt idx="15">
                  <c:v>2219-3_Stg2 NIL</c:v>
                </c:pt>
                <c:pt idx="16">
                  <c:v>SC265</c:v>
                </c:pt>
                <c:pt idx="17">
                  <c:v>P898012</c:v>
                </c:pt>
                <c:pt idx="18">
                  <c:v>B.Tx623 (DW1)</c:v>
                </c:pt>
                <c:pt idx="19">
                  <c:v>SC1345</c:v>
                </c:pt>
                <c:pt idx="20">
                  <c:v>SC283</c:v>
                </c:pt>
                <c:pt idx="21">
                  <c:v>B.Tx615</c:v>
                </c:pt>
                <c:pt idx="22">
                  <c:v>BTx623</c:v>
                </c:pt>
                <c:pt idx="23">
                  <c:v>Tx7000</c:v>
                </c:pt>
                <c:pt idx="24">
                  <c:v>2290-19_Stg3 NIL</c:v>
                </c:pt>
                <c:pt idx="25">
                  <c:v>B4R (BTx406/Rio)</c:v>
                </c:pt>
                <c:pt idx="26">
                  <c:v>R.LBK1</c:v>
                </c:pt>
                <c:pt idx="27">
                  <c:v>R.Tx436</c:v>
                </c:pt>
                <c:pt idx="28">
                  <c:v>IRAT 204</c:v>
                </c:pt>
                <c:pt idx="29">
                  <c:v>R.11018</c:v>
                </c:pt>
                <c:pt idx="30">
                  <c:v>Macia</c:v>
                </c:pt>
              </c:strCache>
            </c:strRef>
          </c:cat>
          <c:val>
            <c:numRef>
              <c:f>HI_analysis!$X$107:$X$137</c:f>
              <c:numCache>
                <c:formatCode>General</c:formatCode>
                <c:ptCount val="31"/>
                <c:pt idx="0">
                  <c:v>1382.3563861208047</c:v>
                </c:pt>
                <c:pt idx="1">
                  <c:v>757.56345671334316</c:v>
                </c:pt>
                <c:pt idx="2">
                  <c:v>716.42762479804344</c:v>
                </c:pt>
                <c:pt idx="3">
                  <c:v>956.37511898659034</c:v>
                </c:pt>
                <c:pt idx="4">
                  <c:v>1267.3341106136763</c:v>
                </c:pt>
                <c:pt idx="5">
                  <c:v>1469.3943856843762</c:v>
                </c:pt>
                <c:pt idx="6">
                  <c:v>467.20354168425672</c:v>
                </c:pt>
                <c:pt idx="7">
                  <c:v>640.94225792730992</c:v>
                </c:pt>
                <c:pt idx="8">
                  <c:v>697.06063358898473</c:v>
                </c:pt>
                <c:pt idx="9">
                  <c:v>1163.0263287675832</c:v>
                </c:pt>
                <c:pt idx="10">
                  <c:v>353.80772771021856</c:v>
                </c:pt>
                <c:pt idx="11">
                  <c:v>1424.5667106784022</c:v>
                </c:pt>
                <c:pt idx="12">
                  <c:v>808.63264349075178</c:v>
                </c:pt>
                <c:pt idx="13">
                  <c:v>751.89715778398158</c:v>
                </c:pt>
                <c:pt idx="14">
                  <c:v>1581.4176371061942</c:v>
                </c:pt>
                <c:pt idx="15">
                  <c:v>386.02014569277196</c:v>
                </c:pt>
                <c:pt idx="16">
                  <c:v>1386.5826552669241</c:v>
                </c:pt>
                <c:pt idx="17">
                  <c:v>796.29028007675197</c:v>
                </c:pt>
                <c:pt idx="18">
                  <c:v>532.95105514897261</c:v>
                </c:pt>
                <c:pt idx="19">
                  <c:v>1478.4662973199693</c:v>
                </c:pt>
                <c:pt idx="20">
                  <c:v>1381.9459328139828</c:v>
                </c:pt>
                <c:pt idx="21">
                  <c:v>786.64608400939017</c:v>
                </c:pt>
                <c:pt idx="22">
                  <c:v>1117.5640146643468</c:v>
                </c:pt>
                <c:pt idx="23">
                  <c:v>670.79319207875312</c:v>
                </c:pt>
                <c:pt idx="24">
                  <c:v>457.25040029811595</c:v>
                </c:pt>
                <c:pt idx="25">
                  <c:v>495.29205645461872</c:v>
                </c:pt>
                <c:pt idx="26">
                  <c:v>801.00133040847425</c:v>
                </c:pt>
                <c:pt idx="27">
                  <c:v>666.29111762632101</c:v>
                </c:pt>
                <c:pt idx="28">
                  <c:v>1285.2594886337076</c:v>
                </c:pt>
                <c:pt idx="29">
                  <c:v>473.48064222832068</c:v>
                </c:pt>
                <c:pt idx="30">
                  <c:v>1352.5917118870477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2-4A1C-9211-88F62CA7D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122352"/>
        <c:axId val="1876119472"/>
      </c:barChart>
      <c:catAx>
        <c:axId val="18761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19472"/>
        <c:crosses val="autoZero"/>
        <c:auto val="1"/>
        <c:lblAlgn val="ctr"/>
        <c:lblOffset val="100"/>
        <c:noMultiLvlLbl val="0"/>
      </c:catAx>
      <c:valAx>
        <c:axId val="18761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2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HI_analysis!$Y$106</c:f>
              <c:strCache>
                <c:ptCount val="1"/>
                <c:pt idx="0">
                  <c:v>root system eccentricity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0C-4CA4-8F5D-0AEE4D1F6AA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0C-4CA4-8F5D-0AEE4D1F6AA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0C-4CA4-8F5D-0AEE4D1F6AA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00C-4CA4-8F5D-0AEE4D1F6AA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00C-4CA4-8F5D-0AEE4D1F6AA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00C-4CA4-8F5D-0AEE4D1F6AA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00C-4CA4-8F5D-0AEE4D1F6AA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00C-4CA4-8F5D-0AEE4D1F6AA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00C-4CA4-8F5D-0AEE4D1F6AA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00C-4CA4-8F5D-0AEE4D1F6AA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00C-4CA4-8F5D-0AEE4D1F6AA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00C-4CA4-8F5D-0AEE4D1F6AA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00C-4CA4-8F5D-0AEE4D1F6AA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00C-4CA4-8F5D-0AEE4D1F6AA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00C-4CA4-8F5D-0AEE4D1F6AA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00C-4CA4-8F5D-0AEE4D1F6AA4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00C-4CA4-8F5D-0AEE4D1F6AA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00C-4CA4-8F5D-0AEE4D1F6AA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00C-4CA4-8F5D-0AEE4D1F6AA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00C-4CA4-8F5D-0AEE4D1F6AA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00C-4CA4-8F5D-0AEE4D1F6AA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00C-4CA4-8F5D-0AEE4D1F6AA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00C-4CA4-8F5D-0AEE4D1F6AA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00C-4CA4-8F5D-0AEE4D1F6AA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00C-4CA4-8F5D-0AEE4D1F6AA4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00C-4CA4-8F5D-0AEE4D1F6AA4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00C-4CA4-8F5D-0AEE4D1F6AA4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00C-4CA4-8F5D-0AEE4D1F6AA4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00C-4CA4-8F5D-0AEE4D1F6AA4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100C-4CA4-8F5D-0AEE4D1F6AA4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100C-4CA4-8F5D-0AEE4D1F6AA4}"/>
              </c:ext>
            </c:extLst>
          </c:dPt>
          <c:cat>
            <c:strRef>
              <c:f>HI_analysis!$P$107:$P$137</c:f>
              <c:strCache>
                <c:ptCount val="31"/>
                <c:pt idx="0">
                  <c:v>B.Tx642</c:v>
                </c:pt>
                <c:pt idx="1">
                  <c:v>Mota Maradi</c:v>
                </c:pt>
                <c:pt idx="2">
                  <c:v>6085-9_Stg4 NIL</c:v>
                </c:pt>
                <c:pt idx="3">
                  <c:v>Ajabsido</c:v>
                </c:pt>
                <c:pt idx="4">
                  <c:v>SC56</c:v>
                </c:pt>
                <c:pt idx="5">
                  <c:v>SC35-14E</c:v>
                </c:pt>
                <c:pt idx="6">
                  <c:v>BTx642/Tx7000 NILStg1</c:v>
                </c:pt>
                <c:pt idx="7">
                  <c:v>SC971</c:v>
                </c:pt>
                <c:pt idx="8">
                  <c:v>1790E_(SC56/SC33)</c:v>
                </c:pt>
                <c:pt idx="9">
                  <c:v>SC1103</c:v>
                </c:pt>
                <c:pt idx="10">
                  <c:v>SC348</c:v>
                </c:pt>
                <c:pt idx="11">
                  <c:v>SC1154-14E</c:v>
                </c:pt>
                <c:pt idx="12">
                  <c:v>Segaolane</c:v>
                </c:pt>
                <c:pt idx="13">
                  <c:v>BTx623 Stg5 NIL</c:v>
                </c:pt>
                <c:pt idx="14">
                  <c:v>R.Tx430</c:v>
                </c:pt>
                <c:pt idx="15">
                  <c:v>2219-3_Stg2 NIL</c:v>
                </c:pt>
                <c:pt idx="16">
                  <c:v>SC265</c:v>
                </c:pt>
                <c:pt idx="17">
                  <c:v>P898012</c:v>
                </c:pt>
                <c:pt idx="18">
                  <c:v>B.Tx623 (DW1)</c:v>
                </c:pt>
                <c:pt idx="19">
                  <c:v>SC1345</c:v>
                </c:pt>
                <c:pt idx="20">
                  <c:v>SC283</c:v>
                </c:pt>
                <c:pt idx="21">
                  <c:v>B.Tx615</c:v>
                </c:pt>
                <c:pt idx="22">
                  <c:v>BTx623</c:v>
                </c:pt>
                <c:pt idx="23">
                  <c:v>Tx7000</c:v>
                </c:pt>
                <c:pt idx="24">
                  <c:v>2290-19_Stg3 NIL</c:v>
                </c:pt>
                <c:pt idx="25">
                  <c:v>B4R (BTx406/Rio)</c:v>
                </c:pt>
                <c:pt idx="26">
                  <c:v>R.LBK1</c:v>
                </c:pt>
                <c:pt idx="27">
                  <c:v>R.Tx436</c:v>
                </c:pt>
                <c:pt idx="28">
                  <c:v>IRAT 204</c:v>
                </c:pt>
                <c:pt idx="29">
                  <c:v>R.11018</c:v>
                </c:pt>
                <c:pt idx="30">
                  <c:v>Macia</c:v>
                </c:pt>
              </c:strCache>
            </c:strRef>
          </c:cat>
          <c:val>
            <c:numRef>
              <c:f>HI_analysis!$Y$107:$Y$137</c:f>
              <c:numCache>
                <c:formatCode>General</c:formatCode>
                <c:ptCount val="31"/>
                <c:pt idx="0">
                  <c:v>0.85131833141368907</c:v>
                </c:pt>
                <c:pt idx="1">
                  <c:v>0.84079348350863037</c:v>
                </c:pt>
                <c:pt idx="2">
                  <c:v>0.89726696742245526</c:v>
                </c:pt>
                <c:pt idx="3">
                  <c:v>0.79512653915994758</c:v>
                </c:pt>
                <c:pt idx="4">
                  <c:v>0.77792321087759675</c:v>
                </c:pt>
                <c:pt idx="5">
                  <c:v>0.88705828388943109</c:v>
                </c:pt>
                <c:pt idx="6">
                  <c:v>0.90511122183108084</c:v>
                </c:pt>
                <c:pt idx="7">
                  <c:v>0.85980073665135093</c:v>
                </c:pt>
                <c:pt idx="8">
                  <c:v>0.84714222942901685</c:v>
                </c:pt>
                <c:pt idx="9">
                  <c:v>0.86832821968427598</c:v>
                </c:pt>
                <c:pt idx="10">
                  <c:v>0.85305629408639605</c:v>
                </c:pt>
                <c:pt idx="11">
                  <c:v>0.84474873790426286</c:v>
                </c:pt>
                <c:pt idx="12">
                  <c:v>0.84596789677249318</c:v>
                </c:pt>
                <c:pt idx="13">
                  <c:v>0.90177050034071904</c:v>
                </c:pt>
                <c:pt idx="14">
                  <c:v>0.85837296915704542</c:v>
                </c:pt>
                <c:pt idx="15">
                  <c:v>0.8164957233448018</c:v>
                </c:pt>
                <c:pt idx="16">
                  <c:v>0.8107226074596473</c:v>
                </c:pt>
                <c:pt idx="17">
                  <c:v>0.84624367620756435</c:v>
                </c:pt>
                <c:pt idx="18">
                  <c:v>0.87475232403589354</c:v>
                </c:pt>
                <c:pt idx="19">
                  <c:v>0.86395291498777393</c:v>
                </c:pt>
                <c:pt idx="20">
                  <c:v>0.79118253757000112</c:v>
                </c:pt>
                <c:pt idx="21">
                  <c:v>0.83656966156517976</c:v>
                </c:pt>
                <c:pt idx="22">
                  <c:v>0.91206719394333158</c:v>
                </c:pt>
                <c:pt idx="23">
                  <c:v>0.8746408230933459</c:v>
                </c:pt>
                <c:pt idx="24">
                  <c:v>0.88863212685310289</c:v>
                </c:pt>
                <c:pt idx="25">
                  <c:v>0.86137602801047741</c:v>
                </c:pt>
                <c:pt idx="26">
                  <c:v>0.83035517829543204</c:v>
                </c:pt>
                <c:pt idx="27">
                  <c:v>0.86464858254413723</c:v>
                </c:pt>
                <c:pt idx="28">
                  <c:v>0.85117642910026536</c:v>
                </c:pt>
                <c:pt idx="29">
                  <c:v>0.84530866086516543</c:v>
                </c:pt>
                <c:pt idx="30">
                  <c:v>0.8877359490092992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A-4E69-BFC2-EE12B5A6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125760"/>
        <c:axId val="1876129120"/>
      </c:barChart>
      <c:catAx>
        <c:axId val="18761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29120"/>
        <c:crosses val="autoZero"/>
        <c:auto val="1"/>
        <c:lblAlgn val="ctr"/>
        <c:lblOffset val="100"/>
        <c:noMultiLvlLbl val="0"/>
      </c:catAx>
      <c:valAx>
        <c:axId val="18761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2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root system diameter max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root system diameter max</a:t>
          </a:r>
        </a:p>
      </cx:txPr>
    </cx:title>
    <cx:plotArea>
      <cx:plotAreaRegion>
        <cx:series layoutId="boxWhisker" uniqueId="{BC4B6C14-9416-4426-8A0B-5A0719C72EF2}">
          <cx:tx>
            <cx:txData>
              <cx:f>_xlchart.v1.1</cx:f>
              <cx:v>root system diameter max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</cx:chartData>
  <cx:chart>
    <cx:title pos="t" align="ctr" overlay="0">
      <cx:tx>
        <cx:txData>
          <cx:v>root system bushiness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root system bushiness</a:t>
          </a:r>
        </a:p>
      </cx:txPr>
    </cx:title>
    <cx:plotArea>
      <cx:plotAreaRegion>
        <cx:series layoutId="boxWhisker" uniqueId="{92B46C18-1C63-4673-91BC-8F41C26648DC}">
          <cx:tx>
            <cx:txData>
              <cx:f>_xlchart.v1.28</cx:f>
              <cx:v>root system bushiness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_xlchart.v1.32</cx:f>
      </cx:numDim>
    </cx:data>
  </cx:chartData>
  <cx:chart>
    <cx:title pos="t" align="ctr" overlay="0">
      <cx:tx>
        <cx:txData>
          <cx:v>root system diameter max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root system diameter max</a:t>
          </a:r>
        </a:p>
      </cx:txPr>
    </cx:title>
    <cx:plotArea>
      <cx:plotAreaRegion>
        <cx:series layoutId="boxWhisker" uniqueId="{535A77C7-1DB3-432A-9A74-EF55287C235D}">
          <cx:tx>
            <cx:txData>
              <cx:f>_xlchart.v1.31</cx:f>
              <cx:v>root system diameter max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_xlchart.v1.33</cx:f>
      </cx:strDim>
      <cx:numDim type="val">
        <cx:f>_xlchart.v1.35</cx:f>
      </cx:numDim>
    </cx:data>
  </cx:chartData>
  <cx:chart>
    <cx:title pos="t" align="ctr" overlay="0">
      <cx:tx>
        <cx:txData>
          <cx:v>root system diameter min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root system diameter min</a:t>
          </a:r>
        </a:p>
      </cx:txPr>
    </cx:title>
    <cx:plotArea>
      <cx:plotAreaRegion>
        <cx:series layoutId="boxWhisker" uniqueId="{A09F287C-D344-47A1-9B10-5959F2E60562}">
          <cx:tx>
            <cx:txData>
              <cx:f>_xlchart.v1.34</cx:f>
              <cx:v>root system diameter min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val">
        <cx:f>_xlchart.v1.38</cx:f>
      </cx:numDim>
    </cx:data>
  </cx:chartData>
  <cx:chart>
    <cx:title pos="t" align="ctr" overlay="0">
      <cx:tx>
        <cx:txData>
          <cx:v>root system diameter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root system diameter</a:t>
          </a:r>
        </a:p>
      </cx:txPr>
    </cx:title>
    <cx:plotArea>
      <cx:plotAreaRegion>
        <cx:series layoutId="boxWhisker" uniqueId="{BED0A028-C8C1-43CA-8591-9557C7C263BA}">
          <cx:tx>
            <cx:txData>
              <cx:f>_xlchart.v1.37</cx:f>
              <cx:v>root system diameter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_xlchart.v1.39</cx:f>
      </cx:strDim>
      <cx:numDim type="val">
        <cx:f>_xlchart.v1.41</cx:f>
      </cx:numDim>
    </cx:data>
  </cx:chartData>
  <cx:chart>
    <cx:title pos="t" align="ctr" overlay="0">
      <cx:tx>
        <cx:txData>
          <cx:v>root system 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root system length</a:t>
          </a:r>
        </a:p>
      </cx:txPr>
    </cx:title>
    <cx:plotArea>
      <cx:plotAreaRegion>
        <cx:series layoutId="boxWhisker" uniqueId="{4EEEE788-A1C8-4A1C-A081-EC0DF46B7AB7}">
          <cx:tx>
            <cx:txData>
              <cx:f>_xlchart.v1.40</cx:f>
              <cx:v>root system length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val">
        <cx:f>_xlchart.v1.44</cx:f>
      </cx:numDim>
    </cx:data>
  </cx:chartData>
  <cx:chart>
    <cx:title pos="t" align="ctr" overlay="0">
      <cx:tx>
        <cx:txData>
          <cx:v>root system angle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root system angle</a:t>
          </a:r>
        </a:p>
      </cx:txPr>
    </cx:title>
    <cx:plotArea>
      <cx:plotAreaRegion>
        <cx:series layoutId="boxWhisker" uniqueId="{BD20D7D0-A246-400F-8B90-3D7A74353146}">
          <cx:tx>
            <cx:txData>
              <cx:f>_xlchart.v1.43</cx:f>
              <cx:v>root system angle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_xlchart.v1.45</cx:f>
      </cx:strDim>
      <cx:numDim type="val">
        <cx:f>_xlchart.v1.47</cx:f>
      </cx:numDim>
    </cx:data>
  </cx:chartData>
  <cx:chart>
    <cx:title pos="t" align="ctr" overlay="0">
      <cx:tx>
        <cx:txData>
          <cx:v>root system angle max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root system angle max</a:t>
          </a:r>
        </a:p>
      </cx:txPr>
    </cx:title>
    <cx:plotArea>
      <cx:plotAreaRegion>
        <cx:series layoutId="boxWhisker" uniqueId="{F959C53A-EE31-4475-8972-BBA07D02813B}">
          <cx:tx>
            <cx:txData>
              <cx:f>_xlchart.v1.46</cx:f>
              <cx:v>root system angle max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_xlchart.v1.48</cx:f>
      </cx:strDim>
      <cx:numDim type="val">
        <cx:f>_xlchart.v1.50</cx:f>
      </cx:numDim>
    </cx:data>
  </cx:chartData>
  <cx:chart>
    <cx:title pos="t" align="ctr" overlay="0">
      <cx:tx>
        <cx:txData>
          <cx:v>root system angle min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root system angle min</a:t>
          </a:r>
        </a:p>
      </cx:txPr>
    </cx:title>
    <cx:plotArea>
      <cx:plotAreaRegion>
        <cx:series layoutId="boxWhisker" uniqueId="{BD7EBD0A-1541-4C18-8F7E-C2899682E9F3}">
          <cx:tx>
            <cx:txData>
              <cx:f>_xlchart.v1.49</cx:f>
              <cx:v>root system angle min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_xlchart.v1.51</cx:f>
      </cx:strDim>
      <cx:numDim type="val">
        <cx:f>_xlchart.v1.53</cx:f>
      </cx:numDim>
    </cx:data>
  </cx:chartData>
  <cx:chart>
    <cx:title pos="t" align="ctr" overlay="0">
      <cx:tx>
        <cx:txData>
          <cx:v>root system volume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root system volume </a:t>
          </a:r>
        </a:p>
      </cx:txPr>
    </cx:title>
    <cx:plotArea>
      <cx:plotAreaRegion>
        <cx:series layoutId="boxWhisker" uniqueId="{7FE90777-5EC1-40C3-9962-3D4E7EFE4020}">
          <cx:tx>
            <cx:txData>
              <cx:f>_xlchart.v1.52</cx:f>
              <cx:v>root system volume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_xlchart.v1.54</cx:f>
      </cx:strDim>
      <cx:numDim type="val">
        <cx:f>_xlchart.v1.56</cx:f>
      </cx:numDim>
    </cx:data>
  </cx:chartData>
  <cx:chart>
    <cx:title pos="t" align="ctr" overlay="0">
      <cx:tx>
        <cx:txData>
          <cx:v>root system eccentricity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root system eccentricity</a:t>
          </a:r>
        </a:p>
      </cx:txPr>
    </cx:title>
    <cx:plotArea>
      <cx:plotAreaRegion>
        <cx:series layoutId="boxWhisker" uniqueId="{3E34CF7E-5EF7-4E72-98E4-F2A09CE17D0D}">
          <cx:tx>
            <cx:txData>
              <cx:f>_xlchart.v1.55</cx:f>
              <cx:v>root system eccentricity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root system diameter min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root system diameter min</a:t>
          </a:r>
        </a:p>
      </cx:txPr>
    </cx:title>
    <cx:plotArea>
      <cx:plotAreaRegion>
        <cx:series layoutId="boxWhisker" uniqueId="{80C2C6FE-EDB6-468B-BEB7-5CBB1CEE8CDD}">
          <cx:tx>
            <cx:txData>
              <cx:f>_xlchart.v1.4</cx:f>
              <cx:v>root system diameter min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_xlchart.v1.57</cx:f>
      </cx:strDim>
      <cx:numDim type="val">
        <cx:f>_xlchart.v1.59</cx:f>
      </cx:numDim>
    </cx:data>
  </cx:chartData>
  <cx:chart>
    <cx:title pos="t" align="ctr" overlay="0">
      <cx:tx>
        <cx:txData>
          <cx:v>root system bushiness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root system bushiness</a:t>
          </a:r>
        </a:p>
      </cx:txPr>
    </cx:title>
    <cx:plotArea>
      <cx:plotAreaRegion>
        <cx:series layoutId="boxWhisker" uniqueId="{B9B23166-243A-48FC-AFA2-A35C96B2DEDD}">
          <cx:tx>
            <cx:txData>
              <cx:f>_xlchart.v1.58</cx:f>
              <cx:v>root system bushiness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root system diameter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root system diameter</a:t>
          </a:r>
        </a:p>
      </cx:txPr>
    </cx:title>
    <cx:plotArea>
      <cx:plotAreaRegion>
        <cx:series layoutId="boxWhisker" uniqueId="{49D9C452-7E68-49B3-AD9C-512ACC6C1490}">
          <cx:tx>
            <cx:txData>
              <cx:f>_xlchart.v1.7</cx:f>
              <cx:v>root system diameter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root system 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root system length</a:t>
          </a:r>
        </a:p>
      </cx:txPr>
    </cx:title>
    <cx:plotArea>
      <cx:plotAreaRegion>
        <cx:series layoutId="boxWhisker" uniqueId="{614786D6-E396-4FD5-BAAE-DCF965ADB356}">
          <cx:tx>
            <cx:txData>
              <cx:f>_xlchart.v1.10</cx:f>
              <cx:v>root system length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root system angle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root system angle</a:t>
          </a:r>
        </a:p>
      </cx:txPr>
    </cx:title>
    <cx:plotArea>
      <cx:plotAreaRegion>
        <cx:series layoutId="boxWhisker" uniqueId="{FFD74E6A-F019-44E8-AD48-0C90470E0A40}">
          <cx:tx>
            <cx:txData>
              <cx:f>_xlchart.v1.13</cx:f>
              <cx:v>root system angle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root system angle max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root system angle max</a:t>
          </a:r>
        </a:p>
      </cx:txPr>
    </cx:title>
    <cx:plotArea>
      <cx:plotAreaRegion>
        <cx:series layoutId="boxWhisker" uniqueId="{5ECFBD8F-E9F7-49E9-942C-2C85F8AB9C9A}">
          <cx:tx>
            <cx:txData>
              <cx:f>_xlchart.v1.16</cx:f>
              <cx:v>root system angle max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txData>
          <cx:v>root system angle min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root system angle min</a:t>
          </a:r>
        </a:p>
      </cx:txPr>
    </cx:title>
    <cx:plotArea>
      <cx:plotAreaRegion>
        <cx:series layoutId="boxWhisker" uniqueId="{F3DBA346-2E49-4766-AC71-B2EC6272BA3B}">
          <cx:tx>
            <cx:txData>
              <cx:f>_xlchart.v1.19</cx:f>
              <cx:v>root system angle min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root system volume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root system volume</a:t>
          </a:r>
        </a:p>
      </cx:txPr>
    </cx:title>
    <cx:plotArea>
      <cx:plotAreaRegion>
        <cx:series layoutId="boxWhisker" uniqueId="{347771BB-44A1-4193-814C-A5992CAB5A8A}">
          <cx:tx>
            <cx:txData>
              <cx:f>_xlchart.v1.22</cx:f>
              <cx:v>root system volume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title pos="t" align="ctr" overlay="0">
      <cx:tx>
        <cx:txData>
          <cx:v>root system eccentricity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root system eccentricity</a:t>
          </a:r>
        </a:p>
      </cx:txPr>
    </cx:title>
    <cx:plotArea>
      <cx:plotAreaRegion>
        <cx:series layoutId="boxWhisker" uniqueId="{39026609-6C68-40DF-A6E1-1E5430F28F54}">
          <cx:tx>
            <cx:txData>
              <cx:f>_xlchart.v1.25</cx:f>
              <cx:v>root system eccentricity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openxmlformats.org/officeDocument/2006/relationships/chart" Target="../charts/chart3.xml"/><Relationship Id="rId18" Type="http://schemas.openxmlformats.org/officeDocument/2006/relationships/chart" Target="../charts/chart8.xml"/><Relationship Id="rId3" Type="http://schemas.microsoft.com/office/2014/relationships/chartEx" Target="../charts/chartEx3.xml"/><Relationship Id="rId21" Type="http://schemas.openxmlformats.org/officeDocument/2006/relationships/chart" Target="../charts/chart11.xml"/><Relationship Id="rId7" Type="http://schemas.microsoft.com/office/2014/relationships/chartEx" Target="../charts/chartEx7.xml"/><Relationship Id="rId12" Type="http://schemas.openxmlformats.org/officeDocument/2006/relationships/chart" Target="../charts/chart2.xml"/><Relationship Id="rId17" Type="http://schemas.openxmlformats.org/officeDocument/2006/relationships/chart" Target="../charts/chart7.xml"/><Relationship Id="rId2" Type="http://schemas.microsoft.com/office/2014/relationships/chartEx" Target="../charts/chartEx2.xml"/><Relationship Id="rId16" Type="http://schemas.openxmlformats.org/officeDocument/2006/relationships/chart" Target="../charts/chart6.xml"/><Relationship Id="rId20" Type="http://schemas.openxmlformats.org/officeDocument/2006/relationships/chart" Target="../charts/chart1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openxmlformats.org/officeDocument/2006/relationships/chart" Target="../charts/chart1.xml"/><Relationship Id="rId5" Type="http://schemas.microsoft.com/office/2014/relationships/chartEx" Target="../charts/chartEx5.xml"/><Relationship Id="rId15" Type="http://schemas.openxmlformats.org/officeDocument/2006/relationships/chart" Target="../charts/chart5.xml"/><Relationship Id="rId10" Type="http://schemas.microsoft.com/office/2014/relationships/chartEx" Target="../charts/chartEx10.xml"/><Relationship Id="rId19" Type="http://schemas.openxmlformats.org/officeDocument/2006/relationships/chart" Target="../charts/chart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18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microsoft.com/office/2014/relationships/chartEx" Target="../charts/chartEx13.xml"/><Relationship Id="rId21" Type="http://schemas.openxmlformats.org/officeDocument/2006/relationships/chart" Target="../charts/chart22.xml"/><Relationship Id="rId7" Type="http://schemas.microsoft.com/office/2014/relationships/chartEx" Target="../charts/chartEx17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microsoft.com/office/2014/relationships/chartEx" Target="../charts/chartEx12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microsoft.com/office/2014/relationships/chartEx" Target="../charts/chartEx11.xml"/><Relationship Id="rId6" Type="http://schemas.microsoft.com/office/2014/relationships/chartEx" Target="../charts/chartEx16.xml"/><Relationship Id="rId11" Type="http://schemas.openxmlformats.org/officeDocument/2006/relationships/chart" Target="../charts/chart12.xml"/><Relationship Id="rId5" Type="http://schemas.microsoft.com/office/2014/relationships/chartEx" Target="../charts/chartEx15.xml"/><Relationship Id="rId15" Type="http://schemas.openxmlformats.org/officeDocument/2006/relationships/chart" Target="../charts/chart16.xml"/><Relationship Id="rId10" Type="http://schemas.microsoft.com/office/2014/relationships/chartEx" Target="../charts/chartEx20.xml"/><Relationship Id="rId19" Type="http://schemas.openxmlformats.org/officeDocument/2006/relationships/chart" Target="../charts/chart20.xml"/><Relationship Id="rId4" Type="http://schemas.microsoft.com/office/2014/relationships/chartEx" Target="../charts/chartEx14.xml"/><Relationship Id="rId9" Type="http://schemas.microsoft.com/office/2014/relationships/chartEx" Target="../charts/chartEx19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1196340</xdr:colOff>
      <xdr:row>104</xdr:row>
      <xdr:rowOff>110490</xdr:rowOff>
    </xdr:from>
    <xdr:to>
      <xdr:col>8</xdr:col>
      <xdr:colOff>967740</xdr:colOff>
      <xdr:row>119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D6CCCE5-28F0-DF55-2F73-73B599CF47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1181100</xdr:colOff>
      <xdr:row>104</xdr:row>
      <xdr:rowOff>118110</xdr:rowOff>
    </xdr:from>
    <xdr:to>
      <xdr:col>12</xdr:col>
      <xdr:colOff>518160</xdr:colOff>
      <xdr:row>119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6BD6C8E-460A-5267-1B5D-E0047EB491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106680</xdr:colOff>
      <xdr:row>104</xdr:row>
      <xdr:rowOff>87630</xdr:rowOff>
    </xdr:from>
    <xdr:to>
      <xdr:col>4</xdr:col>
      <xdr:colOff>190500</xdr:colOff>
      <xdr:row>119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E5AA1C4-AB01-065E-467C-346808E6E5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106680</xdr:colOff>
      <xdr:row>120</xdr:row>
      <xdr:rowOff>179070</xdr:rowOff>
    </xdr:from>
    <xdr:to>
      <xdr:col>4</xdr:col>
      <xdr:colOff>190500</xdr:colOff>
      <xdr:row>135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AE6114A-C1E1-911A-E7BB-27C1752923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129540</xdr:colOff>
      <xdr:row>137</xdr:row>
      <xdr:rowOff>140970</xdr:rowOff>
    </xdr:from>
    <xdr:to>
      <xdr:col>4</xdr:col>
      <xdr:colOff>213360</xdr:colOff>
      <xdr:row>152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49C413D-9287-FCA1-3DF8-B6B824F708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7620</xdr:colOff>
      <xdr:row>137</xdr:row>
      <xdr:rowOff>156210</xdr:rowOff>
    </xdr:from>
    <xdr:to>
      <xdr:col>8</xdr:col>
      <xdr:colOff>1059180</xdr:colOff>
      <xdr:row>152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B71D36B-16CD-928E-C299-709768392A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1264920</xdr:colOff>
      <xdr:row>137</xdr:row>
      <xdr:rowOff>156210</xdr:rowOff>
    </xdr:from>
    <xdr:to>
      <xdr:col>12</xdr:col>
      <xdr:colOff>601980</xdr:colOff>
      <xdr:row>152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3800183-BA42-05EF-1010-571D7E0AEC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1219200</xdr:colOff>
      <xdr:row>121</xdr:row>
      <xdr:rowOff>34290</xdr:rowOff>
    </xdr:from>
    <xdr:to>
      <xdr:col>8</xdr:col>
      <xdr:colOff>990600</xdr:colOff>
      <xdr:row>136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310A46A-8299-ED55-5F34-613DEB3D34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152400</xdr:colOff>
      <xdr:row>154</xdr:row>
      <xdr:rowOff>133350</xdr:rowOff>
    </xdr:from>
    <xdr:to>
      <xdr:col>4</xdr:col>
      <xdr:colOff>236220</xdr:colOff>
      <xdr:row>169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A4E6AFE8-FBD3-EC64-C47A-8B483CF24B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571500</xdr:colOff>
      <xdr:row>154</xdr:row>
      <xdr:rowOff>140970</xdr:rowOff>
    </xdr:from>
    <xdr:to>
      <xdr:col>8</xdr:col>
      <xdr:colOff>342900</xdr:colOff>
      <xdr:row>169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287B6F5E-DE0A-58F1-7CB0-B61EA5BCA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76200</xdr:colOff>
      <xdr:row>138</xdr:row>
      <xdr:rowOff>179070</xdr:rowOff>
    </xdr:from>
    <xdr:to>
      <xdr:col>21</xdr:col>
      <xdr:colOff>1188720</xdr:colOff>
      <xdr:row>153</xdr:row>
      <xdr:rowOff>179070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A7C2EBE-44FE-8DE0-E4B0-2058557BE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121920</xdr:colOff>
      <xdr:row>138</xdr:row>
      <xdr:rowOff>156210</xdr:rowOff>
    </xdr:from>
    <xdr:to>
      <xdr:col>25</xdr:col>
      <xdr:colOff>769620</xdr:colOff>
      <xdr:row>153</xdr:row>
      <xdr:rowOff>156210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0A14448-A5AA-C2E4-7699-987046053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457200</xdr:colOff>
      <xdr:row>139</xdr:row>
      <xdr:rowOff>19050</xdr:rowOff>
    </xdr:from>
    <xdr:to>
      <xdr:col>17</xdr:col>
      <xdr:colOff>1455420</xdr:colOff>
      <xdr:row>154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B03B4E-ABF1-001F-4D8A-C6361C95E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426720</xdr:colOff>
      <xdr:row>155</xdr:row>
      <xdr:rowOff>26670</xdr:rowOff>
    </xdr:from>
    <xdr:to>
      <xdr:col>17</xdr:col>
      <xdr:colOff>1424940</xdr:colOff>
      <xdr:row>170</xdr:row>
      <xdr:rowOff>26670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D649AA-1496-2C19-D6F3-163594860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441960</xdr:colOff>
      <xdr:row>170</xdr:row>
      <xdr:rowOff>179070</xdr:rowOff>
    </xdr:from>
    <xdr:to>
      <xdr:col>17</xdr:col>
      <xdr:colOff>1440180</xdr:colOff>
      <xdr:row>185</xdr:row>
      <xdr:rowOff>179070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FD0DB16-A421-3B84-433F-3FAA25555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1051560</xdr:colOff>
      <xdr:row>170</xdr:row>
      <xdr:rowOff>140970</xdr:rowOff>
    </xdr:from>
    <xdr:to>
      <xdr:col>22</xdr:col>
      <xdr:colOff>822960</xdr:colOff>
      <xdr:row>185</xdr:row>
      <xdr:rowOff>140970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12739A5-74E9-B58A-5A88-AF56EC835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990600</xdr:colOff>
      <xdr:row>170</xdr:row>
      <xdr:rowOff>148590</xdr:rowOff>
    </xdr:from>
    <xdr:to>
      <xdr:col>26</xdr:col>
      <xdr:colOff>327660</xdr:colOff>
      <xdr:row>185</xdr:row>
      <xdr:rowOff>148590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11519DB-E297-179D-77E6-4896051E2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441960</xdr:colOff>
      <xdr:row>187</xdr:row>
      <xdr:rowOff>41910</xdr:rowOff>
    </xdr:from>
    <xdr:to>
      <xdr:col>17</xdr:col>
      <xdr:colOff>1440180</xdr:colOff>
      <xdr:row>202</xdr:row>
      <xdr:rowOff>41910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F7AB51A-B9B8-71D8-C8B5-99DC6B86A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441960</xdr:colOff>
      <xdr:row>203</xdr:row>
      <xdr:rowOff>41910</xdr:rowOff>
    </xdr:from>
    <xdr:to>
      <xdr:col>17</xdr:col>
      <xdr:colOff>1440180</xdr:colOff>
      <xdr:row>218</xdr:row>
      <xdr:rowOff>41910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AD08428-3AF5-F324-5109-B41857429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129540</xdr:colOff>
      <xdr:row>203</xdr:row>
      <xdr:rowOff>41910</xdr:rowOff>
    </xdr:from>
    <xdr:to>
      <xdr:col>21</xdr:col>
      <xdr:colOff>1242060</xdr:colOff>
      <xdr:row>218</xdr:row>
      <xdr:rowOff>41910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F806269-6101-E6AA-88BE-E1B78E47E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28</xdr:col>
      <xdr:colOff>289560</xdr:colOff>
      <xdr:row>202</xdr:row>
      <xdr:rowOff>95250</xdr:rowOff>
    </xdr:from>
    <xdr:to>
      <xdr:col>35</xdr:col>
      <xdr:colOff>289560</xdr:colOff>
      <xdr:row>237</xdr:row>
      <xdr:rowOff>95250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EBDCB80-DD52-02F2-35E3-6D9EA4C81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122</xdr:row>
      <xdr:rowOff>19050</xdr:rowOff>
    </xdr:from>
    <xdr:to>
      <xdr:col>8</xdr:col>
      <xdr:colOff>182880</xdr:colOff>
      <xdr:row>137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4F864CA-FD76-DAC4-9913-00CCB378F1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381000</xdr:colOff>
      <xdr:row>122</xdr:row>
      <xdr:rowOff>49530</xdr:rowOff>
    </xdr:from>
    <xdr:to>
      <xdr:col>11</xdr:col>
      <xdr:colOff>1028700</xdr:colOff>
      <xdr:row>137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977F412-9F6F-C973-D0F1-0EBB9674EE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266700</xdr:colOff>
      <xdr:row>122</xdr:row>
      <xdr:rowOff>34290</xdr:rowOff>
    </xdr:from>
    <xdr:to>
      <xdr:col>3</xdr:col>
      <xdr:colOff>1508760</xdr:colOff>
      <xdr:row>137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B667108-6523-2A75-6076-81956B7257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236220</xdr:colOff>
      <xdr:row>138</xdr:row>
      <xdr:rowOff>102870</xdr:rowOff>
    </xdr:from>
    <xdr:to>
      <xdr:col>3</xdr:col>
      <xdr:colOff>1478280</xdr:colOff>
      <xdr:row>153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5177C91-4368-0E91-51AD-F1105001F6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213360</xdr:colOff>
      <xdr:row>154</xdr:row>
      <xdr:rowOff>179070</xdr:rowOff>
    </xdr:from>
    <xdr:to>
      <xdr:col>3</xdr:col>
      <xdr:colOff>1455420</xdr:colOff>
      <xdr:row>169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A236098-BAE2-3879-3408-98E72D18B7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1226820</xdr:colOff>
      <xdr:row>155</xdr:row>
      <xdr:rowOff>3810</xdr:rowOff>
    </xdr:from>
    <xdr:to>
      <xdr:col>8</xdr:col>
      <xdr:colOff>998220</xdr:colOff>
      <xdr:row>170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322A22C-47D1-C9F9-B683-6C2C9290BE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1158240</xdr:colOff>
      <xdr:row>155</xdr:row>
      <xdr:rowOff>3810</xdr:rowOff>
    </xdr:from>
    <xdr:to>
      <xdr:col>12</xdr:col>
      <xdr:colOff>495300</xdr:colOff>
      <xdr:row>170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76DD184-A8CC-9C73-5875-1F64C8FC34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175260</xdr:colOff>
      <xdr:row>170</xdr:row>
      <xdr:rowOff>163830</xdr:rowOff>
    </xdr:from>
    <xdr:to>
      <xdr:col>3</xdr:col>
      <xdr:colOff>1417320</xdr:colOff>
      <xdr:row>185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AE2B67F-F62D-9D4A-97C1-0109002DD4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121920</xdr:colOff>
      <xdr:row>187</xdr:row>
      <xdr:rowOff>95250</xdr:rowOff>
    </xdr:from>
    <xdr:to>
      <xdr:col>3</xdr:col>
      <xdr:colOff>1363980</xdr:colOff>
      <xdr:row>202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A7C79A81-3B36-67A5-99BF-6EAB707FEE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175260</xdr:colOff>
      <xdr:row>187</xdr:row>
      <xdr:rowOff>163830</xdr:rowOff>
    </xdr:from>
    <xdr:to>
      <xdr:col>7</xdr:col>
      <xdr:colOff>1287780</xdr:colOff>
      <xdr:row>202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82538A9-74A1-9817-C080-C4720054C2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518160</xdr:colOff>
      <xdr:row>154</xdr:row>
      <xdr:rowOff>179070</xdr:rowOff>
    </xdr:from>
    <xdr:to>
      <xdr:col>22</xdr:col>
      <xdr:colOff>289560</xdr:colOff>
      <xdr:row>169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9119BF-D357-0A74-2347-B727D5590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419100</xdr:colOff>
      <xdr:row>155</xdr:row>
      <xdr:rowOff>19050</xdr:rowOff>
    </xdr:from>
    <xdr:to>
      <xdr:col>25</xdr:col>
      <xdr:colOff>1066800</xdr:colOff>
      <xdr:row>170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48B64B1-6894-1840-8913-B1675DE42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38100</xdr:colOff>
      <xdr:row>155</xdr:row>
      <xdr:rowOff>57150</xdr:rowOff>
    </xdr:from>
    <xdr:to>
      <xdr:col>17</xdr:col>
      <xdr:colOff>1036320</xdr:colOff>
      <xdr:row>170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A27ECA-6592-91DA-F2EE-5B33EDFB1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30480</xdr:colOff>
      <xdr:row>172</xdr:row>
      <xdr:rowOff>34290</xdr:rowOff>
    </xdr:from>
    <xdr:to>
      <xdr:col>17</xdr:col>
      <xdr:colOff>1028700</xdr:colOff>
      <xdr:row>187</xdr:row>
      <xdr:rowOff>34290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4A8FB8E-6A3B-6521-3A60-D2465C6CE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45720</xdr:colOff>
      <xdr:row>188</xdr:row>
      <xdr:rowOff>87630</xdr:rowOff>
    </xdr:from>
    <xdr:to>
      <xdr:col>17</xdr:col>
      <xdr:colOff>1043940</xdr:colOff>
      <xdr:row>203</xdr:row>
      <xdr:rowOff>87630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C159C1-3480-0A20-5E66-CEDCCA6F6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579120</xdr:colOff>
      <xdr:row>188</xdr:row>
      <xdr:rowOff>102870</xdr:rowOff>
    </xdr:from>
    <xdr:to>
      <xdr:col>22</xdr:col>
      <xdr:colOff>350520</xdr:colOff>
      <xdr:row>203</xdr:row>
      <xdr:rowOff>102870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E3621C5-8674-9D0B-F4EF-15AF8F252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563880</xdr:colOff>
      <xdr:row>188</xdr:row>
      <xdr:rowOff>133350</xdr:rowOff>
    </xdr:from>
    <xdr:to>
      <xdr:col>25</xdr:col>
      <xdr:colOff>1211580</xdr:colOff>
      <xdr:row>203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FDEB7CE-005E-1529-068A-4C01ACEA6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30480</xdr:colOff>
      <xdr:row>204</xdr:row>
      <xdr:rowOff>34290</xdr:rowOff>
    </xdr:from>
    <xdr:to>
      <xdr:col>17</xdr:col>
      <xdr:colOff>1028700</xdr:colOff>
      <xdr:row>219</xdr:row>
      <xdr:rowOff>34290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7955269-ADC9-E3CE-881A-EAD588793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38100</xdr:colOff>
      <xdr:row>221</xdr:row>
      <xdr:rowOff>11430</xdr:rowOff>
    </xdr:from>
    <xdr:to>
      <xdr:col>17</xdr:col>
      <xdr:colOff>1036320</xdr:colOff>
      <xdr:row>236</xdr:row>
      <xdr:rowOff>11430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3B4541A-D993-ED46-0BE3-08BBB7351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1341120</xdr:colOff>
      <xdr:row>221</xdr:row>
      <xdr:rowOff>11430</xdr:rowOff>
    </xdr:from>
    <xdr:to>
      <xdr:col>21</xdr:col>
      <xdr:colOff>929640</xdr:colOff>
      <xdr:row>236</xdr:row>
      <xdr:rowOff>11430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CFDD5C4-F040-A375-6C0B-1ED664B72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28</xdr:col>
      <xdr:colOff>464820</xdr:colOff>
      <xdr:row>214</xdr:row>
      <xdr:rowOff>110490</xdr:rowOff>
    </xdr:from>
    <xdr:to>
      <xdr:col>35</xdr:col>
      <xdr:colOff>1234440</xdr:colOff>
      <xdr:row>249</xdr:row>
      <xdr:rowOff>110490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4F7A626-0AE2-D1FD-2A34-66D7EDEF1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33</xdr:row>
      <xdr:rowOff>11430</xdr:rowOff>
    </xdr:from>
    <xdr:to>
      <xdr:col>19</xdr:col>
      <xdr:colOff>388620</xdr:colOff>
      <xdr:row>48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0B17CA-83FC-4DE4-01E4-7BFA96542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49</xdr:row>
      <xdr:rowOff>118110</xdr:rowOff>
    </xdr:from>
    <xdr:to>
      <xdr:col>19</xdr:col>
      <xdr:colOff>419100</xdr:colOff>
      <xdr:row>64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4AE5AF-DA5A-666C-A905-A29F3F153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403860</xdr:colOff>
      <xdr:row>73</xdr:row>
      <xdr:rowOff>156210</xdr:rowOff>
    </xdr:from>
    <xdr:to>
      <xdr:col>7</xdr:col>
      <xdr:colOff>175260</xdr:colOff>
      <xdr:row>88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33DEA5-2C15-9022-0E9A-BE8D599F4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419100</xdr:colOff>
      <xdr:row>114</xdr:row>
      <xdr:rowOff>80010</xdr:rowOff>
    </xdr:from>
    <xdr:to>
      <xdr:col>7</xdr:col>
      <xdr:colOff>457200</xdr:colOff>
      <xdr:row>130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5E211E-1253-3D58-226F-92840C0CA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388620</xdr:colOff>
      <xdr:row>132</xdr:row>
      <xdr:rowOff>110490</xdr:rowOff>
    </xdr:from>
    <xdr:to>
      <xdr:col>7</xdr:col>
      <xdr:colOff>419100</xdr:colOff>
      <xdr:row>148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138B47-D508-3232-340A-7DC58E609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449580</xdr:colOff>
      <xdr:row>154</xdr:row>
      <xdr:rowOff>3810</xdr:rowOff>
    </xdr:from>
    <xdr:to>
      <xdr:col>7</xdr:col>
      <xdr:colOff>220980</xdr:colOff>
      <xdr:row>169</xdr:row>
      <xdr:rowOff>3810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07C5C0-0A1A-8ECF-7741-4B2256013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457200</xdr:colOff>
      <xdr:row>170</xdr:row>
      <xdr:rowOff>57150</xdr:rowOff>
    </xdr:from>
    <xdr:to>
      <xdr:col>7</xdr:col>
      <xdr:colOff>228600</xdr:colOff>
      <xdr:row>185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16166D-0F3B-D6FA-0184-364FD0BEC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373380</xdr:colOff>
      <xdr:row>91</xdr:row>
      <xdr:rowOff>34290</xdr:rowOff>
    </xdr:from>
    <xdr:to>
      <xdr:col>7</xdr:col>
      <xdr:colOff>144780</xdr:colOff>
      <xdr:row>106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CE504-6538-AAB5-E18A-BA4F0D2E8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1ED1-6CC4-4C3B-BD62-68B76BF89629}">
  <dimension ref="A1:W510"/>
  <sheetViews>
    <sheetView topLeftCell="A485" workbookViewId="0">
      <selection activeCell="L507" sqref="L507"/>
    </sheetView>
  </sheetViews>
  <sheetFormatPr defaultRowHeight="14.4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 s="10" customFormat="1">
      <c r="A2" s="10" t="s">
        <v>11</v>
      </c>
      <c r="B2" s="10">
        <v>81.418035231635216</v>
      </c>
      <c r="C2" s="10">
        <v>25.016535598154107</v>
      </c>
      <c r="D2" s="10">
        <v>53.217285414894803</v>
      </c>
      <c r="E2" s="10">
        <v>74.443722988363803</v>
      </c>
      <c r="F2" s="10">
        <v>49.91086151911172</v>
      </c>
      <c r="G2" s="10">
        <v>67.224192693063756</v>
      </c>
      <c r="H2" s="10">
        <v>38.824953745341922</v>
      </c>
      <c r="I2" s="10">
        <v>3176.4334767132618</v>
      </c>
      <c r="J2" s="10">
        <v>0.83004685464367411</v>
      </c>
      <c r="K2" s="10">
        <v>0.42802828154141997</v>
      </c>
      <c r="M2" s="10" t="str">
        <f>A2</f>
        <v>101_1</v>
      </c>
      <c r="N2" s="10">
        <f t="shared" ref="N2:U2" si="0">AVERAGE(B2:B4)</f>
        <v>58.349696688245388</v>
      </c>
      <c r="O2" s="10">
        <f t="shared" si="0"/>
        <v>20.36630908782131</v>
      </c>
      <c r="P2" s="10">
        <f t="shared" si="0"/>
        <v>39.358002888033447</v>
      </c>
      <c r="Q2" s="10">
        <f t="shared" si="0"/>
        <v>62.685195926133723</v>
      </c>
      <c r="R2" s="10">
        <f t="shared" si="0"/>
        <v>62.831310760760083</v>
      </c>
      <c r="S2" s="10">
        <f t="shared" si="0"/>
        <v>75.820526073430813</v>
      </c>
      <c r="T2" s="10">
        <f t="shared" si="0"/>
        <v>46.581150739549479</v>
      </c>
      <c r="U2" s="10">
        <f t="shared" si="0"/>
        <v>1765.4153486384957</v>
      </c>
      <c r="V2" s="10">
        <f t="shared" ref="V2:W2" si="1">AVERAGE(J2:J4)</f>
        <v>0.85718558342318596</v>
      </c>
      <c r="W2" s="10">
        <f t="shared" si="1"/>
        <v>0.43355858971418554</v>
      </c>
    </row>
    <row r="3" spans="1:23" s="10" customFormat="1">
      <c r="A3" s="10" t="s">
        <v>12</v>
      </c>
      <c r="B3" s="10">
        <v>46.830058960150502</v>
      </c>
      <c r="C3" s="10">
        <v>18.910495667503557</v>
      </c>
      <c r="D3" s="10">
        <v>32.870277313827117</v>
      </c>
      <c r="E3" s="10">
        <v>54.955270022858222</v>
      </c>
      <c r="F3" s="10">
        <v>65.190012880841991</v>
      </c>
      <c r="G3" s="10">
        <v>74.13507792029948</v>
      </c>
      <c r="H3" s="10">
        <v>46.104337421012119</v>
      </c>
      <c r="I3" s="10">
        <v>861.10881245798691</v>
      </c>
      <c r="J3" s="10">
        <v>0.85178769864998805</v>
      </c>
      <c r="K3" s="10">
        <v>0.43098673581810071</v>
      </c>
    </row>
    <row r="4" spans="1:23" s="10" customFormat="1">
      <c r="A4" s="10" t="s">
        <v>13</v>
      </c>
      <c r="B4" s="10">
        <v>46.800995872950445</v>
      </c>
      <c r="C4" s="10">
        <v>17.171895997806271</v>
      </c>
      <c r="D4" s="10">
        <v>31.986445935378434</v>
      </c>
      <c r="E4" s="10">
        <v>58.656594767179151</v>
      </c>
      <c r="F4" s="10">
        <v>73.393057882326517</v>
      </c>
      <c r="G4" s="10">
        <v>86.102307606929188</v>
      </c>
      <c r="H4" s="10">
        <v>54.814161052294388</v>
      </c>
      <c r="I4" s="10">
        <v>1258.7037567442383</v>
      </c>
      <c r="J4" s="10">
        <v>0.88972219697589527</v>
      </c>
      <c r="K4" s="10">
        <v>0.44166075178303588</v>
      </c>
    </row>
    <row r="5" spans="1:23">
      <c r="A5" t="s">
        <v>14</v>
      </c>
      <c r="B5">
        <v>53.592849159201805</v>
      </c>
      <c r="C5">
        <v>15.267346089234149</v>
      </c>
      <c r="D5">
        <v>34.430097624218071</v>
      </c>
      <c r="E5">
        <v>36.524685326016964</v>
      </c>
      <c r="F5">
        <v>61.439879143278553</v>
      </c>
      <c r="G5">
        <v>72.301075549294694</v>
      </c>
      <c r="H5">
        <v>55.497589393566876</v>
      </c>
      <c r="I5">
        <v>982.78257613472556</v>
      </c>
      <c r="J5">
        <v>0.77302081486617047</v>
      </c>
      <c r="K5">
        <v>0.4013439789606853</v>
      </c>
      <c r="M5" t="str">
        <f>A5</f>
        <v>102_1</v>
      </c>
      <c r="N5">
        <f>AVERAGE(B5:B7)</f>
        <v>47.032650045041386</v>
      </c>
      <c r="O5">
        <f t="shared" ref="O5:U5" si="2">AVERAGE(C5:C7)</f>
        <v>16.478822800305554</v>
      </c>
      <c r="P5">
        <f t="shared" si="2"/>
        <v>31.75573642267355</v>
      </c>
      <c r="Q5">
        <f t="shared" si="2"/>
        <v>47.594257338860587</v>
      </c>
      <c r="R5">
        <f t="shared" si="2"/>
        <v>72.926355876332408</v>
      </c>
      <c r="S5">
        <f t="shared" si="2"/>
        <v>80.586714908166286</v>
      </c>
      <c r="T5">
        <f t="shared" si="2"/>
        <v>65.777740890259636</v>
      </c>
      <c r="U5">
        <f t="shared" si="2"/>
        <v>991.03312013698223</v>
      </c>
      <c r="V5">
        <f t="shared" ref="V5" si="3">AVERAGE(J5:J7)</f>
        <v>0.82910196592047936</v>
      </c>
      <c r="W5">
        <f t="shared" ref="W5" si="4">AVERAGE(K5:K7)</f>
        <v>0.42365860695057539</v>
      </c>
    </row>
    <row r="6" spans="1:23">
      <c r="A6" t="s">
        <v>15</v>
      </c>
      <c r="B6">
        <v>40.303491299615246</v>
      </c>
      <c r="C6">
        <v>15.364792907296696</v>
      </c>
      <c r="D6">
        <v>27.834142103456045</v>
      </c>
      <c r="E6">
        <v>60.121218697252424</v>
      </c>
      <c r="F6">
        <v>83.193015448829271</v>
      </c>
      <c r="G6">
        <v>87.606663469762779</v>
      </c>
      <c r="H6">
        <v>74.670969461907248</v>
      </c>
      <c r="I6">
        <v>1032.2842790041148</v>
      </c>
      <c r="J6">
        <v>0.86267945875143437</v>
      </c>
      <c r="K6">
        <v>0.43434861101820899</v>
      </c>
    </row>
    <row r="7" spans="1:23">
      <c r="A7" t="s">
        <v>16</v>
      </c>
      <c r="B7">
        <v>47.201609676307115</v>
      </c>
      <c r="C7">
        <v>18.804329404385815</v>
      </c>
      <c r="D7">
        <v>33.002969540346541</v>
      </c>
      <c r="E7">
        <v>46.136867993312372</v>
      </c>
      <c r="F7">
        <v>74.146173036889422</v>
      </c>
      <c r="G7">
        <v>81.852405705441384</v>
      </c>
      <c r="H7">
        <v>67.164663815304777</v>
      </c>
      <c r="I7">
        <v>958.03250527210628</v>
      </c>
      <c r="J7">
        <v>0.85160562414383312</v>
      </c>
      <c r="K7">
        <v>0.43528323087283177</v>
      </c>
    </row>
    <row r="8" spans="1:23" s="10" customFormat="1">
      <c r="A8" s="10" t="s">
        <v>17</v>
      </c>
      <c r="B8" s="10">
        <v>30.141275593842149</v>
      </c>
      <c r="C8" s="10">
        <v>11.088895436335529</v>
      </c>
      <c r="D8" s="10">
        <v>20.615085515088889</v>
      </c>
      <c r="E8" s="10">
        <v>41.766415008523666</v>
      </c>
      <c r="F8" s="10">
        <v>73.800477791461006</v>
      </c>
      <c r="G8" s="10">
        <v>85.980551315424094</v>
      </c>
      <c r="H8" s="10">
        <v>58.055359227649028</v>
      </c>
      <c r="I8" s="10">
        <v>458.93963954898857</v>
      </c>
      <c r="J8" s="10">
        <v>0.85498774971637614</v>
      </c>
      <c r="K8" s="10">
        <v>0.48040856387228559</v>
      </c>
      <c r="M8" s="10" t="str">
        <f>A8</f>
        <v>103_1</v>
      </c>
      <c r="N8" s="10">
        <f>AVERAGE(B8:B10)</f>
        <v>29.188635852754672</v>
      </c>
      <c r="O8" s="10">
        <f t="shared" ref="O8:U8" si="5">AVERAGE(C8:C10)</f>
        <v>10.75860123871643</v>
      </c>
      <c r="P8" s="10">
        <f t="shared" si="5"/>
        <v>19.973618545735601</v>
      </c>
      <c r="Q8" s="10">
        <f t="shared" si="5"/>
        <v>42.048027535099138</v>
      </c>
      <c r="R8" s="10">
        <f t="shared" si="5"/>
        <v>74.916697054671147</v>
      </c>
      <c r="S8" s="10">
        <f t="shared" si="5"/>
        <v>86.820026180449133</v>
      </c>
      <c r="T8" s="10">
        <f t="shared" si="5"/>
        <v>57.02330493209994</v>
      </c>
      <c r="U8" s="10">
        <f t="shared" si="5"/>
        <v>456.55214924522539</v>
      </c>
      <c r="V8" s="10">
        <f t="shared" ref="V8" si="6">AVERAGE(J8:J10)</f>
        <v>0.90586005928992697</v>
      </c>
      <c r="W8" s="10">
        <f t="shared" ref="W8" si="7">AVERAGE(K8:K10)</f>
        <v>0.47353655972740433</v>
      </c>
    </row>
    <row r="9" spans="1:23" s="10" customFormat="1">
      <c r="A9" s="10" t="s">
        <v>18</v>
      </c>
      <c r="B9" s="10">
        <v>27.121014018529074</v>
      </c>
      <c r="C9" s="10">
        <v>9.2238524302502558</v>
      </c>
      <c r="D9" s="10">
        <v>18.172433224389707</v>
      </c>
      <c r="E9" s="10">
        <v>41.560107929959045</v>
      </c>
      <c r="F9" s="10">
        <v>76.527520695843279</v>
      </c>
      <c r="G9" s="10">
        <v>87.182711351038677</v>
      </c>
      <c r="H9" s="10">
        <v>48.742759790932674</v>
      </c>
      <c r="I9" s="10">
        <v>360.17961979434688</v>
      </c>
      <c r="J9" s="10">
        <v>0.91562551292086647</v>
      </c>
      <c r="K9" s="10">
        <v>0.45686920874687581</v>
      </c>
    </row>
    <row r="10" spans="1:23" s="10" customFormat="1">
      <c r="A10" s="10" t="s">
        <v>19</v>
      </c>
      <c r="B10" s="10">
        <v>30.303617945892796</v>
      </c>
      <c r="C10" s="10">
        <v>11.963055849563508</v>
      </c>
      <c r="D10" s="10">
        <v>21.133336897728203</v>
      </c>
      <c r="E10" s="10">
        <v>42.817559666814702</v>
      </c>
      <c r="F10" s="10">
        <v>74.42209267670917</v>
      </c>
      <c r="G10" s="10">
        <v>87.296815874884615</v>
      </c>
      <c r="H10" s="10">
        <v>64.271795777718125</v>
      </c>
      <c r="I10" s="10">
        <v>550.53718839234079</v>
      </c>
      <c r="J10" s="10">
        <v>0.94696691523253862</v>
      </c>
      <c r="K10" s="10">
        <v>0.48333190656305153</v>
      </c>
    </row>
    <row r="11" spans="1:23">
      <c r="A11" t="s">
        <v>20</v>
      </c>
      <c r="B11">
        <v>53.162524851225022</v>
      </c>
      <c r="C11">
        <v>20.383998405857586</v>
      </c>
      <c r="D11">
        <v>36.773261628541391</v>
      </c>
      <c r="E11">
        <v>56.784456303194297</v>
      </c>
      <c r="F11">
        <v>70.13021248182298</v>
      </c>
      <c r="G11">
        <v>83.645454460987267</v>
      </c>
      <c r="H11">
        <v>44.456858518988682</v>
      </c>
      <c r="I11">
        <v>1227.3238817753863</v>
      </c>
      <c r="J11">
        <v>0.68231619356256124</v>
      </c>
      <c r="K11">
        <v>0.42486633100814458</v>
      </c>
      <c r="M11" t="str">
        <f>A11</f>
        <v>105_1</v>
      </c>
      <c r="N11">
        <f>AVERAGE(B11:B13)</f>
        <v>49.197688139910078</v>
      </c>
      <c r="O11">
        <f t="shared" ref="O11:U11" si="8">AVERAGE(C11:C13)</f>
        <v>17.810378437042889</v>
      </c>
      <c r="P11">
        <f t="shared" si="8"/>
        <v>33.50403328847657</v>
      </c>
      <c r="Q11">
        <f t="shared" si="8"/>
        <v>48.420785854673589</v>
      </c>
      <c r="R11">
        <f t="shared" si="8"/>
        <v>68.38825415981033</v>
      </c>
      <c r="S11">
        <f t="shared" si="8"/>
        <v>83.148203098203666</v>
      </c>
      <c r="T11">
        <f t="shared" si="8"/>
        <v>51.196095673615538</v>
      </c>
      <c r="U11">
        <f t="shared" si="8"/>
        <v>971.77578280156047</v>
      </c>
      <c r="V11">
        <f t="shared" ref="V11" si="9">AVERAGE(J11:J13)</f>
        <v>0.77927251442487655</v>
      </c>
      <c r="W11">
        <f t="shared" ref="W11" si="10">AVERAGE(K11:K13)</f>
        <v>0.40971950934095575</v>
      </c>
    </row>
    <row r="12" spans="1:23">
      <c r="A12" t="s">
        <v>21</v>
      </c>
      <c r="B12">
        <v>51.543224562591142</v>
      </c>
      <c r="C12">
        <v>16.12146467966771</v>
      </c>
      <c r="D12">
        <v>33.832344621129515</v>
      </c>
      <c r="E12">
        <v>47.365846833869405</v>
      </c>
      <c r="F12">
        <v>71.119738872039079</v>
      </c>
      <c r="G12">
        <v>82.503895338521843</v>
      </c>
      <c r="H12">
        <v>61.448037860486707</v>
      </c>
      <c r="I12">
        <v>1071.0161011399885</v>
      </c>
      <c r="J12">
        <v>0.95443890823991018</v>
      </c>
      <c r="K12">
        <v>0.42851764095427342</v>
      </c>
    </row>
    <row r="13" spans="1:23">
      <c r="A13" t="s">
        <v>22</v>
      </c>
      <c r="B13">
        <v>42.88731500591409</v>
      </c>
      <c r="C13">
        <v>16.925672225603382</v>
      </c>
      <c r="D13">
        <v>29.906493615758809</v>
      </c>
      <c r="E13">
        <v>41.112054426957044</v>
      </c>
      <c r="F13">
        <v>63.91481112556891</v>
      </c>
      <c r="G13">
        <v>83.29525949510186</v>
      </c>
      <c r="H13">
        <v>47.683390641371219</v>
      </c>
      <c r="I13">
        <v>616.9873654893064</v>
      </c>
      <c r="J13">
        <v>0.70106244147215813</v>
      </c>
      <c r="K13">
        <v>0.37577455606044913</v>
      </c>
    </row>
    <row r="14" spans="1:23" s="10" customFormat="1">
      <c r="A14" s="10" t="s">
        <v>23</v>
      </c>
      <c r="B14" s="10">
        <v>64.89697436306264</v>
      </c>
      <c r="C14" s="10">
        <v>23.177028651782287</v>
      </c>
      <c r="D14" s="10">
        <v>44.037001507422573</v>
      </c>
      <c r="E14" s="10">
        <v>52.542359013500196</v>
      </c>
      <c r="F14" s="10">
        <v>54.350362745610887</v>
      </c>
      <c r="G14" s="10">
        <v>80.428185074804247</v>
      </c>
      <c r="H14" s="10">
        <v>34.243613235189628</v>
      </c>
      <c r="I14" s="10">
        <v>2573.8614862467525</v>
      </c>
      <c r="J14" s="10">
        <v>0.69331275100570022</v>
      </c>
      <c r="K14" s="10">
        <v>0.4840606625630765</v>
      </c>
      <c r="M14" s="10" t="str">
        <f>A14</f>
        <v>107_1</v>
      </c>
      <c r="N14" s="10">
        <f>AVERAGE(B14:B16)</f>
        <v>58.29923799500159</v>
      </c>
      <c r="O14" s="10">
        <f t="shared" ref="O14:U14" si="11">AVERAGE(C14:C16)</f>
        <v>21.790586296504827</v>
      </c>
      <c r="P14" s="10">
        <f t="shared" si="11"/>
        <v>40.044912145753308</v>
      </c>
      <c r="Q14" s="10">
        <f t="shared" si="11"/>
        <v>55.241137294598424</v>
      </c>
      <c r="R14" s="10">
        <f t="shared" si="11"/>
        <v>62.168087730470567</v>
      </c>
      <c r="S14" s="10">
        <f t="shared" si="11"/>
        <v>82.166210070367896</v>
      </c>
      <c r="T14" s="10">
        <f t="shared" si="11"/>
        <v>40.551007259087463</v>
      </c>
      <c r="U14" s="10">
        <f t="shared" si="11"/>
        <v>2133.9471442851523</v>
      </c>
      <c r="V14" s="10">
        <f t="shared" ref="V14" si="12">AVERAGE(J14:J16)</f>
        <v>0.71838997872086729</v>
      </c>
      <c r="W14" s="10">
        <f t="shared" ref="W14" si="13">AVERAGE(K14:K16)</f>
        <v>0.4929528370278693</v>
      </c>
    </row>
    <row r="15" spans="1:23" s="10" customFormat="1">
      <c r="A15" s="10" t="s">
        <v>24</v>
      </c>
      <c r="B15" s="10">
        <v>59.45087516087564</v>
      </c>
      <c r="C15" s="10">
        <v>22.027943908302003</v>
      </c>
      <c r="D15" s="10">
        <v>40.73940953458893</v>
      </c>
      <c r="E15" s="10">
        <v>61.230083198093389</v>
      </c>
      <c r="F15" s="10">
        <v>71.376945373386647</v>
      </c>
      <c r="G15" s="10">
        <v>85.150045474855844</v>
      </c>
      <c r="H15" s="10">
        <v>58.054517211430657</v>
      </c>
      <c r="I15" s="10">
        <v>2193.0988749857715</v>
      </c>
      <c r="J15" s="10">
        <v>0.77012000661927027</v>
      </c>
      <c r="K15" s="10">
        <v>0.50869563497760395</v>
      </c>
    </row>
    <row r="16" spans="1:23" s="10" customFormat="1">
      <c r="A16" s="10" t="s">
        <v>25</v>
      </c>
      <c r="B16" s="10">
        <v>50.549864461066477</v>
      </c>
      <c r="C16" s="10">
        <v>20.166786329430192</v>
      </c>
      <c r="D16" s="10">
        <v>35.358325395248421</v>
      </c>
      <c r="E16" s="10">
        <v>51.950969672201701</v>
      </c>
      <c r="F16" s="10">
        <v>60.776955072414161</v>
      </c>
      <c r="G16" s="10">
        <v>80.920399661443611</v>
      </c>
      <c r="H16" s="10">
        <v>29.35489133064209</v>
      </c>
      <c r="I16" s="10">
        <v>1634.8810716229325</v>
      </c>
      <c r="J16" s="10">
        <v>0.69173717853763161</v>
      </c>
      <c r="K16" s="10">
        <v>0.48610221354292732</v>
      </c>
    </row>
    <row r="17" spans="1:23">
      <c r="A17" t="s">
        <v>26</v>
      </c>
      <c r="B17">
        <v>59.695534739983692</v>
      </c>
      <c r="C17">
        <v>23.190157146077766</v>
      </c>
      <c r="D17">
        <v>41.442845943030832</v>
      </c>
      <c r="E17">
        <v>63.531743498566058</v>
      </c>
      <c r="F17">
        <v>70.056645362264618</v>
      </c>
      <c r="G17">
        <v>79.112915931965645</v>
      </c>
      <c r="H17">
        <v>57.988804499372002</v>
      </c>
      <c r="I17">
        <v>2229.2966730209805</v>
      </c>
      <c r="J17">
        <v>0.93641858508458586</v>
      </c>
      <c r="K17">
        <v>0.39054413858465981</v>
      </c>
      <c r="M17" t="str">
        <f>A17</f>
        <v>108_1</v>
      </c>
      <c r="N17">
        <f>AVERAGE(B17:B19)</f>
        <v>58.65663925799381</v>
      </c>
      <c r="O17">
        <f t="shared" ref="O17:U17" si="14">AVERAGE(C17:C19)</f>
        <v>22.668078160019352</v>
      </c>
      <c r="P17">
        <f t="shared" si="14"/>
        <v>40.662358709006689</v>
      </c>
      <c r="Q17">
        <f t="shared" si="14"/>
        <v>63.087803084528304</v>
      </c>
      <c r="R17">
        <f t="shared" si="14"/>
        <v>70.118725805262628</v>
      </c>
      <c r="S17">
        <f t="shared" si="14"/>
        <v>80.180463499408717</v>
      </c>
      <c r="T17">
        <f t="shared" si="14"/>
        <v>58.414929995235205</v>
      </c>
      <c r="U17">
        <f t="shared" si="14"/>
        <v>2257.6578967429359</v>
      </c>
      <c r="V17">
        <f t="shared" ref="V17" si="15">AVERAGE(J17:J19)</f>
        <v>0.92942331125451239</v>
      </c>
      <c r="W17">
        <f t="shared" ref="W17" si="16">AVERAGE(K17:K19)</f>
        <v>0.39733173415684081</v>
      </c>
    </row>
    <row r="18" spans="1:23">
      <c r="A18" t="s">
        <v>27</v>
      </c>
      <c r="B18">
        <v>49.416403010637097</v>
      </c>
      <c r="C18">
        <v>19.71945375530569</v>
      </c>
      <c r="D18">
        <v>34.567928382971481</v>
      </c>
      <c r="E18">
        <v>67.536010145936345</v>
      </c>
      <c r="F18">
        <v>69.178875676096538</v>
      </c>
      <c r="G18">
        <v>79.856635911330955</v>
      </c>
      <c r="H18">
        <v>56.830181543972721</v>
      </c>
      <c r="I18">
        <v>1363.5192359753994</v>
      </c>
      <c r="J18">
        <v>0.9291769162021325</v>
      </c>
      <c r="K18">
        <v>0.37027068305563071</v>
      </c>
    </row>
    <row r="19" spans="1:23">
      <c r="A19" t="s">
        <v>28</v>
      </c>
      <c r="B19">
        <v>66.857980023360639</v>
      </c>
      <c r="C19">
        <v>25.094623578674597</v>
      </c>
      <c r="D19">
        <v>45.976301801017733</v>
      </c>
      <c r="E19">
        <v>58.195655609082515</v>
      </c>
      <c r="F19">
        <v>71.120656377426741</v>
      </c>
      <c r="G19">
        <v>81.571838654929564</v>
      </c>
      <c r="H19">
        <v>60.425803942360872</v>
      </c>
      <c r="I19">
        <v>3180.1577812324281</v>
      </c>
      <c r="J19">
        <v>0.9226744324768188</v>
      </c>
      <c r="K19">
        <v>0.43118038083023202</v>
      </c>
    </row>
    <row r="20" spans="1:23" s="10" customFormat="1">
      <c r="A20" s="10" t="s">
        <v>29</v>
      </c>
      <c r="B20" s="10">
        <v>47.568538755346182</v>
      </c>
      <c r="C20" s="10">
        <v>16.547518468818506</v>
      </c>
      <c r="D20" s="10">
        <v>32.058028612082424</v>
      </c>
      <c r="E20" s="10">
        <v>51.167282038737099</v>
      </c>
      <c r="F20" s="10">
        <v>63.245210259132627</v>
      </c>
      <c r="G20" s="10">
        <v>71.831500332636921</v>
      </c>
      <c r="H20" s="10">
        <v>50.718982129382923</v>
      </c>
      <c r="I20" s="10">
        <v>1123.4658770462433</v>
      </c>
      <c r="J20" s="10">
        <v>0.81849226991745605</v>
      </c>
      <c r="K20" s="10">
        <v>0.38060948948419487</v>
      </c>
      <c r="M20" s="10" t="str">
        <f>A20</f>
        <v>111_1</v>
      </c>
      <c r="N20" s="10">
        <f>AVERAGE(B20:B22)</f>
        <v>43.557057837055162</v>
      </c>
      <c r="O20" s="10">
        <f t="shared" ref="O20:U20" si="17">AVERAGE(C20:C22)</f>
        <v>14.944921399467313</v>
      </c>
      <c r="P20" s="10">
        <f t="shared" si="17"/>
        <v>29.250989618261304</v>
      </c>
      <c r="Q20" s="10">
        <f t="shared" si="17"/>
        <v>52.255474852606461</v>
      </c>
      <c r="R20" s="10">
        <f t="shared" si="17"/>
        <v>71.738223033779406</v>
      </c>
      <c r="S20" s="10">
        <f t="shared" si="17"/>
        <v>79.962771826603344</v>
      </c>
      <c r="T20" s="10">
        <f t="shared" si="17"/>
        <v>61.954700902380118</v>
      </c>
      <c r="U20" s="10">
        <f t="shared" si="17"/>
        <v>886.89746404930372</v>
      </c>
      <c r="V20" s="10">
        <f t="shared" ref="V20" si="18">AVERAGE(J20:J22)</f>
        <v>0.83555337858515699</v>
      </c>
      <c r="W20" s="10">
        <f t="shared" ref="W20" si="19">AVERAGE(K20:K22)</f>
        <v>0.40197963520403412</v>
      </c>
    </row>
    <row r="21" spans="1:23" s="10" customFormat="1">
      <c r="A21" s="10" t="s">
        <v>30</v>
      </c>
      <c r="B21" s="10">
        <v>38.856483088966684</v>
      </c>
      <c r="C21" s="10">
        <v>12.371541740278452</v>
      </c>
      <c r="D21" s="10">
        <v>25.614012414622632</v>
      </c>
      <c r="E21" s="10">
        <v>47.460098798695881</v>
      </c>
      <c r="F21" s="10">
        <v>77.157903977363873</v>
      </c>
      <c r="G21" s="10">
        <v>86.785232219049902</v>
      </c>
      <c r="H21" s="10">
        <v>66.878709260614443</v>
      </c>
      <c r="I21" s="10">
        <v>467.64282956570366</v>
      </c>
      <c r="J21" s="10">
        <v>0.84840394991652812</v>
      </c>
      <c r="K21" s="10">
        <v>0.42858013892131408</v>
      </c>
    </row>
    <row r="22" spans="1:23" s="10" customFormat="1">
      <c r="A22" s="10" t="s">
        <v>31</v>
      </c>
      <c r="B22" s="10">
        <v>44.246151666852597</v>
      </c>
      <c r="C22" s="10">
        <v>15.91570398930498</v>
      </c>
      <c r="D22" s="10">
        <v>30.080927828078856</v>
      </c>
      <c r="E22" s="10">
        <v>58.139043720386418</v>
      </c>
      <c r="F22" s="10">
        <v>74.811554864841725</v>
      </c>
      <c r="G22" s="10">
        <v>81.271582928123195</v>
      </c>
      <c r="H22" s="10">
        <v>68.266411317142982</v>
      </c>
      <c r="I22" s="10">
        <v>1069.5836855359642</v>
      </c>
      <c r="J22" s="10">
        <v>0.83976391592148647</v>
      </c>
      <c r="K22" s="10">
        <v>0.39674927720659348</v>
      </c>
    </row>
    <row r="23" spans="1:23">
      <c r="A23" t="s">
        <v>32</v>
      </c>
      <c r="B23">
        <v>49.441349771596187</v>
      </c>
      <c r="C23">
        <v>14.584800982919901</v>
      </c>
      <c r="D23">
        <v>32.013075377258119</v>
      </c>
      <c r="E23">
        <v>56.675026888315251</v>
      </c>
      <c r="F23">
        <v>54.389187801417748</v>
      </c>
      <c r="G23">
        <v>73.573269816510276</v>
      </c>
      <c r="H23">
        <v>33.558093383031249</v>
      </c>
      <c r="I23">
        <v>842.45430042380121</v>
      </c>
      <c r="J23">
        <v>0.73172741075523795</v>
      </c>
      <c r="K23">
        <v>0.4886216808193119</v>
      </c>
      <c r="M23" t="str">
        <f>A23</f>
        <v>112_1</v>
      </c>
      <c r="N23">
        <f>AVERAGE(B23:B25)</f>
        <v>37.590999998978809</v>
      </c>
      <c r="O23">
        <f t="shared" ref="O23:U23" si="20">AVERAGE(C23:C25)</f>
        <v>12.337835153286695</v>
      </c>
      <c r="P23">
        <f t="shared" si="20"/>
        <v>24.964417576132806</v>
      </c>
      <c r="Q23">
        <f t="shared" si="20"/>
        <v>48.368610840542857</v>
      </c>
      <c r="R23">
        <f t="shared" si="20"/>
        <v>66.996309614715287</v>
      </c>
      <c r="S23">
        <f t="shared" si="20"/>
        <v>78.908650804498748</v>
      </c>
      <c r="T23">
        <f t="shared" si="20"/>
        <v>53.754300330256122</v>
      </c>
      <c r="U23">
        <f t="shared" si="20"/>
        <v>562.28791445937964</v>
      </c>
      <c r="V23">
        <f t="shared" ref="V23" si="21">AVERAGE(J23:J25)</f>
        <v>0.86971982322463715</v>
      </c>
      <c r="W23">
        <f t="shared" ref="W23" si="22">AVERAGE(K23:K25)</f>
        <v>0.47142334992121793</v>
      </c>
    </row>
    <row r="24" spans="1:23">
      <c r="A24" t="s">
        <v>33</v>
      </c>
      <c r="B24">
        <v>34.090898758006126</v>
      </c>
      <c r="C24">
        <v>13.377708025338684</v>
      </c>
      <c r="D24">
        <v>23.734303391672462</v>
      </c>
      <c r="E24">
        <v>45.535840971230492</v>
      </c>
      <c r="F24">
        <v>66.847151200514361</v>
      </c>
      <c r="G24">
        <v>76.718586596647214</v>
      </c>
      <c r="H24">
        <v>54.848627810211703</v>
      </c>
      <c r="I24">
        <v>493.95492423258207</v>
      </c>
      <c r="J24">
        <v>0.9379699694784096</v>
      </c>
      <c r="K24">
        <v>0.46043879231442841</v>
      </c>
    </row>
    <row r="25" spans="1:23">
      <c r="A25" t="s">
        <v>34</v>
      </c>
      <c r="B25">
        <v>29.240751467334103</v>
      </c>
      <c r="C25">
        <v>9.0509964516015025</v>
      </c>
      <c r="D25">
        <v>19.145873959467842</v>
      </c>
      <c r="E25">
        <v>42.89496466208282</v>
      </c>
      <c r="F25">
        <v>79.752589842213737</v>
      </c>
      <c r="G25">
        <v>86.434096000338755</v>
      </c>
      <c r="H25">
        <v>72.856179797525414</v>
      </c>
      <c r="I25">
        <v>350.45451872175562</v>
      </c>
      <c r="J25">
        <v>0.93946208944026366</v>
      </c>
      <c r="K25">
        <v>0.46520957662991341</v>
      </c>
    </row>
    <row r="26" spans="1:23" s="10" customFormat="1">
      <c r="A26" s="10" t="s">
        <v>35</v>
      </c>
      <c r="B26" s="10">
        <v>49.431820106203261</v>
      </c>
      <c r="C26" s="10">
        <v>15.099324128427144</v>
      </c>
      <c r="D26" s="10">
        <v>32.265572117315294</v>
      </c>
      <c r="E26" s="10">
        <v>57.632572212132061</v>
      </c>
      <c r="F26" s="10">
        <v>76.039228987397081</v>
      </c>
      <c r="G26" s="10">
        <v>82.932924360696973</v>
      </c>
      <c r="H26" s="10">
        <v>66.722700162166561</v>
      </c>
      <c r="I26" s="10">
        <v>895.25697127969522</v>
      </c>
      <c r="J26" s="10">
        <v>0.90841106768540192</v>
      </c>
      <c r="K26" s="10">
        <v>0.38986159624189659</v>
      </c>
      <c r="M26" s="10" t="str">
        <f>A26</f>
        <v>114_1</v>
      </c>
      <c r="N26" s="10">
        <f>AVERAGE(B26:B28)</f>
        <v>49.921636193638626</v>
      </c>
      <c r="O26" s="10">
        <f t="shared" ref="O26:U26" si="23">AVERAGE(C26:C28)</f>
        <v>18.012878505219323</v>
      </c>
      <c r="P26" s="10">
        <f t="shared" si="23"/>
        <v>33.967257349429069</v>
      </c>
      <c r="Q26" s="10">
        <f t="shared" si="23"/>
        <v>62.444481568299921</v>
      </c>
      <c r="R26" s="10">
        <f t="shared" si="23"/>
        <v>73.483684519324385</v>
      </c>
      <c r="S26" s="10">
        <f t="shared" si="23"/>
        <v>79.584238059431684</v>
      </c>
      <c r="T26" s="10">
        <f t="shared" si="23"/>
        <v>63.088435297703427</v>
      </c>
      <c r="U26" s="10">
        <f t="shared" si="23"/>
        <v>1246.2766443918092</v>
      </c>
      <c r="V26" s="10">
        <f t="shared" ref="V26" si="24">AVERAGE(J26:J28)</f>
        <v>0.82861459620005873</v>
      </c>
      <c r="W26" s="10">
        <f t="shared" ref="W26" si="25">AVERAGE(K26:K28)</f>
        <v>0.40725109880391813</v>
      </c>
    </row>
    <row r="27" spans="1:23" s="10" customFormat="1">
      <c r="A27" s="10" t="s">
        <v>36</v>
      </c>
      <c r="B27" s="10">
        <v>50.597367642586185</v>
      </c>
      <c r="C27" s="10">
        <v>20.18413415484028</v>
      </c>
      <c r="D27" s="10">
        <v>35.390750898713321</v>
      </c>
      <c r="E27" s="10">
        <v>66.323635435736833</v>
      </c>
      <c r="F27" s="10">
        <v>76.162985271698787</v>
      </c>
      <c r="G27" s="10">
        <v>81.708148504053639</v>
      </c>
      <c r="H27" s="10">
        <v>61.170778787820957</v>
      </c>
      <c r="I27" s="10">
        <v>1350.8796316654609</v>
      </c>
      <c r="J27" s="10">
        <v>0.80296883028066834</v>
      </c>
      <c r="K27" s="10">
        <v>0.36463995061031718</v>
      </c>
    </row>
    <row r="28" spans="1:23" s="10" customFormat="1">
      <c r="A28" s="10" t="s">
        <v>37</v>
      </c>
      <c r="B28" s="10">
        <v>49.735720832126454</v>
      </c>
      <c r="C28" s="10">
        <v>18.755177232390555</v>
      </c>
      <c r="D28" s="10">
        <v>34.245449032258598</v>
      </c>
      <c r="E28" s="10">
        <v>63.377237057030868</v>
      </c>
      <c r="F28" s="10">
        <v>68.2488392988773</v>
      </c>
      <c r="G28" s="10">
        <v>74.111641313544425</v>
      </c>
      <c r="H28" s="10">
        <v>61.371826943122741</v>
      </c>
      <c r="I28" s="10">
        <v>1492.6933302302714</v>
      </c>
      <c r="J28" s="10">
        <v>0.7744638906341057</v>
      </c>
      <c r="K28" s="10">
        <v>0.46725174955954057</v>
      </c>
    </row>
    <row r="29" spans="1:23">
      <c r="A29" t="s">
        <v>38</v>
      </c>
      <c r="B29">
        <v>48.172993894210023</v>
      </c>
      <c r="C29">
        <v>19.378112903623325</v>
      </c>
      <c r="D29">
        <v>33.775553398916763</v>
      </c>
      <c r="E29">
        <v>50.78708691492016</v>
      </c>
      <c r="F29">
        <v>55.501529055282703</v>
      </c>
      <c r="G29">
        <v>70.9210730038061</v>
      </c>
      <c r="H29">
        <v>36.416556241669568</v>
      </c>
      <c r="I29">
        <v>1255.9750935390832</v>
      </c>
      <c r="J29">
        <v>0.89219620990511284</v>
      </c>
      <c r="K29">
        <v>0.46515768630238957</v>
      </c>
      <c r="M29" t="str">
        <f>A29</f>
        <v>116_1</v>
      </c>
      <c r="N29">
        <f>AVERAGE(B29:B31)</f>
        <v>46.068347177199179</v>
      </c>
      <c r="O29">
        <f t="shared" ref="O29:U29" si="26">AVERAGE(C29:C31)</f>
        <v>18.333335185629348</v>
      </c>
      <c r="P29">
        <f t="shared" si="26"/>
        <v>32.20084118141434</v>
      </c>
      <c r="Q29">
        <f t="shared" si="26"/>
        <v>51.420133297462947</v>
      </c>
      <c r="R29">
        <f t="shared" si="26"/>
        <v>65.517498069085207</v>
      </c>
      <c r="S29">
        <f t="shared" si="26"/>
        <v>79.422053185384911</v>
      </c>
      <c r="T29">
        <f t="shared" si="26"/>
        <v>51.921793040596214</v>
      </c>
      <c r="U29">
        <f t="shared" si="26"/>
        <v>1178.3105791942601</v>
      </c>
      <c r="V29">
        <f t="shared" ref="V29" si="27">AVERAGE(J29:J31)</f>
        <v>0.81072863605890033</v>
      </c>
      <c r="W29">
        <f t="shared" ref="W29" si="28">AVERAGE(K29:K31)</f>
        <v>0.49323894798946383</v>
      </c>
    </row>
    <row r="30" spans="1:23">
      <c r="A30" t="s">
        <v>39</v>
      </c>
      <c r="B30">
        <v>43.309888549791467</v>
      </c>
      <c r="C30">
        <v>16.578632241426281</v>
      </c>
      <c r="D30">
        <v>29.944260395608939</v>
      </c>
      <c r="E30">
        <v>54.49842877627578</v>
      </c>
      <c r="F30">
        <v>71.167590441807192</v>
      </c>
      <c r="G30">
        <v>80.147419819529716</v>
      </c>
      <c r="H30">
        <v>62.999023778395888</v>
      </c>
      <c r="I30">
        <v>862.7410098471189</v>
      </c>
      <c r="J30">
        <v>0.78096758676928113</v>
      </c>
      <c r="K30">
        <v>0.43659341474256352</v>
      </c>
    </row>
    <row r="31" spans="1:23">
      <c r="A31" t="s">
        <v>40</v>
      </c>
      <c r="B31">
        <v>46.722159087596047</v>
      </c>
      <c r="C31">
        <v>19.043260411838439</v>
      </c>
      <c r="D31">
        <v>32.882709749717321</v>
      </c>
      <c r="E31">
        <v>48.974884201192907</v>
      </c>
      <c r="F31">
        <v>69.883374710165725</v>
      </c>
      <c r="G31">
        <v>87.197666732818917</v>
      </c>
      <c r="H31">
        <v>56.349799101723193</v>
      </c>
      <c r="I31">
        <v>1416.2156341965783</v>
      </c>
      <c r="J31">
        <v>0.75902211150230703</v>
      </c>
      <c r="K31">
        <v>0.57796574292343839</v>
      </c>
    </row>
    <row r="32" spans="1:23" s="10" customFormat="1">
      <c r="A32" s="10" t="s">
        <v>41</v>
      </c>
      <c r="B32" s="10">
        <v>39.806325011649491</v>
      </c>
      <c r="C32" s="10">
        <v>16.201935519846451</v>
      </c>
      <c r="D32" s="10">
        <v>28.004130265748049</v>
      </c>
      <c r="E32" s="10">
        <v>47.225880389484573</v>
      </c>
      <c r="F32" s="10">
        <v>70.141211189667118</v>
      </c>
      <c r="G32" s="10">
        <v>78.83550978092363</v>
      </c>
      <c r="H32" s="10">
        <v>64.585288151500833</v>
      </c>
      <c r="I32" s="10">
        <v>952.50729196420912</v>
      </c>
      <c r="J32" s="10">
        <v>0.84661098726491635</v>
      </c>
      <c r="K32" s="10">
        <v>0.43056149563989993</v>
      </c>
      <c r="M32" s="10" t="str">
        <f>A32</f>
        <v>117_1</v>
      </c>
      <c r="N32" s="10">
        <f>AVERAGE(B32:B34)</f>
        <v>46.302264255878242</v>
      </c>
      <c r="O32" s="10">
        <f t="shared" ref="O32:U32" si="29">AVERAGE(C32:C34)</f>
        <v>16.753484054756946</v>
      </c>
      <c r="P32" s="10">
        <f t="shared" si="29"/>
        <v>31.527874155317676</v>
      </c>
      <c r="Q32" s="10">
        <f t="shared" si="29"/>
        <v>50.146831243602385</v>
      </c>
      <c r="R32" s="10">
        <f t="shared" si="29"/>
        <v>70.444751280687925</v>
      </c>
      <c r="S32" s="10">
        <f t="shared" si="29"/>
        <v>79.389672616085178</v>
      </c>
      <c r="T32" s="10">
        <f t="shared" si="29"/>
        <v>62.991652397715633</v>
      </c>
      <c r="U32" s="10">
        <f t="shared" si="29"/>
        <v>1257.428088867523</v>
      </c>
      <c r="V32" s="10">
        <f t="shared" ref="V32" si="30">AVERAGE(J32:J34)</f>
        <v>0.82389411655954137</v>
      </c>
      <c r="W32" s="10">
        <f t="shared" ref="W32" si="31">AVERAGE(K32:K34)</f>
        <v>0.41516550303639432</v>
      </c>
    </row>
    <row r="33" spans="1:23" s="10" customFormat="1">
      <c r="A33" s="10" t="s">
        <v>42</v>
      </c>
      <c r="B33" s="10">
        <v>46.340074984040761</v>
      </c>
      <c r="C33" s="10">
        <v>18.302798156123572</v>
      </c>
      <c r="D33" s="10">
        <v>32.321436570082234</v>
      </c>
      <c r="E33" s="10">
        <v>48.812409598380121</v>
      </c>
      <c r="F33" s="10">
        <v>68.566178305575207</v>
      </c>
      <c r="G33" s="10">
        <v>84.04057367243098</v>
      </c>
      <c r="H33" s="10">
        <v>54.861357145319218</v>
      </c>
      <c r="I33" s="10">
        <v>1323.6783354375509</v>
      </c>
      <c r="J33" s="10">
        <v>0.76643813718271459</v>
      </c>
      <c r="K33" s="10">
        <v>0.41475682188142687</v>
      </c>
    </row>
    <row r="34" spans="1:23" s="10" customFormat="1">
      <c r="A34" s="10" t="s">
        <v>43</v>
      </c>
      <c r="B34" s="10">
        <v>52.760392771944495</v>
      </c>
      <c r="C34" s="10">
        <v>15.755718488300813</v>
      </c>
      <c r="D34" s="10">
        <v>34.258055630122733</v>
      </c>
      <c r="E34" s="10">
        <v>54.402203742942469</v>
      </c>
      <c r="F34" s="10">
        <v>72.626864346821463</v>
      </c>
      <c r="G34" s="10">
        <v>75.292934394900882</v>
      </c>
      <c r="H34" s="10">
        <v>69.528311896326869</v>
      </c>
      <c r="I34" s="10">
        <v>1496.0986392008092</v>
      </c>
      <c r="J34" s="10">
        <v>0.85863322523099317</v>
      </c>
      <c r="K34" s="10">
        <v>0.40017819158785622</v>
      </c>
    </row>
    <row r="35" spans="1:23">
      <c r="A35" t="s">
        <v>44</v>
      </c>
      <c r="B35">
        <v>36.31854290217737</v>
      </c>
      <c r="C35">
        <v>11.79172520464504</v>
      </c>
      <c r="D35">
        <v>24.055134053411255</v>
      </c>
      <c r="E35">
        <v>47.669486899621177</v>
      </c>
      <c r="F35">
        <v>69.476476217458256</v>
      </c>
      <c r="G35">
        <v>83.544568473761814</v>
      </c>
      <c r="H35">
        <v>56.001155822345282</v>
      </c>
      <c r="I35">
        <v>474.10095998464487</v>
      </c>
      <c r="J35">
        <v>0.89576758164978099</v>
      </c>
      <c r="K35">
        <v>0.45025672350840851</v>
      </c>
      <c r="M35" t="str">
        <f>A35</f>
        <v>118_1</v>
      </c>
      <c r="N35">
        <f>AVERAGE(B35:B37)</f>
        <v>40.10348331255819</v>
      </c>
      <c r="O35">
        <f t="shared" ref="O35:U35" si="32">AVERAGE(C35:C37)</f>
        <v>12.711708869156746</v>
      </c>
      <c r="P35">
        <f t="shared" si="32"/>
        <v>26.407596090857528</v>
      </c>
      <c r="Q35">
        <f t="shared" si="32"/>
        <v>46.922984018785378</v>
      </c>
      <c r="R35">
        <f t="shared" si="32"/>
        <v>66.090199947599913</v>
      </c>
      <c r="S35">
        <f t="shared" si="32"/>
        <v>81.996203971038582</v>
      </c>
      <c r="T35">
        <f t="shared" si="32"/>
        <v>49.776592106244898</v>
      </c>
      <c r="U35">
        <f t="shared" si="32"/>
        <v>519.0499912428993</v>
      </c>
      <c r="V35">
        <f t="shared" ref="V35" si="33">AVERAGE(J35:J37)</f>
        <v>0.8915184071816068</v>
      </c>
      <c r="W35">
        <f t="shared" ref="W35" si="34">AVERAGE(K35:K37)</f>
        <v>0.44064735732460864</v>
      </c>
    </row>
    <row r="36" spans="1:23">
      <c r="A36" t="s">
        <v>45</v>
      </c>
      <c r="B36">
        <v>49.617132245154721</v>
      </c>
      <c r="C36">
        <v>12.809107625294125</v>
      </c>
      <c r="D36">
        <v>31.213119935224498</v>
      </c>
      <c r="E36">
        <v>42.956964545547585</v>
      </c>
      <c r="F36">
        <v>62.857301790297782</v>
      </c>
      <c r="G36">
        <v>80.556822887324017</v>
      </c>
      <c r="H36">
        <v>43.844177249969988</v>
      </c>
      <c r="I36">
        <v>574.84908906438284</v>
      </c>
      <c r="J36">
        <v>0.8686765648615824</v>
      </c>
      <c r="K36">
        <v>0.43795079401551018</v>
      </c>
    </row>
    <row r="37" spans="1:23">
      <c r="A37" t="s">
        <v>46</v>
      </c>
      <c r="B37">
        <v>34.374774790342485</v>
      </c>
      <c r="C37">
        <v>13.534293777531078</v>
      </c>
      <c r="D37">
        <v>23.954534283936841</v>
      </c>
      <c r="E37">
        <v>50.142500611187387</v>
      </c>
      <c r="F37">
        <v>65.936821835043673</v>
      </c>
      <c r="G37">
        <v>81.887220552029916</v>
      </c>
      <c r="H37">
        <v>49.484443246419431</v>
      </c>
      <c r="I37">
        <v>508.19992467967018</v>
      </c>
      <c r="J37">
        <v>0.91011107503345734</v>
      </c>
      <c r="K37">
        <v>0.43373455444990727</v>
      </c>
    </row>
    <row r="38" spans="1:23" s="10" customFormat="1">
      <c r="A38" s="10" t="s">
        <v>47</v>
      </c>
      <c r="B38" s="10">
        <v>67.848701355945821</v>
      </c>
      <c r="C38" s="10">
        <v>22.236155756848223</v>
      </c>
      <c r="D38" s="10">
        <v>45.042428556397127</v>
      </c>
      <c r="E38" s="10">
        <v>48.298895753301366</v>
      </c>
      <c r="F38" s="10">
        <v>55.405921179824929</v>
      </c>
      <c r="G38" s="10">
        <v>64.962002745166387</v>
      </c>
      <c r="H38" s="10">
        <v>38.385029853356329</v>
      </c>
      <c r="I38" s="10">
        <v>2235.3348900534206</v>
      </c>
      <c r="J38" s="10">
        <v>0.90489160053118489</v>
      </c>
      <c r="K38" s="10">
        <v>0.40145051818818772</v>
      </c>
      <c r="M38" s="10" t="str">
        <f>A38</f>
        <v>119_1</v>
      </c>
      <c r="N38" s="10">
        <f>AVERAGE(B38:B40)</f>
        <v>59.186351094213187</v>
      </c>
      <c r="O38" s="10">
        <f t="shared" ref="O38:U38" si="35">AVERAGE(C38:C40)</f>
        <v>20.405087472705635</v>
      </c>
      <c r="P38" s="10">
        <f t="shared" si="35"/>
        <v>39.795719283459505</v>
      </c>
      <c r="Q38" s="10">
        <f t="shared" si="35"/>
        <v>52.520134167473223</v>
      </c>
      <c r="R38" s="10">
        <f t="shared" si="35"/>
        <v>68.505028125021781</v>
      </c>
      <c r="S38" s="10">
        <f t="shared" si="35"/>
        <v>78.449976400686168</v>
      </c>
      <c r="T38" s="10">
        <f t="shared" si="35"/>
        <v>54.862599012433471</v>
      </c>
      <c r="U38" s="10">
        <f t="shared" si="35"/>
        <v>1948.3966363836989</v>
      </c>
      <c r="V38" s="10">
        <f t="shared" ref="V38" si="36">AVERAGE(J38:J40)</f>
        <v>0.85200258161512543</v>
      </c>
      <c r="W38" s="10">
        <f t="shared" ref="W38" si="37">AVERAGE(K38:K40)</f>
        <v>0.42476160401565571</v>
      </c>
    </row>
    <row r="39" spans="1:23" s="10" customFormat="1">
      <c r="A39" s="10" t="s">
        <v>48</v>
      </c>
      <c r="B39" s="10">
        <v>48.171864869446381</v>
      </c>
      <c r="C39" s="10">
        <v>18.49637894281911</v>
      </c>
      <c r="D39" s="10">
        <v>33.334121906132836</v>
      </c>
      <c r="E39" s="10">
        <v>44.900012056178063</v>
      </c>
      <c r="F39" s="10">
        <v>77.952591598890308</v>
      </c>
      <c r="G39" s="10">
        <v>83.510093679271691</v>
      </c>
      <c r="H39" s="10">
        <v>70.043980171077564</v>
      </c>
      <c r="I39" s="10">
        <v>1226.0340792780532</v>
      </c>
      <c r="J39" s="10">
        <v>0.8060726206807558</v>
      </c>
      <c r="K39" s="10">
        <v>0.50007948236418676</v>
      </c>
    </row>
    <row r="40" spans="1:23" s="10" customFormat="1">
      <c r="A40" s="10" t="s">
        <v>49</v>
      </c>
      <c r="B40" s="10">
        <v>61.538487057247352</v>
      </c>
      <c r="C40" s="10">
        <v>20.482727718449571</v>
      </c>
      <c r="D40" s="10">
        <v>41.010607387848559</v>
      </c>
      <c r="E40" s="10">
        <v>64.361494692940227</v>
      </c>
      <c r="F40" s="10">
        <v>72.156571596350076</v>
      </c>
      <c r="G40" s="10">
        <v>86.877832777620426</v>
      </c>
      <c r="H40" s="10">
        <v>56.158787012866533</v>
      </c>
      <c r="I40" s="10">
        <v>2383.8209398196227</v>
      </c>
      <c r="J40" s="10">
        <v>0.84504352363343538</v>
      </c>
      <c r="K40" s="10">
        <v>0.37275481149459261</v>
      </c>
    </row>
    <row r="41" spans="1:23">
      <c r="A41" t="s">
        <v>50</v>
      </c>
      <c r="B41">
        <v>26.285910887221373</v>
      </c>
      <c r="C41">
        <v>9.9044244680576714</v>
      </c>
      <c r="D41">
        <v>18.095167677639555</v>
      </c>
      <c r="E41">
        <v>35.615556067867857</v>
      </c>
      <c r="F41">
        <v>61.400198969329431</v>
      </c>
      <c r="G41">
        <v>83.729396196429235</v>
      </c>
      <c r="H41">
        <v>40.162809224256101</v>
      </c>
      <c r="I41">
        <v>132.24138398719381</v>
      </c>
      <c r="J41">
        <v>0.69620076699277256</v>
      </c>
      <c r="K41">
        <v>0.42375318145663338</v>
      </c>
      <c r="M41" t="str">
        <f>A41</f>
        <v>120_1</v>
      </c>
      <c r="N41">
        <f>AVERAGE(B41:B43)</f>
        <v>33.289029061507648</v>
      </c>
      <c r="O41">
        <f t="shared" ref="O41:U41" si="38">AVERAGE(C41:C43)</f>
        <v>11.376067968780257</v>
      </c>
      <c r="P41">
        <f t="shared" si="38"/>
        <v>22.332548515143998</v>
      </c>
      <c r="Q41">
        <f t="shared" si="38"/>
        <v>41.032489174631444</v>
      </c>
      <c r="R41">
        <f t="shared" si="38"/>
        <v>65.892983023781923</v>
      </c>
      <c r="S41">
        <f t="shared" si="38"/>
        <v>80.906718073469435</v>
      </c>
      <c r="T41">
        <f t="shared" si="38"/>
        <v>49.075752228996713</v>
      </c>
      <c r="U41">
        <f t="shared" si="38"/>
        <v>304.85944867565945</v>
      </c>
      <c r="V41">
        <f t="shared" ref="V41" si="39">AVERAGE(J41:J43)</f>
        <v>0.77855109109434639</v>
      </c>
      <c r="W41">
        <f t="shared" ref="W41" si="40">AVERAGE(K41:K43)</f>
        <v>0.42803426276438744</v>
      </c>
    </row>
    <row r="42" spans="1:23">
      <c r="A42" t="s">
        <v>51</v>
      </c>
      <c r="B42">
        <v>38.944076049272468</v>
      </c>
      <c r="C42">
        <v>10.695799479973893</v>
      </c>
      <c r="D42">
        <v>24.819937764623234</v>
      </c>
      <c r="E42">
        <v>49.883876862291544</v>
      </c>
      <c r="F42">
        <v>65.945949401765304</v>
      </c>
      <c r="G42">
        <v>75.304325276698194</v>
      </c>
      <c r="H42">
        <v>53.813198642436276</v>
      </c>
      <c r="I42">
        <v>416.30123781932883</v>
      </c>
      <c r="J42">
        <v>0.8108016355987866</v>
      </c>
      <c r="K42">
        <v>0.42104967599761978</v>
      </c>
    </row>
    <row r="43" spans="1:23">
      <c r="A43" t="s">
        <v>52</v>
      </c>
      <c r="B43">
        <v>34.6371002480291</v>
      </c>
      <c r="C43">
        <v>13.527979958309208</v>
      </c>
      <c r="D43">
        <v>24.082540103169205</v>
      </c>
      <c r="E43">
        <v>37.598034593734916</v>
      </c>
      <c r="F43">
        <v>70.332800700251056</v>
      </c>
      <c r="G43">
        <v>83.686432747280875</v>
      </c>
      <c r="H43">
        <v>53.251248820297739</v>
      </c>
      <c r="I43">
        <v>366.03572422045568</v>
      </c>
      <c r="J43">
        <v>0.82865087069148002</v>
      </c>
      <c r="K43">
        <v>0.43929993083890923</v>
      </c>
    </row>
    <row r="44" spans="1:23" s="10" customFormat="1">
      <c r="A44" s="10" t="s">
        <v>53</v>
      </c>
      <c r="B44" s="10">
        <v>64.068271313629282</v>
      </c>
      <c r="C44" s="10">
        <v>22.202150680005435</v>
      </c>
      <c r="D44" s="10">
        <v>43.135210996817463</v>
      </c>
      <c r="E44" s="10">
        <v>55.206456821228301</v>
      </c>
      <c r="F44" s="10">
        <v>67.767407662686679</v>
      </c>
      <c r="G44" s="10">
        <v>76.345736478620807</v>
      </c>
      <c r="H44" s="10">
        <v>53.705651435233527</v>
      </c>
      <c r="I44" s="10">
        <v>2445.1652880160805</v>
      </c>
      <c r="J44" s="10">
        <v>0.75618900080399221</v>
      </c>
      <c r="K44" s="10">
        <v>0.40702543853034351</v>
      </c>
      <c r="M44" s="10" t="str">
        <f>A44</f>
        <v>121_1</v>
      </c>
      <c r="N44" s="10">
        <f>AVERAGE(B44:B46)</f>
        <v>58.107417496642775</v>
      </c>
      <c r="O44" s="10">
        <f t="shared" ref="O44:U44" si="41">AVERAGE(C44:C46)</f>
        <v>18.962756687184584</v>
      </c>
      <c r="P44" s="10">
        <f t="shared" si="41"/>
        <v>38.535087091913766</v>
      </c>
      <c r="Q44" s="10">
        <f t="shared" si="41"/>
        <v>51.447361642857267</v>
      </c>
      <c r="R44" s="10">
        <f t="shared" si="41"/>
        <v>63.867382721124415</v>
      </c>
      <c r="S44" s="10">
        <f t="shared" si="41"/>
        <v>74.469834269977255</v>
      </c>
      <c r="T44" s="10">
        <f t="shared" si="41"/>
        <v>52.860406226641793</v>
      </c>
      <c r="U44" s="10">
        <f t="shared" si="41"/>
        <v>1804.6488607798001</v>
      </c>
      <c r="V44" s="10">
        <f t="shared" ref="V44" si="42">AVERAGE(J44:J46)</f>
        <v>0.79338318424913334</v>
      </c>
      <c r="W44" s="10">
        <f t="shared" ref="W44" si="43">AVERAGE(K44:K46)</f>
        <v>0.41066196242255565</v>
      </c>
    </row>
    <row r="45" spans="1:23" s="10" customFormat="1">
      <c r="A45" s="10" t="s">
        <v>54</v>
      </c>
      <c r="B45" s="10">
        <v>55.119399598890354</v>
      </c>
      <c r="C45" s="10">
        <v>14.553004225059762</v>
      </c>
      <c r="D45" s="10">
        <v>34.836201911975131</v>
      </c>
      <c r="E45" s="10">
        <v>48.115567334116342</v>
      </c>
      <c r="F45" s="10">
        <v>56.25501797534384</v>
      </c>
      <c r="G45" s="10">
        <v>68.055909374286443</v>
      </c>
      <c r="H45" s="10">
        <v>49.774573785389777</v>
      </c>
      <c r="I45" s="10">
        <v>1439.6484631410024</v>
      </c>
      <c r="J45" s="10">
        <v>0.79999699012950976</v>
      </c>
      <c r="K45" s="10">
        <v>0.40685805959632698</v>
      </c>
    </row>
    <row r="46" spans="1:23" s="10" customFormat="1">
      <c r="A46" s="10" t="s">
        <v>55</v>
      </c>
      <c r="B46" s="10">
        <v>55.134581577408696</v>
      </c>
      <c r="C46" s="10">
        <v>20.133115156488561</v>
      </c>
      <c r="D46" s="10">
        <v>37.633848366948719</v>
      </c>
      <c r="E46" s="10">
        <v>51.020060773227144</v>
      </c>
      <c r="F46" s="10">
        <v>67.579722525342731</v>
      </c>
      <c r="G46" s="10">
        <v>79.007856957024501</v>
      </c>
      <c r="H46" s="10">
        <v>55.100993459302053</v>
      </c>
      <c r="I46" s="10">
        <v>1529.1328311823167</v>
      </c>
      <c r="J46" s="10">
        <v>0.82396356181389796</v>
      </c>
      <c r="K46" s="10">
        <v>0.41810238914099651</v>
      </c>
    </row>
    <row r="47" spans="1:23">
      <c r="A47" t="s">
        <v>56</v>
      </c>
      <c r="B47">
        <v>25.715949340466572</v>
      </c>
      <c r="C47">
        <v>9.6892309924872677</v>
      </c>
      <c r="D47">
        <v>17.702590166476956</v>
      </c>
      <c r="E47">
        <v>31.515701840066473</v>
      </c>
      <c r="F47">
        <v>73.003288964005435</v>
      </c>
      <c r="G47">
        <v>78.150338467945886</v>
      </c>
      <c r="H47">
        <v>63.684326518775563</v>
      </c>
      <c r="I47">
        <v>214.61863211251909</v>
      </c>
      <c r="J47">
        <v>0.90924778665935047</v>
      </c>
      <c r="K47">
        <v>0.48828186524486961</v>
      </c>
      <c r="M47" t="str">
        <f>A47</f>
        <v>123_1</v>
      </c>
      <c r="N47">
        <f>AVERAGE(B47:B49)</f>
        <v>36.299465727700891</v>
      </c>
      <c r="O47">
        <f t="shared" ref="O47:U47" si="44">AVERAGE(C47:C49)</f>
        <v>11.756832246974177</v>
      </c>
      <c r="P47">
        <f t="shared" si="44"/>
        <v>24.028148987337591</v>
      </c>
      <c r="Q47">
        <f t="shared" si="44"/>
        <v>40.974116701729251</v>
      </c>
      <c r="R47">
        <f t="shared" si="44"/>
        <v>70.845568076314706</v>
      </c>
      <c r="S47">
        <f t="shared" si="44"/>
        <v>81.278963099052092</v>
      </c>
      <c r="T47">
        <f t="shared" si="44"/>
        <v>61.042218428119334</v>
      </c>
      <c r="U47">
        <f t="shared" si="44"/>
        <v>743.06479055152158</v>
      </c>
      <c r="V47">
        <f t="shared" ref="V47" si="45">AVERAGE(J47:J49)</f>
        <v>0.86063228152364102</v>
      </c>
      <c r="W47">
        <f t="shared" ref="W47" si="46">AVERAGE(K47:K49)</f>
        <v>0.48830243620524511</v>
      </c>
    </row>
    <row r="48" spans="1:23">
      <c r="A48" t="s">
        <v>57</v>
      </c>
      <c r="B48">
        <v>37.138613835190256</v>
      </c>
      <c r="C48">
        <v>10.439315751535466</v>
      </c>
      <c r="D48">
        <v>23.788964793362918</v>
      </c>
      <c r="E48">
        <v>37.62459513132692</v>
      </c>
      <c r="F48">
        <v>70.702583440503943</v>
      </c>
      <c r="G48">
        <v>88.409494108882896</v>
      </c>
      <c r="H48">
        <v>61.486283280461542</v>
      </c>
      <c r="I48">
        <v>539.45119111712552</v>
      </c>
      <c r="J48">
        <v>0.79982732589493932</v>
      </c>
      <c r="K48">
        <v>0.47375643334075879</v>
      </c>
    </row>
    <row r="49" spans="1:23">
      <c r="A49" t="s">
        <v>58</v>
      </c>
      <c r="B49">
        <v>46.043834007445845</v>
      </c>
      <c r="C49">
        <v>15.141949996899795</v>
      </c>
      <c r="D49">
        <v>30.592892002172903</v>
      </c>
      <c r="E49">
        <v>53.782053133794349</v>
      </c>
      <c r="F49">
        <v>68.830831824434767</v>
      </c>
      <c r="G49">
        <v>77.277056720327465</v>
      </c>
      <c r="H49">
        <v>57.95604548512091</v>
      </c>
      <c r="I49">
        <v>1475.1245484249202</v>
      </c>
      <c r="J49">
        <v>0.87282173201663338</v>
      </c>
      <c r="K49">
        <v>0.50286901003010698</v>
      </c>
    </row>
    <row r="50" spans="1:23" s="10" customFormat="1">
      <c r="A50" s="10" t="s">
        <v>59</v>
      </c>
      <c r="B50" s="10">
        <v>39.455624688240022</v>
      </c>
      <c r="C50" s="10">
        <v>11.855303542915268</v>
      </c>
      <c r="D50" s="10">
        <v>25.655464115577701</v>
      </c>
      <c r="E50" s="10">
        <v>49.207873236949958</v>
      </c>
      <c r="F50" s="10">
        <v>77.695320992007481</v>
      </c>
      <c r="G50" s="10">
        <v>89.219640363635136</v>
      </c>
      <c r="H50" s="10">
        <v>59.488873528404241</v>
      </c>
      <c r="I50" s="10">
        <v>482.11377228986379</v>
      </c>
      <c r="J50" s="10">
        <v>0.86890977743504327</v>
      </c>
      <c r="K50" s="10">
        <v>0.42096797222893578</v>
      </c>
      <c r="M50" s="10" t="str">
        <f>A50</f>
        <v>124_1</v>
      </c>
      <c r="N50" s="10">
        <f>AVERAGE(B50:B52)</f>
        <v>38.453234182369478</v>
      </c>
      <c r="O50" s="10">
        <f t="shared" ref="O50:U50" si="47">AVERAGE(C50:C52)</f>
        <v>13.84976213602382</v>
      </c>
      <c r="P50" s="10">
        <f t="shared" si="47"/>
        <v>26.151498159196706</v>
      </c>
      <c r="Q50" s="10">
        <f t="shared" si="47"/>
        <v>46.601449739421632</v>
      </c>
      <c r="R50" s="10">
        <f t="shared" si="47"/>
        <v>75.18426736220637</v>
      </c>
      <c r="S50" s="10">
        <f t="shared" si="47"/>
        <v>84.957622741854621</v>
      </c>
      <c r="T50" s="10">
        <f t="shared" si="47"/>
        <v>61.909375107544555</v>
      </c>
      <c r="U50" s="10">
        <f t="shared" si="47"/>
        <v>432.75460204305483</v>
      </c>
      <c r="V50" s="10">
        <f t="shared" ref="V50" si="48">AVERAGE(J50:J52)</f>
        <v>0.85558760587316318</v>
      </c>
      <c r="W50" s="10">
        <f t="shared" ref="W50" si="49">AVERAGE(K50:K52)</f>
        <v>0.44194646312967861</v>
      </c>
    </row>
    <row r="51" spans="1:23" s="10" customFormat="1">
      <c r="A51" s="10" t="s">
        <v>60</v>
      </c>
      <c r="B51" s="10">
        <v>41.658218705630325</v>
      </c>
      <c r="C51" s="10">
        <v>15.560081157123149</v>
      </c>
      <c r="D51" s="10">
        <v>28.609149931376798</v>
      </c>
      <c r="E51" s="10">
        <v>47.226457132586575</v>
      </c>
      <c r="F51" s="10">
        <v>76.605120477342751</v>
      </c>
      <c r="G51" s="10">
        <v>84.662426855111619</v>
      </c>
      <c r="H51" s="10">
        <v>63.846491567192459</v>
      </c>
      <c r="I51" s="10">
        <v>519.19454693844432</v>
      </c>
      <c r="J51" s="10">
        <v>0.89946833149924466</v>
      </c>
      <c r="K51" s="10">
        <v>0.46582953135073091</v>
      </c>
    </row>
    <row r="52" spans="1:23" s="10" customFormat="1">
      <c r="A52" s="10" t="s">
        <v>61</v>
      </c>
      <c r="B52" s="10">
        <v>34.245859153238079</v>
      </c>
      <c r="C52" s="10">
        <v>14.133901708033045</v>
      </c>
      <c r="D52" s="10">
        <v>24.189880430635618</v>
      </c>
      <c r="E52" s="10">
        <v>43.370018848728357</v>
      </c>
      <c r="F52" s="10">
        <v>71.252360617268906</v>
      </c>
      <c r="G52" s="10">
        <v>80.990801006817094</v>
      </c>
      <c r="H52" s="10">
        <v>62.392760227036973</v>
      </c>
      <c r="I52" s="10">
        <v>296.95548690085627</v>
      </c>
      <c r="J52" s="10">
        <v>0.79838470868520151</v>
      </c>
      <c r="K52" s="10">
        <v>0.43904188580936909</v>
      </c>
    </row>
    <row r="53" spans="1:23">
      <c r="A53" t="s">
        <v>62</v>
      </c>
      <c r="B53">
        <v>49.135425455342478</v>
      </c>
      <c r="C53">
        <v>19.117591973470915</v>
      </c>
      <c r="D53">
        <v>34.126508714406789</v>
      </c>
      <c r="E53">
        <v>58.046613049566254</v>
      </c>
      <c r="F53">
        <v>66.635891710823628</v>
      </c>
      <c r="G53">
        <v>80.502950750605009</v>
      </c>
      <c r="H53">
        <v>49.149077605778288</v>
      </c>
      <c r="I53">
        <v>1192.7190458187747</v>
      </c>
      <c r="J53">
        <v>0.7129582231463838</v>
      </c>
      <c r="K53">
        <v>0.43363634365223253</v>
      </c>
      <c r="M53" t="str">
        <f>A53</f>
        <v>125_1</v>
      </c>
      <c r="N53">
        <f>AVERAGE(B53:B55)</f>
        <v>38.621403339830486</v>
      </c>
      <c r="O53">
        <f t="shared" ref="O53:U53" si="50">AVERAGE(C53:C55)</f>
        <v>13.497200089602591</v>
      </c>
      <c r="P53">
        <f t="shared" si="50"/>
        <v>26.0593017147166</v>
      </c>
      <c r="Q53">
        <f t="shared" si="50"/>
        <v>52.630256685904669</v>
      </c>
      <c r="R53">
        <f t="shared" si="50"/>
        <v>75.587408962229617</v>
      </c>
      <c r="S53">
        <f t="shared" si="50"/>
        <v>83.935447005265203</v>
      </c>
      <c r="T53">
        <f t="shared" si="50"/>
        <v>66.108326687868896</v>
      </c>
      <c r="U53">
        <f t="shared" si="50"/>
        <v>821.76005668272194</v>
      </c>
      <c r="V53">
        <f t="shared" ref="V53" si="51">AVERAGE(J53:J55)</f>
        <v>0.86975523741429372</v>
      </c>
      <c r="W53">
        <f t="shared" ref="W53" si="52">AVERAGE(K53:K55)</f>
        <v>0.41271265496550374</v>
      </c>
    </row>
    <row r="54" spans="1:23">
      <c r="A54" t="s">
        <v>63</v>
      </c>
      <c r="B54">
        <v>34.723834038493109</v>
      </c>
      <c r="C54">
        <v>10.262065901096495</v>
      </c>
      <c r="D54">
        <v>22.492949969794854</v>
      </c>
      <c r="E54">
        <v>52.16519937969376</v>
      </c>
      <c r="F54">
        <v>81.932282918297858</v>
      </c>
      <c r="G54">
        <v>89.300020300114269</v>
      </c>
      <c r="H54">
        <v>72.967743852465873</v>
      </c>
      <c r="I54">
        <v>665.20216946695484</v>
      </c>
      <c r="J54">
        <v>0.91618791971357871</v>
      </c>
      <c r="K54">
        <v>0.39838198630786908</v>
      </c>
    </row>
    <row r="55" spans="1:23">
      <c r="A55" t="s">
        <v>64</v>
      </c>
      <c r="B55">
        <v>32.00495052565585</v>
      </c>
      <c r="C55">
        <v>11.111942394240359</v>
      </c>
      <c r="D55">
        <v>21.558446459948158</v>
      </c>
      <c r="E55">
        <v>47.678957628453979</v>
      </c>
      <c r="F55">
        <v>78.19405225756735</v>
      </c>
      <c r="G55">
        <v>82.003369965076345</v>
      </c>
      <c r="H55">
        <v>76.208158605362527</v>
      </c>
      <c r="I55">
        <v>607.35895476243627</v>
      </c>
      <c r="J55">
        <v>0.98011956938291855</v>
      </c>
      <c r="K55">
        <v>0.40611963493640962</v>
      </c>
    </row>
    <row r="56" spans="1:23" s="10" customFormat="1">
      <c r="A56" s="10" t="s">
        <v>65</v>
      </c>
      <c r="B56" s="10">
        <v>47.495156925306347</v>
      </c>
      <c r="C56" s="10">
        <v>16.004059514786032</v>
      </c>
      <c r="D56" s="10">
        <v>31.749608220046269</v>
      </c>
      <c r="E56" s="10">
        <v>48.83034934434226</v>
      </c>
      <c r="F56" s="10">
        <v>54.703839310761779</v>
      </c>
      <c r="G56" s="10">
        <v>74.825920151765018</v>
      </c>
      <c r="H56" s="10">
        <v>38.959317696986581</v>
      </c>
      <c r="I56" s="10">
        <v>1252.37792260883</v>
      </c>
      <c r="J56" s="10">
        <v>0.75174877661794981</v>
      </c>
      <c r="K56" s="10">
        <v>0.38461606934117287</v>
      </c>
      <c r="M56" s="10" t="str">
        <f>A56</f>
        <v>126_1</v>
      </c>
      <c r="N56" s="10">
        <f>AVERAGE(B56:B58)</f>
        <v>53.033331009956662</v>
      </c>
      <c r="O56" s="10">
        <f t="shared" ref="O56:U56" si="53">AVERAGE(C56:C58)</f>
        <v>18.044222469152896</v>
      </c>
      <c r="P56" s="10">
        <f t="shared" si="53"/>
        <v>35.538776739554869</v>
      </c>
      <c r="Q56" s="10">
        <f t="shared" si="53"/>
        <v>45.398672236805361</v>
      </c>
      <c r="R56" s="10">
        <f t="shared" si="53"/>
        <v>51.272383406960152</v>
      </c>
      <c r="S56" s="10">
        <f t="shared" si="53"/>
        <v>76.621021575013984</v>
      </c>
      <c r="T56" s="10">
        <f t="shared" si="53"/>
        <v>24.889339262176708</v>
      </c>
      <c r="U56" s="10">
        <f t="shared" si="53"/>
        <v>1306.0775174141272</v>
      </c>
      <c r="V56" s="10">
        <f t="shared" ref="V56" si="54">AVERAGE(J56:J58)</f>
        <v>0.75166519955642264</v>
      </c>
      <c r="W56" s="10">
        <f t="shared" ref="W56" si="55">AVERAGE(K56:K58)</f>
        <v>0.43789500826403543</v>
      </c>
    </row>
    <row r="57" spans="1:23" s="10" customFormat="1">
      <c r="A57" s="10" t="s">
        <v>66</v>
      </c>
      <c r="B57" s="10">
        <v>61.788052506818097</v>
      </c>
      <c r="C57" s="10">
        <v>19.756714395184751</v>
      </c>
      <c r="D57" s="10">
        <v>40.772383451001517</v>
      </c>
      <c r="E57" s="10">
        <v>49.808687774731105</v>
      </c>
      <c r="F57" s="10">
        <v>44.873595014307341</v>
      </c>
      <c r="G57" s="10">
        <v>75.20577276857334</v>
      </c>
      <c r="H57" s="10">
        <v>22.296831136113031</v>
      </c>
      <c r="I57" s="10">
        <v>1630.7526706993954</v>
      </c>
      <c r="J57" s="10">
        <v>0.78907241210018397</v>
      </c>
      <c r="K57" s="10">
        <v>0.44451966608116011</v>
      </c>
    </row>
    <row r="58" spans="1:23" s="10" customFormat="1">
      <c r="A58" s="10" t="s">
        <v>67</v>
      </c>
      <c r="B58" s="10">
        <v>49.816783597745548</v>
      </c>
      <c r="C58" s="10">
        <v>18.371893497487907</v>
      </c>
      <c r="D58" s="10">
        <v>34.094338547616815</v>
      </c>
      <c r="E58" s="10">
        <v>37.556979591342703</v>
      </c>
      <c r="F58" s="10">
        <v>54.239715895811322</v>
      </c>
      <c r="G58" s="10">
        <v>79.831371804703608</v>
      </c>
      <c r="H58" s="10">
        <v>13.41186895343051</v>
      </c>
      <c r="I58" s="10">
        <v>1035.1019589341563</v>
      </c>
      <c r="J58" s="10">
        <v>0.71417440995113446</v>
      </c>
      <c r="K58" s="10">
        <v>0.48454928936977337</v>
      </c>
    </row>
    <row r="59" spans="1:23">
      <c r="A59" t="s">
        <v>68</v>
      </c>
      <c r="B59">
        <v>44.800145300497299</v>
      </c>
      <c r="C59">
        <v>16.017878583058899</v>
      </c>
      <c r="D59">
        <v>30.409011941778161</v>
      </c>
      <c r="E59">
        <v>45.513985443154787</v>
      </c>
      <c r="F59">
        <v>64.686584344460641</v>
      </c>
      <c r="G59">
        <v>68.962635199111205</v>
      </c>
      <c r="H59">
        <v>56.594640027868678</v>
      </c>
      <c r="I59">
        <v>655.73665485200036</v>
      </c>
      <c r="J59">
        <v>0.77088039534626818</v>
      </c>
      <c r="K59">
        <v>0.41646590173872028</v>
      </c>
      <c r="M59" t="str">
        <f>A59</f>
        <v>129_1</v>
      </c>
      <c r="N59">
        <f>AVERAGE(B59:B61)</f>
        <v>44.303303251969567</v>
      </c>
      <c r="O59">
        <f t="shared" ref="O59:U59" si="56">AVERAGE(C59:C61)</f>
        <v>15.798541663624144</v>
      </c>
      <c r="P59">
        <f t="shared" si="56"/>
        <v>30.050922457796926</v>
      </c>
      <c r="Q59">
        <f t="shared" si="56"/>
        <v>45.324722640999198</v>
      </c>
      <c r="R59">
        <f t="shared" si="56"/>
        <v>68.60475497615225</v>
      </c>
      <c r="S59">
        <f t="shared" si="56"/>
        <v>74.363754660905713</v>
      </c>
      <c r="T59">
        <f t="shared" si="56"/>
        <v>60.31484857658436</v>
      </c>
      <c r="U59">
        <f t="shared" si="56"/>
        <v>694.19505354032208</v>
      </c>
      <c r="V59">
        <f t="shared" ref="V59" si="57">AVERAGE(J59:J61)</f>
        <v>0.84895461497963953</v>
      </c>
      <c r="W59">
        <f t="shared" ref="W59" si="58">AVERAGE(K59:K61)</f>
        <v>0.39943692310226125</v>
      </c>
    </row>
    <row r="60" spans="1:23">
      <c r="A60" t="s">
        <v>69</v>
      </c>
      <c r="B60">
        <v>46.079935388220839</v>
      </c>
      <c r="C60">
        <v>16.680579173429411</v>
      </c>
      <c r="D60">
        <v>31.380257280825202</v>
      </c>
      <c r="E60">
        <v>45.892359272965429</v>
      </c>
      <c r="F60">
        <v>68.489611500821141</v>
      </c>
      <c r="G60">
        <v>73.011955081924754</v>
      </c>
      <c r="H60">
        <v>63.502888228494442</v>
      </c>
      <c r="I60">
        <v>786.94434420076971</v>
      </c>
      <c r="J60">
        <v>0.92521228889063334</v>
      </c>
      <c r="K60">
        <v>0.38852538385945751</v>
      </c>
    </row>
    <row r="61" spans="1:23">
      <c r="A61" t="s">
        <v>70</v>
      </c>
      <c r="B61">
        <v>42.029829067190555</v>
      </c>
      <c r="C61">
        <v>14.697167234384123</v>
      </c>
      <c r="D61">
        <v>28.363498150787407</v>
      </c>
      <c r="E61">
        <v>44.567823206877392</v>
      </c>
      <c r="F61">
        <v>72.638069083174997</v>
      </c>
      <c r="G61">
        <v>81.116673701681194</v>
      </c>
      <c r="H61">
        <v>60.847017473389968</v>
      </c>
      <c r="I61">
        <v>639.90416156819606</v>
      </c>
      <c r="J61">
        <v>0.85077116070201697</v>
      </c>
      <c r="K61">
        <v>0.39331948370860592</v>
      </c>
    </row>
    <row r="62" spans="1:23" s="10" customFormat="1">
      <c r="A62" s="10" t="s">
        <v>71</v>
      </c>
      <c r="B62" s="10">
        <v>51.258569450784705</v>
      </c>
      <c r="C62" s="10">
        <v>17.379424861100123</v>
      </c>
      <c r="D62" s="10">
        <v>34.318997155942483</v>
      </c>
      <c r="E62" s="10">
        <v>52.289047372122759</v>
      </c>
      <c r="F62" s="10">
        <v>78.821007946540917</v>
      </c>
      <c r="G62" s="10">
        <v>86.795578006902147</v>
      </c>
      <c r="H62" s="10">
        <v>72.183392212130741</v>
      </c>
      <c r="I62" s="10">
        <v>1064.3053093672356</v>
      </c>
      <c r="J62" s="10">
        <v>0.86901570659808391</v>
      </c>
      <c r="K62" s="10">
        <v>0.40795088130232282</v>
      </c>
      <c r="M62" s="10" t="str">
        <f>A62</f>
        <v>131_1</v>
      </c>
      <c r="N62" s="10">
        <f>AVERAGE(B62:B64)</f>
        <v>48.471102982811736</v>
      </c>
      <c r="O62" s="10">
        <f t="shared" ref="O62:U62" si="59">AVERAGE(C62:C64)</f>
        <v>17.697888236403241</v>
      </c>
      <c r="P62" s="10">
        <f t="shared" si="59"/>
        <v>33.084495609607565</v>
      </c>
      <c r="Q62" s="10">
        <f t="shared" si="59"/>
        <v>54.028383148147604</v>
      </c>
      <c r="R62" s="10">
        <f t="shared" si="59"/>
        <v>76.776299195534975</v>
      </c>
      <c r="S62" s="10">
        <f t="shared" si="59"/>
        <v>81.622853999755961</v>
      </c>
      <c r="T62" s="10">
        <f t="shared" si="59"/>
        <v>69.509071287308004</v>
      </c>
      <c r="U62" s="10">
        <f t="shared" si="59"/>
        <v>1107.09421918873</v>
      </c>
      <c r="V62" s="10">
        <f t="shared" ref="V62" si="60">AVERAGE(J62:J64)</f>
        <v>0.92017825441575296</v>
      </c>
      <c r="W62" s="10">
        <f t="shared" ref="W62" si="61">AVERAGE(K62:K64)</f>
        <v>0.4197027417682202</v>
      </c>
    </row>
    <row r="63" spans="1:23" s="10" customFormat="1">
      <c r="A63" s="10" t="s">
        <v>72</v>
      </c>
      <c r="B63" s="10">
        <v>33.90975215314311</v>
      </c>
      <c r="C63" s="10">
        <v>13.964498599271252</v>
      </c>
      <c r="D63" s="10">
        <v>23.937125376207248</v>
      </c>
      <c r="E63" s="10">
        <v>57.433899390943886</v>
      </c>
      <c r="F63" s="10">
        <v>81.529684906344642</v>
      </c>
      <c r="G63" s="10">
        <v>85.861170671483563</v>
      </c>
      <c r="H63" s="10">
        <v>71.232084355287114</v>
      </c>
      <c r="I63" s="10">
        <v>869.43438530577714</v>
      </c>
      <c r="J63" s="10">
        <v>0.94157144517403846</v>
      </c>
      <c r="K63" s="10">
        <v>0.44460330327409159</v>
      </c>
    </row>
    <row r="64" spans="1:23" s="10" customFormat="1">
      <c r="A64" s="10" t="s">
        <v>73</v>
      </c>
      <c r="B64" s="10">
        <v>60.244987344507379</v>
      </c>
      <c r="C64" s="10">
        <v>21.749741248838347</v>
      </c>
      <c r="D64" s="10">
        <v>40.997364296672977</v>
      </c>
      <c r="E64" s="10">
        <v>52.362202681376161</v>
      </c>
      <c r="F64" s="10">
        <v>69.978204733719338</v>
      </c>
      <c r="G64" s="10">
        <v>72.211813320882158</v>
      </c>
      <c r="H64" s="10">
        <v>65.111737294506185</v>
      </c>
      <c r="I64" s="10">
        <v>1387.542962893177</v>
      </c>
      <c r="J64" s="10">
        <v>0.94994761147513673</v>
      </c>
      <c r="K64" s="10">
        <v>0.40655404072824619</v>
      </c>
    </row>
    <row r="65" spans="1:23">
      <c r="A65" t="s">
        <v>74</v>
      </c>
      <c r="B65">
        <v>34.574056154460742</v>
      </c>
      <c r="C65">
        <v>10.127282555904623</v>
      </c>
      <c r="D65">
        <v>22.350669355182738</v>
      </c>
      <c r="E65">
        <v>42.880394310032358</v>
      </c>
      <c r="F65">
        <v>81.521616486139763</v>
      </c>
      <c r="G65">
        <v>85.982684258788851</v>
      </c>
      <c r="H65">
        <v>76.838799953233391</v>
      </c>
      <c r="I65">
        <v>529.68741927654821</v>
      </c>
      <c r="J65">
        <v>0.91119263955606011</v>
      </c>
      <c r="K65">
        <v>0.41890757084143238</v>
      </c>
      <c r="M65" t="str">
        <f>A65</f>
        <v>133_1</v>
      </c>
      <c r="N65">
        <f>AVERAGE(B65:B67)</f>
        <v>40.853709344206855</v>
      </c>
      <c r="O65">
        <f t="shared" ref="O65:U65" si="62">AVERAGE(C65:C67)</f>
        <v>14.388376953914511</v>
      </c>
      <c r="P65">
        <f t="shared" si="62"/>
        <v>27.621043149060753</v>
      </c>
      <c r="Q65">
        <f t="shared" si="62"/>
        <v>43.038421919979747</v>
      </c>
      <c r="R65">
        <f t="shared" si="62"/>
        <v>76.642580063644289</v>
      </c>
      <c r="S65">
        <f t="shared" si="62"/>
        <v>82.424100168030847</v>
      </c>
      <c r="T65">
        <f t="shared" si="62"/>
        <v>71.942429173926413</v>
      </c>
      <c r="U65">
        <f t="shared" si="62"/>
        <v>737.42197866177992</v>
      </c>
      <c r="V65">
        <f t="shared" ref="V65" si="63">AVERAGE(J65:J67)</f>
        <v>0.86454910457135181</v>
      </c>
      <c r="W65">
        <f t="shared" ref="W65" si="64">AVERAGE(K65:K67)</f>
        <v>0.4099909345317499</v>
      </c>
    </row>
    <row r="66" spans="1:23">
      <c r="A66" t="s">
        <v>75</v>
      </c>
      <c r="B66">
        <v>46.947334317037338</v>
      </c>
      <c r="C66">
        <v>17.937317570132592</v>
      </c>
      <c r="D66">
        <v>32.442325943585047</v>
      </c>
      <c r="E66">
        <v>44.38472244944316</v>
      </c>
      <c r="F66">
        <v>78.807134236877616</v>
      </c>
      <c r="G66">
        <v>84.12216583429533</v>
      </c>
      <c r="H66">
        <v>73.79643898585212</v>
      </c>
      <c r="I66">
        <v>856.82725008940884</v>
      </c>
      <c r="J66">
        <v>0.93792657985408356</v>
      </c>
      <c r="K66">
        <v>0.45015111252881712</v>
      </c>
    </row>
    <row r="67" spans="1:23">
      <c r="A67" t="s">
        <v>76</v>
      </c>
      <c r="B67">
        <v>41.039737561122486</v>
      </c>
      <c r="C67">
        <v>15.100530735706323</v>
      </c>
      <c r="D67">
        <v>28.070134148414475</v>
      </c>
      <c r="E67">
        <v>41.850149000463709</v>
      </c>
      <c r="F67">
        <v>69.598989467915487</v>
      </c>
      <c r="G67">
        <v>77.167450411008375</v>
      </c>
      <c r="H67">
        <v>65.192048582693701</v>
      </c>
      <c r="I67">
        <v>825.75126661938225</v>
      </c>
      <c r="J67">
        <v>0.74452809430391176</v>
      </c>
      <c r="K67">
        <v>0.3609141202250003</v>
      </c>
    </row>
    <row r="68" spans="1:23" s="10" customFormat="1">
      <c r="A68" s="10" t="s">
        <v>77</v>
      </c>
      <c r="B68" s="10">
        <v>45.013915990151858</v>
      </c>
      <c r="C68" s="10">
        <v>17.676493090979129</v>
      </c>
      <c r="D68" s="10">
        <v>31.345204540565561</v>
      </c>
      <c r="E68" s="10">
        <v>53.560219523825943</v>
      </c>
      <c r="F68" s="10">
        <v>64.168277396620852</v>
      </c>
      <c r="G68" s="10">
        <v>81.03803748224459</v>
      </c>
      <c r="H68" s="10">
        <v>44.880195040707306</v>
      </c>
      <c r="I68" s="10">
        <v>800.8932817648182</v>
      </c>
      <c r="J68" s="10">
        <v>0.88446892589464221</v>
      </c>
      <c r="K68" s="10">
        <v>0.45911312765888562</v>
      </c>
      <c r="M68" s="10" t="str">
        <f>A68</f>
        <v>136_1</v>
      </c>
      <c r="N68" s="10">
        <f>AVERAGE(B68:B70)</f>
        <v>39.47638027879519</v>
      </c>
      <c r="O68" s="10">
        <f t="shared" ref="O68:U68" si="65">AVERAGE(C68:C70)</f>
        <v>15.158885501583457</v>
      </c>
      <c r="P68" s="10">
        <f t="shared" si="65"/>
        <v>27.31763289018939</v>
      </c>
      <c r="Q68" s="10">
        <f t="shared" si="65"/>
        <v>50.673584884276998</v>
      </c>
      <c r="R68" s="10">
        <f t="shared" si="65"/>
        <v>65.704979732443846</v>
      </c>
      <c r="S68" s="10">
        <f t="shared" si="65"/>
        <v>81.301585158450806</v>
      </c>
      <c r="T68" s="10">
        <f t="shared" si="65"/>
        <v>44.934223131827814</v>
      </c>
      <c r="U68" s="10">
        <f t="shared" si="65"/>
        <v>733.66189109009076</v>
      </c>
      <c r="V68" s="10">
        <f t="shared" ref="V68" si="66">AVERAGE(J68:J70)</f>
        <v>0.89166516894437609</v>
      </c>
      <c r="W68" s="10">
        <f t="shared" ref="W68" si="67">AVERAGE(K68:K70)</f>
        <v>0.46647817794667273</v>
      </c>
    </row>
    <row r="69" spans="1:23" s="10" customFormat="1">
      <c r="A69" s="10" t="s">
        <v>78</v>
      </c>
      <c r="B69" s="10">
        <v>37.834885286043374</v>
      </c>
      <c r="C69" s="10">
        <v>15.230115804255192</v>
      </c>
      <c r="D69" s="10">
        <v>26.53250054514935</v>
      </c>
      <c r="E69" s="10">
        <v>48.064115778438122</v>
      </c>
      <c r="F69" s="10">
        <v>61.601086773879238</v>
      </c>
      <c r="G69" s="10">
        <v>78.189771290287155</v>
      </c>
      <c r="H69" s="10">
        <v>42.08250167484811</v>
      </c>
      <c r="I69" s="10">
        <v>822.32247406715612</v>
      </c>
      <c r="J69" s="10">
        <v>0.92542709746077523</v>
      </c>
      <c r="K69" s="10">
        <v>0.47723985651432421</v>
      </c>
    </row>
    <row r="70" spans="1:23" s="10" customFormat="1">
      <c r="A70" s="10" t="s">
        <v>79</v>
      </c>
      <c r="B70" s="10">
        <v>35.580339560190339</v>
      </c>
      <c r="C70" s="10">
        <v>12.570047609516051</v>
      </c>
      <c r="D70" s="10">
        <v>24.07519358485326</v>
      </c>
      <c r="E70" s="10">
        <v>50.39641935056693</v>
      </c>
      <c r="F70" s="10">
        <v>71.345575026831426</v>
      </c>
      <c r="G70" s="10">
        <v>84.676946702820672</v>
      </c>
      <c r="H70" s="10">
        <v>47.839972679928032</v>
      </c>
      <c r="I70" s="10">
        <v>577.76991743829797</v>
      </c>
      <c r="J70" s="10">
        <v>0.86509948347771104</v>
      </c>
      <c r="K70" s="10">
        <v>0.46308154966680848</v>
      </c>
    </row>
    <row r="71" spans="1:23">
      <c r="A71" t="s">
        <v>80</v>
      </c>
      <c r="B71">
        <v>48.440848397347509</v>
      </c>
      <c r="C71">
        <v>13.595079464991631</v>
      </c>
      <c r="D71">
        <v>31.01796393116965</v>
      </c>
      <c r="E71">
        <v>39.760214128224433</v>
      </c>
      <c r="F71">
        <v>61.929932470489717</v>
      </c>
      <c r="G71">
        <v>77.705937146418577</v>
      </c>
      <c r="H71">
        <v>48.938348423881358</v>
      </c>
      <c r="I71">
        <v>641.84341820787074</v>
      </c>
      <c r="J71">
        <v>0.84491304642144771</v>
      </c>
      <c r="K71">
        <v>0.45239910729901572</v>
      </c>
      <c r="M71" t="str">
        <f>A71</f>
        <v>139_1</v>
      </c>
      <c r="N71">
        <f>AVERAGE(B71:B73)</f>
        <v>45.235778884712261</v>
      </c>
      <c r="O71">
        <f t="shared" ref="O71:U71" si="68">AVERAGE(C71:C73)</f>
        <v>15.072548576959397</v>
      </c>
      <c r="P71">
        <f t="shared" si="68"/>
        <v>30.154163730835904</v>
      </c>
      <c r="Q71">
        <f t="shared" si="68"/>
        <v>44.935218681150012</v>
      </c>
      <c r="R71">
        <f t="shared" si="68"/>
        <v>69.000817051123889</v>
      </c>
      <c r="S71">
        <f t="shared" si="68"/>
        <v>80.866013534132392</v>
      </c>
      <c r="T71">
        <f t="shared" si="68"/>
        <v>50.396030627557614</v>
      </c>
      <c r="U71">
        <f t="shared" si="68"/>
        <v>687.61949788681034</v>
      </c>
      <c r="V71">
        <f t="shared" ref="V71" si="69">AVERAGE(J71:J73)</f>
        <v>0.84091400104256386</v>
      </c>
      <c r="W71">
        <f t="shared" ref="W71" si="70">AVERAGE(K71:K73)</f>
        <v>0.43931989284799738</v>
      </c>
    </row>
    <row r="72" spans="1:23">
      <c r="A72" t="s">
        <v>81</v>
      </c>
      <c r="B72">
        <v>45.240804143428058</v>
      </c>
      <c r="C72">
        <v>15.762654582974838</v>
      </c>
      <c r="D72">
        <v>30.50172936320152</v>
      </c>
      <c r="E72">
        <v>45.19055398253446</v>
      </c>
      <c r="F72">
        <v>70.084266002448572</v>
      </c>
      <c r="G72">
        <v>80.334920783154701</v>
      </c>
      <c r="H72">
        <v>46.533475821105021</v>
      </c>
      <c r="I72">
        <v>673.22059995965219</v>
      </c>
      <c r="J72">
        <v>0.83116017939617259</v>
      </c>
      <c r="K72">
        <v>0.43661844903408331</v>
      </c>
    </row>
    <row r="73" spans="1:23">
      <c r="A73" t="s">
        <v>82</v>
      </c>
      <c r="B73">
        <v>42.025684113361216</v>
      </c>
      <c r="C73">
        <v>15.859911682911722</v>
      </c>
      <c r="D73">
        <v>28.94279789813654</v>
      </c>
      <c r="E73">
        <v>49.854887932691135</v>
      </c>
      <c r="F73">
        <v>74.988252680433391</v>
      </c>
      <c r="G73">
        <v>84.557182672823885</v>
      </c>
      <c r="H73">
        <v>55.716267637686457</v>
      </c>
      <c r="I73">
        <v>747.79447549290796</v>
      </c>
      <c r="J73">
        <v>0.84666877731007129</v>
      </c>
      <c r="K73">
        <v>0.42894212221089317</v>
      </c>
    </row>
    <row r="74" spans="1:23" s="10" customFormat="1">
      <c r="A74" s="10" t="s">
        <v>83</v>
      </c>
      <c r="B74" s="10">
        <v>43.234294407389953</v>
      </c>
      <c r="C74" s="10">
        <v>12.753580924276786</v>
      </c>
      <c r="D74" s="10">
        <v>27.993937665833439</v>
      </c>
      <c r="E74" s="10">
        <v>36.811599841810803</v>
      </c>
      <c r="F74" s="10">
        <v>59.560156181692669</v>
      </c>
      <c r="G74" s="10">
        <v>69.795160277728641</v>
      </c>
      <c r="H74" s="10">
        <v>38.480745935991237</v>
      </c>
      <c r="I74" s="10">
        <v>346.76467285062103</v>
      </c>
      <c r="J74" s="10">
        <v>0.94947991258533015</v>
      </c>
      <c r="K74" s="10">
        <v>0.3687152305124749</v>
      </c>
      <c r="M74" s="10" t="str">
        <f>A74</f>
        <v>141_1</v>
      </c>
      <c r="N74" s="10">
        <f>AVERAGE(B74:B76)</f>
        <v>44.337219945311411</v>
      </c>
      <c r="O74" s="10">
        <f t="shared" ref="O74:U74" si="71">AVERAGE(C74:C76)</f>
        <v>14.838643835049183</v>
      </c>
      <c r="P74" s="10">
        <f t="shared" si="71"/>
        <v>29.587931890180371</v>
      </c>
      <c r="Q74" s="10">
        <f t="shared" si="71"/>
        <v>40.798979046422595</v>
      </c>
      <c r="R74" s="10">
        <f t="shared" si="71"/>
        <v>59.463338693405412</v>
      </c>
      <c r="S74" s="10">
        <f t="shared" si="71"/>
        <v>75.916067104519684</v>
      </c>
      <c r="T74" s="10">
        <f t="shared" si="71"/>
        <v>35.235476891228593</v>
      </c>
      <c r="U74" s="10">
        <f t="shared" si="71"/>
        <v>575.91704558212905</v>
      </c>
      <c r="V74" s="10">
        <f t="shared" ref="V74" si="72">AVERAGE(J74:J76)</f>
        <v>0.87916955784952933</v>
      </c>
      <c r="W74" s="10">
        <f t="shared" ref="W74" si="73">AVERAGE(K74:K76)</f>
        <v>0.40973666604324993</v>
      </c>
    </row>
    <row r="75" spans="1:23" s="10" customFormat="1">
      <c r="A75" s="10" t="s">
        <v>84</v>
      </c>
      <c r="B75" s="10">
        <v>39.014445112147968</v>
      </c>
      <c r="C75" s="10">
        <v>15.982355761210856</v>
      </c>
      <c r="D75" s="10">
        <v>27.498400436679479</v>
      </c>
      <c r="E75" s="10">
        <v>44.319064800515726</v>
      </c>
      <c r="F75" s="10">
        <v>60.160133309330767</v>
      </c>
      <c r="G75" s="10">
        <v>78.103697733828582</v>
      </c>
      <c r="H75" s="10">
        <v>36.660656320455992</v>
      </c>
      <c r="I75" s="10">
        <v>700.17681669347473</v>
      </c>
      <c r="J75" s="10">
        <v>0.86996715974735639</v>
      </c>
      <c r="K75" s="10">
        <v>0.43942034807930791</v>
      </c>
    </row>
    <row r="76" spans="1:23" s="10" customFormat="1">
      <c r="A76" s="10" t="s">
        <v>85</v>
      </c>
      <c r="B76" s="10">
        <v>50.762920316396325</v>
      </c>
      <c r="C76" s="10">
        <v>15.779994819659903</v>
      </c>
      <c r="D76" s="10">
        <v>33.271457568028197</v>
      </c>
      <c r="E76" s="10">
        <v>41.266272496941234</v>
      </c>
      <c r="F76" s="10">
        <v>58.669726589192791</v>
      </c>
      <c r="G76" s="10">
        <v>79.849343302001813</v>
      </c>
      <c r="H76" s="10">
        <v>30.565028417238551</v>
      </c>
      <c r="I76" s="10">
        <v>680.80964720229144</v>
      </c>
      <c r="J76" s="10">
        <v>0.81806160121590155</v>
      </c>
      <c r="K76" s="10">
        <v>0.42107441953796693</v>
      </c>
    </row>
    <row r="77" spans="1:23">
      <c r="A77" t="s">
        <v>86</v>
      </c>
      <c r="B77">
        <v>26.141780239275924</v>
      </c>
      <c r="C77">
        <v>8.9247731882392838</v>
      </c>
      <c r="D77">
        <v>17.533276713757655</v>
      </c>
      <c r="E77">
        <v>43.82443170330238</v>
      </c>
      <c r="F77">
        <v>68.560088488288088</v>
      </c>
      <c r="G77">
        <v>84.389900934786652</v>
      </c>
      <c r="H77">
        <v>43.171774992839708</v>
      </c>
      <c r="I77">
        <v>216.62606017231869</v>
      </c>
      <c r="J77">
        <v>0.81195590711640586</v>
      </c>
      <c r="K77">
        <v>0.46423420930759601</v>
      </c>
      <c r="M77" t="str">
        <f>A77</f>
        <v>142_1</v>
      </c>
      <c r="N77">
        <f>AVERAGE(B77:B79)</f>
        <v>37.504880960361938</v>
      </c>
      <c r="O77">
        <f t="shared" ref="O77:U77" si="74">AVERAGE(C77:C79)</f>
        <v>12.685421525665694</v>
      </c>
      <c r="P77">
        <f t="shared" si="74"/>
        <v>25.095151243013884</v>
      </c>
      <c r="Q77">
        <f t="shared" si="74"/>
        <v>45.415554620413836</v>
      </c>
      <c r="R77">
        <f t="shared" si="74"/>
        <v>70.010933931723841</v>
      </c>
      <c r="S77">
        <f t="shared" si="74"/>
        <v>82.521730183839253</v>
      </c>
      <c r="T77">
        <f t="shared" si="74"/>
        <v>54.00682880335313</v>
      </c>
      <c r="U77">
        <f t="shared" si="74"/>
        <v>579.75074684877109</v>
      </c>
      <c r="V77">
        <f t="shared" ref="V77" si="75">AVERAGE(J77:J79)</f>
        <v>0.85684880554258702</v>
      </c>
      <c r="W77">
        <f t="shared" ref="W77" si="76">AVERAGE(K77:K79)</f>
        <v>0.45165826888789579</v>
      </c>
    </row>
    <row r="78" spans="1:23">
      <c r="A78" t="s">
        <v>87</v>
      </c>
      <c r="B78">
        <v>44.27999153053333</v>
      </c>
      <c r="C78">
        <v>16.637831885356341</v>
      </c>
      <c r="D78">
        <v>30.458911707944914</v>
      </c>
      <c r="E78">
        <v>49.70599714767539</v>
      </c>
      <c r="F78">
        <v>72.035166363032957</v>
      </c>
      <c r="G78">
        <v>82.92035576689797</v>
      </c>
      <c r="H78">
        <v>58.311835342478517</v>
      </c>
      <c r="I78">
        <v>879.2749059871511</v>
      </c>
      <c r="J78">
        <v>0.86958272507430667</v>
      </c>
      <c r="K78">
        <v>0.43268621252980372</v>
      </c>
    </row>
    <row r="79" spans="1:23">
      <c r="A79" t="s">
        <v>88</v>
      </c>
      <c r="B79">
        <v>42.092871111276558</v>
      </c>
      <c r="C79">
        <v>12.493659503401453</v>
      </c>
      <c r="D79">
        <v>27.293265307339077</v>
      </c>
      <c r="E79">
        <v>42.716235010263723</v>
      </c>
      <c r="F79">
        <v>69.437546943850478</v>
      </c>
      <c r="G79">
        <v>80.254933849833122</v>
      </c>
      <c r="H79">
        <v>60.536876074741173</v>
      </c>
      <c r="I79">
        <v>643.35127438684344</v>
      </c>
      <c r="J79">
        <v>0.88900778443704875</v>
      </c>
      <c r="K79">
        <v>0.45805438482628758</v>
      </c>
    </row>
    <row r="80" spans="1:23" s="10" customFormat="1">
      <c r="A80" s="10" t="s">
        <v>89</v>
      </c>
      <c r="B80" s="10">
        <v>50.227560190303286</v>
      </c>
      <c r="C80" s="10">
        <v>19.411882729990303</v>
      </c>
      <c r="D80" s="10">
        <v>34.819721460146866</v>
      </c>
      <c r="E80" s="10">
        <v>56.566052796937775</v>
      </c>
      <c r="F80" s="10">
        <v>66.669340000191397</v>
      </c>
      <c r="G80" s="10">
        <v>83.368457245604276</v>
      </c>
      <c r="H80" s="10">
        <v>52.342218634862583</v>
      </c>
      <c r="I80" s="10">
        <v>1675.9495902274166</v>
      </c>
      <c r="J80" s="10">
        <v>0.91756428284430824</v>
      </c>
      <c r="K80" s="10">
        <v>0.39232957375744948</v>
      </c>
      <c r="M80" s="10" t="str">
        <f>A80</f>
        <v>143_1</v>
      </c>
      <c r="N80" s="10">
        <f>AVERAGE(B80:B82)</f>
        <v>48.581700388606748</v>
      </c>
      <c r="O80" s="10">
        <f t="shared" ref="O80:U80" si="77">AVERAGE(C80:C82)</f>
        <v>18.37620895245286</v>
      </c>
      <c r="P80" s="10">
        <f t="shared" si="77"/>
        <v>33.47895467052988</v>
      </c>
      <c r="Q80" s="10">
        <f t="shared" si="77"/>
        <v>53.107719027958545</v>
      </c>
      <c r="R80" s="10">
        <f t="shared" si="77"/>
        <v>70.829909705479267</v>
      </c>
      <c r="S80" s="10">
        <f t="shared" si="77"/>
        <v>84.411356256451327</v>
      </c>
      <c r="T80" s="10">
        <f t="shared" si="77"/>
        <v>59.29552416967126</v>
      </c>
      <c r="U80" s="10">
        <f t="shared" si="77"/>
        <v>1395.8009716485847</v>
      </c>
      <c r="V80" s="10">
        <f t="shared" ref="V80" si="78">AVERAGE(J80:J82)</f>
        <v>0.89878957102665247</v>
      </c>
      <c r="W80" s="10">
        <f t="shared" ref="W80" si="79">AVERAGE(K80:K82)</f>
        <v>0.38030791507973122</v>
      </c>
    </row>
    <row r="81" spans="1:23" s="10" customFormat="1">
      <c r="A81" s="10" t="s">
        <v>90</v>
      </c>
      <c r="B81" s="10">
        <v>49.289868550907016</v>
      </c>
      <c r="C81" s="10">
        <v>19.346923243765289</v>
      </c>
      <c r="D81" s="10">
        <v>34.318395897336245</v>
      </c>
      <c r="E81" s="10">
        <v>52.177037790734772</v>
      </c>
      <c r="F81" s="10">
        <v>63.624547084171667</v>
      </c>
      <c r="G81" s="10">
        <v>83.111551040745923</v>
      </c>
      <c r="H81" s="10">
        <v>47.968172730605417</v>
      </c>
      <c r="I81" s="10">
        <v>1250.8557390050607</v>
      </c>
      <c r="J81" s="10">
        <v>0.87156797719040269</v>
      </c>
      <c r="K81" s="10">
        <v>0.36601695936955891</v>
      </c>
    </row>
    <row r="82" spans="1:23" s="10" customFormat="1">
      <c r="A82" s="10" t="s">
        <v>91</v>
      </c>
      <c r="B82" s="10">
        <v>46.227672424609935</v>
      </c>
      <c r="C82" s="10">
        <v>16.369820883602983</v>
      </c>
      <c r="D82" s="10">
        <v>31.298746654106527</v>
      </c>
      <c r="E82" s="10">
        <v>50.58006649620306</v>
      </c>
      <c r="F82" s="10">
        <v>82.195842032074751</v>
      </c>
      <c r="G82" s="10">
        <v>86.754060483003769</v>
      </c>
      <c r="H82" s="10">
        <v>77.576181143545767</v>
      </c>
      <c r="I82" s="10">
        <v>1260.5975857132762</v>
      </c>
      <c r="J82" s="10">
        <v>0.90723645304524647</v>
      </c>
      <c r="K82" s="10">
        <v>0.38257721211218521</v>
      </c>
    </row>
    <row r="83" spans="1:23">
      <c r="A83" t="s">
        <v>92</v>
      </c>
      <c r="B83">
        <v>73.500725589787677</v>
      </c>
      <c r="C83">
        <v>22.832652310089411</v>
      </c>
      <c r="D83">
        <v>48.166688949938674</v>
      </c>
      <c r="E83">
        <v>46.940058650094528</v>
      </c>
      <c r="F83">
        <v>44.754973078538008</v>
      </c>
      <c r="G83">
        <v>62.73602651794242</v>
      </c>
      <c r="H83">
        <v>30.040830062901211</v>
      </c>
      <c r="I83">
        <v>2120.921625717805</v>
      </c>
      <c r="J83">
        <v>0.78067977198355276</v>
      </c>
      <c r="K83">
        <v>0.40211073980082268</v>
      </c>
      <c r="M83" t="str">
        <f>A83</f>
        <v>145_1</v>
      </c>
      <c r="N83">
        <f>AVERAGE(B83:B85)</f>
        <v>64.931585347568145</v>
      </c>
      <c r="O83">
        <f t="shared" ref="O83:U83" si="80">AVERAGE(C83:C85)</f>
        <v>21.263321681678448</v>
      </c>
      <c r="P83">
        <f t="shared" si="80"/>
        <v>43.097453514623396</v>
      </c>
      <c r="Q83">
        <f t="shared" si="80"/>
        <v>53.345246121281299</v>
      </c>
      <c r="R83">
        <f t="shared" si="80"/>
        <v>63.122449729694885</v>
      </c>
      <c r="S83">
        <f t="shared" si="80"/>
        <v>73.543092254320229</v>
      </c>
      <c r="T83">
        <f t="shared" si="80"/>
        <v>55.613027887944064</v>
      </c>
      <c r="U83">
        <f t="shared" si="80"/>
        <v>2474.829254840502</v>
      </c>
      <c r="V83">
        <f t="shared" ref="V83" si="81">AVERAGE(J83:J85)</f>
        <v>0.84249542560515212</v>
      </c>
      <c r="W83">
        <f t="shared" ref="W83" si="82">AVERAGE(K83:K85)</f>
        <v>0.40161272252931252</v>
      </c>
    </row>
    <row r="84" spans="1:23">
      <c r="A84" t="s">
        <v>93</v>
      </c>
      <c r="B84">
        <v>49.335729454975898</v>
      </c>
      <c r="C84">
        <v>19.667569642300968</v>
      </c>
      <c r="D84">
        <v>34.501649548638518</v>
      </c>
      <c r="E84">
        <v>59.287976689366182</v>
      </c>
      <c r="F84">
        <v>72.301490517283767</v>
      </c>
      <c r="G84">
        <v>75.88480551423541</v>
      </c>
      <c r="H84">
        <v>70.159229682476493</v>
      </c>
      <c r="I84">
        <v>1908.7205905460019</v>
      </c>
      <c r="J84">
        <v>0.9441271096096987</v>
      </c>
      <c r="K84">
        <v>0.40263296248073771</v>
      </c>
    </row>
    <row r="85" spans="1:23">
      <c r="A85" t="s">
        <v>94</v>
      </c>
      <c r="B85">
        <v>71.958300997940853</v>
      </c>
      <c r="C85">
        <v>21.289743092644972</v>
      </c>
      <c r="D85">
        <v>46.624022045293017</v>
      </c>
      <c r="E85">
        <v>53.807703024383194</v>
      </c>
      <c r="F85">
        <v>72.310885593262867</v>
      </c>
      <c r="G85">
        <v>82.008444730782855</v>
      </c>
      <c r="H85">
        <v>66.639023918454484</v>
      </c>
      <c r="I85">
        <v>3394.8455482576987</v>
      </c>
      <c r="J85">
        <v>0.80267939522220488</v>
      </c>
      <c r="K85">
        <v>0.40009446530637721</v>
      </c>
    </row>
    <row r="86" spans="1:23" s="10" customFormat="1">
      <c r="A86" s="10" t="s">
        <v>95</v>
      </c>
      <c r="B86" s="10">
        <v>35.920846831461041</v>
      </c>
      <c r="C86" s="10">
        <v>13.433925300333414</v>
      </c>
      <c r="D86" s="10">
        <v>24.677386065897281</v>
      </c>
      <c r="E86" s="10">
        <v>47.549433269705318</v>
      </c>
      <c r="F86" s="10">
        <v>65.109247095942095</v>
      </c>
      <c r="G86" s="10">
        <v>65.861138461469608</v>
      </c>
      <c r="H86" s="10">
        <v>64.490099428496336</v>
      </c>
      <c r="I86" s="10">
        <v>445.60859870749584</v>
      </c>
      <c r="J86" s="10">
        <v>0.79751322417126413</v>
      </c>
      <c r="K86" s="10">
        <v>0.37432048040461841</v>
      </c>
      <c r="M86" s="10" t="str">
        <f>A86</f>
        <v>203_1</v>
      </c>
      <c r="N86" s="10">
        <f>AVERAGE(B86:B88)</f>
        <v>30.185114999763869</v>
      </c>
      <c r="O86" s="10">
        <f t="shared" ref="O86:U86" si="83">AVERAGE(C86:C88)</f>
        <v>11.668059241222627</v>
      </c>
      <c r="P86" s="10">
        <f t="shared" si="83"/>
        <v>20.926587120493298</v>
      </c>
      <c r="Q86" s="10">
        <f t="shared" si="83"/>
        <v>47.072709775265416</v>
      </c>
      <c r="R86" s="10">
        <f t="shared" si="83"/>
        <v>67.045174954717368</v>
      </c>
      <c r="S86" s="10">
        <f t="shared" si="83"/>
        <v>77.379215483214196</v>
      </c>
      <c r="T86" s="10">
        <f t="shared" si="83"/>
        <v>58.045067324301705</v>
      </c>
      <c r="U86" s="10">
        <f t="shared" si="83"/>
        <v>344.59857900058552</v>
      </c>
      <c r="V86" s="10">
        <f t="shared" ref="V86" si="84">AVERAGE(J86:J88)</f>
        <v>0.83465015244620089</v>
      </c>
      <c r="W86" s="10">
        <f t="shared" ref="W86" si="85">AVERAGE(K86:K88)</f>
        <v>0.41203740425752927</v>
      </c>
    </row>
    <row r="87" spans="1:23" s="10" customFormat="1">
      <c r="A87" s="10" t="s">
        <v>96</v>
      </c>
      <c r="B87" s="10">
        <v>26.486044448165991</v>
      </c>
      <c r="C87" s="10">
        <v>10.400286938725275</v>
      </c>
      <c r="D87" s="10">
        <v>18.443165693445678</v>
      </c>
      <c r="E87" s="10">
        <v>49.432195948726978</v>
      </c>
      <c r="F87" s="10">
        <v>71.77777097406252</v>
      </c>
      <c r="G87" s="10">
        <v>79.999996681194318</v>
      </c>
      <c r="H87" s="10">
        <v>63.416632613192483</v>
      </c>
      <c r="I87" s="10">
        <v>281.29495246235621</v>
      </c>
      <c r="J87" s="10">
        <v>0.88644876033222197</v>
      </c>
      <c r="K87" s="10">
        <v>0.42541425722337561</v>
      </c>
    </row>
    <row r="88" spans="1:23" s="10" customFormat="1">
      <c r="A88" s="10" t="s">
        <v>97</v>
      </c>
      <c r="B88" s="10">
        <v>28.148453719664573</v>
      </c>
      <c r="C88" s="10">
        <v>11.16996548460919</v>
      </c>
      <c r="D88" s="10">
        <v>19.659209602136936</v>
      </c>
      <c r="E88" s="10">
        <v>44.236500107363959</v>
      </c>
      <c r="F88" s="10">
        <v>64.248506794147502</v>
      </c>
      <c r="G88" s="10">
        <v>86.276511306978648</v>
      </c>
      <c r="H88" s="10">
        <v>46.22846993121631</v>
      </c>
      <c r="I88" s="10">
        <v>306.89218583190444</v>
      </c>
      <c r="J88" s="10">
        <v>0.81998847283511667</v>
      </c>
      <c r="K88" s="10">
        <v>0.43637747514459402</v>
      </c>
    </row>
    <row r="89" spans="1:23">
      <c r="A89" t="s">
        <v>98</v>
      </c>
      <c r="B89">
        <v>36.565533480419454</v>
      </c>
      <c r="C89">
        <v>13.241543532192027</v>
      </c>
      <c r="D89">
        <v>24.903538506305807</v>
      </c>
      <c r="E89">
        <v>43.044158996099611</v>
      </c>
      <c r="F89">
        <v>71.693174284457228</v>
      </c>
      <c r="G89">
        <v>81.096971838758037</v>
      </c>
      <c r="H89">
        <v>60.980036348110318</v>
      </c>
      <c r="I89">
        <v>699.20551421882283</v>
      </c>
      <c r="J89">
        <v>0.87182803802994557</v>
      </c>
      <c r="K89">
        <v>0.43172592186649239</v>
      </c>
      <c r="M89" t="str">
        <f>A89</f>
        <v>204_1</v>
      </c>
      <c r="N89">
        <f>AVERAGE(B89:B91)</f>
        <v>31.867705610146178</v>
      </c>
      <c r="O89">
        <f t="shared" ref="O89:U89" si="86">AVERAGE(C89:C91)</f>
        <v>10.855587674127378</v>
      </c>
      <c r="P89">
        <f t="shared" si="86"/>
        <v>21.361646642136837</v>
      </c>
      <c r="Q89">
        <f t="shared" si="86"/>
        <v>43.851498155896138</v>
      </c>
      <c r="R89">
        <f t="shared" si="86"/>
        <v>75.317349111053304</v>
      </c>
      <c r="S89">
        <f t="shared" si="86"/>
        <v>82.630755288303916</v>
      </c>
      <c r="T89">
        <f t="shared" si="86"/>
        <v>66.272851435714628</v>
      </c>
      <c r="U89">
        <f t="shared" si="86"/>
        <v>473.48064222832068</v>
      </c>
      <c r="V89">
        <f t="shared" ref="V89" si="87">AVERAGE(J89:J91)</f>
        <v>0.84530866086516543</v>
      </c>
      <c r="W89">
        <f t="shared" ref="W89" si="88">AVERAGE(K89:K91)</f>
        <v>0.41921759074564169</v>
      </c>
    </row>
    <row r="90" spans="1:23">
      <c r="A90" t="s">
        <v>99</v>
      </c>
      <c r="B90">
        <v>29.0348875574837</v>
      </c>
      <c r="C90">
        <v>10.119822839203783</v>
      </c>
      <c r="D90">
        <v>19.577355198343795</v>
      </c>
      <c r="E90">
        <v>41.377523205826591</v>
      </c>
      <c r="F90">
        <v>77.422087472050208</v>
      </c>
      <c r="G90">
        <v>86.159317317928071</v>
      </c>
      <c r="H90">
        <v>66.220728740120109</v>
      </c>
      <c r="I90">
        <v>381.55620930311301</v>
      </c>
      <c r="J90">
        <v>0.85710019477743704</v>
      </c>
      <c r="K90">
        <v>0.42137274323648849</v>
      </c>
    </row>
    <row r="91" spans="1:23">
      <c r="A91" t="s">
        <v>100</v>
      </c>
      <c r="B91">
        <v>30.002695792535391</v>
      </c>
      <c r="C91">
        <v>9.2053966509863265</v>
      </c>
      <c r="D91">
        <v>19.604046221760907</v>
      </c>
      <c r="E91">
        <v>47.132812265762198</v>
      </c>
      <c r="F91">
        <v>76.83678557665246</v>
      </c>
      <c r="G91">
        <v>80.635976708225655</v>
      </c>
      <c r="H91">
        <v>71.617789218913472</v>
      </c>
      <c r="I91">
        <v>339.68020316302619</v>
      </c>
      <c r="J91">
        <v>0.806997749788114</v>
      </c>
      <c r="K91">
        <v>0.40455410713394419</v>
      </c>
    </row>
    <row r="92" spans="1:23" s="10" customFormat="1">
      <c r="A92" s="10" t="s">
        <v>101</v>
      </c>
      <c r="B92" s="10">
        <v>59.252672926114222</v>
      </c>
      <c r="C92" s="10">
        <v>23.158815711719203</v>
      </c>
      <c r="D92" s="10">
        <v>41.205744318916814</v>
      </c>
      <c r="E92" s="10">
        <v>62.087457351563231</v>
      </c>
      <c r="F92" s="10">
        <v>78.889100095538083</v>
      </c>
      <c r="G92" s="10">
        <v>86.931412971964917</v>
      </c>
      <c r="H92" s="10">
        <v>68.036471809206674</v>
      </c>
      <c r="I92" s="10">
        <v>2723.7686867310977</v>
      </c>
      <c r="J92" s="10">
        <v>0.89343763639989393</v>
      </c>
      <c r="K92" s="10">
        <v>0.38680374394667671</v>
      </c>
      <c r="M92" s="10" t="str">
        <f>A92</f>
        <v>206_1</v>
      </c>
      <c r="N92" s="10">
        <f>AVERAGE(B92:B94)</f>
        <v>58.003173908868369</v>
      </c>
      <c r="O92" s="10">
        <f t="shared" ref="O92:U92" si="89">AVERAGE(C92:C94)</f>
        <v>22.614628240084205</v>
      </c>
      <c r="P92" s="10">
        <f t="shared" si="89"/>
        <v>40.308901074476388</v>
      </c>
      <c r="Q92" s="10">
        <f t="shared" si="89"/>
        <v>58.954882252212371</v>
      </c>
      <c r="R92" s="10">
        <f t="shared" si="89"/>
        <v>79.290488038415162</v>
      </c>
      <c r="S92" s="10">
        <f t="shared" si="89"/>
        <v>84.578200620603482</v>
      </c>
      <c r="T92" s="10">
        <f t="shared" si="89"/>
        <v>73.325808871438682</v>
      </c>
      <c r="U92" s="10">
        <f t="shared" si="89"/>
        <v>2170.1058974957755</v>
      </c>
      <c r="V92" s="10">
        <f t="shared" ref="V92" si="90">AVERAGE(J92:J94)</f>
        <v>0.91421112160293871</v>
      </c>
      <c r="W92" s="10">
        <f t="shared" ref="W92" si="91">AVERAGE(K92:K94)</f>
        <v>0.4066539774418591</v>
      </c>
    </row>
    <row r="93" spans="1:23" s="10" customFormat="1">
      <c r="A93" s="10" t="s">
        <v>102</v>
      </c>
      <c r="B93" s="10">
        <v>61.227545115362638</v>
      </c>
      <c r="C93" s="10">
        <v>22.804498140241893</v>
      </c>
      <c r="D93" s="10">
        <v>42.016021627802374</v>
      </c>
      <c r="E93" s="10">
        <v>58.504820266653411</v>
      </c>
      <c r="F93" s="10">
        <v>81.230952543459594</v>
      </c>
      <c r="G93" s="10">
        <v>86.233780085087929</v>
      </c>
      <c r="H93" s="10">
        <v>78.642113903893588</v>
      </c>
      <c r="I93" s="10">
        <v>2262.7905023855083</v>
      </c>
      <c r="J93" s="10">
        <v>0.92587467094068732</v>
      </c>
      <c r="K93" s="10">
        <v>0.42400438124936751</v>
      </c>
    </row>
    <row r="94" spans="1:23" s="10" customFormat="1">
      <c r="A94" s="10" t="s">
        <v>103</v>
      </c>
      <c r="B94" s="10">
        <v>53.529303685128227</v>
      </c>
      <c r="C94" s="10">
        <v>21.880570868291525</v>
      </c>
      <c r="D94" s="10">
        <v>37.70493727670997</v>
      </c>
      <c r="E94" s="10">
        <v>56.272369138420487</v>
      </c>
      <c r="F94" s="10">
        <v>77.751411476247824</v>
      </c>
      <c r="G94" s="10">
        <v>80.569408804757614</v>
      </c>
      <c r="H94" s="10">
        <v>73.298840901215783</v>
      </c>
      <c r="I94" s="10">
        <v>1523.7585033707212</v>
      </c>
      <c r="J94" s="10">
        <v>0.92332105746823478</v>
      </c>
      <c r="K94" s="10">
        <v>0.40915380712953298</v>
      </c>
    </row>
    <row r="95" spans="1:23">
      <c r="A95" t="s">
        <v>104</v>
      </c>
      <c r="B95">
        <v>40.854411377448407</v>
      </c>
      <c r="C95">
        <v>15.898416873695099</v>
      </c>
      <c r="D95">
        <v>28.376414125571831</v>
      </c>
      <c r="E95">
        <v>50.683424931061083</v>
      </c>
      <c r="F95">
        <v>80.865956648174318</v>
      </c>
      <c r="G95">
        <v>86.233251086268709</v>
      </c>
      <c r="H95">
        <v>73.185640112486766</v>
      </c>
      <c r="I95">
        <v>676.83794289498076</v>
      </c>
      <c r="J95">
        <v>0.90479027882362328</v>
      </c>
      <c r="K95">
        <v>0.39019580570083112</v>
      </c>
      <c r="M95" t="str">
        <f>A95</f>
        <v>207_1</v>
      </c>
      <c r="N95">
        <f>AVERAGE(B95:B97)</f>
        <v>39.352031912622728</v>
      </c>
      <c r="O95">
        <f t="shared" ref="O95:U95" si="92">AVERAGE(C95:C97)</f>
        <v>15.312840495766736</v>
      </c>
      <c r="P95">
        <f t="shared" si="92"/>
        <v>27.332436204194806</v>
      </c>
      <c r="Q95">
        <f t="shared" si="92"/>
        <v>51.585380314485349</v>
      </c>
      <c r="R95">
        <f t="shared" si="92"/>
        <v>77.899827284370701</v>
      </c>
      <c r="S95">
        <f t="shared" si="92"/>
        <v>83.236730967211216</v>
      </c>
      <c r="T95">
        <f t="shared" si="92"/>
        <v>70.965010340448501</v>
      </c>
      <c r="U95">
        <f t="shared" si="92"/>
        <v>746.31565892422407</v>
      </c>
      <c r="V95">
        <f t="shared" ref="V95" si="93">AVERAGE(J95:J97)</f>
        <v>0.89888092191168589</v>
      </c>
      <c r="W95">
        <f t="shared" ref="W95" si="94">AVERAGE(K95:K97)</f>
        <v>0.38281969497802965</v>
      </c>
    </row>
    <row r="96" spans="1:23">
      <c r="A96" t="s">
        <v>105</v>
      </c>
      <c r="B96">
        <v>45.452653221522361</v>
      </c>
      <c r="C96">
        <v>18.185521999567342</v>
      </c>
      <c r="D96">
        <v>31.819087610544941</v>
      </c>
      <c r="E96">
        <v>57.168901113025967</v>
      </c>
      <c r="F96">
        <v>78.608378161131952</v>
      </c>
      <c r="G96">
        <v>84.877266292609619</v>
      </c>
      <c r="H96">
        <v>74.47134100666409</v>
      </c>
      <c r="I96">
        <v>1082.480693604248</v>
      </c>
      <c r="J96">
        <v>0.88913027822318758</v>
      </c>
      <c r="K96">
        <v>0.34811627771426612</v>
      </c>
    </row>
    <row r="97" spans="1:23">
      <c r="A97" t="s">
        <v>106</v>
      </c>
      <c r="B97">
        <v>31.749031138897411</v>
      </c>
      <c r="C97">
        <v>11.854582614037771</v>
      </c>
      <c r="D97">
        <v>21.801806876467644</v>
      </c>
      <c r="E97">
        <v>46.903814899368982</v>
      </c>
      <c r="F97">
        <v>74.225147043805819</v>
      </c>
      <c r="G97">
        <v>78.599675522755291</v>
      </c>
      <c r="H97">
        <v>65.238049902194632</v>
      </c>
      <c r="I97">
        <v>479.6283402734432</v>
      </c>
      <c r="J97">
        <v>0.90272220868824693</v>
      </c>
      <c r="K97">
        <v>0.41014700151899169</v>
      </c>
    </row>
    <row r="98" spans="1:23" s="10" customFormat="1">
      <c r="A98" s="10" t="s">
        <v>107</v>
      </c>
      <c r="B98" s="10">
        <v>53.920200309306175</v>
      </c>
      <c r="C98" s="10">
        <v>17.709769650219396</v>
      </c>
      <c r="D98" s="10">
        <v>35.814984979762869</v>
      </c>
      <c r="E98" s="10">
        <v>52.709310964078497</v>
      </c>
      <c r="F98" s="10">
        <v>56.925350465269162</v>
      </c>
      <c r="G98" s="10">
        <v>81.952076613057244</v>
      </c>
      <c r="H98" s="10">
        <v>23.297151711360701</v>
      </c>
      <c r="I98" s="10">
        <v>1309.6352057625566</v>
      </c>
      <c r="J98" s="10">
        <v>0.78483616701641223</v>
      </c>
      <c r="K98" s="10">
        <v>0.44396126561967381</v>
      </c>
      <c r="M98" s="10" t="str">
        <f>A98</f>
        <v>210_1</v>
      </c>
      <c r="N98" s="10">
        <f>AVERAGE(B98:B100)</f>
        <v>54.466108574473985</v>
      </c>
      <c r="O98" s="10">
        <f t="shared" ref="O98:U98" si="95">AVERAGE(C98:C100)</f>
        <v>15.410115302728684</v>
      </c>
      <c r="P98" s="10">
        <f t="shared" si="95"/>
        <v>34.938111938601416</v>
      </c>
      <c r="Q98" s="10">
        <f t="shared" si="95"/>
        <v>47.067255799835124</v>
      </c>
      <c r="R98" s="10">
        <f t="shared" si="95"/>
        <v>55.232521105587637</v>
      </c>
      <c r="S98" s="10">
        <f t="shared" si="95"/>
        <v>78.672451163845267</v>
      </c>
      <c r="T98" s="10">
        <f t="shared" si="95"/>
        <v>29.335526073836647</v>
      </c>
      <c r="U98" s="10">
        <f t="shared" si="95"/>
        <v>984.96660148771423</v>
      </c>
      <c r="V98" s="10">
        <f t="shared" ref="V98" si="96">AVERAGE(J98:J100)</f>
        <v>0.79333956409356965</v>
      </c>
      <c r="W98" s="10">
        <f t="shared" ref="W98" si="97">AVERAGE(K98:K100)</f>
        <v>0.43278960204780192</v>
      </c>
    </row>
    <row r="99" spans="1:23" s="10" customFormat="1">
      <c r="A99" s="10" t="s">
        <v>108</v>
      </c>
      <c r="B99" s="10">
        <v>59.341321663623333</v>
      </c>
      <c r="C99" s="10">
        <v>8.8699522386493896</v>
      </c>
      <c r="D99" s="10">
        <v>34.105636951136447</v>
      </c>
      <c r="E99" s="10">
        <v>44.093558247634604</v>
      </c>
      <c r="F99" s="10">
        <v>53.737579294195051</v>
      </c>
      <c r="G99" s="10">
        <v>75.8754587132117</v>
      </c>
      <c r="H99" s="10">
        <v>26.283664954803111</v>
      </c>
      <c r="I99" s="10">
        <v>734.85483454971904</v>
      </c>
      <c r="J99" s="10">
        <v>0.80610613667958975</v>
      </c>
      <c r="K99" s="10">
        <v>0.41855759710675272</v>
      </c>
    </row>
    <row r="100" spans="1:23" s="10" customFormat="1">
      <c r="A100" s="10" t="s">
        <v>109</v>
      </c>
      <c r="B100" s="10">
        <v>50.136803750492454</v>
      </c>
      <c r="C100" s="10">
        <v>19.65062401931727</v>
      </c>
      <c r="D100" s="10">
        <v>34.89371388490494</v>
      </c>
      <c r="E100" s="10">
        <v>44.398898187792263</v>
      </c>
      <c r="F100" s="10">
        <v>55.034633557298683</v>
      </c>
      <c r="G100" s="10">
        <v>78.189818165266857</v>
      </c>
      <c r="H100" s="10">
        <v>38.425761555346128</v>
      </c>
      <c r="I100" s="10">
        <v>910.40976415086698</v>
      </c>
      <c r="J100" s="10">
        <v>0.78907638858470719</v>
      </c>
      <c r="K100" s="10">
        <v>0.43584994341697919</v>
      </c>
    </row>
    <row r="101" spans="1:23">
      <c r="A101" t="s">
        <v>110</v>
      </c>
      <c r="B101">
        <v>35.558999204891904</v>
      </c>
      <c r="C101">
        <v>13.601795486639894</v>
      </c>
      <c r="D101">
        <v>24.580397345765959</v>
      </c>
      <c r="E101">
        <v>43.114976978044922</v>
      </c>
      <c r="F101">
        <v>75.886819534685472</v>
      </c>
      <c r="G101">
        <v>89.02502323391225</v>
      </c>
      <c r="H101">
        <v>55.677140754322217</v>
      </c>
      <c r="I101">
        <v>502.23146355510704</v>
      </c>
      <c r="J101">
        <v>0.92110750244093786</v>
      </c>
      <c r="K101">
        <v>0.43777416504524969</v>
      </c>
      <c r="M101" t="str">
        <f>A101</f>
        <v>212_1</v>
      </c>
      <c r="N101">
        <f>AVERAGE(B101:B103)</f>
        <v>42.564623995546782</v>
      </c>
      <c r="O101">
        <f t="shared" ref="O101:U101" si="98">AVERAGE(C101:C103)</f>
        <v>15.784110438199157</v>
      </c>
      <c r="P101">
        <f t="shared" si="98"/>
        <v>29.174367216873041</v>
      </c>
      <c r="Q101">
        <f t="shared" si="98"/>
        <v>46.102895800944701</v>
      </c>
      <c r="R101">
        <f t="shared" si="98"/>
        <v>73.091404477837656</v>
      </c>
      <c r="S101">
        <f t="shared" si="98"/>
        <v>84.236386473918387</v>
      </c>
      <c r="T101">
        <f t="shared" si="98"/>
        <v>60.562929607708362</v>
      </c>
      <c r="U101">
        <f t="shared" si="98"/>
        <v>736.84292145492702</v>
      </c>
      <c r="V101">
        <f t="shared" ref="V101" si="99">AVERAGE(J101:J103)</f>
        <v>0.92844599996429167</v>
      </c>
      <c r="W101">
        <f t="shared" ref="W101" si="100">AVERAGE(K101:K103)</f>
        <v>0.44574625887067904</v>
      </c>
    </row>
    <row r="102" spans="1:23">
      <c r="A102" t="s">
        <v>111</v>
      </c>
      <c r="B102">
        <v>56.024706527032293</v>
      </c>
      <c r="C102">
        <v>19.478261307795226</v>
      </c>
      <c r="D102">
        <v>37.75148391741385</v>
      </c>
      <c r="E102">
        <v>51.529567771492019</v>
      </c>
      <c r="F102">
        <v>71.267791204779428</v>
      </c>
      <c r="G102">
        <v>78.600970103671528</v>
      </c>
      <c r="H102">
        <v>63.838389997736407</v>
      </c>
      <c r="I102">
        <v>1195.1606072070576</v>
      </c>
      <c r="J102">
        <v>0.92254547846578294</v>
      </c>
      <c r="K102">
        <v>0.40289041144119853</v>
      </c>
    </row>
    <row r="103" spans="1:23">
      <c r="A103" t="s">
        <v>112</v>
      </c>
      <c r="B103">
        <v>36.110166254716148</v>
      </c>
      <c r="C103">
        <v>14.272274520162348</v>
      </c>
      <c r="D103">
        <v>25.191220387439319</v>
      </c>
      <c r="E103">
        <v>43.664142653297162</v>
      </c>
      <c r="F103">
        <v>72.119602694048083</v>
      </c>
      <c r="G103">
        <v>85.083166084171353</v>
      </c>
      <c r="H103">
        <v>62.173258071066478</v>
      </c>
      <c r="I103">
        <v>513.13669360261667</v>
      </c>
      <c r="J103">
        <v>0.9416850189861542</v>
      </c>
      <c r="K103">
        <v>0.49657420012558889</v>
      </c>
    </row>
    <row r="104" spans="1:23" s="10" customFormat="1">
      <c r="A104" s="10" t="s">
        <v>113</v>
      </c>
      <c r="B104" s="10">
        <v>34.122594037933872</v>
      </c>
      <c r="C104" s="10">
        <v>13.427528005136253</v>
      </c>
      <c r="D104" s="10">
        <v>23.775061021535116</v>
      </c>
      <c r="E104" s="10">
        <v>54.463824190155918</v>
      </c>
      <c r="F104" s="10">
        <v>84.796150940887415</v>
      </c>
      <c r="G104" s="10">
        <v>85.796425667241323</v>
      </c>
      <c r="H104" s="10">
        <v>83.847342201586869</v>
      </c>
      <c r="I104" s="10">
        <v>343.14708451236811</v>
      </c>
      <c r="J104" s="10">
        <v>0.82301033786924316</v>
      </c>
      <c r="K104" s="10">
        <v>0.38288994155612938</v>
      </c>
      <c r="M104" s="10" t="str">
        <f>A104</f>
        <v>213_1</v>
      </c>
      <c r="N104" s="10">
        <f>AVERAGE(B104:B106)</f>
        <v>45.595460418744985</v>
      </c>
      <c r="O104" s="10">
        <f t="shared" ref="O104:U104" si="101">AVERAGE(C104:C106)</f>
        <v>16.665940522853706</v>
      </c>
      <c r="P104" s="10">
        <f t="shared" si="101"/>
        <v>31.130700470799425</v>
      </c>
      <c r="Q104" s="10">
        <f t="shared" si="101"/>
        <v>50.388172936038366</v>
      </c>
      <c r="R104" s="10">
        <f t="shared" si="101"/>
        <v>71.756395989434409</v>
      </c>
      <c r="S104" s="10">
        <f t="shared" si="101"/>
        <v>79.801944244338429</v>
      </c>
      <c r="T104" s="10">
        <f t="shared" si="101"/>
        <v>61.556586807913625</v>
      </c>
      <c r="U104" s="10">
        <f t="shared" si="101"/>
        <v>950.79884818985556</v>
      </c>
      <c r="V104" s="10">
        <f t="shared" ref="V104" si="102">AVERAGE(J104:J106)</f>
        <v>0.80498439089032026</v>
      </c>
      <c r="W104" s="10">
        <f t="shared" ref="W104" si="103">AVERAGE(K104:K106)</f>
        <v>0.3926138790814957</v>
      </c>
    </row>
    <row r="105" spans="1:23" s="10" customFormat="1">
      <c r="A105" s="10" t="s">
        <v>114</v>
      </c>
      <c r="B105" s="10">
        <v>52.211643105669694</v>
      </c>
      <c r="C105" s="10">
        <v>19.100972665663349</v>
      </c>
      <c r="D105" s="10">
        <v>35.656307885666621</v>
      </c>
      <c r="E105" s="10">
        <v>42.999081969443473</v>
      </c>
      <c r="F105" s="10">
        <v>60.111109788821857</v>
      </c>
      <c r="G105" s="10">
        <v>77.125334021674519</v>
      </c>
      <c r="H105" s="10">
        <v>43.467619071243341</v>
      </c>
      <c r="I105" s="10">
        <v>1409.0817047661892</v>
      </c>
      <c r="J105" s="10">
        <v>0.80437698566618077</v>
      </c>
      <c r="K105" s="10">
        <v>0.40057030475453509</v>
      </c>
    </row>
    <row r="106" spans="1:23" s="10" customFormat="1">
      <c r="A106" s="10" t="s">
        <v>115</v>
      </c>
      <c r="B106" s="10">
        <v>50.452144112631402</v>
      </c>
      <c r="C106" s="10">
        <v>17.469320897761513</v>
      </c>
      <c r="D106" s="10">
        <v>33.960732505196539</v>
      </c>
      <c r="E106" s="10">
        <v>53.701612648515713</v>
      </c>
      <c r="F106" s="10">
        <v>70.361927238593978</v>
      </c>
      <c r="G106" s="10">
        <v>76.484073044099461</v>
      </c>
      <c r="H106" s="10">
        <v>57.354799150910672</v>
      </c>
      <c r="I106" s="10">
        <v>1100.1677552910094</v>
      </c>
      <c r="J106" s="10">
        <v>0.78756584913553662</v>
      </c>
      <c r="K106" s="10">
        <v>0.39438139093382257</v>
      </c>
    </row>
    <row r="107" spans="1:23">
      <c r="A107" t="s">
        <v>116</v>
      </c>
      <c r="B107">
        <v>60.500547131267616</v>
      </c>
      <c r="C107">
        <v>23.655649539190172</v>
      </c>
      <c r="D107">
        <v>42.078098335229001</v>
      </c>
      <c r="E107">
        <v>58.775069942289534</v>
      </c>
      <c r="F107">
        <v>78.409432566353289</v>
      </c>
      <c r="G107">
        <v>83.309507624302483</v>
      </c>
      <c r="H107">
        <v>66.924179461629819</v>
      </c>
      <c r="I107">
        <v>2639.4467471847461</v>
      </c>
      <c r="J107">
        <v>0.73074367394063522</v>
      </c>
      <c r="K107">
        <v>0.41380848957271021</v>
      </c>
      <c r="M107" t="str">
        <f>A107</f>
        <v>217_1</v>
      </c>
      <c r="N107">
        <f>AVERAGE(B107:B109)</f>
        <v>58.080887292571923</v>
      </c>
      <c r="O107">
        <f t="shared" ref="O107:U107" si="104">AVERAGE(C107:C109)</f>
        <v>22.012032881496889</v>
      </c>
      <c r="P107">
        <f t="shared" si="104"/>
        <v>40.046460087034511</v>
      </c>
      <c r="Q107">
        <f t="shared" si="104"/>
        <v>51.810780625216097</v>
      </c>
      <c r="R107">
        <f t="shared" si="104"/>
        <v>73.814569642150204</v>
      </c>
      <c r="S107">
        <f t="shared" si="104"/>
        <v>79.953001739264778</v>
      </c>
      <c r="T107">
        <f t="shared" si="104"/>
        <v>64.235747990798473</v>
      </c>
      <c r="U107">
        <f t="shared" si="104"/>
        <v>2073.7618355422483</v>
      </c>
      <c r="V107">
        <f t="shared" ref="V107" si="105">AVERAGE(J107:J109)</f>
        <v>0.83526110252124519</v>
      </c>
      <c r="W107">
        <f t="shared" ref="W107" si="106">AVERAGE(K107:K109)</f>
        <v>0.3900248958074628</v>
      </c>
    </row>
    <row r="108" spans="1:23">
      <c r="A108" t="s">
        <v>117</v>
      </c>
      <c r="B108">
        <v>58.368373480776967</v>
      </c>
      <c r="C108">
        <v>21.119497635405263</v>
      </c>
      <c r="D108">
        <v>39.743935558091202</v>
      </c>
      <c r="E108">
        <v>52.820698270014326</v>
      </c>
      <c r="F108">
        <v>77.65528785189872</v>
      </c>
      <c r="G108">
        <v>83.450328260427</v>
      </c>
      <c r="H108">
        <v>66.650746129048315</v>
      </c>
      <c r="I108">
        <v>2061.696573640796</v>
      </c>
      <c r="J108">
        <v>0.84540293288927038</v>
      </c>
      <c r="K108">
        <v>0.34782294114655909</v>
      </c>
    </row>
    <row r="109" spans="1:23">
      <c r="A109" t="s">
        <v>118</v>
      </c>
      <c r="B109">
        <v>55.3737412656712</v>
      </c>
      <c r="C109">
        <v>21.26095146989524</v>
      </c>
      <c r="D109">
        <v>38.317346367783323</v>
      </c>
      <c r="E109">
        <v>43.836573663344439</v>
      </c>
      <c r="F109">
        <v>65.378988508198603</v>
      </c>
      <c r="G109">
        <v>73.09916933306485</v>
      </c>
      <c r="H109">
        <v>59.132318381717297</v>
      </c>
      <c r="I109">
        <v>1520.1421858012029</v>
      </c>
      <c r="J109">
        <v>0.92963670073382987</v>
      </c>
      <c r="K109">
        <v>0.40844325670311921</v>
      </c>
    </row>
    <row r="110" spans="1:23" s="10" customFormat="1">
      <c r="A110" s="10" t="s">
        <v>119</v>
      </c>
      <c r="B110" s="10">
        <v>32.092943659553661</v>
      </c>
      <c r="C110" s="10">
        <v>10.509139610502327</v>
      </c>
      <c r="D110" s="10">
        <v>21.301041635028049</v>
      </c>
      <c r="E110" s="10">
        <v>45.605809015972852</v>
      </c>
      <c r="F110" s="10">
        <v>75.035925293891069</v>
      </c>
      <c r="G110" s="10">
        <v>86.757139789776033</v>
      </c>
      <c r="H110" s="10">
        <v>44.781450186910938</v>
      </c>
      <c r="I110" s="10">
        <v>247.96902798815461</v>
      </c>
      <c r="J110" s="10">
        <v>0.90150332355212692</v>
      </c>
      <c r="K110" s="10">
        <v>0.4160568098124765</v>
      </c>
      <c r="M110" s="10" t="str">
        <f>A110</f>
        <v>219_1</v>
      </c>
      <c r="N110" s="10">
        <f>AVERAGE(B110:B112)</f>
        <v>32.962340973872678</v>
      </c>
      <c r="O110" s="10">
        <f t="shared" ref="O110:U110" si="107">AVERAGE(C110:C112)</f>
        <v>11.090355001115583</v>
      </c>
      <c r="P110" s="10">
        <f t="shared" si="107"/>
        <v>22.026347987494187</v>
      </c>
      <c r="Q110" s="10">
        <f t="shared" si="107"/>
        <v>47.072962521054897</v>
      </c>
      <c r="R110" s="10">
        <f t="shared" si="107"/>
        <v>76.320624152445546</v>
      </c>
      <c r="S110" s="10">
        <f t="shared" si="107"/>
        <v>87.876318303533779</v>
      </c>
      <c r="T110" s="10">
        <f t="shared" si="107"/>
        <v>53.522690499110688</v>
      </c>
      <c r="U110" s="10">
        <f t="shared" si="107"/>
        <v>294.97171495304627</v>
      </c>
      <c r="V110" s="10">
        <f t="shared" ref="V110" si="108">AVERAGE(J110:J112)</f>
        <v>0.87973613166667131</v>
      </c>
      <c r="W110" s="10">
        <f t="shared" ref="W110" si="109">AVERAGE(K110:K112)</f>
        <v>0.42383228960633157</v>
      </c>
    </row>
    <row r="111" spans="1:23" s="10" customFormat="1">
      <c r="A111" s="10" t="s">
        <v>120</v>
      </c>
      <c r="B111" s="10">
        <v>33.396599046276165</v>
      </c>
      <c r="C111" s="10">
        <v>11.372569566543138</v>
      </c>
      <c r="D111" s="10">
        <v>22.3845843064097</v>
      </c>
      <c r="E111" s="10">
        <v>43.145089038949223</v>
      </c>
      <c r="F111" s="10">
        <v>75.206063872354832</v>
      </c>
      <c r="G111" s="10">
        <v>88.281903509793807</v>
      </c>
      <c r="H111" s="10">
        <v>49.04731887994398</v>
      </c>
      <c r="I111" s="10">
        <v>242.28949453164449</v>
      </c>
      <c r="J111" s="10">
        <v>0.90928110160754305</v>
      </c>
      <c r="K111" s="10">
        <v>0.44841874774270313</v>
      </c>
    </row>
    <row r="112" spans="1:23" s="10" customFormat="1">
      <c r="A112" s="10" t="s">
        <v>121</v>
      </c>
      <c r="B112" s="10">
        <v>33.397480215788214</v>
      </c>
      <c r="C112" s="10">
        <v>11.389355826301284</v>
      </c>
      <c r="D112" s="10">
        <v>22.393418021044813</v>
      </c>
      <c r="E112" s="10">
        <v>52.467989508242596</v>
      </c>
      <c r="F112" s="10">
        <v>78.719883291090753</v>
      </c>
      <c r="G112" s="10">
        <v>88.589911611031525</v>
      </c>
      <c r="H112" s="10">
        <v>66.739302430477139</v>
      </c>
      <c r="I112" s="10">
        <v>394.65662233933961</v>
      </c>
      <c r="J112" s="10">
        <v>0.82842396984034372</v>
      </c>
      <c r="K112" s="10">
        <v>0.40702131126381502</v>
      </c>
    </row>
    <row r="113" spans="1:23">
      <c r="A113" t="s">
        <v>122</v>
      </c>
      <c r="B113">
        <v>43.001801307870991</v>
      </c>
      <c r="C113">
        <v>15.811594270669357</v>
      </c>
      <c r="D113">
        <v>29.406697789270243</v>
      </c>
      <c r="E113">
        <v>46.180730823964311</v>
      </c>
      <c r="F113">
        <v>64.697765818081351</v>
      </c>
      <c r="G113">
        <v>76.962848013015147</v>
      </c>
      <c r="H113">
        <v>46.107872832145269</v>
      </c>
      <c r="I113">
        <v>800.32036535795419</v>
      </c>
      <c r="J113">
        <v>0.82653419331598332</v>
      </c>
      <c r="K113">
        <v>0.41340585190519408</v>
      </c>
      <c r="M113" t="str">
        <f>A113</f>
        <v>220_1</v>
      </c>
      <c r="N113">
        <f>AVERAGE(B113:B115)</f>
        <v>39.65320763101797</v>
      </c>
      <c r="O113">
        <f t="shared" ref="O113:U113" si="110">AVERAGE(C113:C115)</f>
        <v>15.06845572459522</v>
      </c>
      <c r="P113">
        <f t="shared" si="110"/>
        <v>27.360831677806658</v>
      </c>
      <c r="Q113">
        <f t="shared" si="110"/>
        <v>41.8015305687953</v>
      </c>
      <c r="R113">
        <f t="shared" si="110"/>
        <v>71.388419752750565</v>
      </c>
      <c r="S113">
        <f t="shared" si="110"/>
        <v>82.545778995435171</v>
      </c>
      <c r="T113">
        <f t="shared" si="110"/>
        <v>55.186149686312639</v>
      </c>
      <c r="U113">
        <f t="shared" si="110"/>
        <v>575.84514724184578</v>
      </c>
      <c r="V113">
        <f t="shared" ref="V113" si="111">AVERAGE(J113:J115)</f>
        <v>0.84883723420410717</v>
      </c>
      <c r="W113">
        <f t="shared" ref="W113" si="112">AVERAGE(K113:K115)</f>
        <v>0.43248981807448977</v>
      </c>
    </row>
    <row r="114" spans="1:23">
      <c r="A114" t="s">
        <v>123</v>
      </c>
      <c r="B114">
        <v>37.845637730214413</v>
      </c>
      <c r="C114">
        <v>14.401381499034558</v>
      </c>
      <c r="D114">
        <v>26.123509614624545</v>
      </c>
      <c r="E114">
        <v>39.332058262241354</v>
      </c>
      <c r="F114">
        <v>74.173579124298968</v>
      </c>
      <c r="G114">
        <v>83.402355418200557</v>
      </c>
      <c r="H114">
        <v>58.141654969900053</v>
      </c>
      <c r="I114">
        <v>459.24435716333494</v>
      </c>
      <c r="J114">
        <v>0.87092820985956521</v>
      </c>
      <c r="K114">
        <v>0.44660864753905499</v>
      </c>
    </row>
    <row r="115" spans="1:23">
      <c r="A115" t="s">
        <v>124</v>
      </c>
      <c r="B115">
        <v>38.112183854968507</v>
      </c>
      <c r="C115">
        <v>14.992391404081744</v>
      </c>
      <c r="D115">
        <v>26.552287629525182</v>
      </c>
      <c r="E115">
        <v>39.891802620180243</v>
      </c>
      <c r="F115">
        <v>75.293914315871362</v>
      </c>
      <c r="G115">
        <v>87.272133555089795</v>
      </c>
      <c r="H115">
        <v>61.308921256892617</v>
      </c>
      <c r="I115">
        <v>467.9707192042481</v>
      </c>
      <c r="J115">
        <v>0.84904929943677276</v>
      </c>
      <c r="K115">
        <v>0.43745495477922008</v>
      </c>
    </row>
    <row r="116" spans="1:23" s="10" customFormat="1">
      <c r="A116" s="10" t="s">
        <v>125</v>
      </c>
      <c r="B116" s="10">
        <v>61.606543175116094</v>
      </c>
      <c r="C116" s="10">
        <v>20.106084117944928</v>
      </c>
      <c r="D116" s="10">
        <v>40.856313646530609</v>
      </c>
      <c r="E116" s="10">
        <v>48.587115529799725</v>
      </c>
      <c r="F116" s="10">
        <v>59.438797858816407</v>
      </c>
      <c r="G116" s="10">
        <v>85.354894396482166</v>
      </c>
      <c r="H116" s="10">
        <v>34.154319944789108</v>
      </c>
      <c r="I116" s="10">
        <v>1176.0380360505767</v>
      </c>
      <c r="J116" s="10">
        <v>0.81326159580500135</v>
      </c>
      <c r="K116" s="10">
        <v>0.4578986405671685</v>
      </c>
      <c r="M116" s="10" t="str">
        <f>A116</f>
        <v>221_1</v>
      </c>
      <c r="N116" s="10">
        <f>AVERAGE(B116:B118)</f>
        <v>52.109881305692795</v>
      </c>
      <c r="O116" s="10">
        <f t="shared" ref="O116:U116" si="113">AVERAGE(C116:C118)</f>
        <v>18.631670732587747</v>
      </c>
      <c r="P116" s="10">
        <f t="shared" si="113"/>
        <v>35.370776019140358</v>
      </c>
      <c r="Q116" s="10">
        <f t="shared" si="113"/>
        <v>47.713450913273469</v>
      </c>
      <c r="R116" s="10">
        <f t="shared" si="113"/>
        <v>59.018202719436182</v>
      </c>
      <c r="S116" s="10">
        <f t="shared" si="113"/>
        <v>80.040123026758934</v>
      </c>
      <c r="T116" s="10">
        <f t="shared" si="113"/>
        <v>40.233148246722997</v>
      </c>
      <c r="U116" s="10">
        <f t="shared" si="113"/>
        <v>1083.9821476712684</v>
      </c>
      <c r="V116" s="10">
        <f t="shared" ref="V116" si="114">AVERAGE(J116:J118)</f>
        <v>0.88413877268823649</v>
      </c>
      <c r="W116" s="10">
        <f t="shared" ref="W116" si="115">AVERAGE(K116:K118)</f>
        <v>0.43187388196466164</v>
      </c>
    </row>
    <row r="117" spans="1:23" s="10" customFormat="1">
      <c r="A117" s="10" t="s">
        <v>126</v>
      </c>
      <c r="B117" s="10">
        <v>52.564144607788506</v>
      </c>
      <c r="C117" s="10">
        <v>19.8761609270985</v>
      </c>
      <c r="D117" s="10">
        <v>36.220152767443594</v>
      </c>
      <c r="E117" s="10">
        <v>48.592124088317078</v>
      </c>
      <c r="F117" s="10">
        <v>67.176305056366502</v>
      </c>
      <c r="G117" s="10">
        <v>82.745262739358083</v>
      </c>
      <c r="H117" s="10">
        <v>52.334914358774959</v>
      </c>
      <c r="I117" s="10">
        <v>1383.8038847020566</v>
      </c>
      <c r="J117" s="10">
        <v>0.93772720452424296</v>
      </c>
      <c r="K117" s="10">
        <v>0.4545713197164577</v>
      </c>
    </row>
    <row r="118" spans="1:23" s="10" customFormat="1">
      <c r="A118" s="10" t="s">
        <v>127</v>
      </c>
      <c r="B118" s="10">
        <v>42.158956134173792</v>
      </c>
      <c r="C118" s="10">
        <v>15.912767152719809</v>
      </c>
      <c r="D118" s="10">
        <v>29.035861643446879</v>
      </c>
      <c r="E118" s="10">
        <v>45.961113121703576</v>
      </c>
      <c r="F118" s="10">
        <v>50.439505243125637</v>
      </c>
      <c r="G118" s="10">
        <v>72.020211944436539</v>
      </c>
      <c r="H118" s="10">
        <v>34.210210436604918</v>
      </c>
      <c r="I118" s="10">
        <v>692.10452226117218</v>
      </c>
      <c r="J118" s="10">
        <v>0.90142751773546492</v>
      </c>
      <c r="K118" s="10">
        <v>0.38315168561035878</v>
      </c>
    </row>
    <row r="119" spans="1:23">
      <c r="A119" t="s">
        <v>128</v>
      </c>
      <c r="B119">
        <v>57.803117354890979</v>
      </c>
      <c r="C119">
        <v>17.428060999793594</v>
      </c>
      <c r="D119">
        <v>37.615589177342393</v>
      </c>
      <c r="E119">
        <v>43.753097688055284</v>
      </c>
      <c r="F119">
        <v>60.150941371993447</v>
      </c>
      <c r="G119">
        <v>85.555276197999405</v>
      </c>
      <c r="H119">
        <v>35.605471154252363</v>
      </c>
      <c r="I119">
        <v>1075.3215389075663</v>
      </c>
      <c r="J119">
        <v>0.87488122771179599</v>
      </c>
      <c r="K119">
        <v>0.42550849010905151</v>
      </c>
      <c r="M119" t="str">
        <f>A119</f>
        <v>222_1</v>
      </c>
      <c r="N119">
        <f>AVERAGE(B119:B121)</f>
        <v>56.611795975428635</v>
      </c>
      <c r="O119">
        <f t="shared" ref="O119:U119" si="116">AVERAGE(C119:C121)</f>
        <v>21.169337851802904</v>
      </c>
      <c r="P119">
        <f t="shared" si="116"/>
        <v>38.890566913615864</v>
      </c>
      <c r="Q119">
        <f t="shared" si="116"/>
        <v>48.530139382302366</v>
      </c>
      <c r="R119">
        <f t="shared" si="116"/>
        <v>57.45972478773583</v>
      </c>
      <c r="S119">
        <f t="shared" si="116"/>
        <v>78.654299980292961</v>
      </c>
      <c r="T119">
        <f t="shared" si="116"/>
        <v>31.355888092957475</v>
      </c>
      <c r="U119">
        <f t="shared" si="116"/>
        <v>1410.2987302783124</v>
      </c>
      <c r="V119">
        <f t="shared" ref="V119" si="117">AVERAGE(J119:J121)</f>
        <v>0.87926205578341621</v>
      </c>
      <c r="W119">
        <f t="shared" ref="W119" si="118">AVERAGE(K119:K121)</f>
        <v>0.43665074032207868</v>
      </c>
    </row>
    <row r="120" spans="1:23">
      <c r="A120" t="s">
        <v>129</v>
      </c>
      <c r="B120">
        <v>55.381578646630956</v>
      </c>
      <c r="C120">
        <v>22.88402797851737</v>
      </c>
      <c r="D120">
        <v>39.132803312574268</v>
      </c>
      <c r="E120">
        <v>54.296568690576557</v>
      </c>
      <c r="F120">
        <v>60.069744344844118</v>
      </c>
      <c r="G120">
        <v>81.18158186465925</v>
      </c>
      <c r="H120">
        <v>31.498874988532979</v>
      </c>
      <c r="I120">
        <v>1492.1926690499959</v>
      </c>
      <c r="J120">
        <v>0.90612883083414142</v>
      </c>
      <c r="K120">
        <v>0.43990631301650052</v>
      </c>
    </row>
    <row r="121" spans="1:23">
      <c r="A121" t="s">
        <v>130</v>
      </c>
      <c r="B121">
        <v>56.650691924763969</v>
      </c>
      <c r="C121">
        <v>23.195924577097742</v>
      </c>
      <c r="D121">
        <v>39.923308250930944</v>
      </c>
      <c r="E121">
        <v>47.54075176827525</v>
      </c>
      <c r="F121">
        <v>52.158488646369932</v>
      </c>
      <c r="G121">
        <v>69.226041878220229</v>
      </c>
      <c r="H121">
        <v>26.963318136087079</v>
      </c>
      <c r="I121">
        <v>1663.3819828773755</v>
      </c>
      <c r="J121">
        <v>0.85677610880431099</v>
      </c>
      <c r="K121">
        <v>0.44453741784068412</v>
      </c>
    </row>
    <row r="122" spans="1:23" s="10" customFormat="1">
      <c r="A122" s="10" t="s">
        <v>131</v>
      </c>
      <c r="B122" s="10">
        <v>45.115366596681682</v>
      </c>
      <c r="C122" s="10">
        <v>14.271614301085062</v>
      </c>
      <c r="D122" s="10">
        <v>29.693490448883445</v>
      </c>
      <c r="E122" s="10">
        <v>47.630480852986068</v>
      </c>
      <c r="F122" s="10">
        <v>61.598601492834383</v>
      </c>
      <c r="G122" s="10">
        <v>78.235201625553628</v>
      </c>
      <c r="H122" s="10">
        <v>44.67650958496111</v>
      </c>
      <c r="I122" s="10">
        <v>665.86782540050808</v>
      </c>
      <c r="J122" s="10">
        <v>0.77422055674946666</v>
      </c>
      <c r="K122" s="10">
        <v>0.41078971302517631</v>
      </c>
      <c r="M122" s="10" t="str">
        <f>A122</f>
        <v>223_1</v>
      </c>
      <c r="N122" s="10">
        <f>AVERAGE(B122:B124)</f>
        <v>41.078507627531991</v>
      </c>
      <c r="O122" s="10">
        <f t="shared" ref="O122:U122" si="119">AVERAGE(C122:C124)</f>
        <v>13.110701264863806</v>
      </c>
      <c r="P122" s="10">
        <f t="shared" si="119"/>
        <v>27.094604446197966</v>
      </c>
      <c r="Q122" s="10">
        <f t="shared" si="119"/>
        <v>49.246742686534596</v>
      </c>
      <c r="R122" s="10">
        <f t="shared" si="119"/>
        <v>73.078199951090298</v>
      </c>
      <c r="S122" s="10">
        <f t="shared" si="119"/>
        <v>80.867825577368777</v>
      </c>
      <c r="T122" s="10">
        <f t="shared" si="119"/>
        <v>64.53192170698027</v>
      </c>
      <c r="U122" s="10">
        <f t="shared" si="119"/>
        <v>602.95998024768573</v>
      </c>
      <c r="V122" s="10">
        <f t="shared" ref="V122" si="120">AVERAGE(J122:J124)</f>
        <v>0.85314468298208102</v>
      </c>
      <c r="W122" s="10">
        <f t="shared" ref="W122" si="121">AVERAGE(K122:K124)</f>
        <v>0.43594444725399034</v>
      </c>
    </row>
    <row r="123" spans="1:23" s="10" customFormat="1">
      <c r="A123" s="10" t="s">
        <v>132</v>
      </c>
      <c r="B123" s="10">
        <v>40.407995412287669</v>
      </c>
      <c r="C123" s="10">
        <v>16.605086536867915</v>
      </c>
      <c r="D123" s="10">
        <v>28.50654097457787</v>
      </c>
      <c r="E123" s="10">
        <v>51.891853504246932</v>
      </c>
      <c r="F123" s="10">
        <v>75.25869358257404</v>
      </c>
      <c r="G123" s="10">
        <v>79.246617736075095</v>
      </c>
      <c r="H123" s="10">
        <v>72.558155532183122</v>
      </c>
      <c r="I123" s="10">
        <v>665.45980439020025</v>
      </c>
      <c r="J123" s="10">
        <v>0.8911188301765437</v>
      </c>
      <c r="K123" s="10">
        <v>0.44686651474396111</v>
      </c>
    </row>
    <row r="124" spans="1:23" s="10" customFormat="1">
      <c r="A124" s="10" t="s">
        <v>133</v>
      </c>
      <c r="B124" s="10">
        <v>37.712160873626637</v>
      </c>
      <c r="C124" s="10">
        <v>8.4554029566384443</v>
      </c>
      <c r="D124" s="10">
        <v>23.083781915132594</v>
      </c>
      <c r="E124" s="10">
        <v>48.217893702370787</v>
      </c>
      <c r="F124" s="10">
        <v>82.377304777862463</v>
      </c>
      <c r="G124" s="10">
        <v>85.121657370477607</v>
      </c>
      <c r="H124" s="10">
        <v>76.361100003796594</v>
      </c>
      <c r="I124" s="10">
        <v>477.55231095234905</v>
      </c>
      <c r="J124" s="10">
        <v>0.89409466202023258</v>
      </c>
      <c r="K124" s="10">
        <v>0.45017711399283361</v>
      </c>
    </row>
    <row r="125" spans="1:23">
      <c r="A125" t="s">
        <v>134</v>
      </c>
      <c r="B125">
        <v>34.312563572460057</v>
      </c>
      <c r="C125">
        <v>14.188882020848487</v>
      </c>
      <c r="D125">
        <v>24.25072279665434</v>
      </c>
      <c r="E125">
        <v>51.946947647937769</v>
      </c>
      <c r="F125">
        <v>71.235478514087845</v>
      </c>
      <c r="G125">
        <v>77.062841490731756</v>
      </c>
      <c r="H125">
        <v>60.411063408267083</v>
      </c>
      <c r="I125">
        <v>650.68156837742697</v>
      </c>
      <c r="J125">
        <v>0.83868831650779363</v>
      </c>
      <c r="K125">
        <v>0.39925106852714398</v>
      </c>
      <c r="M125" t="str">
        <f>A125</f>
        <v>230_1</v>
      </c>
      <c r="N125">
        <f>AVERAGE(B125:B127)</f>
        <v>36.093293090927212</v>
      </c>
      <c r="O125">
        <f t="shared" ref="O125:U125" si="122">AVERAGE(C125:C127)</f>
        <v>12.106022369908723</v>
      </c>
      <c r="P125">
        <f t="shared" si="122"/>
        <v>24.099657730418034</v>
      </c>
      <c r="Q125">
        <f t="shared" si="122"/>
        <v>56.357413450215084</v>
      </c>
      <c r="R125">
        <f t="shared" si="122"/>
        <v>74.955760656032382</v>
      </c>
      <c r="S125">
        <f t="shared" si="122"/>
        <v>81.485241155223136</v>
      </c>
      <c r="T125">
        <f t="shared" si="122"/>
        <v>62.62002136763757</v>
      </c>
      <c r="U125">
        <f t="shared" si="122"/>
        <v>692.22728917036022</v>
      </c>
      <c r="V125">
        <f t="shared" ref="V125" si="123">AVERAGE(J125:J127)</f>
        <v>0.85791867798211696</v>
      </c>
      <c r="W125">
        <f t="shared" ref="W125" si="124">AVERAGE(K125:K127)</f>
        <v>0.41127693075058724</v>
      </c>
    </row>
    <row r="126" spans="1:23">
      <c r="A126" t="s">
        <v>135</v>
      </c>
      <c r="B126">
        <v>45.719398759130002</v>
      </c>
      <c r="C126">
        <v>14.200887383840072</v>
      </c>
      <c r="D126">
        <v>29.960143071485117</v>
      </c>
      <c r="E126">
        <v>62.946197475537808</v>
      </c>
      <c r="F126">
        <v>83.742252866504217</v>
      </c>
      <c r="G126">
        <v>86.613691064515592</v>
      </c>
      <c r="H126">
        <v>78.376504860346913</v>
      </c>
      <c r="I126">
        <v>1210.1642634203431</v>
      </c>
      <c r="J126">
        <v>0.88100988930479729</v>
      </c>
      <c r="K126">
        <v>0.46021160610284972</v>
      </c>
    </row>
    <row r="127" spans="1:23">
      <c r="A127" t="s">
        <v>136</v>
      </c>
      <c r="B127">
        <v>28.247916941191598</v>
      </c>
      <c r="C127">
        <v>7.9282977050376182</v>
      </c>
      <c r="D127">
        <v>18.088107323114645</v>
      </c>
      <c r="E127">
        <v>54.179095227169654</v>
      </c>
      <c r="F127">
        <v>69.889550587505099</v>
      </c>
      <c r="G127">
        <v>80.779190910422045</v>
      </c>
      <c r="H127">
        <v>49.072495834298692</v>
      </c>
      <c r="I127">
        <v>215.83603571331048</v>
      </c>
      <c r="J127">
        <v>0.85405782813375986</v>
      </c>
      <c r="K127">
        <v>0.37436811762176803</v>
      </c>
    </row>
    <row r="128" spans="1:23" s="10" customFormat="1">
      <c r="A128" s="10" t="s">
        <v>137</v>
      </c>
      <c r="B128" s="10">
        <v>40.866720351033628</v>
      </c>
      <c r="C128" s="10">
        <v>16.384937623855347</v>
      </c>
      <c r="D128" s="10">
        <v>28.625828987444564</v>
      </c>
      <c r="E128" s="10">
        <v>48.4300289217556</v>
      </c>
      <c r="F128" s="10">
        <v>63.470429826293113</v>
      </c>
      <c r="G128" s="10">
        <v>79.632238127275315</v>
      </c>
      <c r="H128" s="10">
        <v>44.509852587469297</v>
      </c>
      <c r="I128" s="10">
        <v>457.79184325593798</v>
      </c>
      <c r="J128" s="10">
        <v>0.7254882042380848</v>
      </c>
      <c r="K128" s="10">
        <v>0.41245382560742039</v>
      </c>
      <c r="M128" s="10" t="str">
        <f>A128</f>
        <v>232_1</v>
      </c>
      <c r="N128" s="10">
        <f>AVERAGE(B128:B130)</f>
        <v>42.783212535117094</v>
      </c>
      <c r="O128" s="10">
        <f t="shared" ref="O128:U128" si="125">AVERAGE(C128:C130)</f>
        <v>15.139577255541576</v>
      </c>
      <c r="P128" s="10">
        <f t="shared" si="125"/>
        <v>28.961394895329409</v>
      </c>
      <c r="Q128" s="10">
        <f t="shared" si="125"/>
        <v>47.97956220419524</v>
      </c>
      <c r="R128" s="10">
        <f t="shared" si="125"/>
        <v>63.5896322538471</v>
      </c>
      <c r="S128" s="10">
        <f t="shared" si="125"/>
        <v>82.515240531125457</v>
      </c>
      <c r="T128" s="10">
        <f t="shared" si="125"/>
        <v>45.064439554668986</v>
      </c>
      <c r="U128" s="10">
        <f t="shared" si="125"/>
        <v>656.0741603244303</v>
      </c>
      <c r="V128" s="10">
        <f t="shared" ref="V128" si="126">AVERAGE(J128:J130)</f>
        <v>0.77986872743052682</v>
      </c>
      <c r="W128" s="10">
        <f t="shared" ref="W128" si="127">AVERAGE(K128:K130)</f>
        <v>0.46025062412373013</v>
      </c>
    </row>
    <row r="129" spans="1:23" s="10" customFormat="1">
      <c r="A129" s="10" t="s">
        <v>138</v>
      </c>
      <c r="B129" s="10">
        <v>43.27373559018411</v>
      </c>
      <c r="C129" s="10">
        <v>13.435898368840249</v>
      </c>
      <c r="D129" s="10">
        <v>28.35481697951224</v>
      </c>
      <c r="E129" s="10">
        <v>47.410407827223757</v>
      </c>
      <c r="F129" s="10">
        <v>72.378029110743896</v>
      </c>
      <c r="G129" s="10">
        <v>80.516405074166428</v>
      </c>
      <c r="H129" s="10">
        <v>56.057607743062952</v>
      </c>
      <c r="I129" s="10">
        <v>656.38123665000899</v>
      </c>
      <c r="J129" s="10">
        <v>0.82515835500144608</v>
      </c>
      <c r="K129" s="10">
        <v>0.48664296753833641</v>
      </c>
    </row>
    <row r="130" spans="1:23" s="10" customFormat="1">
      <c r="A130" s="10" t="s">
        <v>139</v>
      </c>
      <c r="B130" s="10">
        <v>44.20918166413356</v>
      </c>
      <c r="C130" s="10">
        <v>15.597895773929132</v>
      </c>
      <c r="D130" s="10">
        <v>29.903538719031427</v>
      </c>
      <c r="E130" s="10">
        <v>48.098249863606355</v>
      </c>
      <c r="F130" s="10">
        <v>54.920437824504297</v>
      </c>
      <c r="G130" s="10">
        <v>87.397078391934585</v>
      </c>
      <c r="H130" s="10">
        <v>34.625858333474731</v>
      </c>
      <c r="I130" s="10">
        <v>854.04940106734398</v>
      </c>
      <c r="J130" s="10">
        <v>0.78895962305204936</v>
      </c>
      <c r="K130" s="10">
        <v>0.48165507922543382</v>
      </c>
    </row>
    <row r="131" spans="1:23">
      <c r="A131" t="s">
        <v>140</v>
      </c>
      <c r="B131">
        <v>34.905739966274098</v>
      </c>
      <c r="C131">
        <v>9.5874434237096899</v>
      </c>
      <c r="D131">
        <v>22.24659169499196</v>
      </c>
      <c r="E131">
        <v>40.978674995895034</v>
      </c>
      <c r="F131">
        <v>74.152200564385367</v>
      </c>
      <c r="G131">
        <v>79.477038574483842</v>
      </c>
      <c r="H131">
        <v>64.872551563297833</v>
      </c>
      <c r="I131">
        <v>437.98068328470714</v>
      </c>
      <c r="J131">
        <v>0.92465819364258839</v>
      </c>
      <c r="K131">
        <v>0.38337455437795598</v>
      </c>
      <c r="M131" t="str">
        <f>A131</f>
        <v>233_1</v>
      </c>
      <c r="N131">
        <f>AVERAGE(B131:B136)</f>
        <v>36.43687890404501</v>
      </c>
      <c r="O131">
        <f t="shared" ref="O131:T131" si="128">AVERAGE(C131:C136)</f>
        <v>12.16819679404909</v>
      </c>
      <c r="P131">
        <f t="shared" si="128"/>
        <v>24.302537849047116</v>
      </c>
      <c r="Q131">
        <f t="shared" si="128"/>
        <v>43.959667842420828</v>
      </c>
      <c r="R131">
        <f t="shared" si="128"/>
        <v>76.246140252485418</v>
      </c>
      <c r="S131">
        <f t="shared" si="128"/>
        <v>81.779189409758743</v>
      </c>
      <c r="T131">
        <f t="shared" si="128"/>
        <v>67.176631056677536</v>
      </c>
      <c r="U131">
        <f>AVERAGE(I131:I136)</f>
        <v>533.91544566249797</v>
      </c>
      <c r="V131">
        <f t="shared" ref="V131:W131" si="129">AVERAGE(J131:J136)</f>
        <v>0.93063693654019763</v>
      </c>
      <c r="W131">
        <f t="shared" si="129"/>
        <v>0.38717410329956031</v>
      </c>
    </row>
    <row r="132" spans="1:23">
      <c r="A132" t="s">
        <v>141</v>
      </c>
      <c r="B132">
        <v>43.99941175899199</v>
      </c>
      <c r="C132">
        <v>16.306955885485227</v>
      </c>
      <c r="D132">
        <v>30.153183822238674</v>
      </c>
      <c r="E132">
        <v>42.637372979790555</v>
      </c>
      <c r="F132">
        <v>76.12048543947401</v>
      </c>
      <c r="G132">
        <v>79.966998768432646</v>
      </c>
      <c r="H132">
        <v>68.525764052809734</v>
      </c>
      <c r="I132">
        <v>836.18280603716494</v>
      </c>
      <c r="J132">
        <v>0.91853177607013381</v>
      </c>
      <c r="K132">
        <v>0.41908376118146179</v>
      </c>
    </row>
    <row r="133" spans="1:23">
      <c r="A133" t="s">
        <v>142</v>
      </c>
      <c r="B133">
        <v>44.616833555480383</v>
      </c>
      <c r="C133">
        <v>15.982386116110957</v>
      </c>
      <c r="D133">
        <v>30.299609835795746</v>
      </c>
      <c r="E133">
        <v>47.103717094011422</v>
      </c>
      <c r="F133">
        <v>69.267891174277821</v>
      </c>
      <c r="G133">
        <v>74.79347156830454</v>
      </c>
      <c r="H133">
        <v>58.283506522386674</v>
      </c>
      <c r="I133">
        <v>985.1742199411724</v>
      </c>
      <c r="J133">
        <v>0.92815753124006939</v>
      </c>
      <c r="K133">
        <v>0.38005430558871373</v>
      </c>
    </row>
    <row r="134" spans="1:23">
      <c r="A134" t="s">
        <v>143</v>
      </c>
      <c r="B134">
        <v>26.781972349466574</v>
      </c>
      <c r="C134">
        <v>9.9042499273820663</v>
      </c>
      <c r="D134">
        <v>18.343111138424359</v>
      </c>
      <c r="E134">
        <v>54.635632924751043</v>
      </c>
      <c r="F134">
        <v>79.92861171380315</v>
      </c>
      <c r="G134">
        <v>85.924391967058639</v>
      </c>
      <c r="H134">
        <v>73.435678431788148</v>
      </c>
      <c r="I134">
        <v>392.71500063460434</v>
      </c>
      <c r="J134">
        <v>0.9371850580672636</v>
      </c>
      <c r="K134">
        <v>0.39893299702357887</v>
      </c>
    </row>
    <row r="135" spans="1:23">
      <c r="A135" t="s">
        <v>144</v>
      </c>
      <c r="B135">
        <v>36.072947496512654</v>
      </c>
      <c r="C135">
        <v>9.7199577401187014</v>
      </c>
      <c r="D135">
        <v>22.896452618315742</v>
      </c>
      <c r="E135">
        <v>34.530975487111007</v>
      </c>
      <c r="F135">
        <v>75.222806902014526</v>
      </c>
      <c r="G135">
        <v>83.323900946590896</v>
      </c>
      <c r="H135">
        <v>58.140110976793324</v>
      </c>
      <c r="I135">
        <v>286.22384031061097</v>
      </c>
      <c r="J135">
        <v>0.93663061593625652</v>
      </c>
      <c r="K135">
        <v>0.39045118855289329</v>
      </c>
    </row>
    <row r="136" spans="1:23">
      <c r="A136" t="s">
        <v>145</v>
      </c>
      <c r="B136">
        <v>32.244368297544391</v>
      </c>
      <c r="C136">
        <v>11.508187671487901</v>
      </c>
      <c r="D136">
        <v>21.876277984516207</v>
      </c>
      <c r="E136">
        <v>43.871633572965884</v>
      </c>
      <c r="F136">
        <v>82.784845720957591</v>
      </c>
      <c r="G136">
        <v>87.189334633681895</v>
      </c>
      <c r="H136">
        <v>79.802174792989547</v>
      </c>
      <c r="I136">
        <v>265.21612376672897</v>
      </c>
      <c r="J136">
        <v>0.93865844428487399</v>
      </c>
      <c r="K136">
        <v>0.35114781307275827</v>
      </c>
    </row>
    <row r="137" spans="1:23" s="10" customFormat="1">
      <c r="A137" s="10" t="s">
        <v>146</v>
      </c>
      <c r="B137" s="10">
        <v>44.036679050370026</v>
      </c>
      <c r="C137" s="10">
        <v>16.031712828781821</v>
      </c>
      <c r="D137" s="10">
        <v>30.034195939576005</v>
      </c>
      <c r="E137" s="10">
        <v>45.098305441114924</v>
      </c>
      <c r="F137" s="10">
        <v>72.113982047665061</v>
      </c>
      <c r="G137" s="10">
        <v>87.738419016988644</v>
      </c>
      <c r="H137" s="10">
        <v>57.996539018652641</v>
      </c>
      <c r="I137" s="10">
        <v>878.88935559464562</v>
      </c>
      <c r="J137" s="10">
        <v>0.91118347584791359</v>
      </c>
      <c r="K137" s="10">
        <v>0.45893757867490431</v>
      </c>
      <c r="M137" s="10" t="str">
        <f>A137</f>
        <v>237_1</v>
      </c>
      <c r="N137" s="10">
        <f>AVERAGE(B137:B139)</f>
        <v>44.728309153389809</v>
      </c>
      <c r="O137" s="10">
        <f t="shared" ref="O137:U137" si="130">AVERAGE(C137:C139)</f>
        <v>16.402518170166243</v>
      </c>
      <c r="P137" s="10">
        <f t="shared" si="130"/>
        <v>30.565413661778109</v>
      </c>
      <c r="Q137" s="10">
        <f t="shared" si="130"/>
        <v>45.165015393245994</v>
      </c>
      <c r="R137" s="10">
        <f t="shared" si="130"/>
        <v>71.245296655353854</v>
      </c>
      <c r="S137" s="10">
        <f t="shared" si="130"/>
        <v>84.333305067442453</v>
      </c>
      <c r="T137" s="10">
        <f t="shared" si="130"/>
        <v>57.708710737541104</v>
      </c>
      <c r="U137" s="10">
        <f t="shared" si="130"/>
        <v>862.41522751838602</v>
      </c>
      <c r="V137" s="10">
        <f t="shared" ref="V137" si="131">AVERAGE(J137:J139)</f>
        <v>0.88191963503316428</v>
      </c>
      <c r="W137" s="10">
        <f t="shared" ref="W137" si="132">AVERAGE(K137:K139)</f>
        <v>0.46405359556023679</v>
      </c>
    </row>
    <row r="138" spans="1:23" s="10" customFormat="1">
      <c r="A138" s="10" t="s">
        <v>147</v>
      </c>
      <c r="B138" s="10">
        <v>41.894231271546843</v>
      </c>
      <c r="C138" s="10">
        <v>15.570242459933343</v>
      </c>
      <c r="D138" s="10">
        <v>28.73223686574017</v>
      </c>
      <c r="E138" s="10">
        <v>45.765475790525912</v>
      </c>
      <c r="F138" s="10">
        <v>72.56397698898941</v>
      </c>
      <c r="G138" s="10">
        <v>85.886261784674105</v>
      </c>
      <c r="H138" s="10">
        <v>62.624869084055753</v>
      </c>
      <c r="I138" s="10">
        <v>718.90987428789617</v>
      </c>
      <c r="J138" s="10">
        <v>0.90791159728168824</v>
      </c>
      <c r="K138" s="10">
        <v>0.46029132724810468</v>
      </c>
    </row>
    <row r="139" spans="1:23" s="10" customFormat="1">
      <c r="A139" s="10" t="s">
        <v>148</v>
      </c>
      <c r="B139" s="10">
        <v>48.254017138252564</v>
      </c>
      <c r="C139" s="10">
        <v>17.60559922178356</v>
      </c>
      <c r="D139" s="10">
        <v>32.929808180018149</v>
      </c>
      <c r="E139" s="10">
        <v>44.631264948097154</v>
      </c>
      <c r="F139" s="10">
        <v>69.057930929407092</v>
      </c>
      <c r="G139" s="10">
        <v>79.37523440066461</v>
      </c>
      <c r="H139" s="10">
        <v>52.504724109914918</v>
      </c>
      <c r="I139" s="10">
        <v>989.44645267261626</v>
      </c>
      <c r="J139" s="10">
        <v>0.82666383196989135</v>
      </c>
      <c r="K139" s="10">
        <v>0.47293188075770148</v>
      </c>
    </row>
    <row r="140" spans="1:23">
      <c r="A140" t="s">
        <v>149</v>
      </c>
      <c r="B140">
        <v>48.805919612387626</v>
      </c>
      <c r="C140">
        <v>17.656838293161048</v>
      </c>
      <c r="D140">
        <v>33.231378952774428</v>
      </c>
      <c r="E140">
        <v>48.369774445046886</v>
      </c>
      <c r="F140">
        <v>68.272024000492749</v>
      </c>
      <c r="G140">
        <v>88.964432400037992</v>
      </c>
      <c r="H140">
        <v>46.592393199653422</v>
      </c>
      <c r="I140">
        <v>975.95584138622496</v>
      </c>
      <c r="J140">
        <v>0.85753053239284682</v>
      </c>
      <c r="K140">
        <v>0.41529524560086573</v>
      </c>
      <c r="M140" t="str">
        <f>A140</f>
        <v>239_1</v>
      </c>
      <c r="N140">
        <f>AVERAGE(B140:B142)</f>
        <v>51.03454551579312</v>
      </c>
      <c r="O140">
        <f t="shared" ref="O140:U140" si="133">AVERAGE(C140:C142)</f>
        <v>18.084177106416295</v>
      </c>
      <c r="P140">
        <f t="shared" si="133"/>
        <v>34.559361311104787</v>
      </c>
      <c r="Q140">
        <f t="shared" si="133"/>
        <v>44.237830028684336</v>
      </c>
      <c r="R140">
        <f t="shared" si="133"/>
        <v>66.201381358722244</v>
      </c>
      <c r="S140">
        <f t="shared" si="133"/>
        <v>86.575105113811901</v>
      </c>
      <c r="T140">
        <f t="shared" si="133"/>
        <v>43.934326968310472</v>
      </c>
      <c r="U140">
        <f t="shared" si="133"/>
        <v>1046.9214700131051</v>
      </c>
      <c r="V140">
        <f t="shared" ref="V140" si="134">AVERAGE(J140:J142)</f>
        <v>0.84776060226939742</v>
      </c>
      <c r="W140">
        <f t="shared" ref="W140" si="135">AVERAGE(K140:K142)</f>
        <v>0.43696977175627377</v>
      </c>
    </row>
    <row r="141" spans="1:23">
      <c r="A141" t="s">
        <v>150</v>
      </c>
      <c r="B141">
        <v>54.309175868446985</v>
      </c>
      <c r="C141">
        <v>17.828093050829253</v>
      </c>
      <c r="D141">
        <v>36.068634459638204</v>
      </c>
      <c r="E141">
        <v>41.873051772593044</v>
      </c>
      <c r="F141">
        <v>65.00345221296277</v>
      </c>
      <c r="G141">
        <v>83.632912066412956</v>
      </c>
      <c r="H141">
        <v>35.16149907918043</v>
      </c>
      <c r="I141">
        <v>1218.4012894881173</v>
      </c>
      <c r="J141">
        <v>0.82569451836475383</v>
      </c>
      <c r="K141">
        <v>0.43404682865434391</v>
      </c>
    </row>
    <row r="142" spans="1:23">
      <c r="A142" t="s">
        <v>151</v>
      </c>
      <c r="B142">
        <v>49.988541066544734</v>
      </c>
      <c r="C142">
        <v>18.767599975258587</v>
      </c>
      <c r="D142">
        <v>34.378070520901737</v>
      </c>
      <c r="E142">
        <v>42.470663868413098</v>
      </c>
      <c r="F142">
        <v>65.3286678627112</v>
      </c>
      <c r="G142">
        <v>87.127970874984783</v>
      </c>
      <c r="H142">
        <v>50.049088626097557</v>
      </c>
      <c r="I142">
        <v>946.40727916497303</v>
      </c>
      <c r="J142">
        <v>0.86005675605059184</v>
      </c>
      <c r="K142">
        <v>0.46156724101361168</v>
      </c>
    </row>
    <row r="143" spans="1:23" s="10" customFormat="1">
      <c r="A143" s="10" t="s">
        <v>152</v>
      </c>
      <c r="B143" s="10">
        <v>36.603548899648871</v>
      </c>
      <c r="C143" s="10">
        <v>13.20757639897437</v>
      </c>
      <c r="D143" s="10">
        <v>24.905562649311683</v>
      </c>
      <c r="E143" s="10">
        <v>45.529314667707887</v>
      </c>
      <c r="F143" s="10">
        <v>75.325135779298833</v>
      </c>
      <c r="G143" s="10">
        <v>80.173719401208643</v>
      </c>
      <c r="H143" s="10">
        <v>70.577272974679829</v>
      </c>
      <c r="I143" s="10">
        <v>632.06921669814733</v>
      </c>
      <c r="J143" s="10">
        <v>0.86678152577604561</v>
      </c>
      <c r="K143" s="10">
        <v>0.41499291736920979</v>
      </c>
      <c r="M143" s="10" t="str">
        <f>A143</f>
        <v>240_1</v>
      </c>
      <c r="N143" s="10">
        <f>AVERAGE(B143:B145)</f>
        <v>39.395595855776513</v>
      </c>
      <c r="O143" s="10">
        <f t="shared" ref="O143:U143" si="136">AVERAGE(C143:C145)</f>
        <v>14.307736632210187</v>
      </c>
      <c r="P143" s="10">
        <f t="shared" si="136"/>
        <v>26.851666243993417</v>
      </c>
      <c r="Q143" s="10">
        <f t="shared" si="136"/>
        <v>47.336999560469479</v>
      </c>
      <c r="R143" s="10">
        <f t="shared" si="136"/>
        <v>76.438781405872305</v>
      </c>
      <c r="S143" s="10">
        <f t="shared" si="136"/>
        <v>83.248466414491972</v>
      </c>
      <c r="T143" s="10">
        <f t="shared" si="136"/>
        <v>70.108594030689289</v>
      </c>
      <c r="U143" s="10">
        <f t="shared" si="136"/>
        <v>815.95612788903111</v>
      </c>
      <c r="V143" s="10">
        <f t="shared" ref="V143" si="137">AVERAGE(J143:J145)</f>
        <v>0.89824247201042784</v>
      </c>
      <c r="W143" s="10">
        <f t="shared" ref="W143" si="138">AVERAGE(K143:K145)</f>
        <v>0.42117043213241478</v>
      </c>
    </row>
    <row r="144" spans="1:23" s="10" customFormat="1">
      <c r="A144" s="10" t="s">
        <v>153</v>
      </c>
      <c r="B144" s="10">
        <v>43.036760608441362</v>
      </c>
      <c r="C144" s="10">
        <v>13.86507112397685</v>
      </c>
      <c r="D144" s="10">
        <v>28.450915866209172</v>
      </c>
      <c r="E144" s="10">
        <v>49.950809417023393</v>
      </c>
      <c r="F144" s="10">
        <v>80.609005772338833</v>
      </c>
      <c r="G144" s="10">
        <v>87.738079399720732</v>
      </c>
      <c r="H144" s="10">
        <v>74.082797609975145</v>
      </c>
      <c r="I144" s="10">
        <v>1053.8398738677097</v>
      </c>
      <c r="J144" s="10">
        <v>0.90014856105697327</v>
      </c>
      <c r="K144" s="10">
        <v>0.40515818241821688</v>
      </c>
    </row>
    <row r="145" spans="1:23" s="10" customFormat="1">
      <c r="A145" s="10" t="s">
        <v>154</v>
      </c>
      <c r="B145" s="10">
        <v>38.546478059239305</v>
      </c>
      <c r="C145" s="10">
        <v>15.850562373679338</v>
      </c>
      <c r="D145" s="10">
        <v>27.198520216459396</v>
      </c>
      <c r="E145" s="10">
        <v>46.530874596677158</v>
      </c>
      <c r="F145" s="10">
        <v>73.38220266597925</v>
      </c>
      <c r="G145" s="10">
        <v>81.83360044254654</v>
      </c>
      <c r="H145" s="10">
        <v>65.665711507412894</v>
      </c>
      <c r="I145" s="10">
        <v>761.95929310123643</v>
      </c>
      <c r="J145" s="10">
        <v>0.92779732919826441</v>
      </c>
      <c r="K145" s="10">
        <v>0.44336019660981763</v>
      </c>
    </row>
    <row r="146" spans="1:23">
      <c r="A146" t="s">
        <v>155</v>
      </c>
      <c r="B146">
        <v>38.050786021219899</v>
      </c>
      <c r="C146">
        <v>13.532381418824452</v>
      </c>
      <c r="D146">
        <v>25.791583720022249</v>
      </c>
      <c r="E146">
        <v>37.991130550096557</v>
      </c>
      <c r="F146">
        <v>73.202068617322411</v>
      </c>
      <c r="G146">
        <v>79.281849526466146</v>
      </c>
      <c r="H146">
        <v>68.304117007869195</v>
      </c>
      <c r="I146">
        <v>566.33942504543893</v>
      </c>
      <c r="J146">
        <v>0.84679788834353276</v>
      </c>
      <c r="K146">
        <v>0.44738484855765143</v>
      </c>
      <c r="M146" t="str">
        <f>A146</f>
        <v>241_1</v>
      </c>
      <c r="N146">
        <f>AVERAGE(B146:B148)</f>
        <v>39.855782347506199</v>
      </c>
      <c r="O146">
        <f t="shared" ref="O146:U146" si="139">AVERAGE(C146:C148)</f>
        <v>13.976718976138583</v>
      </c>
      <c r="P146">
        <f t="shared" si="139"/>
        <v>26.91625066182246</v>
      </c>
      <c r="Q146">
        <f t="shared" si="139"/>
        <v>42.631787678171207</v>
      </c>
      <c r="R146">
        <f t="shared" si="139"/>
        <v>76.378664690697647</v>
      </c>
      <c r="S146">
        <f t="shared" si="139"/>
        <v>81.698797632458039</v>
      </c>
      <c r="T146">
        <f t="shared" si="139"/>
        <v>70.988397501775964</v>
      </c>
      <c r="U146">
        <f t="shared" si="139"/>
        <v>725.53910900726839</v>
      </c>
      <c r="V146">
        <f t="shared" ref="V146" si="140">AVERAGE(J146:J148)</f>
        <v>0.86746564660870629</v>
      </c>
      <c r="W146">
        <f t="shared" ref="W146" si="141">AVERAGE(K146:K148)</f>
        <v>0.43043717059963083</v>
      </c>
    </row>
    <row r="147" spans="1:23">
      <c r="A147" t="s">
        <v>156</v>
      </c>
      <c r="B147">
        <v>42.05484226359026</v>
      </c>
      <c r="C147">
        <v>16.24419712951784</v>
      </c>
      <c r="D147">
        <v>29.149519696554112</v>
      </c>
      <c r="E147">
        <v>43.511776232219383</v>
      </c>
      <c r="F147">
        <v>80.094103268460799</v>
      </c>
      <c r="G147">
        <v>81.019317105790421</v>
      </c>
      <c r="H147">
        <v>78.96987930959915</v>
      </c>
      <c r="I147">
        <v>925.86750252249874</v>
      </c>
      <c r="J147">
        <v>0.91602828692339633</v>
      </c>
      <c r="K147">
        <v>0.44360460192852452</v>
      </c>
    </row>
    <row r="148" spans="1:23">
      <c r="A148" t="s">
        <v>157</v>
      </c>
      <c r="B148">
        <v>39.461718757708439</v>
      </c>
      <c r="C148">
        <v>12.153578380073455</v>
      </c>
      <c r="D148">
        <v>25.807648568891018</v>
      </c>
      <c r="E148">
        <v>46.392456252197697</v>
      </c>
      <c r="F148">
        <v>75.839822186309704</v>
      </c>
      <c r="G148">
        <v>84.79522626511752</v>
      </c>
      <c r="H148">
        <v>65.691196187859518</v>
      </c>
      <c r="I148">
        <v>684.41039945386751</v>
      </c>
      <c r="J148">
        <v>0.83957076455919</v>
      </c>
      <c r="K148">
        <v>0.40032206131271658</v>
      </c>
    </row>
    <row r="149" spans="1:23" s="10" customFormat="1">
      <c r="A149" s="10" t="s">
        <v>158</v>
      </c>
      <c r="B149" s="10">
        <v>33.107619833704121</v>
      </c>
      <c r="C149" s="10">
        <v>11.785972951075117</v>
      </c>
      <c r="D149" s="10">
        <v>22.446796392389672</v>
      </c>
      <c r="E149" s="10">
        <v>38.593553897583277</v>
      </c>
      <c r="F149" s="10">
        <v>74.215222097267628</v>
      </c>
      <c r="G149" s="10">
        <v>85.813193710809372</v>
      </c>
      <c r="H149" s="10">
        <v>63.428331157500658</v>
      </c>
      <c r="I149" s="10">
        <v>300.6965774675898</v>
      </c>
      <c r="J149" s="10">
        <v>0.77455098171861414</v>
      </c>
      <c r="K149" s="10">
        <v>0.42664794394839872</v>
      </c>
      <c r="M149" s="10" t="str">
        <f>A149</f>
        <v>242_1</v>
      </c>
      <c r="N149" s="10">
        <f>AVERAGE(B149:B151)</f>
        <v>31.140608987489866</v>
      </c>
      <c r="O149" s="10">
        <f t="shared" ref="O149:U149" si="142">AVERAGE(C149:C151)</f>
        <v>11.603873905344349</v>
      </c>
      <c r="P149" s="10">
        <f t="shared" si="142"/>
        <v>21.372241446417164</v>
      </c>
      <c r="Q149" s="10">
        <f t="shared" si="142"/>
        <v>42.918095095962947</v>
      </c>
      <c r="R149" s="10">
        <f t="shared" si="142"/>
        <v>75.867548532842022</v>
      </c>
      <c r="S149" s="10">
        <f t="shared" si="142"/>
        <v>87.123421630572651</v>
      </c>
      <c r="T149" s="10">
        <f t="shared" si="142"/>
        <v>63.118155347086663</v>
      </c>
      <c r="U149" s="10">
        <f t="shared" si="142"/>
        <v>389.53215913316399</v>
      </c>
      <c r="V149" s="10">
        <f t="shared" ref="V149" si="143">AVERAGE(J149:J151)</f>
        <v>0.87018087486389362</v>
      </c>
      <c r="W149" s="10">
        <f t="shared" ref="W149" si="144">AVERAGE(K149:K151)</f>
        <v>0.40604312768457812</v>
      </c>
    </row>
    <row r="150" spans="1:23" s="10" customFormat="1">
      <c r="A150" s="10" t="s">
        <v>159</v>
      </c>
      <c r="B150" s="10">
        <v>35.223353634172334</v>
      </c>
      <c r="C150" s="10">
        <v>12.646132166629599</v>
      </c>
      <c r="D150" s="10">
        <v>23.934742900401034</v>
      </c>
      <c r="E150" s="10">
        <v>43.911398492103629</v>
      </c>
      <c r="F150" s="10">
        <v>74.304710815109445</v>
      </c>
      <c r="G150" s="10">
        <v>87.739829783517379</v>
      </c>
      <c r="H150" s="10">
        <v>56.565737730730767</v>
      </c>
      <c r="I150" s="10">
        <v>567.99510808630953</v>
      </c>
      <c r="J150" s="10">
        <v>0.93978880761602812</v>
      </c>
      <c r="K150" s="10">
        <v>0.44195305447588179</v>
      </c>
    </row>
    <row r="151" spans="1:23" s="10" customFormat="1">
      <c r="A151" s="10" t="s">
        <v>160</v>
      </c>
      <c r="B151" s="10">
        <v>25.090853494593155</v>
      </c>
      <c r="C151" s="10">
        <v>10.37951659832833</v>
      </c>
      <c r="D151" s="10">
        <v>17.735185046460789</v>
      </c>
      <c r="E151" s="10">
        <v>46.249332898201935</v>
      </c>
      <c r="F151" s="10">
        <v>79.08271268614898</v>
      </c>
      <c r="G151" s="10">
        <v>87.8172413973912</v>
      </c>
      <c r="H151" s="10">
        <v>69.360397153028572</v>
      </c>
      <c r="I151" s="10">
        <v>299.90479184559274</v>
      </c>
      <c r="J151" s="10">
        <v>0.89620283525703837</v>
      </c>
      <c r="K151" s="10">
        <v>0.3495283846294539</v>
      </c>
    </row>
    <row r="152" spans="1:23">
      <c r="A152" t="s">
        <v>161</v>
      </c>
      <c r="B152">
        <v>58.000695836768458</v>
      </c>
      <c r="C152">
        <v>22.104263715891367</v>
      </c>
      <c r="D152">
        <v>40.05247977633001</v>
      </c>
      <c r="E152">
        <v>51.982918204562367</v>
      </c>
      <c r="F152">
        <v>63.362498617417813</v>
      </c>
      <c r="G152">
        <v>88.091776734031484</v>
      </c>
      <c r="H152">
        <v>51.550762624428167</v>
      </c>
      <c r="I152">
        <v>1603.5757963869369</v>
      </c>
      <c r="J152">
        <v>0.82264325114701065</v>
      </c>
      <c r="K152">
        <v>0.47850504253692627</v>
      </c>
      <c r="M152" t="str">
        <f>A152</f>
        <v>243_1</v>
      </c>
      <c r="N152">
        <f>AVERAGE(B152:B154)</f>
        <v>46.917970714319722</v>
      </c>
      <c r="O152">
        <f t="shared" ref="O152:U152" si="145">AVERAGE(C152:C154)</f>
        <v>16.723931029929577</v>
      </c>
      <c r="P152">
        <f t="shared" si="145"/>
        <v>31.82095087212473</v>
      </c>
      <c r="Q152">
        <f t="shared" si="145"/>
        <v>48.203753378071809</v>
      </c>
      <c r="R152">
        <f t="shared" si="145"/>
        <v>64.784025411442784</v>
      </c>
      <c r="S152">
        <f t="shared" si="145"/>
        <v>81.960619454325638</v>
      </c>
      <c r="T152">
        <f t="shared" si="145"/>
        <v>45.430865615411783</v>
      </c>
      <c r="U152">
        <f t="shared" si="145"/>
        <v>1130.3803390976877</v>
      </c>
      <c r="V152">
        <f t="shared" ref="V152" si="146">AVERAGE(J152:J154)</f>
        <v>0.84082197355702526</v>
      </c>
      <c r="W152">
        <f t="shared" ref="W152" si="147">AVERAGE(K152:K154)</f>
        <v>0.47206169744887966</v>
      </c>
    </row>
    <row r="153" spans="1:23">
      <c r="A153" t="s">
        <v>162</v>
      </c>
      <c r="B153">
        <v>37.589265218409196</v>
      </c>
      <c r="C153">
        <v>12.271628586582366</v>
      </c>
      <c r="D153">
        <v>24.930446902495834</v>
      </c>
      <c r="E153">
        <v>46.766125072492045</v>
      </c>
      <c r="F153">
        <v>66.014348740601974</v>
      </c>
      <c r="G153">
        <v>82.098114244444403</v>
      </c>
      <c r="H153">
        <v>41.155422055899088</v>
      </c>
      <c r="I153">
        <v>805.77987416092583</v>
      </c>
      <c r="J153">
        <v>0.87718955175563962</v>
      </c>
      <c r="K153">
        <v>0.48486865974748999</v>
      </c>
    </row>
    <row r="154" spans="1:23">
      <c r="A154" t="s">
        <v>163</v>
      </c>
      <c r="B154">
        <v>45.16395108778152</v>
      </c>
      <c r="C154">
        <v>15.795900787314997</v>
      </c>
      <c r="D154">
        <v>30.479925937548337</v>
      </c>
      <c r="E154">
        <v>45.862216857161016</v>
      </c>
      <c r="F154">
        <v>64.975228876308577</v>
      </c>
      <c r="G154">
        <v>75.691967384501041</v>
      </c>
      <c r="H154">
        <v>43.586412165908087</v>
      </c>
      <c r="I154">
        <v>981.78534674520051</v>
      </c>
      <c r="J154">
        <v>0.82263311776842551</v>
      </c>
      <c r="K154">
        <v>0.45281139006222287</v>
      </c>
    </row>
    <row r="155" spans="1:23" s="10" customFormat="1">
      <c r="A155" s="10" t="s">
        <v>164</v>
      </c>
      <c r="B155" s="10">
        <v>43.989113765932672</v>
      </c>
      <c r="C155" s="10">
        <v>17.148317829149601</v>
      </c>
      <c r="D155" s="10">
        <v>30.568715797541216</v>
      </c>
      <c r="E155" s="10">
        <v>42.345692744680214</v>
      </c>
      <c r="F155" s="10">
        <v>61.670700766724387</v>
      </c>
      <c r="G155" s="10">
        <v>78.981005965456106</v>
      </c>
      <c r="H155" s="10">
        <v>45.330494704377919</v>
      </c>
      <c r="I155" s="10">
        <v>873.95524842658153</v>
      </c>
      <c r="J155" s="10">
        <v>0.87789479190219333</v>
      </c>
      <c r="K155" s="10">
        <v>0.43367100812243459</v>
      </c>
      <c r="M155" s="10" t="str">
        <f>A155</f>
        <v>244_1</v>
      </c>
      <c r="N155" s="10">
        <f>AVERAGE(B155:B157)</f>
        <v>47.381143148309441</v>
      </c>
      <c r="O155" s="10">
        <f t="shared" ref="O155:U155" si="148">AVERAGE(C155:C157)</f>
        <v>17.517258873752564</v>
      </c>
      <c r="P155" s="10">
        <f t="shared" si="148"/>
        <v>32.449201011031086</v>
      </c>
      <c r="Q155" s="10">
        <f t="shared" si="148"/>
        <v>44.211077243391678</v>
      </c>
      <c r="R155" s="10">
        <f t="shared" si="148"/>
        <v>67.323010282952239</v>
      </c>
      <c r="S155" s="10">
        <f t="shared" si="148"/>
        <v>81.681415688704519</v>
      </c>
      <c r="T155" s="10">
        <f t="shared" si="148"/>
        <v>51.970125452613331</v>
      </c>
      <c r="U155" s="10">
        <f t="shared" si="148"/>
        <v>977.1593420165932</v>
      </c>
      <c r="V155" s="10">
        <f t="shared" ref="V155" si="149">AVERAGE(J155:J157)</f>
        <v>0.84011394279838658</v>
      </c>
      <c r="W155" s="10">
        <f t="shared" ref="W155" si="150">AVERAGE(K155:K157)</f>
        <v>0.46252834518058689</v>
      </c>
    </row>
    <row r="156" spans="1:23" s="10" customFormat="1">
      <c r="A156" s="10" t="s">
        <v>165</v>
      </c>
      <c r="B156" s="10">
        <v>48.776932844361113</v>
      </c>
      <c r="C156" s="10">
        <v>15.057328124131676</v>
      </c>
      <c r="D156" s="10">
        <v>31.917130484246478</v>
      </c>
      <c r="E156" s="10">
        <v>48.022711694694706</v>
      </c>
      <c r="F156" s="10">
        <v>70.188185099640904</v>
      </c>
      <c r="G156" s="10">
        <v>85.973330922636976</v>
      </c>
      <c r="H156" s="10">
        <v>54.565574302910797</v>
      </c>
      <c r="I156" s="10">
        <v>972.81321180487203</v>
      </c>
      <c r="J156" s="10">
        <v>0.71973983025426302</v>
      </c>
      <c r="K156" s="10">
        <v>0.46888419931693309</v>
      </c>
    </row>
    <row r="157" spans="1:23" s="10" customFormat="1">
      <c r="A157" s="10" t="s">
        <v>166</v>
      </c>
      <c r="B157" s="10">
        <v>49.377382834634538</v>
      </c>
      <c r="C157" s="10">
        <v>20.346130667976414</v>
      </c>
      <c r="D157" s="10">
        <v>34.861756751305556</v>
      </c>
      <c r="E157" s="10">
        <v>42.264827290800106</v>
      </c>
      <c r="F157" s="10">
        <v>70.110144982491448</v>
      </c>
      <c r="G157" s="10">
        <v>80.08991017802046</v>
      </c>
      <c r="H157" s="10">
        <v>56.01430735055127</v>
      </c>
      <c r="I157" s="10">
        <v>1084.7095658183262</v>
      </c>
      <c r="J157" s="10">
        <v>0.92270720623870317</v>
      </c>
      <c r="K157" s="10">
        <v>0.48502982810239309</v>
      </c>
    </row>
    <row r="158" spans="1:23">
      <c r="A158" t="s">
        <v>167</v>
      </c>
      <c r="B158">
        <v>31.733685495730171</v>
      </c>
      <c r="C158">
        <v>12.194936931466716</v>
      </c>
      <c r="D158">
        <v>21.964311213598499</v>
      </c>
      <c r="E158">
        <v>43.831868653828145</v>
      </c>
      <c r="F158">
        <v>73.555606733431659</v>
      </c>
      <c r="G158">
        <v>79.005031352509505</v>
      </c>
      <c r="H158">
        <v>67.305636301172044</v>
      </c>
      <c r="I158">
        <v>367.45186878076947</v>
      </c>
      <c r="J158">
        <v>0.96919948978356396</v>
      </c>
      <c r="K158">
        <v>0.39528132552147938</v>
      </c>
      <c r="M158" t="str">
        <f>A158</f>
        <v>301_1</v>
      </c>
      <c r="N158">
        <f>AVERAGE(B158:B160)</f>
        <v>48.531699477561482</v>
      </c>
      <c r="O158">
        <f t="shared" ref="O158:U158" si="151">AVERAGE(C158:C160)</f>
        <v>15.471374020715878</v>
      </c>
      <c r="P158">
        <f t="shared" si="151"/>
        <v>32.001536749138758</v>
      </c>
      <c r="Q158">
        <f t="shared" si="151"/>
        <v>48.16260225182927</v>
      </c>
      <c r="R158">
        <f t="shared" si="151"/>
        <v>76.440130788150114</v>
      </c>
      <c r="S158">
        <f t="shared" si="151"/>
        <v>83.924062666310348</v>
      </c>
      <c r="T158">
        <f t="shared" si="151"/>
        <v>71.155527017414769</v>
      </c>
      <c r="U158">
        <f t="shared" si="151"/>
        <v>1074.5240270296065</v>
      </c>
      <c r="V158">
        <f t="shared" ref="V158" si="152">AVERAGE(J158:J160)</f>
        <v>0.90244678964362368</v>
      </c>
      <c r="W158">
        <f t="shared" ref="W158" si="153">AVERAGE(K158:K160)</f>
        <v>0.38986333494184616</v>
      </c>
    </row>
    <row r="159" spans="1:23">
      <c r="A159" t="s">
        <v>168</v>
      </c>
      <c r="B159">
        <v>69.303080919895379</v>
      </c>
      <c r="C159">
        <v>22.729066213480603</v>
      </c>
      <c r="D159">
        <v>46.016073566688107</v>
      </c>
      <c r="E159">
        <v>48.493470662975355</v>
      </c>
      <c r="F159">
        <v>74.07413698297897</v>
      </c>
      <c r="G159">
        <v>85.30281803544635</v>
      </c>
      <c r="H159">
        <v>68.420158619116194</v>
      </c>
      <c r="I159">
        <v>2061.0283416843986</v>
      </c>
      <c r="J159">
        <v>0.86639940284316863</v>
      </c>
      <c r="K159">
        <v>0.39900817935277227</v>
      </c>
    </row>
    <row r="160" spans="1:23">
      <c r="A160" t="s">
        <v>169</v>
      </c>
      <c r="B160">
        <v>44.558332017058902</v>
      </c>
      <c r="C160">
        <v>11.490118917200315</v>
      </c>
      <c r="D160">
        <v>28.024225467129671</v>
      </c>
      <c r="E160">
        <v>52.162467438684303</v>
      </c>
      <c r="F160">
        <v>81.690648648039712</v>
      </c>
      <c r="G160">
        <v>87.46433861097519</v>
      </c>
      <c r="H160">
        <v>77.740786131956071</v>
      </c>
      <c r="I160">
        <v>795.09187062365174</v>
      </c>
      <c r="J160">
        <v>0.87174147630413823</v>
      </c>
      <c r="K160">
        <v>0.37530049995128678</v>
      </c>
    </row>
    <row r="161" spans="1:23" s="10" customFormat="1">
      <c r="A161" s="10" t="s">
        <v>170</v>
      </c>
      <c r="B161" s="10">
        <v>68.419744475728621</v>
      </c>
      <c r="C161" s="10">
        <v>24.413482386490209</v>
      </c>
      <c r="D161" s="10">
        <v>46.416613431109539</v>
      </c>
      <c r="E161" s="10">
        <v>51.567359622122922</v>
      </c>
      <c r="F161" s="10">
        <v>66.53323492038821</v>
      </c>
      <c r="G161" s="10">
        <v>75.99323626125593</v>
      </c>
      <c r="H161" s="10">
        <v>54.062370470972461</v>
      </c>
      <c r="I161" s="10">
        <v>1808.0764981070415</v>
      </c>
      <c r="J161" s="10">
        <v>0.80742873149646799</v>
      </c>
      <c r="K161" s="10">
        <v>0.31594443446825837</v>
      </c>
      <c r="M161" s="10" t="str">
        <f>A161</f>
        <v>302_1</v>
      </c>
      <c r="N161" s="10">
        <f>AVERAGE(B161:B163)</f>
        <v>58.798569963430829</v>
      </c>
      <c r="O161" s="10">
        <f t="shared" ref="O161:U161" si="154">AVERAGE(C161:C163)</f>
        <v>19.517715089206892</v>
      </c>
      <c r="P161" s="10">
        <f t="shared" si="154"/>
        <v>39.158142526318954</v>
      </c>
      <c r="Q161" s="10">
        <f t="shared" si="154"/>
        <v>48.993279270656636</v>
      </c>
      <c r="R161" s="10">
        <f t="shared" si="154"/>
        <v>63.238934411397317</v>
      </c>
      <c r="S161" s="10">
        <f t="shared" si="154"/>
        <v>76.805582123738759</v>
      </c>
      <c r="T161" s="10">
        <f t="shared" si="154"/>
        <v>47.115561216659806</v>
      </c>
      <c r="U161" s="10">
        <f t="shared" si="154"/>
        <v>1443.5329377814103</v>
      </c>
      <c r="V161" s="10">
        <f t="shared" ref="V161" si="155">AVERAGE(J161:J163)</f>
        <v>0.80789238594608948</v>
      </c>
      <c r="W161" s="10">
        <f t="shared" ref="W161" si="156">AVERAGE(K161:K163)</f>
        <v>0.35722179040608548</v>
      </c>
    </row>
    <row r="162" spans="1:23" s="10" customFormat="1">
      <c r="A162" s="10" t="s">
        <v>171</v>
      </c>
      <c r="B162" s="10">
        <v>68.203660298708115</v>
      </c>
      <c r="C162" s="10">
        <v>20.180468800652584</v>
      </c>
      <c r="D162" s="10">
        <v>44.192064549680453</v>
      </c>
      <c r="E162" s="10">
        <v>40.650113557156935</v>
      </c>
      <c r="F162" s="10">
        <v>55.572200241737868</v>
      </c>
      <c r="G162" s="10">
        <v>75.000451395739901</v>
      </c>
      <c r="H162" s="10">
        <v>31.461175957910829</v>
      </c>
      <c r="I162" s="10">
        <v>1897.5483594602258</v>
      </c>
      <c r="J162" s="10">
        <v>0.75841578505228124</v>
      </c>
      <c r="K162" s="10">
        <v>0.40580546582953481</v>
      </c>
    </row>
    <row r="163" spans="1:23" s="10" customFormat="1">
      <c r="A163" s="10" t="s">
        <v>172</v>
      </c>
      <c r="B163" s="10">
        <v>39.772305115855758</v>
      </c>
      <c r="C163" s="10">
        <v>13.959194080477877</v>
      </c>
      <c r="D163" s="10">
        <v>26.865749598166879</v>
      </c>
      <c r="E163" s="10">
        <v>54.762364632690023</v>
      </c>
      <c r="F163" s="10">
        <v>67.611368072065872</v>
      </c>
      <c r="G163" s="10">
        <v>79.423058714220431</v>
      </c>
      <c r="H163" s="10">
        <v>55.823137221096118</v>
      </c>
      <c r="I163" s="10">
        <v>624.97395577696352</v>
      </c>
      <c r="J163" s="10">
        <v>0.85783264128951919</v>
      </c>
      <c r="K163" s="10">
        <v>0.34991547092046332</v>
      </c>
    </row>
    <row r="164" spans="1:23">
      <c r="A164" t="s">
        <v>173</v>
      </c>
      <c r="B164">
        <v>24.553709742114957</v>
      </c>
      <c r="C164">
        <v>5.6402667547121688</v>
      </c>
      <c r="D164">
        <v>15.096988248413597</v>
      </c>
      <c r="E164">
        <v>42.054133929170291</v>
      </c>
      <c r="F164">
        <v>70.907250683085834</v>
      </c>
      <c r="G164">
        <v>85.030323717230743</v>
      </c>
      <c r="H164">
        <v>47.191361672191903</v>
      </c>
      <c r="I164">
        <v>182.33973095512212</v>
      </c>
      <c r="J164">
        <v>0.89789899121510131</v>
      </c>
      <c r="K164">
        <v>0.41637598560914563</v>
      </c>
      <c r="M164" t="str">
        <f>A164</f>
        <v>303_1</v>
      </c>
      <c r="N164">
        <f>AVERAGE(B164:B165)</f>
        <v>23.243882159809729</v>
      </c>
      <c r="O164">
        <f t="shared" ref="O164:U164" si="157">AVERAGE(C164:C165)</f>
        <v>6.7447032345002969</v>
      </c>
      <c r="P164">
        <f t="shared" si="157"/>
        <v>14.99429269715505</v>
      </c>
      <c r="Q164">
        <f t="shared" si="157"/>
        <v>49.00882097951046</v>
      </c>
      <c r="R164">
        <f t="shared" si="157"/>
        <v>67.753447544302588</v>
      </c>
      <c r="S164">
        <f t="shared" si="157"/>
        <v>77.341569991765198</v>
      </c>
      <c r="T164">
        <f t="shared" si="157"/>
        <v>51.54851496967499</v>
      </c>
      <c r="U164">
        <f t="shared" si="157"/>
        <v>173.51408221424009</v>
      </c>
      <c r="V164">
        <f t="shared" ref="V164" si="158">AVERAGE(J164:J165)</f>
        <v>0.86192919633573162</v>
      </c>
      <c r="W164">
        <f t="shared" ref="W164" si="159">AVERAGE(K164:K165)</f>
        <v>0.43183445677412702</v>
      </c>
    </row>
    <row r="165" spans="1:23">
      <c r="A165" t="s">
        <v>174</v>
      </c>
      <c r="B165">
        <v>21.934054577504504</v>
      </c>
      <c r="C165">
        <v>7.8491397142884249</v>
      </c>
      <c r="D165">
        <v>14.891597145896505</v>
      </c>
      <c r="E165">
        <v>55.96350802985063</v>
      </c>
      <c r="F165">
        <v>64.599644405519342</v>
      </c>
      <c r="G165">
        <v>69.652816266299666</v>
      </c>
      <c r="H165">
        <v>55.905668267158077</v>
      </c>
      <c r="I165">
        <v>164.68843347335809</v>
      </c>
      <c r="J165">
        <v>0.82595940145636182</v>
      </c>
      <c r="K165">
        <v>0.44729292793910841</v>
      </c>
    </row>
    <row r="166" spans="1:23" s="10" customFormat="1">
      <c r="A166" s="10" t="s">
        <v>175</v>
      </c>
      <c r="B166" s="10">
        <v>33.175111500743597</v>
      </c>
      <c r="C166" s="10">
        <v>11.325124857678796</v>
      </c>
      <c r="D166" s="10">
        <v>22.250118179211253</v>
      </c>
      <c r="E166" s="10">
        <v>37.909475868813708</v>
      </c>
      <c r="F166" s="10">
        <v>64.174207547958829</v>
      </c>
      <c r="G166" s="10">
        <v>75.043042806358102</v>
      </c>
      <c r="H166" s="10">
        <v>47.711323315852063</v>
      </c>
      <c r="I166" s="10">
        <v>304.54198600187993</v>
      </c>
      <c r="J166" s="10">
        <v>0.87726160631953631</v>
      </c>
      <c r="K166" s="10">
        <v>0.38446235647676918</v>
      </c>
      <c r="M166" s="10" t="str">
        <f>A166</f>
        <v>306_1</v>
      </c>
      <c r="N166" s="10">
        <f>AVERAGE(B166:B168)</f>
        <v>35.334315146395959</v>
      </c>
      <c r="O166" s="10">
        <f t="shared" ref="O166:U166" si="160">AVERAGE(C166:C168)</f>
        <v>11.029693262830458</v>
      </c>
      <c r="P166" s="10">
        <f t="shared" si="160"/>
        <v>23.182004204613264</v>
      </c>
      <c r="Q166" s="10">
        <f t="shared" si="160"/>
        <v>43.493563292156296</v>
      </c>
      <c r="R166" s="10">
        <f t="shared" si="160"/>
        <v>67.647428978313897</v>
      </c>
      <c r="S166" s="10">
        <f t="shared" si="160"/>
        <v>75.381697346890988</v>
      </c>
      <c r="T166" s="10">
        <f t="shared" si="160"/>
        <v>56.053157839549108</v>
      </c>
      <c r="U166" s="10">
        <f t="shared" si="160"/>
        <v>281.33726947872441</v>
      </c>
      <c r="V166" s="10">
        <f t="shared" ref="V166" si="161">AVERAGE(J166:J168)</f>
        <v>0.80352353560856338</v>
      </c>
      <c r="W166" s="10">
        <f t="shared" ref="W166" si="162">AVERAGE(K166:K168)</f>
        <v>0.34351527951799193</v>
      </c>
    </row>
    <row r="167" spans="1:23" s="10" customFormat="1">
      <c r="A167" s="10" t="s">
        <v>176</v>
      </c>
      <c r="B167" s="10">
        <v>34.556592984263212</v>
      </c>
      <c r="C167" s="10">
        <v>9.3639858265856599</v>
      </c>
      <c r="D167" s="10">
        <v>21.960289405424479</v>
      </c>
      <c r="E167" s="10">
        <v>46.681434901198685</v>
      </c>
      <c r="F167" s="10">
        <v>69.938551040631992</v>
      </c>
      <c r="G167" s="10">
        <v>76.912687539658336</v>
      </c>
      <c r="H167" s="10">
        <v>59.833342899429837</v>
      </c>
      <c r="I167" s="10">
        <v>271.19602369498784</v>
      </c>
      <c r="J167" s="10">
        <v>0.80183119213297149</v>
      </c>
      <c r="K167" s="10">
        <v>0.34813458455591001</v>
      </c>
    </row>
    <row r="168" spans="1:23" s="10" customFormat="1">
      <c r="A168" s="10" t="s">
        <v>177</v>
      </c>
      <c r="B168" s="10">
        <v>38.27124095418106</v>
      </c>
      <c r="C168" s="10">
        <v>12.399969104226923</v>
      </c>
      <c r="D168" s="10">
        <v>25.335605029204061</v>
      </c>
      <c r="E168" s="10">
        <v>45.889779106456494</v>
      </c>
      <c r="F168" s="10">
        <v>68.829528346350855</v>
      </c>
      <c r="G168" s="10">
        <v>74.189361694656569</v>
      </c>
      <c r="H168" s="10">
        <v>60.614807303365438</v>
      </c>
      <c r="I168" s="10">
        <v>268.27379873930539</v>
      </c>
      <c r="J168" s="10">
        <v>0.73147780837318199</v>
      </c>
      <c r="K168" s="10">
        <v>0.29794889752129677</v>
      </c>
    </row>
    <row r="169" spans="1:23">
      <c r="A169" t="s">
        <v>178</v>
      </c>
      <c r="B169">
        <v>36.555982981226279</v>
      </c>
      <c r="C169">
        <v>12.935725502357712</v>
      </c>
      <c r="D169">
        <v>24.745854241792049</v>
      </c>
      <c r="E169">
        <v>42.158251236530944</v>
      </c>
      <c r="F169">
        <v>73.899779169297986</v>
      </c>
      <c r="G169">
        <v>82.183381333259163</v>
      </c>
      <c r="H169">
        <v>64.015987428545188</v>
      </c>
      <c r="I169">
        <v>454.94816083779648</v>
      </c>
      <c r="J169">
        <v>0.88205250183923822</v>
      </c>
      <c r="K169">
        <v>0.40203586601061769</v>
      </c>
      <c r="M169" t="str">
        <f>A169</f>
        <v>307_1</v>
      </c>
      <c r="N169">
        <f>AVERAGE(B169:B171)</f>
        <v>32.630785848117846</v>
      </c>
      <c r="O169">
        <f t="shared" ref="O169:U169" si="163">AVERAGE(C169:C171)</f>
        <v>12.332867067969488</v>
      </c>
      <c r="P169">
        <f t="shared" si="163"/>
        <v>22.481826458043717</v>
      </c>
      <c r="Q169">
        <f t="shared" si="163"/>
        <v>41.683348824385945</v>
      </c>
      <c r="R169">
        <f t="shared" si="163"/>
        <v>70.999516141031165</v>
      </c>
      <c r="S169">
        <f t="shared" si="163"/>
        <v>80.056847500857629</v>
      </c>
      <c r="T169">
        <f t="shared" si="163"/>
        <v>58.787377029139556</v>
      </c>
      <c r="U169">
        <f t="shared" si="163"/>
        <v>400.72107694220057</v>
      </c>
      <c r="V169">
        <f t="shared" ref="V169" si="164">AVERAGE(J169:J171)</f>
        <v>0.8374564430343262</v>
      </c>
      <c r="W169">
        <f t="shared" ref="W169" si="165">AVERAGE(K169:K171)</f>
        <v>0.40787216927802072</v>
      </c>
    </row>
    <row r="170" spans="1:23">
      <c r="A170" t="s">
        <v>179</v>
      </c>
      <c r="B170">
        <v>25.177964814322337</v>
      </c>
      <c r="C170">
        <v>9.2718283498664373</v>
      </c>
      <c r="D170">
        <v>17.224896582094424</v>
      </c>
      <c r="E170">
        <v>39.536194965448466</v>
      </c>
      <c r="F170">
        <v>77.801023857768797</v>
      </c>
      <c r="G170">
        <v>87.997783923436685</v>
      </c>
      <c r="H170">
        <v>60.532602782448329</v>
      </c>
      <c r="I170">
        <v>205.74315361726707</v>
      </c>
      <c r="J170">
        <v>0.87633976282660009</v>
      </c>
      <c r="K170">
        <v>0.41969038783783452</v>
      </c>
    </row>
    <row r="171" spans="1:23">
      <c r="A171" t="s">
        <v>180</v>
      </c>
      <c r="B171">
        <v>36.158409748804928</v>
      </c>
      <c r="C171">
        <v>14.791047351684314</v>
      </c>
      <c r="D171">
        <v>25.474728550244681</v>
      </c>
      <c r="E171">
        <v>43.35560027117841</v>
      </c>
      <c r="F171">
        <v>61.297745396026713</v>
      </c>
      <c r="G171">
        <v>69.989377245877023</v>
      </c>
      <c r="H171">
        <v>51.813540876425137</v>
      </c>
      <c r="I171">
        <v>541.4719163715381</v>
      </c>
      <c r="J171">
        <v>0.75397706443714041</v>
      </c>
      <c r="K171">
        <v>0.4018902539856099</v>
      </c>
    </row>
    <row r="172" spans="1:23" s="10" customFormat="1">
      <c r="A172" s="10" t="s">
        <v>181</v>
      </c>
      <c r="B172" s="10">
        <v>40.606178242902402</v>
      </c>
      <c r="C172" s="10">
        <v>14.677815985567094</v>
      </c>
      <c r="D172" s="10">
        <v>27.641997114234826</v>
      </c>
      <c r="E172" s="10">
        <v>52.194036534793653</v>
      </c>
      <c r="F172" s="10">
        <v>71.355505954588011</v>
      </c>
      <c r="G172" s="10">
        <v>82.694120435198229</v>
      </c>
      <c r="H172" s="10">
        <v>63.864214445233962</v>
      </c>
      <c r="I172" s="10">
        <v>654.89432922324602</v>
      </c>
      <c r="J172" s="10">
        <v>0.83449270405615261</v>
      </c>
      <c r="K172" s="10">
        <v>0.42591203582939569</v>
      </c>
      <c r="M172" s="10" t="str">
        <f>A172</f>
        <v>308_1</v>
      </c>
      <c r="N172" s="10">
        <f>AVERAGE(B172:B174)</f>
        <v>40.393850750420036</v>
      </c>
      <c r="O172" s="10">
        <f t="shared" ref="O172:U172" si="166">AVERAGE(C172:C174)</f>
        <v>14.533329190641609</v>
      </c>
      <c r="P172" s="10">
        <f t="shared" si="166"/>
        <v>27.463589970530894</v>
      </c>
      <c r="Q172" s="10">
        <f t="shared" si="166"/>
        <v>53.659621703370256</v>
      </c>
      <c r="R172" s="10">
        <f t="shared" si="166"/>
        <v>72.317534286514373</v>
      </c>
      <c r="S172" s="10">
        <f t="shared" si="166"/>
        <v>82.349766644334807</v>
      </c>
      <c r="T172" s="10">
        <f t="shared" si="166"/>
        <v>63.930940373686859</v>
      </c>
      <c r="U172" s="10">
        <f t="shared" si="166"/>
        <v>740.22653003187997</v>
      </c>
      <c r="V172" s="10">
        <f t="shared" ref="V172" si="167">AVERAGE(J172:J174)</f>
        <v>0.85248948463036456</v>
      </c>
      <c r="W172" s="10">
        <f t="shared" ref="W172" si="168">AVERAGE(K172:K174)</f>
        <v>0.44470460828705932</v>
      </c>
    </row>
    <row r="173" spans="1:23" s="10" customFormat="1">
      <c r="A173" s="10" t="s">
        <v>182</v>
      </c>
      <c r="B173" s="10">
        <v>37.600430117139055</v>
      </c>
      <c r="C173" s="10">
        <v>12.070572905735935</v>
      </c>
      <c r="D173" s="10">
        <v>24.835501511437549</v>
      </c>
      <c r="E173" s="10">
        <v>54.428157182532374</v>
      </c>
      <c r="F173" s="10">
        <v>73.987799083854085</v>
      </c>
      <c r="G173" s="10">
        <v>77.529917003633798</v>
      </c>
      <c r="H173" s="10">
        <v>68.145912471091208</v>
      </c>
      <c r="I173" s="10">
        <v>446.50696774656114</v>
      </c>
      <c r="J173" s="10">
        <v>0.77195870062734318</v>
      </c>
      <c r="K173" s="10">
        <v>0.46329308870793801</v>
      </c>
    </row>
    <row r="174" spans="1:23" s="10" customFormat="1">
      <c r="A174" s="10" t="s">
        <v>183</v>
      </c>
      <c r="B174" s="10">
        <v>42.974943891218665</v>
      </c>
      <c r="C174" s="10">
        <v>16.851598680621802</v>
      </c>
      <c r="D174" s="10">
        <v>29.913271285920306</v>
      </c>
      <c r="E174" s="10">
        <v>54.356671392784747</v>
      </c>
      <c r="F174" s="10">
        <v>71.609297821100981</v>
      </c>
      <c r="G174" s="10">
        <v>86.825262494172392</v>
      </c>
      <c r="H174" s="10">
        <v>59.782694204735421</v>
      </c>
      <c r="I174" s="10">
        <v>1119.2782931258328</v>
      </c>
      <c r="J174" s="10">
        <v>0.951017049207598</v>
      </c>
      <c r="K174" s="10">
        <v>0.44490870032384411</v>
      </c>
    </row>
    <row r="175" spans="1:23">
      <c r="A175" t="s">
        <v>184</v>
      </c>
      <c r="B175">
        <v>53.104995576105971</v>
      </c>
      <c r="C175">
        <v>20.665008893580971</v>
      </c>
      <c r="D175">
        <v>36.885002234843562</v>
      </c>
      <c r="E175">
        <v>58.781201632110779</v>
      </c>
      <c r="F175">
        <v>70.932712167615421</v>
      </c>
      <c r="G175">
        <v>79.902045060914773</v>
      </c>
      <c r="H175">
        <v>57.697191661240012</v>
      </c>
      <c r="I175">
        <v>1822.4419979915208</v>
      </c>
      <c r="J175">
        <v>0.91345588176129766</v>
      </c>
      <c r="K175">
        <v>0.38895223947366692</v>
      </c>
      <c r="M175" t="str">
        <f>A175</f>
        <v>310_1</v>
      </c>
      <c r="N175">
        <f>AVERAGE(B175:B177)</f>
        <v>56.999378755535979</v>
      </c>
      <c r="O175">
        <f t="shared" ref="O175:U175" si="169">AVERAGE(C175:C177)</f>
        <v>20.996863838980474</v>
      </c>
      <c r="P175">
        <f t="shared" si="169"/>
        <v>38.998121297258329</v>
      </c>
      <c r="Q175">
        <f t="shared" si="169"/>
        <v>54.990076974978791</v>
      </c>
      <c r="R175">
        <f t="shared" si="169"/>
        <v>71.419405303250031</v>
      </c>
      <c r="S175">
        <f t="shared" si="169"/>
        <v>81.287123092324236</v>
      </c>
      <c r="T175">
        <f t="shared" si="169"/>
        <v>57.873416397707523</v>
      </c>
      <c r="U175">
        <f t="shared" si="169"/>
        <v>1665.4759358371957</v>
      </c>
      <c r="V175">
        <f t="shared" ref="V175" si="170">AVERAGE(J175:J177)</f>
        <v>0.88229435229898534</v>
      </c>
      <c r="W175">
        <f t="shared" ref="W175" si="171">AVERAGE(K175:K177)</f>
        <v>0.3916085911030549</v>
      </c>
    </row>
    <row r="176" spans="1:23">
      <c r="A176" t="s">
        <v>185</v>
      </c>
      <c r="B176">
        <v>62.94527749125092</v>
      </c>
      <c r="C176">
        <v>22.087287738007564</v>
      </c>
      <c r="D176">
        <v>42.516282614629347</v>
      </c>
      <c r="E176">
        <v>48.396790306140467</v>
      </c>
      <c r="F176">
        <v>77.455704694728666</v>
      </c>
      <c r="G176">
        <v>86.446574355112375</v>
      </c>
      <c r="H176">
        <v>71.119414617121919</v>
      </c>
      <c r="I176">
        <v>1740.4313163589959</v>
      </c>
      <c r="J176">
        <v>0.84223235325597012</v>
      </c>
      <c r="K176">
        <v>0.38181256147686832</v>
      </c>
    </row>
    <row r="177" spans="1:23">
      <c r="A177" t="s">
        <v>186</v>
      </c>
      <c r="B177">
        <v>54.947863199251024</v>
      </c>
      <c r="C177">
        <v>20.238294885352886</v>
      </c>
      <c r="D177">
        <v>37.593079042302058</v>
      </c>
      <c r="E177">
        <v>57.792238986685135</v>
      </c>
      <c r="F177">
        <v>65.869799047405991</v>
      </c>
      <c r="G177">
        <v>77.512749860945576</v>
      </c>
      <c r="H177">
        <v>44.803642914760637</v>
      </c>
      <c r="I177">
        <v>1433.5544931610702</v>
      </c>
      <c r="J177">
        <v>0.89119482187968802</v>
      </c>
      <c r="K177">
        <v>0.40406097235862942</v>
      </c>
    </row>
    <row r="178" spans="1:23" s="10" customFormat="1">
      <c r="A178" s="10" t="s">
        <v>187</v>
      </c>
      <c r="B178" s="10">
        <v>31.877459924190596</v>
      </c>
      <c r="C178" s="10">
        <v>9.741099928041935</v>
      </c>
      <c r="D178" s="10">
        <v>20.809279926116325</v>
      </c>
      <c r="E178" s="10">
        <v>41.822905477619344</v>
      </c>
      <c r="F178" s="10">
        <v>77.337344749529592</v>
      </c>
      <c r="G178" s="10">
        <v>86.038121824055949</v>
      </c>
      <c r="H178" s="10">
        <v>62.356441261598789</v>
      </c>
      <c r="I178" s="10">
        <v>413.85341810607099</v>
      </c>
      <c r="J178" s="10">
        <v>0.93282888942077258</v>
      </c>
      <c r="K178" s="10">
        <v>0.34002516789472859</v>
      </c>
      <c r="M178" s="10" t="str">
        <f>A178</f>
        <v>311_1</v>
      </c>
      <c r="N178" s="10">
        <f>AVERAGE(B178:B180)</f>
        <v>40.09209042082351</v>
      </c>
      <c r="O178" s="10">
        <f t="shared" ref="O178:U178" si="172">AVERAGE(C178:C180)</f>
        <v>12.334344339774605</v>
      </c>
      <c r="P178" s="10">
        <f t="shared" si="172"/>
        <v>26.213217380299124</v>
      </c>
      <c r="Q178" s="10">
        <f t="shared" si="172"/>
        <v>45.307779547590513</v>
      </c>
      <c r="R178" s="10">
        <f t="shared" si="172"/>
        <v>68.506640715516184</v>
      </c>
      <c r="S178" s="10">
        <f t="shared" si="172"/>
        <v>83.273622611316412</v>
      </c>
      <c r="T178" s="10">
        <f t="shared" si="172"/>
        <v>54.002513334347668</v>
      </c>
      <c r="U178" s="10">
        <f t="shared" si="172"/>
        <v>668.64670766214113</v>
      </c>
      <c r="V178" s="10">
        <f t="shared" ref="V178" si="173">AVERAGE(J178:J180)</f>
        <v>0.83798480430066535</v>
      </c>
      <c r="W178" s="10">
        <f t="shared" ref="W178" si="174">AVERAGE(K178:K180)</f>
        <v>0.38513813083088194</v>
      </c>
    </row>
    <row r="179" spans="1:23" s="10" customFormat="1">
      <c r="A179" s="10" t="s">
        <v>188</v>
      </c>
      <c r="B179" s="10">
        <v>44.69450912668033</v>
      </c>
      <c r="C179" s="10">
        <v>14.469163990969349</v>
      </c>
      <c r="D179" s="10">
        <v>29.581836558824914</v>
      </c>
      <c r="E179" s="10">
        <v>45.949092581261944</v>
      </c>
      <c r="F179" s="10">
        <v>72.884808222768086</v>
      </c>
      <c r="G179" s="10">
        <v>80.782992017013115</v>
      </c>
      <c r="H179" s="10">
        <v>65.423447125030847</v>
      </c>
      <c r="I179" s="10">
        <v>863.82806692871975</v>
      </c>
      <c r="J179" s="10">
        <v>0.92216307942220832</v>
      </c>
      <c r="K179" s="10">
        <v>0.37653622538475667</v>
      </c>
    </row>
    <row r="180" spans="1:23" s="10" customFormat="1">
      <c r="A180" s="10" t="s">
        <v>189</v>
      </c>
      <c r="B180" s="10">
        <v>43.704302211599597</v>
      </c>
      <c r="C180" s="10">
        <v>12.792769100312531</v>
      </c>
      <c r="D180" s="10">
        <v>28.248535655956125</v>
      </c>
      <c r="E180" s="10">
        <v>48.151340583890253</v>
      </c>
      <c r="F180" s="10">
        <v>55.297769174250838</v>
      </c>
      <c r="G180" s="10">
        <v>82.999753992880159</v>
      </c>
      <c r="H180" s="10">
        <v>34.227651616413382</v>
      </c>
      <c r="I180" s="10">
        <v>728.25863795163264</v>
      </c>
      <c r="J180" s="10">
        <v>0.65896244405901538</v>
      </c>
      <c r="K180" s="10">
        <v>0.43885299921316068</v>
      </c>
    </row>
    <row r="181" spans="1:23">
      <c r="A181" t="s">
        <v>190</v>
      </c>
      <c r="B181">
        <v>47.706066936874336</v>
      </c>
      <c r="C181">
        <v>19.070944080734332</v>
      </c>
      <c r="D181">
        <v>33.388505508804407</v>
      </c>
      <c r="E181">
        <v>57.175579191049096</v>
      </c>
      <c r="F181">
        <v>74.504954402041989</v>
      </c>
      <c r="G181">
        <v>80.241899356357123</v>
      </c>
      <c r="H181">
        <v>68.023477537213779</v>
      </c>
      <c r="I181">
        <v>1195.8503601232858</v>
      </c>
      <c r="J181">
        <v>0.9462843186038441</v>
      </c>
      <c r="K181">
        <v>0.40499625943169032</v>
      </c>
      <c r="M181" t="str">
        <f>A181</f>
        <v>313_1</v>
      </c>
      <c r="N181">
        <f>AVERAGE(B181:B183)</f>
        <v>39.629617763182459</v>
      </c>
      <c r="O181">
        <f t="shared" ref="O181:U181" si="175">AVERAGE(C181:C183)</f>
        <v>15.477589186512409</v>
      </c>
      <c r="P181">
        <f t="shared" si="175"/>
        <v>27.553603474847495</v>
      </c>
      <c r="Q181">
        <f t="shared" si="175"/>
        <v>45.994412447118926</v>
      </c>
      <c r="R181">
        <f t="shared" si="175"/>
        <v>75.821751540537221</v>
      </c>
      <c r="S181">
        <f t="shared" si="175"/>
        <v>81.089451853351079</v>
      </c>
      <c r="T181">
        <f t="shared" si="175"/>
        <v>70.284647128802121</v>
      </c>
      <c r="U181">
        <f t="shared" si="175"/>
        <v>836.63022189641708</v>
      </c>
      <c r="V181">
        <f t="shared" ref="V181" si="176">AVERAGE(J181:J183)</f>
        <v>0.92183149951105925</v>
      </c>
      <c r="W181">
        <f t="shared" ref="W181" si="177">AVERAGE(K181:K183)</f>
        <v>0.43532967244902099</v>
      </c>
    </row>
    <row r="182" spans="1:23">
      <c r="A182" t="s">
        <v>191</v>
      </c>
      <c r="B182">
        <v>20.020276188270177</v>
      </c>
      <c r="C182">
        <v>7.8403595594330113</v>
      </c>
      <c r="D182">
        <v>13.930317873851626</v>
      </c>
      <c r="E182">
        <v>24.100606842381506</v>
      </c>
      <c r="F182">
        <v>74.587691149920161</v>
      </c>
      <c r="G182">
        <v>80.084723892435619</v>
      </c>
      <c r="H182">
        <v>68.094069474744856</v>
      </c>
      <c r="I182">
        <v>119.48935072695615</v>
      </c>
      <c r="J182">
        <v>0.93129473807642571</v>
      </c>
      <c r="K182">
        <v>0.51418847445376215</v>
      </c>
    </row>
    <row r="183" spans="1:23">
      <c r="A183" t="s">
        <v>192</v>
      </c>
      <c r="B183">
        <v>51.16251016440286</v>
      </c>
      <c r="C183">
        <v>19.521463919369879</v>
      </c>
      <c r="D183">
        <v>35.341987041886462</v>
      </c>
      <c r="E183">
        <v>56.707051307926179</v>
      </c>
      <c r="F183">
        <v>78.372609069649513</v>
      </c>
      <c r="G183">
        <v>82.941732311260495</v>
      </c>
      <c r="H183">
        <v>74.736394374447713</v>
      </c>
      <c r="I183">
        <v>1194.5509548390096</v>
      </c>
      <c r="J183">
        <v>0.88791544185290794</v>
      </c>
      <c r="K183">
        <v>0.38680428346161061</v>
      </c>
    </row>
    <row r="184" spans="1:23" s="10" customFormat="1">
      <c r="A184" s="10" t="s">
        <v>193</v>
      </c>
      <c r="B184" s="10">
        <v>21.568492326037692</v>
      </c>
      <c r="C184" s="10">
        <v>7.1873877145462002</v>
      </c>
      <c r="D184" s="10">
        <v>14.377940020291982</v>
      </c>
      <c r="E184" s="10">
        <v>39.928228500306417</v>
      </c>
      <c r="F184" s="10">
        <v>66.317067580037303</v>
      </c>
      <c r="G184" s="10">
        <v>74.16687633784322</v>
      </c>
      <c r="H184" s="10">
        <v>54.454462811827142</v>
      </c>
      <c r="I184" s="10">
        <v>189.61112896866084</v>
      </c>
      <c r="J184" s="10">
        <v>0.80284392930667692</v>
      </c>
      <c r="K184" s="10">
        <v>0.37096269996987241</v>
      </c>
      <c r="M184" s="10" t="s">
        <v>194</v>
      </c>
      <c r="N184" s="10">
        <f>AVERAGE(B184:B185)</f>
        <v>34.530865391318279</v>
      </c>
      <c r="O184" s="10">
        <f t="shared" ref="O184:U184" si="178">AVERAGE(C184:C185)</f>
        <v>12.206566652569499</v>
      </c>
      <c r="P184" s="10">
        <f t="shared" si="178"/>
        <v>23.368716021943946</v>
      </c>
      <c r="Q184" s="10">
        <f t="shared" si="178"/>
        <v>43.817146527277146</v>
      </c>
      <c r="R184" s="10">
        <f t="shared" si="178"/>
        <v>69.087063395747776</v>
      </c>
      <c r="S184" s="10">
        <f t="shared" si="178"/>
        <v>75.02970492936916</v>
      </c>
      <c r="T184" s="10">
        <f t="shared" si="178"/>
        <v>60.394803113440489</v>
      </c>
      <c r="U184" s="10">
        <f t="shared" si="178"/>
        <v>467.18084270988453</v>
      </c>
      <c r="V184" s="10">
        <f t="shared" ref="V184" si="179">AVERAGE(J184:J185)</f>
        <v>0.85444035559525711</v>
      </c>
      <c r="W184" s="10">
        <f t="shared" ref="W184" si="180">AVERAGE(K184:K185)</f>
        <v>0.37678009358271736</v>
      </c>
    </row>
    <row r="185" spans="1:23" s="10" customFormat="1">
      <c r="A185" s="10" t="s">
        <v>195</v>
      </c>
      <c r="B185" s="10">
        <v>47.493238456598867</v>
      </c>
      <c r="C185" s="10">
        <v>17.225745590592798</v>
      </c>
      <c r="D185" s="10">
        <v>32.359492023595912</v>
      </c>
      <c r="E185" s="10">
        <v>47.706064554247874</v>
      </c>
      <c r="F185" s="10">
        <v>71.857059211458264</v>
      </c>
      <c r="G185" s="10">
        <v>75.892533520895114</v>
      </c>
      <c r="H185" s="10">
        <v>66.335143415053835</v>
      </c>
      <c r="I185" s="10">
        <v>744.7505564511082</v>
      </c>
      <c r="J185" s="10">
        <v>0.90603678188383729</v>
      </c>
      <c r="K185" s="10">
        <v>0.3825974871955623</v>
      </c>
    </row>
    <row r="186" spans="1:23">
      <c r="A186" t="s">
        <v>196</v>
      </c>
      <c r="B186">
        <v>56.895214125983188</v>
      </c>
      <c r="C186">
        <v>22.5116492414775</v>
      </c>
      <c r="D186">
        <v>39.703431683730436</v>
      </c>
      <c r="E186">
        <v>58.47522423905091</v>
      </c>
      <c r="F186">
        <v>74.244981234385079</v>
      </c>
      <c r="G186">
        <v>79.438150868576201</v>
      </c>
      <c r="H186">
        <v>70.482209053401789</v>
      </c>
      <c r="I186">
        <v>1927.0835778706919</v>
      </c>
      <c r="J186">
        <v>0.84995046070287716</v>
      </c>
      <c r="K186">
        <v>0.37509401337813408</v>
      </c>
      <c r="M186" t="str">
        <f>A186</f>
        <v>316_1</v>
      </c>
      <c r="N186">
        <f>AVERAGE(B186:B188)</f>
        <v>49.461114691678965</v>
      </c>
      <c r="O186">
        <f t="shared" ref="O186:U186" si="181">AVERAGE(C186:C188)</f>
        <v>18.056721099271194</v>
      </c>
      <c r="P186">
        <f t="shared" si="181"/>
        <v>33.758917895475165</v>
      </c>
      <c r="Q186">
        <f t="shared" si="181"/>
        <v>58.802348879184024</v>
      </c>
      <c r="R186">
        <f t="shared" si="181"/>
        <v>74.91127932719904</v>
      </c>
      <c r="S186">
        <f t="shared" si="181"/>
        <v>78.469524262939501</v>
      </c>
      <c r="T186">
        <f t="shared" si="181"/>
        <v>71.500025885132047</v>
      </c>
      <c r="U186">
        <f t="shared" si="181"/>
        <v>1509.1786460626829</v>
      </c>
      <c r="V186">
        <f t="shared" ref="V186" si="182">AVERAGE(J186:J188)</f>
        <v>0.84975532538382348</v>
      </c>
      <c r="W186">
        <f t="shared" ref="W186" si="183">AVERAGE(K186:K188)</f>
        <v>0.40305400190395324</v>
      </c>
    </row>
    <row r="187" spans="1:23">
      <c r="A187" t="s">
        <v>197</v>
      </c>
      <c r="B187">
        <v>58.565680853213294</v>
      </c>
      <c r="C187">
        <v>22.858453975178787</v>
      </c>
      <c r="D187">
        <v>40.712067414196142</v>
      </c>
      <c r="E187">
        <v>60.293330980848602</v>
      </c>
      <c r="F187">
        <v>77.555395735083096</v>
      </c>
      <c r="G187">
        <v>81.265122794193033</v>
      </c>
      <c r="H187">
        <v>73.254259590593165</v>
      </c>
      <c r="I187">
        <v>2045.5173851287705</v>
      </c>
      <c r="J187">
        <v>0.85268480740991137</v>
      </c>
      <c r="K187">
        <v>0.40802965062652302</v>
      </c>
    </row>
    <row r="188" spans="1:23">
      <c r="A188" t="s">
        <v>198</v>
      </c>
      <c r="B188">
        <v>32.922449095840413</v>
      </c>
      <c r="C188">
        <v>8.8000600811572927</v>
      </c>
      <c r="D188">
        <v>20.861254588498912</v>
      </c>
      <c r="E188">
        <v>57.638491417652567</v>
      </c>
      <c r="F188">
        <v>72.933461012128944</v>
      </c>
      <c r="G188">
        <v>74.705299126049269</v>
      </c>
      <c r="H188">
        <v>70.763609011401201</v>
      </c>
      <c r="I188">
        <v>554.9349751885868</v>
      </c>
      <c r="J188">
        <v>0.8466307080386819</v>
      </c>
      <c r="K188">
        <v>0.42603834170720267</v>
      </c>
    </row>
    <row r="189" spans="1:23" s="10" customFormat="1">
      <c r="A189" s="10" t="s">
        <v>199</v>
      </c>
      <c r="B189" s="10">
        <v>36.972308979507744</v>
      </c>
      <c r="C189" s="10">
        <v>14.306871517557189</v>
      </c>
      <c r="D189" s="10">
        <v>25.639590248532528</v>
      </c>
      <c r="E189" s="10">
        <v>46.717557232323806</v>
      </c>
      <c r="F189" s="10">
        <v>79.230348682069845</v>
      </c>
      <c r="G189" s="10">
        <v>83.456981331998691</v>
      </c>
      <c r="H189" s="10">
        <v>73.706191407534831</v>
      </c>
      <c r="I189" s="10">
        <v>605.16568126694483</v>
      </c>
      <c r="J189" s="10">
        <v>0.90899871396513277</v>
      </c>
      <c r="K189" s="10">
        <v>0.39396828926126121</v>
      </c>
      <c r="M189" s="10" t="str">
        <f>A189</f>
        <v>317_1</v>
      </c>
      <c r="N189" s="10">
        <f>AVERAGE(B189:B191)</f>
        <v>37.939641059220797</v>
      </c>
      <c r="O189" s="10">
        <f t="shared" ref="O189:U189" si="184">AVERAGE(C189:C191)</f>
        <v>13.747620426745014</v>
      </c>
      <c r="P189" s="10">
        <f t="shared" si="184"/>
        <v>25.843630742982967</v>
      </c>
      <c r="Q189" s="10">
        <f t="shared" si="184"/>
        <v>48.535411016620628</v>
      </c>
      <c r="R189" s="10">
        <f t="shared" si="184"/>
        <v>79.48312867825949</v>
      </c>
      <c r="S189" s="10">
        <f t="shared" si="184"/>
        <v>83.214047732781552</v>
      </c>
      <c r="T189" s="10">
        <f t="shared" si="184"/>
        <v>74.652320871001152</v>
      </c>
      <c r="U189" s="10">
        <f t="shared" si="184"/>
        <v>592.62469436288632</v>
      </c>
      <c r="V189" s="10">
        <f t="shared" ref="V189" si="185">AVERAGE(J189:J191)</f>
        <v>0.86517233955383122</v>
      </c>
      <c r="W189" s="10">
        <f t="shared" ref="W189" si="186">AVERAGE(K189:K191)</f>
        <v>0.42045520310141732</v>
      </c>
    </row>
    <row r="190" spans="1:23" s="10" customFormat="1">
      <c r="A190" s="10" t="s">
        <v>200</v>
      </c>
      <c r="B190" s="10">
        <v>35.382659317850347</v>
      </c>
      <c r="C190" s="10">
        <v>14.340603400299031</v>
      </c>
      <c r="D190" s="10">
        <v>24.86163135907475</v>
      </c>
      <c r="E190" s="10">
        <v>47.458823892891466</v>
      </c>
      <c r="F190" s="10">
        <v>80.166287660780711</v>
      </c>
      <c r="G190" s="10">
        <v>82.408007659873277</v>
      </c>
      <c r="H190" s="10">
        <v>76.67366191977365</v>
      </c>
      <c r="I190" s="10">
        <v>612.2736963800163</v>
      </c>
      <c r="J190" s="10">
        <v>0.80307347378465987</v>
      </c>
      <c r="K190" s="10">
        <v>0.46786940644390979</v>
      </c>
    </row>
    <row r="191" spans="1:23" s="10" customFormat="1">
      <c r="A191" s="10" t="s">
        <v>201</v>
      </c>
      <c r="B191" s="10">
        <v>41.4639548803043</v>
      </c>
      <c r="C191" s="10">
        <v>12.59538636237882</v>
      </c>
      <c r="D191" s="10">
        <v>27.029670621341619</v>
      </c>
      <c r="E191" s="10">
        <v>51.429851924646627</v>
      </c>
      <c r="F191" s="10">
        <v>79.0527496919279</v>
      </c>
      <c r="G191" s="10">
        <v>83.777154206472687</v>
      </c>
      <c r="H191" s="10">
        <v>73.577109285694959</v>
      </c>
      <c r="I191" s="10">
        <v>560.43470544169816</v>
      </c>
      <c r="J191" s="10">
        <v>0.88344483091170112</v>
      </c>
      <c r="K191" s="10">
        <v>0.39952791359908107</v>
      </c>
    </row>
    <row r="192" spans="1:23">
      <c r="A192" t="s">
        <v>202</v>
      </c>
      <c r="B192">
        <v>57.014360326131644</v>
      </c>
      <c r="C192">
        <v>22.065887533433436</v>
      </c>
      <c r="D192">
        <v>39.540123929782631</v>
      </c>
      <c r="E192">
        <v>56.853012845081771</v>
      </c>
      <c r="F192">
        <v>71.064364516089881</v>
      </c>
      <c r="G192">
        <v>84.508841217060848</v>
      </c>
      <c r="H192">
        <v>60.801122970370614</v>
      </c>
      <c r="I192">
        <v>1897.9748098166788</v>
      </c>
      <c r="J192">
        <v>0.80646106543258189</v>
      </c>
      <c r="K192">
        <v>0.43239911066067521</v>
      </c>
      <c r="M192" t="str">
        <f>A192</f>
        <v>320_1</v>
      </c>
      <c r="N192">
        <f>AVERAGE(B192:B194)</f>
        <v>52.565861523172202</v>
      </c>
      <c r="O192">
        <f t="shared" ref="O192:U192" si="187">AVERAGE(C192:C194)</f>
        <v>19.539929816933839</v>
      </c>
      <c r="P192">
        <f t="shared" si="187"/>
        <v>36.052895670053111</v>
      </c>
      <c r="Q192">
        <f t="shared" si="187"/>
        <v>52.839705496630167</v>
      </c>
      <c r="R192">
        <f t="shared" si="187"/>
        <v>74.270610079417068</v>
      </c>
      <c r="S192">
        <f t="shared" si="187"/>
        <v>80.559260251781552</v>
      </c>
      <c r="T192">
        <f t="shared" si="187"/>
        <v>68.935752255999503</v>
      </c>
      <c r="U192">
        <f t="shared" si="187"/>
        <v>1670.8228421625442</v>
      </c>
      <c r="V192">
        <f t="shared" ref="V192" si="188">AVERAGE(J192:J194)</f>
        <v>0.8787688397496255</v>
      </c>
      <c r="W192">
        <f t="shared" ref="W192" si="189">AVERAGE(K192:K194)</f>
        <v>0.46227648007453476</v>
      </c>
    </row>
    <row r="193" spans="1:23">
      <c r="A193" t="s">
        <v>203</v>
      </c>
      <c r="B193">
        <v>51.756126363515101</v>
      </c>
      <c r="C193">
        <v>17.235436392451366</v>
      </c>
      <c r="D193">
        <v>34.495781377983306</v>
      </c>
      <c r="E193">
        <v>51.70397185004613</v>
      </c>
      <c r="F193">
        <v>76.618122680008696</v>
      </c>
      <c r="G193">
        <v>80.974551297169882</v>
      </c>
      <c r="H193">
        <v>72.297393197968034</v>
      </c>
      <c r="I193">
        <v>1393.2168767529183</v>
      </c>
      <c r="J193">
        <v>0.89460088846379349</v>
      </c>
      <c r="K193">
        <v>0.45759004293553518</v>
      </c>
    </row>
    <row r="194" spans="1:23">
      <c r="A194" t="s">
        <v>204</v>
      </c>
      <c r="B194">
        <v>48.927097879869862</v>
      </c>
      <c r="C194">
        <v>19.318465524916714</v>
      </c>
      <c r="D194">
        <v>34.122781702393375</v>
      </c>
      <c r="E194">
        <v>49.962131794762612</v>
      </c>
      <c r="F194">
        <v>75.129343042152641</v>
      </c>
      <c r="G194">
        <v>76.194388241113941</v>
      </c>
      <c r="H194">
        <v>73.708740599659876</v>
      </c>
      <c r="I194">
        <v>1721.2768399180354</v>
      </c>
      <c r="J194">
        <v>0.93524456535250111</v>
      </c>
      <c r="K194">
        <v>0.4968402866273941</v>
      </c>
    </row>
    <row r="195" spans="1:23" s="10" customFormat="1">
      <c r="A195" s="10" t="s">
        <v>205</v>
      </c>
      <c r="B195" s="10">
        <v>22.697674214277175</v>
      </c>
      <c r="C195" s="10">
        <v>8.1187291708472493</v>
      </c>
      <c r="D195" s="10">
        <v>15.408201692562256</v>
      </c>
      <c r="E195" s="10">
        <v>36.869061667709843</v>
      </c>
      <c r="F195" s="10">
        <v>75.718894891249334</v>
      </c>
      <c r="G195" s="10">
        <v>82.232334759477197</v>
      </c>
      <c r="H195" s="10">
        <v>70.012938861343983</v>
      </c>
      <c r="I195" s="10">
        <v>174.58500896251545</v>
      </c>
      <c r="J195" s="10">
        <v>0.91171368740756265</v>
      </c>
      <c r="K195" s="10">
        <v>0.42414873618213639</v>
      </c>
      <c r="M195" s="10" t="str">
        <f>A195</f>
        <v>322_1</v>
      </c>
      <c r="N195" s="10">
        <f>AVERAGE(B195:B197)</f>
        <v>31.659440808541301</v>
      </c>
      <c r="O195" s="10">
        <f t="shared" ref="O195:U195" si="190">AVERAGE(C195:C197)</f>
        <v>9.304783653080591</v>
      </c>
      <c r="P195" s="10">
        <f t="shared" si="190"/>
        <v>20.482112230810998</v>
      </c>
      <c r="Q195" s="10">
        <f t="shared" si="190"/>
        <v>40.853091715010031</v>
      </c>
      <c r="R195" s="10">
        <f t="shared" si="190"/>
        <v>74.375064849019836</v>
      </c>
      <c r="S195" s="10">
        <f t="shared" si="190"/>
        <v>83.259101750486835</v>
      </c>
      <c r="T195" s="10">
        <f t="shared" si="190"/>
        <v>64.775850291313063</v>
      </c>
      <c r="U195" s="10">
        <f t="shared" si="190"/>
        <v>248.55715067109335</v>
      </c>
      <c r="V195" s="10">
        <f t="shared" ref="V195" si="191">AVERAGE(J195:J197)</f>
        <v>0.90405033675103896</v>
      </c>
      <c r="W195" s="10">
        <f t="shared" ref="W195" si="192">AVERAGE(K195:K197)</f>
        <v>0.40145026307771309</v>
      </c>
    </row>
    <row r="196" spans="1:23" s="10" customFormat="1">
      <c r="A196" s="10" t="s">
        <v>206</v>
      </c>
      <c r="B196" s="10">
        <v>34.860377118714212</v>
      </c>
      <c r="C196" s="10">
        <v>10.02639804540517</v>
      </c>
      <c r="D196" s="10">
        <v>22.443387582059739</v>
      </c>
      <c r="E196" s="10">
        <v>37.69608092107454</v>
      </c>
      <c r="F196" s="10">
        <v>70.509765724903247</v>
      </c>
      <c r="G196" s="10">
        <v>82.19397174929793</v>
      </c>
      <c r="H196" s="10">
        <v>55.060717674248643</v>
      </c>
      <c r="I196" s="10">
        <v>197.81851205365797</v>
      </c>
      <c r="J196" s="10">
        <v>0.8569670454584436</v>
      </c>
      <c r="K196" s="10">
        <v>0.39169983402979019</v>
      </c>
    </row>
    <row r="197" spans="1:23" s="10" customFormat="1">
      <c r="A197" s="10" t="s">
        <v>207</v>
      </c>
      <c r="B197" s="10">
        <v>37.420271092632525</v>
      </c>
      <c r="C197" s="10">
        <v>9.769223742989352</v>
      </c>
      <c r="D197" s="10">
        <v>23.594747417811</v>
      </c>
      <c r="E197" s="10">
        <v>47.994132556245702</v>
      </c>
      <c r="F197" s="10">
        <v>76.896533930906912</v>
      </c>
      <c r="G197" s="10">
        <v>85.350998742685363</v>
      </c>
      <c r="H197" s="10">
        <v>69.253894338346555</v>
      </c>
      <c r="I197" s="10">
        <v>373.26793099710665</v>
      </c>
      <c r="J197" s="10">
        <v>0.94347027738711087</v>
      </c>
      <c r="K197" s="10">
        <v>0.38850221902121268</v>
      </c>
    </row>
    <row r="198" spans="1:23">
      <c r="A198" t="s">
        <v>208</v>
      </c>
      <c r="B198">
        <v>35.176967961759352</v>
      </c>
      <c r="C198">
        <v>11.301098954245573</v>
      </c>
      <c r="D198">
        <v>23.23903345800252</v>
      </c>
      <c r="E198">
        <v>50.302926258243083</v>
      </c>
      <c r="F198">
        <v>66.188248938696333</v>
      </c>
      <c r="G198">
        <v>84.704366339837293</v>
      </c>
      <c r="H198">
        <v>51.587651343973363</v>
      </c>
      <c r="I198">
        <v>493.72926063535419</v>
      </c>
      <c r="J198">
        <v>0.88573219947636317</v>
      </c>
      <c r="K198">
        <v>0.44807244335437751</v>
      </c>
      <c r="M198" t="str">
        <f>A198</f>
        <v>323_1</v>
      </c>
      <c r="N198">
        <f>AVERAGE(B198:B200)</f>
        <v>36.646109626437948</v>
      </c>
      <c r="O198">
        <f t="shared" ref="O198:U198" si="193">AVERAGE(C198:C200)</f>
        <v>12.038568722725074</v>
      </c>
      <c r="P198">
        <f t="shared" si="193"/>
        <v>24.342339174581571</v>
      </c>
      <c r="Q198">
        <f t="shared" si="193"/>
        <v>52.168589010205501</v>
      </c>
      <c r="R198">
        <f t="shared" si="193"/>
        <v>67.80885418410314</v>
      </c>
      <c r="S198">
        <f t="shared" si="193"/>
        <v>82.529857703843007</v>
      </c>
      <c r="T198">
        <f t="shared" si="193"/>
        <v>54.371204722007725</v>
      </c>
      <c r="U198">
        <f t="shared" si="193"/>
        <v>538.1146761195522</v>
      </c>
      <c r="V198">
        <f t="shared" ref="V198" si="194">AVERAGE(J198:J200)</f>
        <v>0.8309273647443941</v>
      </c>
      <c r="W198">
        <f t="shared" ref="W198" si="195">AVERAGE(K198:K200)</f>
        <v>0.40371772823595387</v>
      </c>
    </row>
    <row r="199" spans="1:23">
      <c r="A199" t="s">
        <v>209</v>
      </c>
      <c r="B199">
        <v>29.723718492281044</v>
      </c>
      <c r="C199">
        <v>10.820064852279332</v>
      </c>
      <c r="D199">
        <v>20.271891672280237</v>
      </c>
      <c r="E199">
        <v>52.388763218968165</v>
      </c>
      <c r="F199">
        <v>59.282474271333243</v>
      </c>
      <c r="G199">
        <v>77.387135568929523</v>
      </c>
      <c r="H199">
        <v>44.184567842334793</v>
      </c>
      <c r="I199">
        <v>386.30011488916767</v>
      </c>
      <c r="J199">
        <v>0.75352423835115145</v>
      </c>
      <c r="K199">
        <v>0.35803123473684212</v>
      </c>
    </row>
    <row r="200" spans="1:23">
      <c r="A200" t="s">
        <v>210</v>
      </c>
      <c r="B200">
        <v>45.037642425273454</v>
      </c>
      <c r="C200">
        <v>13.994542361650321</v>
      </c>
      <c r="D200">
        <v>29.516092393461964</v>
      </c>
      <c r="E200">
        <v>53.814077553405269</v>
      </c>
      <c r="F200">
        <v>77.955839342279859</v>
      </c>
      <c r="G200">
        <v>85.498071202762191</v>
      </c>
      <c r="H200">
        <v>67.341394979715048</v>
      </c>
      <c r="I200">
        <v>734.31465283413456</v>
      </c>
      <c r="J200">
        <v>0.85352565640566735</v>
      </c>
      <c r="K200">
        <v>0.40504950661664202</v>
      </c>
    </row>
    <row r="201" spans="1:23" s="10" customFormat="1">
      <c r="A201" s="10" t="s">
        <v>211</v>
      </c>
      <c r="B201" s="10">
        <v>30.048985854658575</v>
      </c>
      <c r="C201" s="10">
        <v>10.237417722211116</v>
      </c>
      <c r="D201" s="10">
        <v>20.143201788434897</v>
      </c>
      <c r="E201" s="10">
        <v>45.883859900935981</v>
      </c>
      <c r="F201" s="10">
        <v>71.926178247822676</v>
      </c>
      <c r="G201" s="10">
        <v>83.658669246520006</v>
      </c>
      <c r="H201" s="10">
        <v>54.49793947461518</v>
      </c>
      <c r="I201" s="10">
        <v>440.84486191053452</v>
      </c>
      <c r="J201" s="10">
        <v>0.86692017509937336</v>
      </c>
      <c r="K201" s="10">
        <v>0.43581332556934549</v>
      </c>
      <c r="M201" s="10" t="str">
        <f>A201</f>
        <v>324_1</v>
      </c>
      <c r="N201" s="10">
        <f>AVERAGE(B201:B203)</f>
        <v>32.741211704417381</v>
      </c>
      <c r="O201" s="10">
        <f t="shared" ref="O201:U201" si="196">AVERAGE(C201:C203)</f>
        <v>10.19204726485396</v>
      </c>
      <c r="P201" s="10">
        <f t="shared" si="196"/>
        <v>21.466629484635721</v>
      </c>
      <c r="Q201" s="10">
        <f t="shared" si="196"/>
        <v>46.564821493294744</v>
      </c>
      <c r="R201" s="10">
        <f t="shared" si="196"/>
        <v>72.907661196607052</v>
      </c>
      <c r="S201" s="10">
        <f t="shared" si="196"/>
        <v>84.917970818650645</v>
      </c>
      <c r="T201" s="10">
        <f t="shared" si="196"/>
        <v>55.722392746146504</v>
      </c>
      <c r="U201" s="10">
        <f t="shared" si="196"/>
        <v>400.49163770601541</v>
      </c>
      <c r="V201" s="10">
        <f t="shared" ref="V201" si="197">AVERAGE(J201:J203)</f>
        <v>0.87958550712196393</v>
      </c>
      <c r="W201" s="10">
        <f t="shared" ref="W201" si="198">AVERAGE(K201:K203)</f>
        <v>0.43487058443222665</v>
      </c>
    </row>
    <row r="202" spans="1:23" s="10" customFormat="1">
      <c r="A202" s="10" t="s">
        <v>212</v>
      </c>
      <c r="B202" s="10">
        <v>26.058895359641696</v>
      </c>
      <c r="C202" s="10">
        <v>8.6227571096431372</v>
      </c>
      <c r="D202" s="10">
        <v>17.34082623464246</v>
      </c>
      <c r="E202" s="10">
        <v>44.160763996467395</v>
      </c>
      <c r="F202" s="10">
        <v>76.156999895631856</v>
      </c>
      <c r="G202" s="10">
        <v>88.224364253760584</v>
      </c>
      <c r="H202" s="10">
        <v>53.953250234584573</v>
      </c>
      <c r="I202" s="10">
        <v>257.35727210310546</v>
      </c>
      <c r="J202" s="10">
        <v>0.89225175266300272</v>
      </c>
      <c r="K202" s="10">
        <v>0.46063899706259198</v>
      </c>
    </row>
    <row r="203" spans="1:23" s="10" customFormat="1">
      <c r="A203" s="10" t="s">
        <v>213</v>
      </c>
      <c r="B203" s="10">
        <v>42.115753898951873</v>
      </c>
      <c r="C203" s="10">
        <v>11.715966962707624</v>
      </c>
      <c r="D203" s="10">
        <v>26.91586043082981</v>
      </c>
      <c r="E203" s="10">
        <v>49.649840582480877</v>
      </c>
      <c r="F203" s="10">
        <v>70.639805446366637</v>
      </c>
      <c r="G203" s="10">
        <v>82.870878955671344</v>
      </c>
      <c r="H203" s="10">
        <v>58.715988529239759</v>
      </c>
      <c r="I203" s="10">
        <v>503.27277910440631</v>
      </c>
      <c r="J203" s="10">
        <v>0.87958459360351549</v>
      </c>
      <c r="K203" s="10">
        <v>0.40815943066474242</v>
      </c>
    </row>
    <row r="204" spans="1:23">
      <c r="A204" t="s">
        <v>214</v>
      </c>
      <c r="B204">
        <v>33.359673483979414</v>
      </c>
      <c r="C204">
        <v>13.69169911202631</v>
      </c>
      <c r="D204">
        <v>23.52568629800292</v>
      </c>
      <c r="E204">
        <v>44.431833254406349</v>
      </c>
      <c r="F204">
        <v>53.97946397183776</v>
      </c>
      <c r="G204">
        <v>58.341988620929968</v>
      </c>
      <c r="H204">
        <v>48.666386853981052</v>
      </c>
      <c r="I204">
        <v>333.81780512100255</v>
      </c>
      <c r="J204">
        <v>0.84074567708713099</v>
      </c>
      <c r="K204">
        <v>0.34370271437846028</v>
      </c>
      <c r="M204" t="str">
        <f>A204</f>
        <v>325_1</v>
      </c>
      <c r="N204">
        <f>AVERAGE(B204:B206)</f>
        <v>30.196981519267752</v>
      </c>
      <c r="O204">
        <f t="shared" ref="O204:U204" si="199">AVERAGE(C204:C206)</f>
        <v>10.838649639868708</v>
      </c>
      <c r="P204">
        <f t="shared" si="199"/>
        <v>20.517815579568282</v>
      </c>
      <c r="Q204">
        <f t="shared" si="199"/>
        <v>42.882620336040056</v>
      </c>
      <c r="R204">
        <f t="shared" si="199"/>
        <v>61.073376537938685</v>
      </c>
      <c r="S204">
        <f t="shared" si="199"/>
        <v>74.852529696773971</v>
      </c>
      <c r="T204">
        <f t="shared" si="199"/>
        <v>43.689217967361806</v>
      </c>
      <c r="U204">
        <f t="shared" si="199"/>
        <v>353.80772771021856</v>
      </c>
      <c r="V204">
        <f t="shared" ref="V204" si="200">AVERAGE(J204:J206)</f>
        <v>0.85305629408639605</v>
      </c>
      <c r="W204">
        <f t="shared" ref="W204" si="201">AVERAGE(K204:K206)</f>
        <v>0.39114552774020184</v>
      </c>
    </row>
    <row r="205" spans="1:23">
      <c r="A205" t="s">
        <v>215</v>
      </c>
      <c r="B205">
        <v>25.265831489699288</v>
      </c>
      <c r="C205">
        <v>8.2641822634260791</v>
      </c>
      <c r="D205">
        <v>16.765006876562726</v>
      </c>
      <c r="E205">
        <v>43.81578055677241</v>
      </c>
      <c r="F205">
        <v>67.75399662690117</v>
      </c>
      <c r="G205">
        <v>82.614204048623861</v>
      </c>
      <c r="H205">
        <v>42.242973518852473</v>
      </c>
      <c r="I205">
        <v>217.55147211123898</v>
      </c>
      <c r="J205">
        <v>0.89176601307411141</v>
      </c>
      <c r="K205">
        <v>0.40713839849720518</v>
      </c>
    </row>
    <row r="206" spans="1:23">
      <c r="A206" t="s">
        <v>216</v>
      </c>
      <c r="B206">
        <v>31.96543958412455</v>
      </c>
      <c r="C206">
        <v>10.560067544153735</v>
      </c>
      <c r="D206">
        <v>21.262753564139199</v>
      </c>
      <c r="E206">
        <v>40.400247196941429</v>
      </c>
      <c r="F206">
        <v>61.486669015077133</v>
      </c>
      <c r="G206">
        <v>83.601396420768054</v>
      </c>
      <c r="H206">
        <v>40.158293529251893</v>
      </c>
      <c r="I206">
        <v>510.05390589841397</v>
      </c>
      <c r="J206">
        <v>0.82665719209794553</v>
      </c>
      <c r="K206">
        <v>0.42259547034493999</v>
      </c>
    </row>
    <row r="207" spans="1:23" s="10" customFormat="1">
      <c r="A207" s="10" t="s">
        <v>217</v>
      </c>
      <c r="B207" s="10">
        <v>57.853190668021554</v>
      </c>
      <c r="C207" s="10">
        <v>20.540781464900661</v>
      </c>
      <c r="D207" s="10">
        <v>39.196986066461207</v>
      </c>
      <c r="E207" s="10">
        <v>55.448537149566839</v>
      </c>
      <c r="F207" s="10">
        <v>62.419301677861171</v>
      </c>
      <c r="G207" s="10">
        <v>71.902783962779537</v>
      </c>
      <c r="H207" s="10">
        <v>48.93523383574307</v>
      </c>
      <c r="I207" s="10">
        <v>2373.17891861315</v>
      </c>
      <c r="J207" s="10">
        <v>0.82095255788353649</v>
      </c>
      <c r="K207" s="10">
        <v>0.44230077177727339</v>
      </c>
      <c r="M207" s="10" t="str">
        <f>A207</f>
        <v>326_1</v>
      </c>
      <c r="N207" s="10">
        <f>AVERAGE(B207:B212)</f>
        <v>46.589576476492802</v>
      </c>
      <c r="O207" s="10">
        <f t="shared" ref="O207:U207" si="202">AVERAGE(C207:C212)</f>
        <v>15.949629384534994</v>
      </c>
      <c r="P207" s="10">
        <f t="shared" si="202"/>
        <v>31.269602930513969</v>
      </c>
      <c r="Q207" s="10">
        <f t="shared" si="202"/>
        <v>50.26973823412812</v>
      </c>
      <c r="R207" s="10">
        <f t="shared" si="202"/>
        <v>66.689935666427544</v>
      </c>
      <c r="S207" s="10">
        <f t="shared" si="202"/>
        <v>78.023353032145579</v>
      </c>
      <c r="T207" s="10">
        <f t="shared" si="202"/>
        <v>55.96959840732773</v>
      </c>
      <c r="U207" s="10">
        <f t="shared" si="202"/>
        <v>1297.6716620526499</v>
      </c>
      <c r="V207" s="10">
        <f t="shared" ref="V207" si="203">AVERAGE(J207:J212)</f>
        <v>0.81263063812964476</v>
      </c>
      <c r="W207" s="10">
        <f t="shared" ref="W207" si="204">AVERAGE(K207:K212)</f>
        <v>0.42342665321180656</v>
      </c>
    </row>
    <row r="208" spans="1:23" s="10" customFormat="1">
      <c r="A208" s="10" t="s">
        <v>218</v>
      </c>
      <c r="B208" s="10">
        <v>56.653084224807642</v>
      </c>
      <c r="C208" s="10">
        <v>21.751486655594391</v>
      </c>
      <c r="D208" s="10">
        <v>39.202285440201109</v>
      </c>
      <c r="E208" s="10">
        <v>54.139178533531378</v>
      </c>
      <c r="F208" s="10">
        <v>61.359878590274121</v>
      </c>
      <c r="G208" s="10">
        <v>70.112684833444689</v>
      </c>
      <c r="H208" s="10">
        <v>57.358042459577923</v>
      </c>
      <c r="I208" s="10">
        <v>2081.5291814178154</v>
      </c>
      <c r="J208" s="10">
        <v>0.88494978800495527</v>
      </c>
      <c r="K208" s="10">
        <v>0.39198022536917471</v>
      </c>
    </row>
    <row r="209" spans="1:23" s="10" customFormat="1">
      <c r="A209" s="10" t="s">
        <v>219</v>
      </c>
      <c r="B209" s="10">
        <v>44.329748729464704</v>
      </c>
      <c r="C209" s="10">
        <v>14.936325903587539</v>
      </c>
      <c r="D209" s="10">
        <v>29.633037316526192</v>
      </c>
      <c r="E209" s="10">
        <v>52.254594560503413</v>
      </c>
      <c r="F209" s="10">
        <v>54.391728187486947</v>
      </c>
      <c r="G209" s="10">
        <v>79.678663508545725</v>
      </c>
      <c r="H209" s="10">
        <v>38.395490808795209</v>
      </c>
      <c r="I209" s="10">
        <v>1024.4717914160046</v>
      </c>
      <c r="J209" s="10">
        <v>0.86924293935743668</v>
      </c>
      <c r="K209" s="10">
        <v>0.44493092520630778</v>
      </c>
    </row>
    <row r="210" spans="1:23" s="10" customFormat="1">
      <c r="A210" s="10" t="s">
        <v>220</v>
      </c>
      <c r="B210" s="10">
        <v>45.599985924665539</v>
      </c>
      <c r="C210" s="10">
        <v>17.873056246609998</v>
      </c>
      <c r="D210" s="10">
        <v>31.736521085637843</v>
      </c>
      <c r="E210" s="10">
        <v>47.543362289684296</v>
      </c>
      <c r="F210" s="10">
        <v>69.196849483382692</v>
      </c>
      <c r="G210" s="10">
        <v>81.825480174858086</v>
      </c>
      <c r="H210" s="10">
        <v>52.505948672698842</v>
      </c>
      <c r="I210" s="10">
        <v>1354.4820150083419</v>
      </c>
      <c r="J210" s="10">
        <v>0.71940108542667647</v>
      </c>
      <c r="K210" s="10">
        <v>0.4479687994219807</v>
      </c>
    </row>
    <row r="211" spans="1:23" s="10" customFormat="1">
      <c r="A211" s="10" t="s">
        <v>221</v>
      </c>
      <c r="B211" s="10">
        <v>41.839010748861909</v>
      </c>
      <c r="C211" s="10">
        <v>12.96229362867474</v>
      </c>
      <c r="D211" s="10">
        <v>27.400652188768394</v>
      </c>
      <c r="E211" s="10">
        <v>47.079235867076619</v>
      </c>
      <c r="F211" s="10">
        <v>78.895584935148861</v>
      </c>
      <c r="G211" s="10">
        <v>83.691838256337334</v>
      </c>
      <c r="H211" s="10">
        <v>74.981627443675436</v>
      </c>
      <c r="I211" s="10">
        <v>549.18791794382219</v>
      </c>
      <c r="J211" s="10">
        <v>0.77171697305741238</v>
      </c>
      <c r="K211" s="10">
        <v>0.39581589008530088</v>
      </c>
    </row>
    <row r="212" spans="1:23" s="10" customFormat="1">
      <c r="A212" s="10" t="s">
        <v>222</v>
      </c>
      <c r="B212" s="10">
        <v>33.262438563135447</v>
      </c>
      <c r="C212" s="10">
        <v>7.6338324078426272</v>
      </c>
      <c r="D212" s="10">
        <v>20.448135485489086</v>
      </c>
      <c r="E212" s="10">
        <v>45.15352100440618</v>
      </c>
      <c r="F212" s="10">
        <v>73.876271124411517</v>
      </c>
      <c r="G212" s="10">
        <v>80.928667456908116</v>
      </c>
      <c r="H212" s="10">
        <v>63.641247223475872</v>
      </c>
      <c r="I212" s="10">
        <v>403.18014791676546</v>
      </c>
      <c r="J212" s="10">
        <v>0.80952048504785135</v>
      </c>
      <c r="K212" s="10">
        <v>0.41756330741080189</v>
      </c>
    </row>
    <row r="213" spans="1:23">
      <c r="A213" t="s">
        <v>223</v>
      </c>
      <c r="B213">
        <v>49.231974268066161</v>
      </c>
      <c r="C213">
        <v>17.255622401021288</v>
      </c>
      <c r="D213">
        <v>33.243798334543811</v>
      </c>
      <c r="E213">
        <v>46.438747474858047</v>
      </c>
      <c r="F213">
        <v>65.720854700470824</v>
      </c>
      <c r="G213">
        <v>84.010117184458906</v>
      </c>
      <c r="H213">
        <v>51.091640387966457</v>
      </c>
      <c r="I213">
        <v>686.82904705958629</v>
      </c>
      <c r="J213">
        <v>0.79691475570425052</v>
      </c>
      <c r="K213">
        <v>0.45995032308301192</v>
      </c>
      <c r="M213" t="str">
        <f>A213</f>
        <v>327_1</v>
      </c>
      <c r="N213">
        <f>AVERAGE(B213:B218)</f>
        <v>39.55926274472742</v>
      </c>
      <c r="O213">
        <f t="shared" ref="O213:U213" si="205">AVERAGE(C213:C218)</f>
        <v>12.9995808290914</v>
      </c>
      <c r="P213">
        <f t="shared" si="205"/>
        <v>26.27942178690947</v>
      </c>
      <c r="Q213">
        <f t="shared" si="205"/>
        <v>45.671957402451973</v>
      </c>
      <c r="R213">
        <f t="shared" si="205"/>
        <v>74.346074648264036</v>
      </c>
      <c r="S213">
        <f t="shared" si="205"/>
        <v>84.194544143068285</v>
      </c>
      <c r="T213">
        <f t="shared" si="205"/>
        <v>64.94539702210092</v>
      </c>
      <c r="U213">
        <f t="shared" si="205"/>
        <v>503.28495652399971</v>
      </c>
      <c r="V213">
        <f t="shared" ref="V213" si="206">AVERAGE(J213:J218)</f>
        <v>0.86347795132219696</v>
      </c>
      <c r="W213">
        <f t="shared" ref="W213" si="207">AVERAGE(K213:K218)</f>
        <v>0.43056796023696381</v>
      </c>
    </row>
    <row r="214" spans="1:23">
      <c r="A214" t="s">
        <v>224</v>
      </c>
      <c r="B214">
        <v>41.881983666068528</v>
      </c>
      <c r="C214">
        <v>14.252027801792217</v>
      </c>
      <c r="D214">
        <v>28.067005733930433</v>
      </c>
      <c r="E214">
        <v>43.537577897308758</v>
      </c>
      <c r="F214">
        <v>77.330540370422881</v>
      </c>
      <c r="G214">
        <v>87.247374590532729</v>
      </c>
      <c r="H214">
        <v>70.346680478332729</v>
      </c>
      <c r="I214">
        <v>456.92709995548677</v>
      </c>
      <c r="J214">
        <v>0.82467309145940582</v>
      </c>
      <c r="K214">
        <v>0.42357602388798771</v>
      </c>
    </row>
    <row r="215" spans="1:23">
      <c r="A215" t="s">
        <v>225</v>
      </c>
      <c r="B215">
        <v>52.734039659528889</v>
      </c>
      <c r="C215">
        <v>12.860931028498634</v>
      </c>
      <c r="D215">
        <v>32.79748534401385</v>
      </c>
      <c r="E215">
        <v>43.565504405405491</v>
      </c>
      <c r="F215">
        <v>67.375693103090342</v>
      </c>
      <c r="G215">
        <v>81.97646966178705</v>
      </c>
      <c r="H215">
        <v>53.393623206465342</v>
      </c>
      <c r="I215">
        <v>853.3984944459512</v>
      </c>
      <c r="J215">
        <v>0.93255505205435052</v>
      </c>
      <c r="K215">
        <v>0.48168174373044759</v>
      </c>
    </row>
    <row r="216" spans="1:23">
      <c r="A216" t="s">
        <v>226</v>
      </c>
      <c r="B216">
        <v>27.7932001180911</v>
      </c>
      <c r="C216">
        <v>11.02455822556267</v>
      </c>
      <c r="D216">
        <v>19.408879171826925</v>
      </c>
      <c r="E216">
        <v>49.572132038211699</v>
      </c>
      <c r="F216">
        <v>83.042692330270015</v>
      </c>
      <c r="G216">
        <v>85.832048208500865</v>
      </c>
      <c r="H216">
        <v>78.926525440931542</v>
      </c>
      <c r="I216">
        <v>309.67513039999858</v>
      </c>
      <c r="J216">
        <v>0.88277701740183812</v>
      </c>
      <c r="K216">
        <v>0.44641890567877651</v>
      </c>
    </row>
    <row r="217" spans="1:23">
      <c r="A217" t="s">
        <v>227</v>
      </c>
      <c r="B217">
        <v>31.194042997310298</v>
      </c>
      <c r="C217">
        <v>10.109722246193796</v>
      </c>
      <c r="D217">
        <v>20.651882621752097</v>
      </c>
      <c r="E217">
        <v>50.816075844520569</v>
      </c>
      <c r="F217">
        <v>80.39205607704713</v>
      </c>
      <c r="G217">
        <v>85.6869232387956</v>
      </c>
      <c r="H217">
        <v>73.037903205637733</v>
      </c>
      <c r="I217">
        <v>303.86160271409699</v>
      </c>
      <c r="J217">
        <v>0.85652813458129951</v>
      </c>
      <c r="K217">
        <v>0.38769910007520408</v>
      </c>
    </row>
    <row r="218" spans="1:23">
      <c r="A218" t="s">
        <v>228</v>
      </c>
      <c r="B218">
        <v>34.520335759299527</v>
      </c>
      <c r="C218">
        <v>12.49462327147979</v>
      </c>
      <c r="D218">
        <v>23.507479515389718</v>
      </c>
      <c r="E218">
        <v>40.101706754407324</v>
      </c>
      <c r="F218">
        <v>72.214611308283068</v>
      </c>
      <c r="G218">
        <v>80.41433197433453</v>
      </c>
      <c r="H218">
        <v>62.876009413271753</v>
      </c>
      <c r="I218">
        <v>409.01836456887867</v>
      </c>
      <c r="J218">
        <v>0.88741965673203738</v>
      </c>
      <c r="K218">
        <v>0.38408166496635521</v>
      </c>
    </row>
    <row r="219" spans="1:23" s="10" customFormat="1">
      <c r="A219" s="10" t="s">
        <v>229</v>
      </c>
      <c r="B219" s="10">
        <v>26.742983827795822</v>
      </c>
      <c r="C219" s="10">
        <v>9.130351749201381</v>
      </c>
      <c r="D219" s="10">
        <v>17.936667788498642</v>
      </c>
      <c r="E219" s="10">
        <v>53.43752501760094</v>
      </c>
      <c r="F219" s="10">
        <v>82.384495927167109</v>
      </c>
      <c r="G219" s="10">
        <v>85.272404507593762</v>
      </c>
      <c r="H219" s="10">
        <v>80.824806730953767</v>
      </c>
      <c r="I219" s="10">
        <v>376.59880021451903</v>
      </c>
      <c r="J219" s="10">
        <v>0.88696853911269646</v>
      </c>
      <c r="K219" s="10">
        <v>0.4305955029250238</v>
      </c>
      <c r="M219" s="10" t="str">
        <f>A219</f>
        <v>328_1</v>
      </c>
      <c r="N219" s="10">
        <f>AVERAGE(B219:B221)</f>
        <v>37.665331183128579</v>
      </c>
      <c r="O219" s="10">
        <f t="shared" ref="O219:U219" si="208">AVERAGE(C219:C221)</f>
        <v>13.530565183968163</v>
      </c>
      <c r="P219" s="10">
        <f t="shared" si="208"/>
        <v>25.597948183548429</v>
      </c>
      <c r="Q219" s="10">
        <f t="shared" si="208"/>
        <v>48.735146259312479</v>
      </c>
      <c r="R219" s="10">
        <f t="shared" si="208"/>
        <v>76.760723555425628</v>
      </c>
      <c r="S219" s="10">
        <f t="shared" si="208"/>
        <v>82.321736802005461</v>
      </c>
      <c r="T219" s="10">
        <f t="shared" si="208"/>
        <v>70.123498659007609</v>
      </c>
      <c r="U219" s="10">
        <f t="shared" si="208"/>
        <v>633.14750825489045</v>
      </c>
      <c r="V219" s="10">
        <f t="shared" ref="V219" si="209">AVERAGE(J219:J221)</f>
        <v>0.89391704219862389</v>
      </c>
      <c r="W219" s="10">
        <f t="shared" ref="W219" si="210">AVERAGE(K219:K221)</f>
        <v>0.4151790502717298</v>
      </c>
    </row>
    <row r="220" spans="1:23" s="10" customFormat="1">
      <c r="A220" s="10" t="s">
        <v>230</v>
      </c>
      <c r="B220" s="10">
        <v>40.709579619233466</v>
      </c>
      <c r="C220" s="10">
        <v>13.407804908792935</v>
      </c>
      <c r="D220" s="10">
        <v>27.05869226401326</v>
      </c>
      <c r="E220" s="10">
        <v>46.412945809768672</v>
      </c>
      <c r="F220" s="10">
        <v>74.486808089470003</v>
      </c>
      <c r="G220" s="10">
        <v>82.555277245452146</v>
      </c>
      <c r="H220" s="10">
        <v>61.71080770267087</v>
      </c>
      <c r="I220" s="10">
        <v>874.4120788151223</v>
      </c>
      <c r="J220" s="10">
        <v>0.8563141217317265</v>
      </c>
      <c r="K220" s="10">
        <v>0.38926485584273601</v>
      </c>
    </row>
    <row r="221" spans="1:23" s="10" customFormat="1">
      <c r="A221" s="10" t="s">
        <v>231</v>
      </c>
      <c r="B221" s="10">
        <v>45.543430102356446</v>
      </c>
      <c r="C221" s="10">
        <v>18.053538893910172</v>
      </c>
      <c r="D221" s="10">
        <v>31.798484498133387</v>
      </c>
      <c r="E221" s="10">
        <v>46.35496795056784</v>
      </c>
      <c r="F221" s="10">
        <v>73.410866649639772</v>
      </c>
      <c r="G221" s="10">
        <v>79.137528652970474</v>
      </c>
      <c r="H221" s="10">
        <v>67.834881543398211</v>
      </c>
      <c r="I221" s="10">
        <v>648.43164573502997</v>
      </c>
      <c r="J221" s="10">
        <v>0.93846846575144904</v>
      </c>
      <c r="K221" s="10">
        <v>0.42567679204742948</v>
      </c>
    </row>
    <row r="222" spans="1:23">
      <c r="A222" t="s">
        <v>232</v>
      </c>
      <c r="B222">
        <v>51.993968217091293</v>
      </c>
      <c r="C222">
        <v>19.191657929727469</v>
      </c>
      <c r="D222">
        <v>35.592813073409467</v>
      </c>
      <c r="E222">
        <v>64.05991876039559</v>
      </c>
      <c r="F222">
        <v>81.149219510442208</v>
      </c>
      <c r="G222">
        <v>87.0440737359135</v>
      </c>
      <c r="H222">
        <v>67.812558856912176</v>
      </c>
      <c r="I222">
        <v>1387.3567885077896</v>
      </c>
      <c r="J222">
        <v>0.87492867044651845</v>
      </c>
      <c r="K222">
        <v>0.3820295267348689</v>
      </c>
      <c r="M222" t="str">
        <f>A222</f>
        <v>330_1</v>
      </c>
      <c r="N222">
        <f>AVERAGE(B222:B224)</f>
        <v>42.984329200297736</v>
      </c>
      <c r="O222">
        <f t="shared" ref="O222:U222" si="211">AVERAGE(C222:C224)</f>
        <v>15.718227657095946</v>
      </c>
      <c r="P222">
        <f t="shared" si="211"/>
        <v>29.351278428696915</v>
      </c>
      <c r="Q222">
        <f t="shared" si="211"/>
        <v>52.682740308186453</v>
      </c>
      <c r="R222">
        <f t="shared" si="211"/>
        <v>71.459739213908662</v>
      </c>
      <c r="S222">
        <f t="shared" si="211"/>
        <v>83.824004954462225</v>
      </c>
      <c r="T222">
        <f t="shared" si="211"/>
        <v>54.265746363272605</v>
      </c>
      <c r="U222">
        <f t="shared" si="211"/>
        <v>925.93400605988893</v>
      </c>
      <c r="V222">
        <f t="shared" ref="V222" si="212">AVERAGE(J222:J224)</f>
        <v>0.81856218208033216</v>
      </c>
      <c r="W222">
        <f t="shared" ref="W222" si="213">AVERAGE(K222:K224)</f>
        <v>0.38903083237156744</v>
      </c>
    </row>
    <row r="223" spans="1:23">
      <c r="A223" t="s">
        <v>233</v>
      </c>
      <c r="B223">
        <v>43.899471122256656</v>
      </c>
      <c r="C223">
        <v>14.308199544436787</v>
      </c>
      <c r="D223">
        <v>29.103835333346801</v>
      </c>
      <c r="E223">
        <v>51.656906577433098</v>
      </c>
      <c r="F223">
        <v>68.005227990809857</v>
      </c>
      <c r="G223">
        <v>76.998746695951652</v>
      </c>
      <c r="H223">
        <v>54.510554686924912</v>
      </c>
      <c r="I223">
        <v>665.92239892626458</v>
      </c>
      <c r="J223">
        <v>0.84584015592231176</v>
      </c>
      <c r="K223">
        <v>0.37950191494773949</v>
      </c>
    </row>
    <row r="224" spans="1:23">
      <c r="A224" t="s">
        <v>234</v>
      </c>
      <c r="B224">
        <v>33.059548261545245</v>
      </c>
      <c r="C224">
        <v>13.654825497123586</v>
      </c>
      <c r="D224">
        <v>23.357186879334478</v>
      </c>
      <c r="E224">
        <v>42.331395586730693</v>
      </c>
      <c r="F224">
        <v>65.224770140473908</v>
      </c>
      <c r="G224">
        <v>87.429194431521523</v>
      </c>
      <c r="H224">
        <v>40.474125545980748</v>
      </c>
      <c r="I224">
        <v>724.52283074561262</v>
      </c>
      <c r="J224">
        <v>0.73491771987216636</v>
      </c>
      <c r="K224">
        <v>0.40556105543209392</v>
      </c>
    </row>
    <row r="225" spans="1:23" s="10" customFormat="1">
      <c r="A225" s="10" t="s">
        <v>235</v>
      </c>
      <c r="B225" s="10">
        <v>56.298622667292712</v>
      </c>
      <c r="C225" s="10">
        <v>21.771141453412472</v>
      </c>
      <c r="D225" s="10">
        <v>39.034882060352686</v>
      </c>
      <c r="E225" s="10">
        <v>64.750796286788713</v>
      </c>
      <c r="F225" s="10">
        <v>68.056790044085943</v>
      </c>
      <c r="G225" s="10">
        <v>80.413199988858111</v>
      </c>
      <c r="H225" s="10">
        <v>59.068073508970571</v>
      </c>
      <c r="I225" s="10">
        <v>2193.8890077283677</v>
      </c>
      <c r="J225" s="10">
        <v>0.78024990020942808</v>
      </c>
      <c r="K225" s="10">
        <v>0.44237294832855539</v>
      </c>
      <c r="M225" s="10" t="str">
        <f>A225</f>
        <v>333_1</v>
      </c>
      <c r="N225" s="10">
        <f>AVERAGE(B225:B227)</f>
        <v>50.629132626417039</v>
      </c>
      <c r="O225" s="10">
        <f t="shared" ref="O225:U225" si="214">AVERAGE(C225:C227)</f>
        <v>18.518816273146829</v>
      </c>
      <c r="P225" s="10">
        <f t="shared" si="214"/>
        <v>34.573974449782021</v>
      </c>
      <c r="Q225" s="10">
        <f t="shared" si="214"/>
        <v>60.145148476835317</v>
      </c>
      <c r="R225" s="10">
        <f t="shared" si="214"/>
        <v>72.350916985917038</v>
      </c>
      <c r="S225" s="10">
        <f t="shared" si="214"/>
        <v>79.925631166446735</v>
      </c>
      <c r="T225" s="10">
        <f t="shared" si="214"/>
        <v>66.274695975420755</v>
      </c>
      <c r="U225" s="10">
        <f t="shared" si="214"/>
        <v>1426.846214021909</v>
      </c>
      <c r="V225" s="10">
        <f t="shared" ref="V225" si="215">AVERAGE(J225:J227)</f>
        <v>0.87812759084234127</v>
      </c>
      <c r="W225" s="10">
        <f t="shared" ref="W225" si="216">AVERAGE(K225:K227)</f>
        <v>0.41157776485003672</v>
      </c>
    </row>
    <row r="226" spans="1:23" s="10" customFormat="1">
      <c r="A226" s="10" t="s">
        <v>236</v>
      </c>
      <c r="B226" s="10">
        <v>48.643019267228873</v>
      </c>
      <c r="C226" s="10">
        <v>18.954813821657073</v>
      </c>
      <c r="D226" s="10">
        <v>33.798916544443045</v>
      </c>
      <c r="E226" s="10">
        <v>57.62953672212155</v>
      </c>
      <c r="F226" s="10">
        <v>64.250144414172041</v>
      </c>
      <c r="G226" s="10">
        <v>71.593273105432189</v>
      </c>
      <c r="H226" s="10">
        <v>58.161991013944778</v>
      </c>
      <c r="I226" s="10">
        <v>1184.2477804895695</v>
      </c>
      <c r="J226" s="10">
        <v>0.94861934204445253</v>
      </c>
      <c r="K226" s="10">
        <v>0.41644649703682801</v>
      </c>
    </row>
    <row r="227" spans="1:23" s="10" customFormat="1">
      <c r="A227" s="10" t="s">
        <v>237</v>
      </c>
      <c r="B227" s="10">
        <v>46.945755944729548</v>
      </c>
      <c r="C227" s="10">
        <v>14.830493544370949</v>
      </c>
      <c r="D227" s="10">
        <v>30.888124744550336</v>
      </c>
      <c r="E227" s="10">
        <v>58.055112421595688</v>
      </c>
      <c r="F227" s="10">
        <v>84.745816499493159</v>
      </c>
      <c r="G227" s="10">
        <v>87.77042040504989</v>
      </c>
      <c r="H227" s="10">
        <v>81.59402340334691</v>
      </c>
      <c r="I227" s="10">
        <v>902.40185384778977</v>
      </c>
      <c r="J227" s="10">
        <v>0.9055135302731433</v>
      </c>
      <c r="K227" s="10">
        <v>0.3759138491847267</v>
      </c>
    </row>
    <row r="228" spans="1:23">
      <c r="A228" t="s">
        <v>238</v>
      </c>
      <c r="B228">
        <v>51.713262640109434</v>
      </c>
      <c r="C228">
        <v>20.270099231938055</v>
      </c>
      <c r="D228">
        <v>35.99168093602384</v>
      </c>
      <c r="E228">
        <v>48.347918916971174</v>
      </c>
      <c r="F228">
        <v>57.761217018323507</v>
      </c>
      <c r="G228">
        <v>78.312020161903689</v>
      </c>
      <c r="H228">
        <v>41.502676561097232</v>
      </c>
      <c r="I228">
        <v>1494.5531502124682</v>
      </c>
      <c r="J228">
        <v>0.712950272311627</v>
      </c>
      <c r="K228">
        <v>0.4369520177663852</v>
      </c>
      <c r="M228" t="str">
        <f>A228</f>
        <v>334_1</v>
      </c>
      <c r="N228">
        <f>AVERAGE(B228:B230)</f>
        <v>49.713026074416995</v>
      </c>
      <c r="O228">
        <f t="shared" ref="O228:U228" si="217">AVERAGE(C228:C230)</f>
        <v>19.622447083294666</v>
      </c>
      <c r="P228">
        <f t="shared" si="217"/>
        <v>34.667736578855916</v>
      </c>
      <c r="Q228">
        <f t="shared" si="217"/>
        <v>50.191321408856503</v>
      </c>
      <c r="R228">
        <f t="shared" si="217"/>
        <v>61.693377057608757</v>
      </c>
      <c r="S228">
        <f t="shared" si="217"/>
        <v>77.874149343881768</v>
      </c>
      <c r="T228">
        <f t="shared" si="217"/>
        <v>47.159145901603942</v>
      </c>
      <c r="U228">
        <f t="shared" si="217"/>
        <v>1205.1222849878507</v>
      </c>
      <c r="V228">
        <f t="shared" ref="V228" si="218">AVERAGE(J228:J230)</f>
        <v>0.74818842507284911</v>
      </c>
      <c r="W228">
        <f t="shared" ref="W228" si="219">AVERAGE(K228:K230)</f>
        <v>0.40860998571022294</v>
      </c>
    </row>
    <row r="229" spans="1:23">
      <c r="A229" t="s">
        <v>239</v>
      </c>
      <c r="B229">
        <v>48.659796621534163</v>
      </c>
      <c r="C229">
        <v>18.553400622666626</v>
      </c>
      <c r="D229">
        <v>33.606598622100478</v>
      </c>
      <c r="E229">
        <v>44.060137502618836</v>
      </c>
      <c r="F229">
        <v>56.415661348772097</v>
      </c>
      <c r="G229">
        <v>74.329142741734586</v>
      </c>
      <c r="H229">
        <v>41.829780514627068</v>
      </c>
      <c r="I229">
        <v>780.84740893212813</v>
      </c>
      <c r="J229">
        <v>0.75853730836384237</v>
      </c>
      <c r="K229">
        <v>0.40780831801510492</v>
      </c>
    </row>
    <row r="230" spans="1:23">
      <c r="A230" t="s">
        <v>240</v>
      </c>
      <c r="B230">
        <v>48.766018961607386</v>
      </c>
      <c r="C230">
        <v>20.043841395279323</v>
      </c>
      <c r="D230">
        <v>34.404930178443436</v>
      </c>
      <c r="E230">
        <v>58.165907806979476</v>
      </c>
      <c r="F230">
        <v>70.903252805730673</v>
      </c>
      <c r="G230">
        <v>80.981285128007016</v>
      </c>
      <c r="H230">
        <v>58.144980629087513</v>
      </c>
      <c r="I230">
        <v>1339.9662958189556</v>
      </c>
      <c r="J230">
        <v>0.77307769454307818</v>
      </c>
      <c r="K230">
        <v>0.3810696213491786</v>
      </c>
    </row>
    <row r="231" spans="1:23" s="10" customFormat="1">
      <c r="A231" s="10" t="s">
        <v>241</v>
      </c>
      <c r="B231" s="10">
        <v>40.361952701656435</v>
      </c>
      <c r="C231" s="10">
        <v>12.901416876513871</v>
      </c>
      <c r="D231" s="10">
        <v>26.631684789085224</v>
      </c>
      <c r="E231" s="10">
        <v>47.44379821733942</v>
      </c>
      <c r="F231" s="10">
        <v>58.69875880016464</v>
      </c>
      <c r="G231" s="10">
        <v>81.947453077134142</v>
      </c>
      <c r="H231" s="10">
        <v>40.102826984590308</v>
      </c>
      <c r="I231" s="10">
        <v>509.5482114373529</v>
      </c>
      <c r="J231" s="10">
        <v>0.81727096892166939</v>
      </c>
      <c r="K231" s="10">
        <v>0.41246120130927377</v>
      </c>
      <c r="M231" s="10" t="str">
        <f>A231</f>
        <v>336_1</v>
      </c>
      <c r="N231" s="10">
        <f>AVERAGE(B231:B233)</f>
        <v>39.323124870511499</v>
      </c>
      <c r="O231" s="10">
        <f t="shared" ref="O231:U231" si="220">AVERAGE(C231:C233)</f>
        <v>13.865313963177689</v>
      </c>
      <c r="P231" s="10">
        <f t="shared" si="220"/>
        <v>26.594219416844652</v>
      </c>
      <c r="Q231" s="10">
        <f t="shared" si="220"/>
        <v>52.534314964972339</v>
      </c>
      <c r="R231" s="10">
        <f t="shared" si="220"/>
        <v>68.444284316308952</v>
      </c>
      <c r="S231" s="10">
        <f t="shared" si="220"/>
        <v>77.972060645524365</v>
      </c>
      <c r="T231" s="10">
        <f t="shared" si="220"/>
        <v>60.116541277407144</v>
      </c>
      <c r="U231" s="10">
        <f t="shared" si="220"/>
        <v>524.09379328970419</v>
      </c>
      <c r="V231" s="10">
        <f t="shared" ref="V231" si="221">AVERAGE(J231:J233)</f>
        <v>0.85248500109678138</v>
      </c>
      <c r="W231" s="10">
        <f t="shared" ref="W231" si="222">AVERAGE(K231:K233)</f>
        <v>0.40580070615201391</v>
      </c>
    </row>
    <row r="232" spans="1:23" s="10" customFormat="1">
      <c r="A232" s="10" t="s">
        <v>242</v>
      </c>
      <c r="B232" s="10">
        <v>40.508340361465883</v>
      </c>
      <c r="C232" s="10">
        <v>16.050343148721353</v>
      </c>
      <c r="D232" s="10">
        <v>28.279341755093679</v>
      </c>
      <c r="E232" s="10">
        <v>52.392861130482359</v>
      </c>
      <c r="F232" s="10">
        <v>71.486657799699472</v>
      </c>
      <c r="G232" s="10">
        <v>75.27685248248045</v>
      </c>
      <c r="H232" s="10">
        <v>67.102373976456079</v>
      </c>
      <c r="I232" s="10">
        <v>508.68749133751066</v>
      </c>
      <c r="J232" s="10">
        <v>0.90752152185020896</v>
      </c>
      <c r="K232" s="10">
        <v>0.40162033499975858</v>
      </c>
    </row>
    <row r="233" spans="1:23" s="10" customFormat="1">
      <c r="A233" s="10" t="s">
        <v>243</v>
      </c>
      <c r="B233" s="10">
        <v>37.099081548412173</v>
      </c>
      <c r="C233" s="10">
        <v>12.644181864297842</v>
      </c>
      <c r="D233" s="10">
        <v>24.87163170635506</v>
      </c>
      <c r="E233" s="10">
        <v>57.766285547095229</v>
      </c>
      <c r="F233" s="10">
        <v>75.147436349062772</v>
      </c>
      <c r="G233" s="10">
        <v>76.691876376958461</v>
      </c>
      <c r="H233" s="10">
        <v>73.144422871175038</v>
      </c>
      <c r="I233" s="10">
        <v>554.04567709424896</v>
      </c>
      <c r="J233" s="10">
        <v>0.83266251251846557</v>
      </c>
      <c r="K233" s="10">
        <v>0.40332058214700928</v>
      </c>
    </row>
    <row r="234" spans="1:23">
      <c r="A234" t="s">
        <v>244</v>
      </c>
      <c r="B234">
        <v>51.429755552428119</v>
      </c>
      <c r="C234">
        <v>18.046724218836562</v>
      </c>
      <c r="D234">
        <v>34.738239885632431</v>
      </c>
      <c r="E234">
        <v>48.541841196292907</v>
      </c>
      <c r="F234">
        <v>64.839665828217534</v>
      </c>
      <c r="G234">
        <v>80.501059045953212</v>
      </c>
      <c r="H234">
        <v>31.870769015335942</v>
      </c>
      <c r="I234">
        <v>1344.2393906212747</v>
      </c>
      <c r="J234">
        <v>0.59448540854908549</v>
      </c>
      <c r="K234">
        <v>0.40368365570641018</v>
      </c>
      <c r="M234" t="str">
        <f>A234</f>
        <v>337_1</v>
      </c>
      <c r="N234">
        <f>AVERAGE(B234:B236)</f>
        <v>59.065507507949953</v>
      </c>
      <c r="O234">
        <f t="shared" ref="O234:U234" si="223">AVERAGE(C234:C236)</f>
        <v>21.749050674860953</v>
      </c>
      <c r="P234">
        <f t="shared" si="223"/>
        <v>40.407279091405563</v>
      </c>
      <c r="Q234">
        <f t="shared" si="223"/>
        <v>48.335296337677455</v>
      </c>
      <c r="R234">
        <f t="shared" si="223"/>
        <v>71.322112765029274</v>
      </c>
      <c r="S234">
        <f t="shared" si="223"/>
        <v>80.878665218667365</v>
      </c>
      <c r="T234">
        <f t="shared" si="223"/>
        <v>55.098866026503536</v>
      </c>
      <c r="U234">
        <f t="shared" si="223"/>
        <v>1792.8388110147159</v>
      </c>
      <c r="V234">
        <f t="shared" ref="V234" si="224">AVERAGE(J234:J236)</f>
        <v>0.77412181088418341</v>
      </c>
      <c r="W234">
        <f t="shared" ref="W234" si="225">AVERAGE(K234:K236)</f>
        <v>0.405793992615886</v>
      </c>
    </row>
    <row r="235" spans="1:23">
      <c r="A235" t="s">
        <v>245</v>
      </c>
      <c r="B235">
        <v>69.502133723019398</v>
      </c>
      <c r="C235">
        <v>25.835207253989882</v>
      </c>
      <c r="D235">
        <v>47.668670488504766</v>
      </c>
      <c r="E235">
        <v>48.172285464962812</v>
      </c>
      <c r="F235">
        <v>75.016343151381406</v>
      </c>
      <c r="G235">
        <v>82.374291557958358</v>
      </c>
      <c r="H235">
        <v>62.697182417277347</v>
      </c>
      <c r="I235">
        <v>2408.4693325083031</v>
      </c>
      <c r="J235">
        <v>0.90809517314131705</v>
      </c>
      <c r="K235">
        <v>0.39711657283050777</v>
      </c>
    </row>
    <row r="236" spans="1:23">
      <c r="A236" t="s">
        <v>246</v>
      </c>
      <c r="B236">
        <v>56.264633248402355</v>
      </c>
      <c r="C236">
        <v>21.365220551756412</v>
      </c>
      <c r="D236">
        <v>38.814926900079477</v>
      </c>
      <c r="E236">
        <v>48.291762351776661</v>
      </c>
      <c r="F236">
        <v>74.110329315488897</v>
      </c>
      <c r="G236">
        <v>79.760645052090553</v>
      </c>
      <c r="H236">
        <v>70.728646646897317</v>
      </c>
      <c r="I236">
        <v>1625.8077099145701</v>
      </c>
      <c r="J236">
        <v>0.81978485096214759</v>
      </c>
      <c r="K236">
        <v>0.4165817493107401</v>
      </c>
    </row>
    <row r="237" spans="1:23" s="10" customFormat="1">
      <c r="A237" s="10" t="s">
        <v>247</v>
      </c>
      <c r="B237" s="10">
        <v>38.799246271994498</v>
      </c>
      <c r="C237" s="10">
        <v>15.092425977378248</v>
      </c>
      <c r="D237" s="10">
        <v>26.945836124686441</v>
      </c>
      <c r="E237" s="10">
        <v>41.642369709243994</v>
      </c>
      <c r="F237" s="10">
        <v>60.668626603400902</v>
      </c>
      <c r="G237" s="10">
        <v>70.814669800459114</v>
      </c>
      <c r="H237" s="10">
        <v>52.799890641907623</v>
      </c>
      <c r="I237" s="10">
        <v>589.6806417290112</v>
      </c>
      <c r="J237" s="10">
        <v>0.973766266929043</v>
      </c>
      <c r="K237" s="10">
        <v>0.43960708870852611</v>
      </c>
      <c r="M237" s="10" t="str">
        <f>A237</f>
        <v>338_1</v>
      </c>
      <c r="N237" s="10">
        <f>AVERAGE(B237:B239)</f>
        <v>46.005591402826347</v>
      </c>
      <c r="O237" s="10">
        <f t="shared" ref="O237:U237" si="226">AVERAGE(C237:C239)</f>
        <v>14.810965225303306</v>
      </c>
      <c r="P237" s="10">
        <f t="shared" si="226"/>
        <v>30.408278314064898</v>
      </c>
      <c r="Q237" s="10">
        <f t="shared" si="226"/>
        <v>45.103379768582499</v>
      </c>
      <c r="R237" s="10">
        <f t="shared" si="226"/>
        <v>71.599410620253209</v>
      </c>
      <c r="S237" s="10">
        <f t="shared" si="226"/>
        <v>78.358773957665491</v>
      </c>
      <c r="T237" s="10">
        <f t="shared" si="226"/>
        <v>66.505573362719019</v>
      </c>
      <c r="U237" s="10">
        <f t="shared" si="226"/>
        <v>1011.1023731017771</v>
      </c>
      <c r="V237" s="10">
        <f t="shared" ref="V237" si="227">AVERAGE(J237:J239)</f>
        <v>0.94632744723184425</v>
      </c>
      <c r="W237" s="10">
        <f t="shared" ref="W237" si="228">AVERAGE(K237:K239)</f>
        <v>0.45966599042989809</v>
      </c>
    </row>
    <row r="238" spans="1:23" s="10" customFormat="1">
      <c r="A238" s="10" t="s">
        <v>248</v>
      </c>
      <c r="B238" s="10">
        <v>45.594087402245314</v>
      </c>
      <c r="C238" s="10">
        <v>15.922753914854402</v>
      </c>
      <c r="D238" s="10">
        <v>30.758420658549923</v>
      </c>
      <c r="E238" s="10">
        <v>49.969310728637481</v>
      </c>
      <c r="F238" s="10">
        <v>79.76556072711584</v>
      </c>
      <c r="G238" s="10">
        <v>85.069033632493571</v>
      </c>
      <c r="H238" s="10">
        <v>76.877299722790426</v>
      </c>
      <c r="I238" s="10">
        <v>1278.6654361837514</v>
      </c>
      <c r="J238" s="10">
        <v>0.96052451444049791</v>
      </c>
      <c r="K238" s="10">
        <v>0.48105748442357082</v>
      </c>
    </row>
    <row r="239" spans="1:23" s="10" customFormat="1">
      <c r="A239" s="10" t="s">
        <v>249</v>
      </c>
      <c r="B239" s="10">
        <v>53.623440534239229</v>
      </c>
      <c r="C239" s="10">
        <v>13.417715783677265</v>
      </c>
      <c r="D239" s="10">
        <v>33.52057815895833</v>
      </c>
      <c r="E239" s="10">
        <v>43.698458867866023</v>
      </c>
      <c r="F239" s="10">
        <v>74.364044530242893</v>
      </c>
      <c r="G239" s="10">
        <v>79.192618440043759</v>
      </c>
      <c r="H239" s="10">
        <v>69.839529723459009</v>
      </c>
      <c r="I239" s="10">
        <v>1164.9610413925684</v>
      </c>
      <c r="J239" s="10">
        <v>0.90469156032599174</v>
      </c>
      <c r="K239" s="10">
        <v>0.45833339815759738</v>
      </c>
    </row>
    <row r="240" spans="1:23">
      <c r="A240" t="s">
        <v>250</v>
      </c>
      <c r="B240">
        <v>44.211701886407575</v>
      </c>
      <c r="C240">
        <v>16.751867656326347</v>
      </c>
      <c r="D240">
        <v>30.481784771367032</v>
      </c>
      <c r="E240">
        <v>45.334284434532329</v>
      </c>
      <c r="F240">
        <v>82.496861621404946</v>
      </c>
      <c r="G240">
        <v>85.405279201877221</v>
      </c>
      <c r="H240">
        <v>78.835741542930904</v>
      </c>
      <c r="I240">
        <v>904.06144043772929</v>
      </c>
      <c r="J240">
        <v>0.92547562921203974</v>
      </c>
      <c r="K240">
        <v>0.3972998825769779</v>
      </c>
      <c r="M240" t="str">
        <f>A240</f>
        <v>340_1</v>
      </c>
      <c r="N240">
        <f>AVERAGE(B240:B242)</f>
        <v>46.670669056448219</v>
      </c>
      <c r="O240">
        <f t="shared" ref="O240:U240" si="229">AVERAGE(C240:C242)</f>
        <v>18.221436905541747</v>
      </c>
      <c r="P240">
        <f t="shared" si="229"/>
        <v>32.446052980995063</v>
      </c>
      <c r="Q240">
        <f t="shared" si="229"/>
        <v>46.56254487578687</v>
      </c>
      <c r="R240">
        <f t="shared" si="229"/>
        <v>70.097150989167801</v>
      </c>
      <c r="S240">
        <f t="shared" si="229"/>
        <v>76.042621161516038</v>
      </c>
      <c r="T240">
        <f t="shared" si="229"/>
        <v>62.373699821612</v>
      </c>
      <c r="U240">
        <f t="shared" si="229"/>
        <v>1128.0338101399636</v>
      </c>
      <c r="V240">
        <f t="shared" ref="V240" si="230">AVERAGE(J240:J242)</f>
        <v>0.90395613347091019</v>
      </c>
      <c r="W240">
        <f t="shared" ref="W240" si="231">AVERAGE(K240:K242)</f>
        <v>0.41682501462805904</v>
      </c>
    </row>
    <row r="241" spans="1:23">
      <c r="A241" t="s">
        <v>251</v>
      </c>
      <c r="B241">
        <v>47.995120377215358</v>
      </c>
      <c r="C241">
        <v>18.564222144554112</v>
      </c>
      <c r="D241">
        <v>33.279671260884818</v>
      </c>
      <c r="E241">
        <v>47.467930362923013</v>
      </c>
      <c r="F241">
        <v>62.053534571558608</v>
      </c>
      <c r="G241">
        <v>69.592240850912702</v>
      </c>
      <c r="H241">
        <v>53.808758237162543</v>
      </c>
      <c r="I241">
        <v>1346.6706943626211</v>
      </c>
      <c r="J241">
        <v>0.8962081424144086</v>
      </c>
      <c r="K241">
        <v>0.44418755592443909</v>
      </c>
    </row>
    <row r="242" spans="1:23">
      <c r="A242" t="s">
        <v>252</v>
      </c>
      <c r="B242">
        <v>47.805184905721717</v>
      </c>
      <c r="C242">
        <v>19.348220915744783</v>
      </c>
      <c r="D242">
        <v>33.576702910733339</v>
      </c>
      <c r="E242">
        <v>46.885419829905267</v>
      </c>
      <c r="F242">
        <v>65.741056774539842</v>
      </c>
      <c r="G242">
        <v>73.13034343175822</v>
      </c>
      <c r="H242">
        <v>54.476599684742567</v>
      </c>
      <c r="I242">
        <v>1133.3692956195398</v>
      </c>
      <c r="J242">
        <v>0.89018462878628202</v>
      </c>
      <c r="K242">
        <v>0.40898760538276019</v>
      </c>
    </row>
    <row r="243" spans="1:23" s="10" customFormat="1">
      <c r="A243" s="10" t="s">
        <v>253</v>
      </c>
      <c r="B243" s="10">
        <v>56.817078180849791</v>
      </c>
      <c r="C243" s="10">
        <v>23.119126679831723</v>
      </c>
      <c r="D243" s="10">
        <v>39.968102430340849</v>
      </c>
      <c r="E243" s="10">
        <v>58.910665281059224</v>
      </c>
      <c r="F243" s="10">
        <v>74.292575715040613</v>
      </c>
      <c r="G243" s="10">
        <v>88.999770025310198</v>
      </c>
      <c r="H243" s="10">
        <v>59.723120719174723</v>
      </c>
      <c r="I243" s="10">
        <v>1286.2387769215532</v>
      </c>
      <c r="J243" s="10">
        <v>0.77767796330479455</v>
      </c>
      <c r="K243" s="10">
        <v>0.41909927059883012</v>
      </c>
      <c r="M243" s="10" t="str">
        <f>A243</f>
        <v>341_1</v>
      </c>
      <c r="N243" s="10">
        <f>AVERAGE(B243:B245)</f>
        <v>46.064180152961541</v>
      </c>
      <c r="O243" s="10">
        <f t="shared" ref="O243:U243" si="232">AVERAGE(C243:C245)</f>
        <v>15.732603231870742</v>
      </c>
      <c r="P243" s="10">
        <f t="shared" si="232"/>
        <v>30.898391692416215</v>
      </c>
      <c r="Q243" s="10">
        <f t="shared" si="232"/>
        <v>50.633445588037965</v>
      </c>
      <c r="R243" s="10">
        <f t="shared" si="232"/>
        <v>68.829785776386572</v>
      </c>
      <c r="S243" s="10">
        <f t="shared" si="232"/>
        <v>85.775712687730604</v>
      </c>
      <c r="T243" s="10">
        <f t="shared" si="232"/>
        <v>57.316209576615357</v>
      </c>
      <c r="U243" s="10">
        <f t="shared" si="232"/>
        <v>842.12034415557946</v>
      </c>
      <c r="V243" s="10">
        <f t="shared" ref="V243" si="233">AVERAGE(J243:J245)</f>
        <v>0.81855641294319703</v>
      </c>
      <c r="W243" s="10">
        <f t="shared" ref="W243" si="234">AVERAGE(K243:K245)</f>
        <v>0.40325326913795362</v>
      </c>
    </row>
    <row r="244" spans="1:23" s="10" customFormat="1">
      <c r="A244" s="10" t="s">
        <v>254</v>
      </c>
      <c r="B244" s="10">
        <v>40.292861679159067</v>
      </c>
      <c r="C244" s="10">
        <v>14.591236221742193</v>
      </c>
      <c r="D244" s="10">
        <v>27.442048950450697</v>
      </c>
      <c r="E244" s="10">
        <v>42.931557494159577</v>
      </c>
      <c r="F244" s="10">
        <v>67.314983873699987</v>
      </c>
      <c r="G244" s="10">
        <v>86.462495596733419</v>
      </c>
      <c r="H244" s="10">
        <v>56.160221236107361</v>
      </c>
      <c r="I244" s="10">
        <v>633.31049163590251</v>
      </c>
      <c r="J244" s="10">
        <v>0.94545889067268229</v>
      </c>
      <c r="K244" s="10">
        <v>0.4107688360677515</v>
      </c>
    </row>
    <row r="245" spans="1:23" s="10" customFormat="1">
      <c r="A245" s="10" t="s">
        <v>255</v>
      </c>
      <c r="B245" s="10">
        <v>41.08260059887575</v>
      </c>
      <c r="C245" s="10">
        <v>9.4874467940383127</v>
      </c>
      <c r="D245" s="10">
        <v>25.285023696457102</v>
      </c>
      <c r="E245" s="10">
        <v>50.05811398889508</v>
      </c>
      <c r="F245" s="10">
        <v>64.881797740419103</v>
      </c>
      <c r="G245" s="10">
        <v>81.864872441148165</v>
      </c>
      <c r="H245" s="10">
        <v>56.065286774563972</v>
      </c>
      <c r="I245" s="10">
        <v>606.81176390928272</v>
      </c>
      <c r="J245" s="10">
        <v>0.73253238485211414</v>
      </c>
      <c r="K245" s="10">
        <v>0.37989170074727929</v>
      </c>
    </row>
    <row r="246" spans="1:23">
      <c r="A246" t="s">
        <v>256</v>
      </c>
      <c r="B246">
        <v>54.149092994302336</v>
      </c>
      <c r="C246">
        <v>15.270389167969691</v>
      </c>
      <c r="D246">
        <v>34.709741081136102</v>
      </c>
      <c r="E246">
        <v>45.072701082876229</v>
      </c>
      <c r="F246">
        <v>75.489158383856548</v>
      </c>
      <c r="G246">
        <v>85.454078158412301</v>
      </c>
      <c r="H246">
        <v>59.154553816964253</v>
      </c>
      <c r="I246">
        <v>1168.6260620983269</v>
      </c>
      <c r="J246">
        <v>0.93934554342897392</v>
      </c>
      <c r="K246">
        <v>0.4155677584135245</v>
      </c>
      <c r="M246" t="str">
        <f>A246</f>
        <v>342_1</v>
      </c>
      <c r="N246">
        <f>AVERAGE(B246:B248)</f>
        <v>46.309370372764043</v>
      </c>
      <c r="O246">
        <f t="shared" ref="O246:U246" si="235">AVERAGE(C246:C248)</f>
        <v>14.340464273673549</v>
      </c>
      <c r="P246">
        <f t="shared" si="235"/>
        <v>30.32491732321887</v>
      </c>
      <c r="Q246">
        <f t="shared" si="235"/>
        <v>43.81938267158489</v>
      </c>
      <c r="R246">
        <f t="shared" si="235"/>
        <v>70.522556632589612</v>
      </c>
      <c r="S246">
        <f t="shared" si="235"/>
        <v>84.793754964458103</v>
      </c>
      <c r="T246">
        <f t="shared" si="235"/>
        <v>49.466883239805924</v>
      </c>
      <c r="U246">
        <f t="shared" si="235"/>
        <v>1009.669038163418</v>
      </c>
      <c r="V246">
        <f t="shared" ref="V246" si="236">AVERAGE(J246:J248)</f>
        <v>0.88088564228537258</v>
      </c>
      <c r="W246">
        <f t="shared" ref="W246" si="237">AVERAGE(K246:K248)</f>
        <v>0.43942142355276043</v>
      </c>
    </row>
    <row r="247" spans="1:23">
      <c r="A247" t="s">
        <v>257</v>
      </c>
      <c r="B247">
        <v>40.131061408033887</v>
      </c>
      <c r="C247">
        <v>14.170615959710219</v>
      </c>
      <c r="D247">
        <v>27.15083868387212</v>
      </c>
      <c r="E247">
        <v>40.807625133802539</v>
      </c>
      <c r="F247">
        <v>64.264092561231251</v>
      </c>
      <c r="G247">
        <v>85.623474630551513</v>
      </c>
      <c r="H247">
        <v>46.441684849567388</v>
      </c>
      <c r="I247">
        <v>853.01493555349043</v>
      </c>
      <c r="J247">
        <v>0.96509115197488549</v>
      </c>
      <c r="K247">
        <v>0.46448282536097618</v>
      </c>
    </row>
    <row r="248" spans="1:23">
      <c r="A248" t="s">
        <v>258</v>
      </c>
      <c r="B248">
        <v>44.647956715955893</v>
      </c>
      <c r="C248">
        <v>13.580387693340739</v>
      </c>
      <c r="D248">
        <v>29.114172204648384</v>
      </c>
      <c r="E248">
        <v>45.577821798075909</v>
      </c>
      <c r="F248">
        <v>71.81441895268101</v>
      </c>
      <c r="G248">
        <v>83.303712104410494</v>
      </c>
      <c r="H248">
        <v>42.804411052886138</v>
      </c>
      <c r="I248">
        <v>1007.3661168384365</v>
      </c>
      <c r="J248">
        <v>0.73822023145225835</v>
      </c>
      <c r="K248">
        <v>0.43821368688378037</v>
      </c>
    </row>
    <row r="249" spans="1:23" s="10" customFormat="1">
      <c r="A249" s="10" t="s">
        <v>259</v>
      </c>
      <c r="B249" s="10">
        <v>40.530163457146415</v>
      </c>
      <c r="C249" s="10">
        <v>15.269979376818272</v>
      </c>
      <c r="D249" s="10">
        <v>27.900071416982403</v>
      </c>
      <c r="E249" s="10">
        <v>46.750112862686578</v>
      </c>
      <c r="F249" s="10">
        <v>75.052138956569664</v>
      </c>
      <c r="G249" s="10">
        <v>82.920527303475637</v>
      </c>
      <c r="H249" s="10">
        <v>64.706545525499848</v>
      </c>
      <c r="I249" s="10">
        <v>1146.8944344496845</v>
      </c>
      <c r="J249" s="10">
        <v>0.85166243492945792</v>
      </c>
      <c r="K249" s="10">
        <v>0.45075741661140889</v>
      </c>
      <c r="M249" s="10" t="str">
        <f>A249</f>
        <v>344_1</v>
      </c>
      <c r="N249" s="10">
        <f>AVERAGE(B249:B251)</f>
        <v>42.553330151383086</v>
      </c>
      <c r="O249" s="10">
        <f t="shared" ref="O249:U249" si="238">AVERAGE(C249:C251)</f>
        <v>16.119678799711522</v>
      </c>
      <c r="P249" s="10">
        <f t="shared" si="238"/>
        <v>29.336504475547375</v>
      </c>
      <c r="Q249" s="10">
        <f t="shared" si="238"/>
        <v>46.564199217842599</v>
      </c>
      <c r="R249" s="10">
        <f t="shared" si="238"/>
        <v>73.773750218422364</v>
      </c>
      <c r="S249" s="10">
        <f t="shared" si="238"/>
        <v>83.720110645485065</v>
      </c>
      <c r="T249" s="10">
        <f t="shared" si="238"/>
        <v>62.500277799019123</v>
      </c>
      <c r="U249" s="10">
        <f t="shared" si="238"/>
        <v>976.30310035086143</v>
      </c>
      <c r="V249" s="10">
        <f t="shared" ref="V249" si="239">AVERAGE(J249:J251)</f>
        <v>0.88867387555498356</v>
      </c>
      <c r="W249" s="10">
        <f t="shared" ref="W249" si="240">AVERAGE(K249:K251)</f>
        <v>0.43381809529404453</v>
      </c>
    </row>
    <row r="250" spans="1:23" s="10" customFormat="1">
      <c r="A250" s="10" t="s">
        <v>260</v>
      </c>
      <c r="B250" s="10">
        <v>41.540757538314779</v>
      </c>
      <c r="C250" s="10">
        <v>15.468644609281423</v>
      </c>
      <c r="D250" s="10">
        <v>28.504701073798174</v>
      </c>
      <c r="E250" s="10">
        <v>47.655295983822022</v>
      </c>
      <c r="F250" s="10">
        <v>69.591023309206122</v>
      </c>
      <c r="G250" s="10">
        <v>84.864831386035775</v>
      </c>
      <c r="H250" s="10">
        <v>59.652370206226387</v>
      </c>
      <c r="I250" s="10">
        <v>848.06656427279302</v>
      </c>
      <c r="J250" s="10">
        <v>0.88400150692184665</v>
      </c>
      <c r="K250" s="10">
        <v>0.41036334535708069</v>
      </c>
    </row>
    <row r="251" spans="1:23" s="10" customFormat="1">
      <c r="A251" s="10" t="s">
        <v>261</v>
      </c>
      <c r="B251" s="10">
        <v>45.58906945868808</v>
      </c>
      <c r="C251" s="10">
        <v>17.620412413034874</v>
      </c>
      <c r="D251" s="10">
        <v>31.604740935861557</v>
      </c>
      <c r="E251" s="10">
        <v>45.287188807019191</v>
      </c>
      <c r="F251" s="10">
        <v>76.678088389491279</v>
      </c>
      <c r="G251" s="10">
        <v>83.374973246943796</v>
      </c>
      <c r="H251" s="10">
        <v>63.141917665331121</v>
      </c>
      <c r="I251" s="10">
        <v>933.9483023301068</v>
      </c>
      <c r="J251" s="10">
        <v>0.93035768481364634</v>
      </c>
      <c r="K251" s="10">
        <v>0.440333523913644</v>
      </c>
    </row>
    <row r="252" spans="1:23">
      <c r="A252" t="s">
        <v>262</v>
      </c>
      <c r="B252">
        <v>49.382161003831378</v>
      </c>
      <c r="C252">
        <v>14.388731094415739</v>
      </c>
      <c r="D252">
        <v>31.88544604912363</v>
      </c>
      <c r="E252">
        <v>29.383543301780939</v>
      </c>
      <c r="F252">
        <v>42.75339446451423</v>
      </c>
      <c r="G252">
        <v>48.980151514056409</v>
      </c>
      <c r="H252">
        <v>36.779844485314051</v>
      </c>
      <c r="I252">
        <v>636.0673728175783</v>
      </c>
      <c r="J252">
        <v>0.81696734315160291</v>
      </c>
      <c r="K252">
        <v>0.40802849576025241</v>
      </c>
      <c r="M252" t="str">
        <f>A252</f>
        <v>401_1</v>
      </c>
      <c r="N252">
        <f>AVERAGE(B252:B254)</f>
        <v>54.200371594154454</v>
      </c>
      <c r="O252">
        <f t="shared" ref="O252:U252" si="241">AVERAGE(C252:C254)</f>
        <v>14.633857031064826</v>
      </c>
      <c r="P252">
        <f t="shared" si="241"/>
        <v>34.417114312609719</v>
      </c>
      <c r="Q252">
        <f t="shared" si="241"/>
        <v>39.813957478860594</v>
      </c>
      <c r="R252">
        <f t="shared" si="241"/>
        <v>48.516525763678658</v>
      </c>
      <c r="S252">
        <f t="shared" si="241"/>
        <v>60.763765071615346</v>
      </c>
      <c r="T252">
        <f t="shared" si="241"/>
        <v>39.62046604445235</v>
      </c>
      <c r="U252">
        <f t="shared" si="241"/>
        <v>1089.5432033381419</v>
      </c>
      <c r="V252">
        <f t="shared" ref="V252" si="242">AVERAGE(J252:J254)</f>
        <v>0.84909597122816116</v>
      </c>
      <c r="W252">
        <f t="shared" ref="W252" si="243">AVERAGE(K252:K254)</f>
        <v>0.38984662643103024</v>
      </c>
    </row>
    <row r="253" spans="1:23">
      <c r="A253" t="s">
        <v>263</v>
      </c>
      <c r="B253">
        <v>55.190759873655303</v>
      </c>
      <c r="C253">
        <v>16.157351760317017</v>
      </c>
      <c r="D253">
        <v>35.674055816986254</v>
      </c>
      <c r="E253">
        <v>40.279783775874158</v>
      </c>
      <c r="F253">
        <v>42.264670252447978</v>
      </c>
      <c r="G253">
        <v>56.116124240184647</v>
      </c>
      <c r="H253">
        <v>33.795970877092628</v>
      </c>
      <c r="I253">
        <v>1466.6037536360434</v>
      </c>
      <c r="J253">
        <v>0.9012069832129741</v>
      </c>
      <c r="K253">
        <v>0.39804705870221718</v>
      </c>
    </row>
    <row r="254" spans="1:23">
      <c r="A254" t="s">
        <v>264</v>
      </c>
      <c r="B254">
        <v>58.028193904976668</v>
      </c>
      <c r="C254">
        <v>13.355488238461717</v>
      </c>
      <c r="D254">
        <v>35.691841071719281</v>
      </c>
      <c r="E254">
        <v>49.778545358926692</v>
      </c>
      <c r="F254">
        <v>60.531512574073759</v>
      </c>
      <c r="G254">
        <v>77.195019460604982</v>
      </c>
      <c r="H254">
        <v>48.28558277095037</v>
      </c>
      <c r="I254">
        <v>1165.9584835608043</v>
      </c>
      <c r="J254">
        <v>0.82911358731990625</v>
      </c>
      <c r="K254">
        <v>0.36346432483062119</v>
      </c>
    </row>
    <row r="255" spans="1:23" s="10" customFormat="1">
      <c r="A255" s="10" t="s">
        <v>265</v>
      </c>
      <c r="B255" s="10">
        <v>32.154471857859242</v>
      </c>
      <c r="C255" s="10">
        <v>11.444366494016833</v>
      </c>
      <c r="D255" s="10">
        <v>21.799419175938091</v>
      </c>
      <c r="E255" s="10">
        <v>51.349214132517289</v>
      </c>
      <c r="F255" s="10">
        <v>64.887861891480796</v>
      </c>
      <c r="G255" s="10">
        <v>68.510759652060642</v>
      </c>
      <c r="H255" s="10">
        <v>63.011649348729513</v>
      </c>
      <c r="I255" s="10">
        <v>649.9543335751074</v>
      </c>
      <c r="J255" s="10">
        <v>0.9481205078471765</v>
      </c>
      <c r="K255" s="10">
        <v>0.41170191105308601</v>
      </c>
      <c r="M255" s="10" t="str">
        <f>A255</f>
        <v>403_1</v>
      </c>
      <c r="N255" s="10">
        <f>AVERAGE(B255:B256)</f>
        <v>38.17243172640265</v>
      </c>
      <c r="O255" s="10">
        <f t="shared" ref="O255:U255" si="244">AVERAGE(C255:C256)</f>
        <v>12.894082373775966</v>
      </c>
      <c r="P255" s="10">
        <f t="shared" si="244"/>
        <v>25.533257050089368</v>
      </c>
      <c r="Q255" s="10">
        <f t="shared" si="244"/>
        <v>51.249065728345386</v>
      </c>
      <c r="R255" s="10">
        <f t="shared" si="244"/>
        <v>70.287867029717773</v>
      </c>
      <c r="S255" s="10">
        <f t="shared" si="244"/>
        <v>76.807089986295679</v>
      </c>
      <c r="T255" s="10">
        <f t="shared" si="244"/>
        <v>62.150556422141506</v>
      </c>
      <c r="U255" s="10">
        <f t="shared" si="244"/>
        <v>720.87700984230992</v>
      </c>
      <c r="V255" s="10">
        <f t="shared" ref="V255" si="245">AVERAGE(J255:J256)</f>
        <v>0.88301108940046402</v>
      </c>
      <c r="W255" s="10">
        <f t="shared" ref="W255" si="246">AVERAGE(K255:K256)</f>
        <v>0.41136487629445284</v>
      </c>
    </row>
    <row r="256" spans="1:23" s="10" customFormat="1">
      <c r="A256" s="10" t="s">
        <v>266</v>
      </c>
      <c r="B256" s="10">
        <v>44.19039159494605</v>
      </c>
      <c r="C256" s="10">
        <v>14.343798253535098</v>
      </c>
      <c r="D256" s="10">
        <v>29.267094924240642</v>
      </c>
      <c r="E256" s="10">
        <v>51.148917324173489</v>
      </c>
      <c r="F256" s="10">
        <v>75.687872167954737</v>
      </c>
      <c r="G256" s="10">
        <v>85.103420320530716</v>
      </c>
      <c r="H256" s="10">
        <v>61.289463495553498</v>
      </c>
      <c r="I256" s="10">
        <v>791.79968610951244</v>
      </c>
      <c r="J256" s="10">
        <v>0.81790167095375155</v>
      </c>
      <c r="K256" s="10">
        <v>0.41102784153581973</v>
      </c>
    </row>
    <row r="257" spans="1:23">
      <c r="A257" t="s">
        <v>267</v>
      </c>
      <c r="B257">
        <v>22.657726435524971</v>
      </c>
      <c r="C257">
        <v>8.3498362027977748</v>
      </c>
      <c r="D257">
        <v>15.503781319161401</v>
      </c>
      <c r="E257">
        <v>45.890537978959117</v>
      </c>
      <c r="F257">
        <v>71.07190592777556</v>
      </c>
      <c r="G257">
        <v>76.738412849005826</v>
      </c>
      <c r="H257">
        <v>67.063413782782789</v>
      </c>
      <c r="I257">
        <v>262.37007355755219</v>
      </c>
      <c r="J257">
        <v>0.88774385908095166</v>
      </c>
      <c r="K257">
        <v>0.36006199689937118</v>
      </c>
      <c r="M257" t="str">
        <f>A257</f>
        <v>404_1</v>
      </c>
      <c r="N257">
        <f>AVERAGE(B257:B258)</f>
        <v>24.751880771001439</v>
      </c>
      <c r="O257">
        <f t="shared" ref="O257:U257" si="247">AVERAGE(C257:C258)</f>
        <v>8.7638087417067219</v>
      </c>
      <c r="P257">
        <f t="shared" si="247"/>
        <v>16.757844756354121</v>
      </c>
      <c r="Q257">
        <f t="shared" si="247"/>
        <v>44.447541915210763</v>
      </c>
      <c r="R257">
        <f t="shared" si="247"/>
        <v>71.980861829782668</v>
      </c>
      <c r="S257">
        <f t="shared" si="247"/>
        <v>78.033622041176329</v>
      </c>
      <c r="T257">
        <f t="shared" si="247"/>
        <v>66.703071381573608</v>
      </c>
      <c r="U257">
        <f t="shared" si="247"/>
        <v>242.25013500931686</v>
      </c>
      <c r="V257">
        <f t="shared" ref="V257" si="248">AVERAGE(J257:J258)</f>
        <v>0.8617216029097331</v>
      </c>
      <c r="W257">
        <f t="shared" ref="W257" si="249">AVERAGE(K257:K258)</f>
        <v>0.35907260294276178</v>
      </c>
    </row>
    <row r="258" spans="1:23">
      <c r="A258" t="s">
        <v>268</v>
      </c>
      <c r="B258">
        <v>26.84603510647791</v>
      </c>
      <c r="C258">
        <v>9.1777812806156707</v>
      </c>
      <c r="D258">
        <v>18.011908193546841</v>
      </c>
      <c r="E258">
        <v>43.004545851462403</v>
      </c>
      <c r="F258">
        <v>72.889817731789762</v>
      </c>
      <c r="G258">
        <v>79.328831233346833</v>
      </c>
      <c r="H258">
        <v>66.342728980364441</v>
      </c>
      <c r="I258">
        <v>222.13019646108157</v>
      </c>
      <c r="J258">
        <v>0.83569934673851454</v>
      </c>
      <c r="K258">
        <v>0.35808320898615242</v>
      </c>
    </row>
    <row r="259" spans="1:23" s="10" customFormat="1">
      <c r="A259" s="10" t="s">
        <v>269</v>
      </c>
      <c r="B259" s="10">
        <v>46.585846868386618</v>
      </c>
      <c r="C259" s="10">
        <v>11.996173045578223</v>
      </c>
      <c r="D259" s="10">
        <v>29.291009956982499</v>
      </c>
      <c r="E259" s="10">
        <v>46.374091537634087</v>
      </c>
      <c r="F259" s="10">
        <v>78.475414807883666</v>
      </c>
      <c r="G259" s="10">
        <v>87.795738314266487</v>
      </c>
      <c r="H259" s="10">
        <v>66.713323160936255</v>
      </c>
      <c r="I259" s="10">
        <v>537.94063302088773</v>
      </c>
      <c r="J259" s="10">
        <v>0.90573037369044473</v>
      </c>
      <c r="K259" s="10">
        <v>0.38152716956169141</v>
      </c>
      <c r="M259" s="10" t="str">
        <f>A259</f>
        <v>406_1</v>
      </c>
      <c r="N259" s="10">
        <f>AVERAGE(B259:B261)</f>
        <v>48.452108682366095</v>
      </c>
      <c r="O259" s="10">
        <f t="shared" ref="O259:U259" si="250">AVERAGE(C259:C261)</f>
        <v>12.446629644838547</v>
      </c>
      <c r="P259" s="10">
        <f t="shared" si="250"/>
        <v>30.449369163602398</v>
      </c>
      <c r="Q259" s="10">
        <f t="shared" si="250"/>
        <v>49.878564754773151</v>
      </c>
      <c r="R259" s="10">
        <f t="shared" si="250"/>
        <v>72.022488972397966</v>
      </c>
      <c r="S259" s="10">
        <f t="shared" si="250"/>
        <v>81.800196138644296</v>
      </c>
      <c r="T259" s="10">
        <f t="shared" si="250"/>
        <v>57.093739922244133</v>
      </c>
      <c r="U259" s="10">
        <f t="shared" si="250"/>
        <v>830.80105365861618</v>
      </c>
      <c r="V259" s="10">
        <f t="shared" ref="V259" si="251">AVERAGE(J259:J261)</f>
        <v>0.85241186742816133</v>
      </c>
      <c r="W259" s="10">
        <f t="shared" ref="W259" si="252">AVERAGE(K259:K261)</f>
        <v>0.38717976552322392</v>
      </c>
    </row>
    <row r="260" spans="1:23" s="10" customFormat="1">
      <c r="A260" s="10" t="s">
        <v>270</v>
      </c>
      <c r="B260" s="10">
        <v>40.178199739273069</v>
      </c>
      <c r="C260" s="10">
        <v>11.688435068312256</v>
      </c>
      <c r="D260" s="10">
        <v>25.933317403792717</v>
      </c>
      <c r="E260" s="10">
        <v>48.914796676434769</v>
      </c>
      <c r="F260" s="10">
        <v>68.306335658706359</v>
      </c>
      <c r="G260" s="10">
        <v>75.472870155099017</v>
      </c>
      <c r="H260" s="10">
        <v>53.231226635595242</v>
      </c>
      <c r="I260" s="10">
        <v>555.0986744377783</v>
      </c>
      <c r="J260" s="10">
        <v>0.82842841598182004</v>
      </c>
      <c r="K260" s="10">
        <v>0.36639773501816292</v>
      </c>
    </row>
    <row r="261" spans="1:23" s="10" customFormat="1">
      <c r="A261" s="10" t="s">
        <v>271</v>
      </c>
      <c r="B261" s="10">
        <v>58.592279439438606</v>
      </c>
      <c r="C261" s="10">
        <v>13.655280820625162</v>
      </c>
      <c r="D261" s="10">
        <v>36.123780130031982</v>
      </c>
      <c r="E261" s="10">
        <v>54.346806050250578</v>
      </c>
      <c r="F261" s="10">
        <v>69.285716450603843</v>
      </c>
      <c r="G261" s="10">
        <v>82.131979946567341</v>
      </c>
      <c r="H261" s="10">
        <v>51.336669970200887</v>
      </c>
      <c r="I261" s="10">
        <v>1399.3638535171826</v>
      </c>
      <c r="J261" s="10">
        <v>0.8230768126122191</v>
      </c>
      <c r="K261" s="10">
        <v>0.41361439198981742</v>
      </c>
    </row>
    <row r="262" spans="1:23">
      <c r="A262" t="s">
        <v>272</v>
      </c>
      <c r="B262">
        <v>37.964094807069259</v>
      </c>
      <c r="C262">
        <v>13.316876805527972</v>
      </c>
      <c r="D262">
        <v>25.640485806298667</v>
      </c>
      <c r="E262">
        <v>46.529660400672959</v>
      </c>
      <c r="F262">
        <v>75.01422959809031</v>
      </c>
      <c r="G262">
        <v>85.606660582703924</v>
      </c>
      <c r="H262">
        <v>61.266997756806212</v>
      </c>
      <c r="I262">
        <v>665.2956636193303</v>
      </c>
      <c r="J262">
        <v>0.91465749610553926</v>
      </c>
      <c r="K262">
        <v>0.42212706920131338</v>
      </c>
      <c r="M262" t="str">
        <f>A262</f>
        <v>407_1</v>
      </c>
      <c r="N262">
        <f>AVERAGE(B262:B264)</f>
        <v>46.014178586301931</v>
      </c>
      <c r="O262">
        <f t="shared" ref="O262:U262" si="253">AVERAGE(C262:C264)</f>
        <v>16.449821222830096</v>
      </c>
      <c r="P262">
        <f t="shared" si="253"/>
        <v>31.231999904566081</v>
      </c>
      <c r="Q262">
        <f t="shared" si="253"/>
        <v>47.912275508962161</v>
      </c>
      <c r="R262">
        <f t="shared" si="253"/>
        <v>69.835153366245166</v>
      </c>
      <c r="S262">
        <f t="shared" si="253"/>
        <v>78.417851087469572</v>
      </c>
      <c r="T262">
        <f t="shared" si="253"/>
        <v>61.613565264321494</v>
      </c>
      <c r="U262">
        <f t="shared" si="253"/>
        <v>846.02717625984462</v>
      </c>
      <c r="V262">
        <f t="shared" ref="V262" si="254">AVERAGE(J262:J264)</f>
        <v>0.83765336528636603</v>
      </c>
      <c r="W262">
        <f t="shared" ref="W262" si="255">AVERAGE(K262:K264)</f>
        <v>0.40628817114845717</v>
      </c>
    </row>
    <row r="263" spans="1:23">
      <c r="A263" t="s">
        <v>273</v>
      </c>
      <c r="B263">
        <v>42.006191997944654</v>
      </c>
      <c r="C263">
        <v>15.393227859970189</v>
      </c>
      <c r="D263">
        <v>28.699709928957486</v>
      </c>
      <c r="E263">
        <v>55.496346117232441</v>
      </c>
      <c r="F263">
        <v>77.862710823975505</v>
      </c>
      <c r="G263">
        <v>83.044009877843237</v>
      </c>
      <c r="H263">
        <v>73.687125736480652</v>
      </c>
      <c r="I263">
        <v>778.65889256356718</v>
      </c>
      <c r="J263">
        <v>0.82314629222926816</v>
      </c>
      <c r="K263">
        <v>0.43984189066252749</v>
      </c>
    </row>
    <row r="264" spans="1:23">
      <c r="A264" t="s">
        <v>274</v>
      </c>
      <c r="B264">
        <v>58.072248953891872</v>
      </c>
      <c r="C264">
        <v>20.639359002992123</v>
      </c>
      <c r="D264">
        <v>39.35580397844209</v>
      </c>
      <c r="E264">
        <v>41.710820008981088</v>
      </c>
      <c r="F264">
        <v>56.628519676669697</v>
      </c>
      <c r="G264">
        <v>66.60288280186154</v>
      </c>
      <c r="H264">
        <v>49.886572299677617</v>
      </c>
      <c r="I264">
        <v>1094.1269725966367</v>
      </c>
      <c r="J264">
        <v>0.77515630752429043</v>
      </c>
      <c r="K264">
        <v>0.35689555358153069</v>
      </c>
    </row>
    <row r="265" spans="1:23" s="10" customFormat="1">
      <c r="A265" s="10" t="s">
        <v>275</v>
      </c>
      <c r="B265" s="10">
        <v>12.425284311215671</v>
      </c>
      <c r="C265" s="10">
        <v>4.4351696318128653</v>
      </c>
      <c r="D265" s="10">
        <v>8.4302269715142888</v>
      </c>
      <c r="E265" s="10">
        <v>41.317557100668878</v>
      </c>
      <c r="F265" s="10">
        <v>85.333872102777448</v>
      </c>
      <c r="G265" s="10">
        <v>89.058679068009084</v>
      </c>
      <c r="H265" s="10">
        <v>79.766221546710682</v>
      </c>
      <c r="I265" s="10">
        <v>76.330720394753612</v>
      </c>
      <c r="J265" s="10">
        <v>0.92432174656069166</v>
      </c>
      <c r="K265" s="10">
        <v>0.40024645822824212</v>
      </c>
      <c r="M265" s="10" t="str">
        <f>A265</f>
        <v>408_1</v>
      </c>
      <c r="N265" s="10">
        <f>AVERAGE(B265:B267)</f>
        <v>23.453313313960464</v>
      </c>
      <c r="O265" s="10">
        <f t="shared" ref="O265:U265" si="256">AVERAGE(C265:C267)</f>
        <v>7.5295759738564954</v>
      </c>
      <c r="P265" s="10">
        <f t="shared" si="256"/>
        <v>15.491444643908522</v>
      </c>
      <c r="Q265" s="10">
        <f t="shared" si="256"/>
        <v>39.751471916994156</v>
      </c>
      <c r="R265" s="10">
        <f t="shared" si="256"/>
        <v>79.686025067402994</v>
      </c>
      <c r="S265" s="10">
        <f t="shared" si="256"/>
        <v>86.272545588938783</v>
      </c>
      <c r="T265" s="10">
        <f t="shared" si="256"/>
        <v>71.599336806361421</v>
      </c>
      <c r="U265" s="10">
        <f t="shared" si="256"/>
        <v>161.49241645703785</v>
      </c>
      <c r="V265" s="10">
        <f t="shared" ref="V265" si="257">AVERAGE(J265:J267)</f>
        <v>0.88562826118720872</v>
      </c>
      <c r="W265" s="10">
        <f t="shared" ref="W265" si="258">AVERAGE(K265:K267)</f>
        <v>0.4035368068075682</v>
      </c>
    </row>
    <row r="266" spans="1:23" s="10" customFormat="1">
      <c r="A266" s="10" t="s">
        <v>276</v>
      </c>
      <c r="B266" s="10">
        <v>27.618819002988619</v>
      </c>
      <c r="C266" s="10">
        <v>6.3727077280742508</v>
      </c>
      <c r="D266" s="10">
        <v>16.995763365531484</v>
      </c>
      <c r="E266" s="10">
        <v>37.04744223817773</v>
      </c>
      <c r="F266" s="10">
        <v>74.614075057572535</v>
      </c>
      <c r="G266" s="10">
        <v>82.069861674485225</v>
      </c>
      <c r="H266" s="10">
        <v>69.772511866658746</v>
      </c>
      <c r="I266" s="10">
        <v>93.049302119338364</v>
      </c>
      <c r="J266" s="10">
        <v>0.85636177919447243</v>
      </c>
      <c r="K266" s="10">
        <v>0.43475629679772199</v>
      </c>
    </row>
    <row r="267" spans="1:23" s="10" customFormat="1">
      <c r="A267" s="10" t="s">
        <v>277</v>
      </c>
      <c r="B267" s="10">
        <v>30.315836627677097</v>
      </c>
      <c r="C267" s="10">
        <v>11.780850561682371</v>
      </c>
      <c r="D267" s="10">
        <v>21.048343594679793</v>
      </c>
      <c r="E267" s="10">
        <v>40.889416412135859</v>
      </c>
      <c r="F267" s="10">
        <v>79.110128041858985</v>
      </c>
      <c r="G267" s="10">
        <v>87.689096024322026</v>
      </c>
      <c r="H267" s="10">
        <v>65.259277005714836</v>
      </c>
      <c r="I267" s="10">
        <v>315.09722685702155</v>
      </c>
      <c r="J267" s="10">
        <v>0.87620125780646185</v>
      </c>
      <c r="K267" s="10">
        <v>0.37560766539674051</v>
      </c>
    </row>
    <row r="268" spans="1:23">
      <c r="A268" t="s">
        <v>278</v>
      </c>
      <c r="B268">
        <v>46.632149630162878</v>
      </c>
      <c r="C268">
        <v>12.021010942589257</v>
      </c>
      <c r="D268">
        <v>29.326580286376132</v>
      </c>
      <c r="E268">
        <v>36.868151020706691</v>
      </c>
      <c r="F268">
        <v>60.240458766961623</v>
      </c>
      <c r="G268">
        <v>69.925612266906953</v>
      </c>
      <c r="H268">
        <v>47.441958202776938</v>
      </c>
      <c r="I268">
        <v>696.04615268594807</v>
      </c>
      <c r="J268">
        <v>0.77005140479221601</v>
      </c>
      <c r="K268">
        <v>0.45269677510635847</v>
      </c>
      <c r="M268" t="str">
        <f>A268</f>
        <v>409_1</v>
      </c>
      <c r="N268">
        <f>AVERAGE(B268:B270)</f>
        <v>49.120462206631494</v>
      </c>
      <c r="O268">
        <f t="shared" ref="O268:U268" si="259">AVERAGE(C268:C270)</f>
        <v>14.335169873180211</v>
      </c>
      <c r="P268">
        <f t="shared" si="259"/>
        <v>31.727816039905935</v>
      </c>
      <c r="Q268">
        <f t="shared" si="259"/>
        <v>37.626714915184266</v>
      </c>
      <c r="R268">
        <f t="shared" si="259"/>
        <v>61.568580607027059</v>
      </c>
      <c r="S268">
        <f t="shared" si="259"/>
        <v>74.798333442646182</v>
      </c>
      <c r="T268">
        <f t="shared" si="259"/>
        <v>47.836295719592933</v>
      </c>
      <c r="U268">
        <f t="shared" si="259"/>
        <v>789.95009498862839</v>
      </c>
      <c r="V268">
        <f t="shared" ref="V268" si="260">AVERAGE(J268:J270)</f>
        <v>0.80421057543717944</v>
      </c>
      <c r="W268">
        <f t="shared" ref="W268" si="261">AVERAGE(K268:K270)</f>
        <v>0.4523029086437389</v>
      </c>
    </row>
    <row r="269" spans="1:23">
      <c r="A269" t="s">
        <v>279</v>
      </c>
      <c r="B269">
        <v>44.929743186950041</v>
      </c>
      <c r="C269">
        <v>13.522091107688809</v>
      </c>
      <c r="D269">
        <v>29.2259171473195</v>
      </c>
      <c r="E269">
        <v>42.33268566998516</v>
      </c>
      <c r="F269">
        <v>65.442430970399315</v>
      </c>
      <c r="G269">
        <v>84.606226527416226</v>
      </c>
      <c r="H269">
        <v>54.18063673759378</v>
      </c>
      <c r="I269">
        <v>696.28353838931912</v>
      </c>
      <c r="J269">
        <v>0.84370121121501074</v>
      </c>
      <c r="K269">
        <v>0.42154743375182668</v>
      </c>
    </row>
    <row r="270" spans="1:23">
      <c r="A270" t="s">
        <v>280</v>
      </c>
      <c r="B270">
        <v>55.799493802781576</v>
      </c>
      <c r="C270">
        <v>17.462407569262563</v>
      </c>
      <c r="D270">
        <v>36.630950686022167</v>
      </c>
      <c r="E270">
        <v>33.679308054860932</v>
      </c>
      <c r="F270">
        <v>59.022852083720231</v>
      </c>
      <c r="G270">
        <v>69.863161533615397</v>
      </c>
      <c r="H270">
        <v>41.88629221840808</v>
      </c>
      <c r="I270">
        <v>977.52059389061822</v>
      </c>
      <c r="J270">
        <v>0.79887911030431158</v>
      </c>
      <c r="K270">
        <v>0.48266451707303137</v>
      </c>
    </row>
    <row r="271" spans="1:23" s="10" customFormat="1">
      <c r="A271" s="10" t="s">
        <v>281</v>
      </c>
      <c r="B271" s="10">
        <v>39.408880751647487</v>
      </c>
      <c r="C271" s="10">
        <v>15.299598170595869</v>
      </c>
      <c r="D271" s="10">
        <v>27.35423946112175</v>
      </c>
      <c r="E271" s="10">
        <v>53.853538923541961</v>
      </c>
      <c r="F271" s="10">
        <v>66.415220031108376</v>
      </c>
      <c r="G271" s="10">
        <v>69.2211545618716</v>
      </c>
      <c r="H271" s="10">
        <v>62.115685108523749</v>
      </c>
      <c r="I271" s="10">
        <v>711.3045392173334</v>
      </c>
      <c r="J271" s="10">
        <v>0.90628686940054537</v>
      </c>
      <c r="K271" s="10">
        <v>0.34347722205345338</v>
      </c>
      <c r="M271" s="10" t="str">
        <f>A271</f>
        <v>410_1</v>
      </c>
      <c r="N271" s="10">
        <f>AVERAGE(B271:B273)</f>
        <v>47.97735149555664</v>
      </c>
      <c r="O271" s="10">
        <f t="shared" ref="O271:U271" si="262">AVERAGE(C271:C273)</f>
        <v>16.772670881198405</v>
      </c>
      <c r="P271" s="10">
        <f t="shared" si="262"/>
        <v>32.375011188377606</v>
      </c>
      <c r="Q271" s="10">
        <f t="shared" si="262"/>
        <v>50.455636701522053</v>
      </c>
      <c r="R271" s="10">
        <f t="shared" si="262"/>
        <v>69.693018406385605</v>
      </c>
      <c r="S271" s="10">
        <f t="shared" si="262"/>
        <v>76.345787596846563</v>
      </c>
      <c r="T271" s="10">
        <f t="shared" si="262"/>
        <v>62.456306140853862</v>
      </c>
      <c r="U271" s="10">
        <f t="shared" si="262"/>
        <v>1117.5672616622235</v>
      </c>
      <c r="V271" s="10">
        <f t="shared" ref="V271" si="263">AVERAGE(J271:J273)</f>
        <v>0.85385186796402301</v>
      </c>
      <c r="W271" s="10">
        <f t="shared" ref="W271" si="264">AVERAGE(K271:K273)</f>
        <v>0.35588175772055936</v>
      </c>
    </row>
    <row r="272" spans="1:23" s="10" customFormat="1">
      <c r="A272" s="10" t="s">
        <v>282</v>
      </c>
      <c r="B272" s="10">
        <v>49.903693385272206</v>
      </c>
      <c r="C272" s="10">
        <v>13.859151918456345</v>
      </c>
      <c r="D272" s="10">
        <v>31.881422651864352</v>
      </c>
      <c r="E272" s="10">
        <v>47.333306380956692</v>
      </c>
      <c r="F272" s="10">
        <v>63.120779531795428</v>
      </c>
      <c r="G272" s="10">
        <v>72.729617215762985</v>
      </c>
      <c r="H272" s="10">
        <v>53.80894272915674</v>
      </c>
      <c r="I272" s="10">
        <v>1022.8501779694428</v>
      </c>
      <c r="J272" s="10">
        <v>0.81698587217409213</v>
      </c>
      <c r="K272" s="10">
        <v>0.35940026139274212</v>
      </c>
    </row>
    <row r="273" spans="1:23" s="10" customFormat="1">
      <c r="A273" s="10" t="s">
        <v>283</v>
      </c>
      <c r="B273" s="10">
        <v>54.619480349750241</v>
      </c>
      <c r="C273" s="10">
        <v>21.159262554543002</v>
      </c>
      <c r="D273" s="10">
        <v>37.889371452146705</v>
      </c>
      <c r="E273" s="10">
        <v>50.180064800067505</v>
      </c>
      <c r="F273" s="10">
        <v>79.543055656253017</v>
      </c>
      <c r="G273" s="10">
        <v>87.086591012905089</v>
      </c>
      <c r="H273" s="10">
        <v>71.444290584881088</v>
      </c>
      <c r="I273" s="10">
        <v>1618.5470677998944</v>
      </c>
      <c r="J273" s="10">
        <v>0.83828286231743143</v>
      </c>
      <c r="K273" s="10">
        <v>0.36476778971548268</v>
      </c>
    </row>
    <row r="274" spans="1:23">
      <c r="A274" t="s">
        <v>284</v>
      </c>
      <c r="B274">
        <v>42.980372809475654</v>
      </c>
      <c r="C274">
        <v>14.547661762641255</v>
      </c>
      <c r="D274">
        <v>28.764017286058525</v>
      </c>
      <c r="E274">
        <v>48.542630423695634</v>
      </c>
      <c r="F274">
        <v>70.829453372115353</v>
      </c>
      <c r="G274">
        <v>80.801851602094899</v>
      </c>
      <c r="H274">
        <v>60.814544444299337</v>
      </c>
      <c r="I274">
        <v>937.11781627700134</v>
      </c>
      <c r="J274">
        <v>0.92237042218124599</v>
      </c>
      <c r="K274">
        <v>0.41398860058797099</v>
      </c>
      <c r="M274" t="str">
        <f>A274</f>
        <v>411_1</v>
      </c>
      <c r="N274">
        <f>AVERAGE(B274:B276)</f>
        <v>42.558876486946694</v>
      </c>
      <c r="O274">
        <f t="shared" ref="O274:U274" si="265">AVERAGE(C274:C276)</f>
        <v>15.212272182143382</v>
      </c>
      <c r="P274">
        <f t="shared" si="265"/>
        <v>28.885574334545108</v>
      </c>
      <c r="Q274">
        <f t="shared" si="265"/>
        <v>45.958204110443511</v>
      </c>
      <c r="R274">
        <f t="shared" si="265"/>
        <v>73.34400067858877</v>
      </c>
      <c r="S274">
        <f t="shared" si="265"/>
        <v>80.949604662233227</v>
      </c>
      <c r="T274">
        <f t="shared" si="265"/>
        <v>64.174630600264024</v>
      </c>
      <c r="U274">
        <f t="shared" si="265"/>
        <v>852.13576412933287</v>
      </c>
      <c r="V274">
        <f t="shared" ref="V274" si="266">AVERAGE(J274:J276)</f>
        <v>0.86593854992327568</v>
      </c>
      <c r="W274">
        <f t="shared" ref="W274" si="267">AVERAGE(K274:K276)</f>
        <v>0.41298130835549368</v>
      </c>
    </row>
    <row r="275" spans="1:23">
      <c r="A275" t="s">
        <v>285</v>
      </c>
      <c r="B275">
        <v>51.817687767191231</v>
      </c>
      <c r="C275">
        <v>18.026872114167801</v>
      </c>
      <c r="D275">
        <v>34.922279940679601</v>
      </c>
      <c r="E275">
        <v>45.537358716235751</v>
      </c>
      <c r="F275">
        <v>68.822124898403601</v>
      </c>
      <c r="G275">
        <v>75.103576254977298</v>
      </c>
      <c r="H275">
        <v>58.813246715774753</v>
      </c>
      <c r="I275">
        <v>1029.3062967579601</v>
      </c>
      <c r="J275">
        <v>0.78854379604904701</v>
      </c>
      <c r="K275">
        <v>0.44832676759076578</v>
      </c>
    </row>
    <row r="276" spans="1:23">
      <c r="A276" t="s">
        <v>286</v>
      </c>
      <c r="B276">
        <v>32.878568884173184</v>
      </c>
      <c r="C276">
        <v>13.062282669621091</v>
      </c>
      <c r="D276">
        <v>22.970425776897198</v>
      </c>
      <c r="E276">
        <v>43.794623191399126</v>
      </c>
      <c r="F276">
        <v>80.380423765247372</v>
      </c>
      <c r="G276">
        <v>86.943386129627456</v>
      </c>
      <c r="H276">
        <v>72.896100640717961</v>
      </c>
      <c r="I276">
        <v>589.98317935303714</v>
      </c>
      <c r="J276">
        <v>0.88690143153953416</v>
      </c>
      <c r="K276">
        <v>0.37662855688774421</v>
      </c>
    </row>
    <row r="277" spans="1:23" s="10" customFormat="1">
      <c r="A277" s="10" t="s">
        <v>287</v>
      </c>
      <c r="B277" s="10">
        <v>37.082411813043066</v>
      </c>
      <c r="C277" s="10">
        <v>10.551765478974977</v>
      </c>
      <c r="D277" s="10">
        <v>23.817088646009072</v>
      </c>
      <c r="E277" s="10">
        <v>42.419606926436238</v>
      </c>
      <c r="F277" s="10">
        <v>80.203138969788625</v>
      </c>
      <c r="G277" s="10">
        <v>81.321441632271188</v>
      </c>
      <c r="H277" s="10">
        <v>78.109121604841278</v>
      </c>
      <c r="I277" s="10">
        <v>358.78356744772969</v>
      </c>
      <c r="J277" s="10">
        <v>0.92477354821842572</v>
      </c>
      <c r="K277" s="10">
        <v>0.50225780945492082</v>
      </c>
      <c r="M277" s="10" t="str">
        <f>A277</f>
        <v>412_1</v>
      </c>
      <c r="N277" s="10">
        <f>AVERAGE(B277:B279)</f>
        <v>40.408666645493774</v>
      </c>
      <c r="O277" s="10">
        <f t="shared" ref="O277:U277" si="268">AVERAGE(C277:C279)</f>
        <v>10.359446950208811</v>
      </c>
      <c r="P277" s="10">
        <f t="shared" si="268"/>
        <v>25.384056797851354</v>
      </c>
      <c r="Q277" s="10">
        <f t="shared" si="268"/>
        <v>49.948001588763667</v>
      </c>
      <c r="R277" s="10">
        <f t="shared" si="268"/>
        <v>69.770679678770122</v>
      </c>
      <c r="S277" s="10">
        <f t="shared" si="268"/>
        <v>73.297861940289749</v>
      </c>
      <c r="T277" s="10">
        <f t="shared" si="268"/>
        <v>64.87039928367119</v>
      </c>
      <c r="U277" s="10">
        <f t="shared" si="268"/>
        <v>660.29193273553483</v>
      </c>
      <c r="V277" s="10">
        <f t="shared" ref="V277" si="269">AVERAGE(J277:J279)</f>
        <v>0.85206470590879946</v>
      </c>
      <c r="W277" s="10">
        <f t="shared" ref="W277" si="270">AVERAGE(K277:K279)</f>
        <v>0.45319334873674649</v>
      </c>
    </row>
    <row r="278" spans="1:23" s="10" customFormat="1">
      <c r="A278" s="10" t="s">
        <v>288</v>
      </c>
      <c r="B278" s="10">
        <v>32.12206021221126</v>
      </c>
      <c r="C278" s="10">
        <v>8.4846878465148841</v>
      </c>
      <c r="D278" s="10">
        <v>20.30337402936312</v>
      </c>
      <c r="E278" s="10">
        <v>58.176228473015222</v>
      </c>
      <c r="F278" s="10">
        <v>72.269948362735136</v>
      </c>
      <c r="G278" s="10">
        <v>75.080219345878376</v>
      </c>
      <c r="H278" s="10">
        <v>68.909211472668943</v>
      </c>
      <c r="I278" s="10">
        <v>475.41735422230965</v>
      </c>
      <c r="J278" s="10">
        <v>0.81277725456426231</v>
      </c>
      <c r="K278" s="10">
        <v>0.42034697452590131</v>
      </c>
    </row>
    <row r="279" spans="1:23" s="10" customFormat="1">
      <c r="A279" s="10" t="s">
        <v>289</v>
      </c>
      <c r="B279" s="10">
        <v>52.021527911227004</v>
      </c>
      <c r="C279" s="10">
        <v>12.041887525136572</v>
      </c>
      <c r="D279" s="10">
        <v>32.03170771818187</v>
      </c>
      <c r="E279" s="10">
        <v>49.248169366839534</v>
      </c>
      <c r="F279" s="10">
        <v>56.838951703786627</v>
      </c>
      <c r="G279" s="10">
        <v>63.491924842719698</v>
      </c>
      <c r="H279" s="10">
        <v>47.592864773503337</v>
      </c>
      <c r="I279" s="10">
        <v>1146.6748765365651</v>
      </c>
      <c r="J279" s="10">
        <v>0.81864331494371056</v>
      </c>
      <c r="K279" s="10">
        <v>0.43697526222941718</v>
      </c>
    </row>
    <row r="280" spans="1:23">
      <c r="A280" t="s">
        <v>290</v>
      </c>
      <c r="B280">
        <v>41.986234303911637</v>
      </c>
      <c r="C280">
        <v>15.145926488813569</v>
      </c>
      <c r="D280">
        <v>28.566080396362675</v>
      </c>
      <c r="E280">
        <v>51.33499286181803</v>
      </c>
      <c r="F280">
        <v>71.571047148071401</v>
      </c>
      <c r="G280">
        <v>84.316172022440455</v>
      </c>
      <c r="H280">
        <v>56.53297271039537</v>
      </c>
      <c r="I280">
        <v>643.27224941488157</v>
      </c>
      <c r="J280">
        <v>0.81858244397198043</v>
      </c>
      <c r="K280">
        <v>0.42933115735683641</v>
      </c>
      <c r="M280" t="str">
        <f>A280</f>
        <v>414_1</v>
      </c>
      <c r="N280">
        <f>AVERAGE(B280)</f>
        <v>41.986234303911637</v>
      </c>
      <c r="O280">
        <f t="shared" ref="O280:U280" si="271">AVERAGE(C280)</f>
        <v>15.145926488813569</v>
      </c>
      <c r="P280">
        <f t="shared" si="271"/>
        <v>28.566080396362675</v>
      </c>
      <c r="Q280">
        <f t="shared" si="271"/>
        <v>51.33499286181803</v>
      </c>
      <c r="R280">
        <f t="shared" si="271"/>
        <v>71.571047148071401</v>
      </c>
      <c r="S280">
        <f t="shared" si="271"/>
        <v>84.316172022440455</v>
      </c>
      <c r="T280">
        <f t="shared" si="271"/>
        <v>56.53297271039537</v>
      </c>
      <c r="U280">
        <f t="shared" si="271"/>
        <v>643.27224941488157</v>
      </c>
      <c r="V280">
        <f t="shared" ref="V280" si="272">AVERAGE(J280)</f>
        <v>0.81858244397198043</v>
      </c>
      <c r="W280">
        <f t="shared" ref="W280" si="273">AVERAGE(K280)</f>
        <v>0.42933115735683641</v>
      </c>
    </row>
    <row r="281" spans="1:23" s="10" customFormat="1">
      <c r="A281" s="10" t="s">
        <v>291</v>
      </c>
      <c r="B281" s="10">
        <v>56.092908689067137</v>
      </c>
      <c r="C281" s="10">
        <v>22.618877926098925</v>
      </c>
      <c r="D281" s="10">
        <v>39.355893307583123</v>
      </c>
      <c r="E281" s="10">
        <v>61.056149620490899</v>
      </c>
      <c r="F281" s="10">
        <v>72.659448170152601</v>
      </c>
      <c r="G281" s="10">
        <v>79.381318444528475</v>
      </c>
      <c r="H281" s="10">
        <v>64.798083704773916</v>
      </c>
      <c r="I281" s="10">
        <v>2274.166392667506</v>
      </c>
      <c r="J281" s="10">
        <v>0.93230406040687419</v>
      </c>
      <c r="K281" s="10">
        <v>0.41960907579487261</v>
      </c>
      <c r="M281" s="10" t="str">
        <f>A281</f>
        <v>415_1</v>
      </c>
      <c r="N281" s="10">
        <f>AVERAGE(B281:B283)</f>
        <v>54.098270113144913</v>
      </c>
      <c r="O281" s="10">
        <f t="shared" ref="O281:U281" si="274">AVERAGE(C281:C283)</f>
        <v>21.185398171607659</v>
      </c>
      <c r="P281" s="10">
        <f t="shared" si="274"/>
        <v>37.641834142376382</v>
      </c>
      <c r="Q281" s="10">
        <f t="shared" si="274"/>
        <v>57.345202930195398</v>
      </c>
      <c r="R281" s="10">
        <f t="shared" si="274"/>
        <v>76.772087800251356</v>
      </c>
      <c r="S281" s="10">
        <f t="shared" si="274"/>
        <v>81.998350683015218</v>
      </c>
      <c r="T281" s="10">
        <f t="shared" si="274"/>
        <v>71.662856698533972</v>
      </c>
      <c r="U281" s="10">
        <f t="shared" si="274"/>
        <v>1954.3674155306617</v>
      </c>
      <c r="V281" s="10">
        <f t="shared" ref="V281" si="275">AVERAGE(J281:J283)</f>
        <v>0.90367510538273355</v>
      </c>
      <c r="W281" s="10">
        <f t="shared" ref="W281" si="276">AVERAGE(K281:K283)</f>
        <v>0.42433325003621158</v>
      </c>
    </row>
    <row r="282" spans="1:23" s="10" customFormat="1">
      <c r="A282" s="10" t="s">
        <v>292</v>
      </c>
      <c r="B282" s="10">
        <v>45.962890172026107</v>
      </c>
      <c r="C282" s="10">
        <v>17.075936714071251</v>
      </c>
      <c r="D282" s="10">
        <v>31.519413443048755</v>
      </c>
      <c r="E282" s="10">
        <v>51.219797687995261</v>
      </c>
      <c r="F282" s="10">
        <v>82.537101787240289</v>
      </c>
      <c r="G282" s="10">
        <v>85.728173512981343</v>
      </c>
      <c r="H282" s="10">
        <v>77.718662492905793</v>
      </c>
      <c r="I282" s="10">
        <v>1318.8221777084871</v>
      </c>
      <c r="J282" s="10">
        <v>0.89226374215908955</v>
      </c>
      <c r="K282" s="10">
        <v>0.38259090524172318</v>
      </c>
    </row>
    <row r="283" spans="1:23" s="10" customFormat="1">
      <c r="A283" s="10" t="s">
        <v>293</v>
      </c>
      <c r="B283" s="10">
        <v>60.239011478341503</v>
      </c>
      <c r="C283" s="10">
        <v>23.861379874652794</v>
      </c>
      <c r="D283" s="10">
        <v>42.05019567649726</v>
      </c>
      <c r="E283" s="10">
        <v>59.759661482100036</v>
      </c>
      <c r="F283" s="10">
        <v>75.119713443361135</v>
      </c>
      <c r="G283" s="10">
        <v>80.885560091535837</v>
      </c>
      <c r="H283" s="10">
        <v>72.471823897922221</v>
      </c>
      <c r="I283" s="10">
        <v>2270.1136762159922</v>
      </c>
      <c r="J283" s="10">
        <v>0.88645751358223701</v>
      </c>
      <c r="K283" s="10">
        <v>0.4707997690720388</v>
      </c>
    </row>
    <row r="284" spans="1:23">
      <c r="A284" t="s">
        <v>294</v>
      </c>
      <c r="B284">
        <v>44.054084902165663</v>
      </c>
      <c r="C284">
        <v>14.693775074297374</v>
      </c>
      <c r="D284">
        <v>29.373929988231598</v>
      </c>
      <c r="E284">
        <v>42.030912430589851</v>
      </c>
      <c r="F284">
        <v>58.107952631697643</v>
      </c>
      <c r="G284">
        <v>82.985475310092966</v>
      </c>
      <c r="H284">
        <v>21.52140132363866</v>
      </c>
      <c r="I284">
        <v>607.24338623536369</v>
      </c>
      <c r="J284">
        <v>0.90982407289129408</v>
      </c>
      <c r="K284">
        <v>0.45884137896540689</v>
      </c>
      <c r="M284" t="str">
        <f>A284</f>
        <v>417_1</v>
      </c>
      <c r="N284">
        <f>AVERAGE(B284:B286)</f>
        <v>44.524830218128898</v>
      </c>
      <c r="O284">
        <f t="shared" ref="O284:U284" si="277">AVERAGE(C284:C286)</f>
        <v>13.884844811820342</v>
      </c>
      <c r="P284">
        <f t="shared" si="277"/>
        <v>29.204837514974699</v>
      </c>
      <c r="Q284">
        <f t="shared" si="277"/>
        <v>41.781041011224332</v>
      </c>
      <c r="R284">
        <f t="shared" si="277"/>
        <v>64.351585285785646</v>
      </c>
      <c r="S284">
        <f t="shared" si="277"/>
        <v>81.542516290126841</v>
      </c>
      <c r="T284">
        <f t="shared" si="277"/>
        <v>42.674349241221648</v>
      </c>
      <c r="U284">
        <f t="shared" si="277"/>
        <v>497.45258293236634</v>
      </c>
      <c r="V284">
        <f t="shared" ref="V284" si="278">AVERAGE(J284:J286)</f>
        <v>0.81462434271946993</v>
      </c>
      <c r="W284">
        <f t="shared" ref="W284" si="279">AVERAGE(K284:K286)</f>
        <v>0.41938410953128114</v>
      </c>
    </row>
    <row r="285" spans="1:23">
      <c r="A285" t="s">
        <v>295</v>
      </c>
      <c r="B285">
        <v>38.245986832407233</v>
      </c>
      <c r="C285">
        <v>13.141175054994363</v>
      </c>
      <c r="D285">
        <v>25.693580943700869</v>
      </c>
      <c r="E285">
        <v>38.149734903145941</v>
      </c>
      <c r="F285">
        <v>72.773844873397877</v>
      </c>
      <c r="G285">
        <v>82.260749345560384</v>
      </c>
      <c r="H285">
        <v>58.759115876305778</v>
      </c>
      <c r="I285">
        <v>253.98780386574188</v>
      </c>
      <c r="J285">
        <v>0.80063015984919983</v>
      </c>
      <c r="K285">
        <v>0.35971889324570239</v>
      </c>
    </row>
    <row r="286" spans="1:23">
      <c r="A286" t="s">
        <v>296</v>
      </c>
      <c r="B286">
        <v>51.274418919813812</v>
      </c>
      <c r="C286">
        <v>13.819584306169286</v>
      </c>
      <c r="D286">
        <v>32.547001612991629</v>
      </c>
      <c r="E286">
        <v>45.162475699937204</v>
      </c>
      <c r="F286">
        <v>62.172958352261439</v>
      </c>
      <c r="G286">
        <v>79.381324214727172</v>
      </c>
      <c r="H286">
        <v>47.742530523720518</v>
      </c>
      <c r="I286">
        <v>631.12655869599348</v>
      </c>
      <c r="J286">
        <v>0.73341879541791566</v>
      </c>
      <c r="K286">
        <v>0.43959205638273408</v>
      </c>
    </row>
    <row r="287" spans="1:23" s="10" customFormat="1">
      <c r="A287" s="10" t="s">
        <v>297</v>
      </c>
      <c r="B287" s="10">
        <v>33.897338870677231</v>
      </c>
      <c r="C287" s="10">
        <v>12.655838145938219</v>
      </c>
      <c r="D287" s="10">
        <v>23.276588508307793</v>
      </c>
      <c r="E287" s="10">
        <v>40.926768116715238</v>
      </c>
      <c r="F287" s="10">
        <v>68.322517539810093</v>
      </c>
      <c r="G287" s="10">
        <v>74.760025893813093</v>
      </c>
      <c r="H287" s="10">
        <v>62.877734356287213</v>
      </c>
      <c r="I287" s="10">
        <v>488.72546758355207</v>
      </c>
      <c r="J287" s="10">
        <v>0.95812777981039887</v>
      </c>
      <c r="K287" s="10">
        <v>0.46789251066843912</v>
      </c>
      <c r="M287" s="10" t="str">
        <f>A287</f>
        <v>418_1</v>
      </c>
      <c r="N287" s="10">
        <f>AVERAGE(B287:B289)</f>
        <v>26.754111158228664</v>
      </c>
      <c r="O287" s="10">
        <f t="shared" ref="O287:U287" si="280">AVERAGE(C287:C289)</f>
        <v>9.0892056821088563</v>
      </c>
      <c r="P287" s="10">
        <f t="shared" si="280"/>
        <v>17.921658420168804</v>
      </c>
      <c r="Q287" s="10">
        <f t="shared" si="280"/>
        <v>37.094851532991953</v>
      </c>
      <c r="R287" s="10">
        <f t="shared" si="280"/>
        <v>75.495660872995572</v>
      </c>
      <c r="S287" s="10">
        <f t="shared" si="280"/>
        <v>81.280988982504539</v>
      </c>
      <c r="T287" s="10">
        <f t="shared" si="280"/>
        <v>70.541064337643533</v>
      </c>
      <c r="U287" s="10">
        <f t="shared" si="280"/>
        <v>260.09723640996799</v>
      </c>
      <c r="V287" s="10">
        <f t="shared" ref="V287" si="281">AVERAGE(J287:J289)</f>
        <v>0.94677655149764472</v>
      </c>
      <c r="W287" s="10">
        <f t="shared" ref="W287" si="282">AVERAGE(K287:K289)</f>
        <v>0.45225975693573983</v>
      </c>
    </row>
    <row r="288" spans="1:23" s="10" customFormat="1">
      <c r="A288" s="10" t="s">
        <v>298</v>
      </c>
      <c r="B288" s="10">
        <v>27.447961356695572</v>
      </c>
      <c r="C288" s="10">
        <v>8.4081479658997562</v>
      </c>
      <c r="D288" s="10">
        <v>17.928054661297701</v>
      </c>
      <c r="E288" s="10">
        <v>37.851953333114459</v>
      </c>
      <c r="F288" s="10">
        <v>79.100850862532411</v>
      </c>
      <c r="G288" s="10">
        <v>84.847206242315707</v>
      </c>
      <c r="H288" s="10">
        <v>72.271529316778711</v>
      </c>
      <c r="I288" s="10">
        <v>167.19392362840927</v>
      </c>
      <c r="J288" s="10">
        <v>0.93790080310598645</v>
      </c>
      <c r="K288" s="10">
        <v>0.4194069154379988</v>
      </c>
    </row>
    <row r="289" spans="1:23" s="10" customFormat="1">
      <c r="A289" s="10" t="s">
        <v>299</v>
      </c>
      <c r="B289" s="10">
        <v>18.917033247313192</v>
      </c>
      <c r="C289" s="10">
        <v>6.2036309344885909</v>
      </c>
      <c r="D289" s="10">
        <v>12.56033209090092</v>
      </c>
      <c r="E289" s="10">
        <v>32.505833149146163</v>
      </c>
      <c r="F289" s="10">
        <v>79.063614216644211</v>
      </c>
      <c r="G289" s="10">
        <v>84.23573481138483</v>
      </c>
      <c r="H289" s="10">
        <v>76.473929339864668</v>
      </c>
      <c r="I289" s="10">
        <v>124.37231801794272</v>
      </c>
      <c r="J289" s="10">
        <v>0.94430107157654908</v>
      </c>
      <c r="K289" s="10">
        <v>0.46947984470078152</v>
      </c>
    </row>
    <row r="290" spans="1:23">
      <c r="A290" t="s">
        <v>300</v>
      </c>
      <c r="B290">
        <v>38.675017572416991</v>
      </c>
      <c r="C290">
        <v>15.302990330682618</v>
      </c>
      <c r="D290">
        <v>26.989003951549872</v>
      </c>
      <c r="E290">
        <v>44.859533796887845</v>
      </c>
      <c r="F290">
        <v>63.627877705167037</v>
      </c>
      <c r="G290">
        <v>70.804443492076771</v>
      </c>
      <c r="H290">
        <v>54.814205560579083</v>
      </c>
      <c r="I290">
        <v>484.48016299349359</v>
      </c>
      <c r="J290">
        <v>0.89011149092040576</v>
      </c>
      <c r="K290">
        <v>0.40373741367240579</v>
      </c>
      <c r="M290" t="str">
        <f>A290</f>
        <v>419_1</v>
      </c>
      <c r="N290">
        <f>AVERAGE(B290:B292)</f>
        <v>42.208879899292207</v>
      </c>
      <c r="O290">
        <f t="shared" ref="O290:U290" si="283">AVERAGE(C290:C292)</f>
        <v>15.336557791048891</v>
      </c>
      <c r="P290">
        <f t="shared" si="283"/>
        <v>28.772718845170619</v>
      </c>
      <c r="Q290">
        <f t="shared" si="283"/>
        <v>42.577927967084648</v>
      </c>
      <c r="R290">
        <f t="shared" si="283"/>
        <v>68.803758411828952</v>
      </c>
      <c r="S290">
        <f t="shared" si="283"/>
        <v>79.279513436771865</v>
      </c>
      <c r="T290">
        <f t="shared" si="283"/>
        <v>53.897932190659013</v>
      </c>
      <c r="U290">
        <f t="shared" si="283"/>
        <v>650.76613083397672</v>
      </c>
      <c r="V290">
        <f t="shared" ref="V290" si="284">AVERAGE(J290:J292)</f>
        <v>0.87224465614130076</v>
      </c>
      <c r="W290">
        <f t="shared" ref="W290" si="285">AVERAGE(K290:K292)</f>
        <v>0.39001192062736895</v>
      </c>
    </row>
    <row r="291" spans="1:23">
      <c r="A291" t="s">
        <v>301</v>
      </c>
      <c r="B291">
        <v>37.889836915350344</v>
      </c>
      <c r="C291">
        <v>13.198636880893405</v>
      </c>
      <c r="D291">
        <v>25.544236898121948</v>
      </c>
      <c r="E291">
        <v>41.692758843418531</v>
      </c>
      <c r="F291">
        <v>74.524908523887277</v>
      </c>
      <c r="G291">
        <v>81.190862704475947</v>
      </c>
      <c r="H291">
        <v>56.825878394684707</v>
      </c>
      <c r="I291">
        <v>399.29409834772184</v>
      </c>
      <c r="J291">
        <v>0.85173173660727142</v>
      </c>
      <c r="K291">
        <v>0.37578967512764261</v>
      </c>
    </row>
    <row r="292" spans="1:23">
      <c r="A292" t="s">
        <v>302</v>
      </c>
      <c r="B292">
        <v>50.061785210109271</v>
      </c>
      <c r="C292">
        <v>17.508046161570654</v>
      </c>
      <c r="D292">
        <v>33.784915685840033</v>
      </c>
      <c r="E292">
        <v>41.181491260947567</v>
      </c>
      <c r="F292">
        <v>68.258489006432541</v>
      </c>
      <c r="G292">
        <v>85.84323411376289</v>
      </c>
      <c r="H292">
        <v>50.053712616713241</v>
      </c>
      <c r="I292">
        <v>1068.5241311607149</v>
      </c>
      <c r="J292">
        <v>0.87489074089622532</v>
      </c>
      <c r="K292">
        <v>0.3905086730820585</v>
      </c>
    </row>
    <row r="293" spans="1:23" s="10" customFormat="1">
      <c r="A293" s="10" t="s">
        <v>303</v>
      </c>
      <c r="B293" s="10">
        <v>51.453715011380105</v>
      </c>
      <c r="C293" s="10">
        <v>16.682445999785877</v>
      </c>
      <c r="D293" s="10">
        <v>34.068080505583062</v>
      </c>
      <c r="E293" s="10">
        <v>57.351334062657891</v>
      </c>
      <c r="F293" s="10">
        <v>79.612984352519817</v>
      </c>
      <c r="G293" s="10">
        <v>85.407071044157618</v>
      </c>
      <c r="H293" s="10">
        <v>73.836110247170836</v>
      </c>
      <c r="I293" s="10">
        <v>986.2583109519461</v>
      </c>
      <c r="J293" s="10">
        <v>0.90515451464356</v>
      </c>
      <c r="K293" s="10">
        <v>0.38819042621818939</v>
      </c>
      <c r="M293" s="10" t="str">
        <f>A293</f>
        <v>422_1</v>
      </c>
      <c r="N293" s="10">
        <f>AVERAGE(B293:B295)</f>
        <v>43.826300373279174</v>
      </c>
      <c r="O293" s="10">
        <f t="shared" ref="O293:U293" si="286">AVERAGE(C293:C295)</f>
        <v>15.003678367770839</v>
      </c>
      <c r="P293" s="10">
        <f t="shared" si="286"/>
        <v>29.414989370525078</v>
      </c>
      <c r="Q293" s="10">
        <f t="shared" si="286"/>
        <v>51.507105145414208</v>
      </c>
      <c r="R293" s="10">
        <f t="shared" si="286"/>
        <v>76.683938002887515</v>
      </c>
      <c r="S293" s="10">
        <f t="shared" si="286"/>
        <v>83.513803711454884</v>
      </c>
      <c r="T293" s="10">
        <f t="shared" si="286"/>
        <v>70.083981923408658</v>
      </c>
      <c r="U293" s="10">
        <f t="shared" si="286"/>
        <v>687.41765355313726</v>
      </c>
      <c r="V293" s="10">
        <f t="shared" ref="V293" si="287">AVERAGE(J293:J295)</f>
        <v>0.87241980217137327</v>
      </c>
      <c r="W293" s="10">
        <f t="shared" ref="W293" si="288">AVERAGE(K293:K295)</f>
        <v>0.38931433519569242</v>
      </c>
    </row>
    <row r="294" spans="1:23" s="10" customFormat="1">
      <c r="A294" s="10" t="s">
        <v>304</v>
      </c>
      <c r="B294" s="10">
        <v>41.982421680864014</v>
      </c>
      <c r="C294" s="10">
        <v>14.645943340456691</v>
      </c>
      <c r="D294" s="10">
        <v>28.314182510660423</v>
      </c>
      <c r="E294" s="10">
        <v>46.525410714658236</v>
      </c>
      <c r="F294" s="10">
        <v>76.33294496834263</v>
      </c>
      <c r="G294" s="10">
        <v>82.862778407745068</v>
      </c>
      <c r="H294" s="10">
        <v>71.059127993679425</v>
      </c>
      <c r="I294" s="10">
        <v>501.11673291533708</v>
      </c>
      <c r="J294" s="10">
        <v>0.86848086037989236</v>
      </c>
      <c r="K294" s="10">
        <v>0.40005513458376529</v>
      </c>
    </row>
    <row r="295" spans="1:23" s="10" customFormat="1">
      <c r="A295" s="10" t="s">
        <v>305</v>
      </c>
      <c r="B295" s="10">
        <v>38.042764427593397</v>
      </c>
      <c r="C295" s="10">
        <v>13.682645763069949</v>
      </c>
      <c r="D295" s="10">
        <v>25.862705095331748</v>
      </c>
      <c r="E295" s="10">
        <v>50.644570658926497</v>
      </c>
      <c r="F295" s="10">
        <v>74.105884687800113</v>
      </c>
      <c r="G295" s="10">
        <v>82.271561682461936</v>
      </c>
      <c r="H295" s="10">
        <v>65.356707529375726</v>
      </c>
      <c r="I295" s="10">
        <v>574.8779167921283</v>
      </c>
      <c r="J295" s="10">
        <v>0.84362403149066745</v>
      </c>
      <c r="K295" s="10">
        <v>0.37969744478512241</v>
      </c>
    </row>
    <row r="296" spans="1:23">
      <c r="A296" t="s">
        <v>306</v>
      </c>
      <c r="B296">
        <v>30.787783078600611</v>
      </c>
      <c r="C296">
        <v>11.879716471324832</v>
      </c>
      <c r="D296">
        <v>21.333749774962779</v>
      </c>
      <c r="E296">
        <v>50.976956815077841</v>
      </c>
      <c r="F296">
        <v>84.032323833048679</v>
      </c>
      <c r="G296">
        <v>88.19288561696483</v>
      </c>
      <c r="H296">
        <v>78.679232385451613</v>
      </c>
      <c r="I296">
        <v>326.36225470417526</v>
      </c>
      <c r="J296">
        <v>0.85857117749283152</v>
      </c>
      <c r="K296">
        <v>0.434532511308867</v>
      </c>
      <c r="M296" t="str">
        <f>A296</f>
        <v>425_1</v>
      </c>
      <c r="N296">
        <f>AVERAGE(B296:B298)</f>
        <v>36.390388123230302</v>
      </c>
      <c r="O296">
        <f t="shared" ref="O296:U296" si="289">AVERAGE(C296:C298)</f>
        <v>12.389564962215884</v>
      </c>
      <c r="P296">
        <f t="shared" si="289"/>
        <v>24.389976542723158</v>
      </c>
      <c r="Q296">
        <f t="shared" si="289"/>
        <v>49.579316031236594</v>
      </c>
      <c r="R296">
        <f t="shared" si="289"/>
        <v>83.282728201025165</v>
      </c>
      <c r="S296">
        <f t="shared" si="289"/>
        <v>85.654593314547469</v>
      </c>
      <c r="T296">
        <f t="shared" si="289"/>
        <v>79.868665526676978</v>
      </c>
      <c r="U296">
        <f t="shared" si="289"/>
        <v>384.2270573026226</v>
      </c>
      <c r="V296">
        <f t="shared" ref="V296" si="290">AVERAGE(J296:J298)</f>
        <v>0.85101928854634679</v>
      </c>
      <c r="W296">
        <f t="shared" ref="W296" si="291">AVERAGE(K296:K298)</f>
        <v>0.43608420694720512</v>
      </c>
    </row>
    <row r="297" spans="1:23">
      <c r="A297" t="s">
        <v>307</v>
      </c>
      <c r="B297">
        <v>47.638138387398371</v>
      </c>
      <c r="C297">
        <v>13.66842449237069</v>
      </c>
      <c r="D297">
        <v>30.653281439884612</v>
      </c>
      <c r="E297">
        <v>51.231482652459491</v>
      </c>
      <c r="F297">
        <v>82.328216031181867</v>
      </c>
      <c r="G297">
        <v>83.945012781336757</v>
      </c>
      <c r="H297">
        <v>79.388307235126561</v>
      </c>
      <c r="I297">
        <v>485.35622082693578</v>
      </c>
      <c r="J297">
        <v>0.82441584063607731</v>
      </c>
      <c r="K297">
        <v>0.44134918615130792</v>
      </c>
    </row>
    <row r="298" spans="1:23">
      <c r="A298" t="s">
        <v>308</v>
      </c>
      <c r="B298">
        <v>30.745242903691935</v>
      </c>
      <c r="C298">
        <v>11.620553922952126</v>
      </c>
      <c r="D298">
        <v>21.182898413322082</v>
      </c>
      <c r="E298">
        <v>46.529508626172436</v>
      </c>
      <c r="F298">
        <v>83.487644738844978</v>
      </c>
      <c r="G298">
        <v>84.82588154534082</v>
      </c>
      <c r="H298">
        <v>81.538456959452745</v>
      </c>
      <c r="I298">
        <v>340.96269637675675</v>
      </c>
      <c r="J298">
        <v>0.87007084751013153</v>
      </c>
      <c r="K298">
        <v>0.43237092338144062</v>
      </c>
    </row>
    <row r="299" spans="1:23" s="10" customFormat="1">
      <c r="A299" s="10" t="s">
        <v>309</v>
      </c>
      <c r="B299" s="10">
        <v>37.876697665332557</v>
      </c>
      <c r="C299" s="10">
        <v>15.233697682467596</v>
      </c>
      <c r="D299" s="10">
        <v>26.555197673900143</v>
      </c>
      <c r="E299" s="10">
        <v>55.3155826871063</v>
      </c>
      <c r="F299" s="10">
        <v>80.816015878421453</v>
      </c>
      <c r="G299" s="10">
        <v>86.069849586958497</v>
      </c>
      <c r="H299" s="10">
        <v>70.470599610297199</v>
      </c>
      <c r="I299" s="10">
        <v>576.29377102250044</v>
      </c>
      <c r="J299" s="10">
        <v>0.89838760810658103</v>
      </c>
      <c r="K299" s="10">
        <v>0.37926384099454008</v>
      </c>
      <c r="M299" s="10" t="str">
        <f>A299</f>
        <v>427_1</v>
      </c>
      <c r="N299" s="10">
        <f>AVERAGE(B299:B301)</f>
        <v>47.132017577386527</v>
      </c>
      <c r="O299" s="10">
        <f t="shared" ref="O299:U299" si="292">AVERAGE(C299:C301)</f>
        <v>17.0865658440357</v>
      </c>
      <c r="P299" s="10">
        <f t="shared" si="292"/>
        <v>32.10929171071119</v>
      </c>
      <c r="Q299" s="10">
        <f t="shared" si="292"/>
        <v>53.030465807190943</v>
      </c>
      <c r="R299" s="10">
        <f t="shared" si="292"/>
        <v>74.974618560293379</v>
      </c>
      <c r="S299" s="10">
        <f t="shared" si="292"/>
        <v>83.660749726744598</v>
      </c>
      <c r="T299" s="10">
        <f t="shared" si="292"/>
        <v>60.548880510802469</v>
      </c>
      <c r="U299" s="10">
        <f t="shared" si="292"/>
        <v>1005.4401392775325</v>
      </c>
      <c r="V299" s="10">
        <f t="shared" ref="V299" si="293">AVERAGE(J299:J301)</f>
        <v>0.90344279652135262</v>
      </c>
      <c r="W299" s="10">
        <f t="shared" ref="W299" si="294">AVERAGE(K299:K301)</f>
        <v>0.42163169656426858</v>
      </c>
    </row>
    <row r="300" spans="1:23" s="10" customFormat="1">
      <c r="A300" s="10" t="s">
        <v>310</v>
      </c>
      <c r="B300" s="10">
        <v>55.071421749611453</v>
      </c>
      <c r="C300" s="10">
        <v>16.073374929176133</v>
      </c>
      <c r="D300" s="10">
        <v>35.572398339393885</v>
      </c>
      <c r="E300" s="10">
        <v>50.990312971124105</v>
      </c>
      <c r="F300" s="10">
        <v>69.788948741896775</v>
      </c>
      <c r="G300" s="10">
        <v>79.906862668745887</v>
      </c>
      <c r="H300" s="10">
        <v>55.757894668381972</v>
      </c>
      <c r="I300" s="10">
        <v>1234.5573978906662</v>
      </c>
      <c r="J300" s="10">
        <v>0.88198298758842331</v>
      </c>
      <c r="K300" s="10">
        <v>0.41885363624398142</v>
      </c>
    </row>
    <row r="301" spans="1:23" s="10" customFormat="1">
      <c r="A301" s="10" t="s">
        <v>311</v>
      </c>
      <c r="B301" s="10">
        <v>48.447933317215565</v>
      </c>
      <c r="C301" s="10">
        <v>19.952624920463364</v>
      </c>
      <c r="D301" s="10">
        <v>34.200279118839546</v>
      </c>
      <c r="E301" s="10">
        <v>52.785501763342417</v>
      </c>
      <c r="F301" s="10">
        <v>74.318891060561896</v>
      </c>
      <c r="G301" s="10">
        <v>85.005536924529395</v>
      </c>
      <c r="H301" s="10">
        <v>55.41814725372825</v>
      </c>
      <c r="I301" s="10">
        <v>1205.4692489194308</v>
      </c>
      <c r="J301" s="10">
        <v>0.92995779386905331</v>
      </c>
      <c r="K301" s="10">
        <v>0.46677761245428412</v>
      </c>
    </row>
    <row r="302" spans="1:23">
      <c r="A302" t="s">
        <v>312</v>
      </c>
      <c r="B302">
        <v>38.240175227852767</v>
      </c>
      <c r="C302">
        <v>11.355616354834416</v>
      </c>
      <c r="D302">
        <v>24.79789579134366</v>
      </c>
      <c r="E302">
        <v>36.924459360401741</v>
      </c>
      <c r="F302">
        <v>61.604211246453957</v>
      </c>
      <c r="G302">
        <v>80.143843872209757</v>
      </c>
      <c r="H302">
        <v>49.362309454536472</v>
      </c>
      <c r="I302">
        <v>410.17777163556639</v>
      </c>
      <c r="J302">
        <v>0.90639493562122941</v>
      </c>
      <c r="K302">
        <v>0.45368023521064071</v>
      </c>
      <c r="M302" t="str">
        <f>A302</f>
        <v>428_1</v>
      </c>
      <c r="N302">
        <f>AVERAGE(B302:B304)</f>
        <v>35.766807614136781</v>
      </c>
      <c r="O302">
        <f t="shared" ref="O302:U302" si="295">AVERAGE(C302:C304)</f>
        <v>10.523338126142805</v>
      </c>
      <c r="P302">
        <f t="shared" si="295"/>
        <v>23.145072870139856</v>
      </c>
      <c r="Q302">
        <f t="shared" si="295"/>
        <v>38.404149566794423</v>
      </c>
      <c r="R302">
        <f t="shared" si="295"/>
        <v>73.121050118604259</v>
      </c>
      <c r="S302">
        <f t="shared" si="295"/>
        <v>83.584085772519401</v>
      </c>
      <c r="T302">
        <f t="shared" si="295"/>
        <v>65.978930660991594</v>
      </c>
      <c r="U302">
        <f t="shared" si="295"/>
        <v>360.86870550378143</v>
      </c>
      <c r="V302">
        <f t="shared" ref="V302" si="296">AVERAGE(J302:J304)</f>
        <v>0.8674917788310389</v>
      </c>
      <c r="W302">
        <f t="shared" ref="W302" si="297">AVERAGE(K302:K304)</f>
        <v>0.46498271686108211</v>
      </c>
    </row>
    <row r="303" spans="1:23">
      <c r="A303" t="s">
        <v>313</v>
      </c>
      <c r="B303">
        <v>31.915582473475759</v>
      </c>
      <c r="C303">
        <v>8.4310659154791434</v>
      </c>
      <c r="D303">
        <v>20.173324194477509</v>
      </c>
      <c r="E303">
        <v>40.681151442514448</v>
      </c>
      <c r="F303">
        <v>80.682858797327995</v>
      </c>
      <c r="G303">
        <v>84.257617285872513</v>
      </c>
      <c r="H303">
        <v>78.106517318912609</v>
      </c>
      <c r="I303">
        <v>236.69505133866215</v>
      </c>
      <c r="J303">
        <v>0.90848962153187196</v>
      </c>
      <c r="K303">
        <v>0.32585483485180761</v>
      </c>
    </row>
    <row r="304" spans="1:23">
      <c r="A304" t="s">
        <v>314</v>
      </c>
      <c r="B304">
        <v>37.144665141081823</v>
      </c>
      <c r="C304">
        <v>11.783332108114857</v>
      </c>
      <c r="D304">
        <v>24.463998624598407</v>
      </c>
      <c r="E304">
        <v>37.606837897467074</v>
      </c>
      <c r="F304">
        <v>77.076080312030783</v>
      </c>
      <c r="G304">
        <v>86.350796159475948</v>
      </c>
      <c r="H304">
        <v>70.46796520952573</v>
      </c>
      <c r="I304">
        <v>435.7332935371158</v>
      </c>
      <c r="J304">
        <v>0.78759077934001509</v>
      </c>
      <c r="K304">
        <v>0.61541308052079802</v>
      </c>
    </row>
    <row r="305" spans="1:23" s="10" customFormat="1">
      <c r="A305" s="10" t="s">
        <v>315</v>
      </c>
      <c r="B305" s="10">
        <v>49.476199832479182</v>
      </c>
      <c r="C305" s="10">
        <v>14.311546172173379</v>
      </c>
      <c r="D305" s="10">
        <v>31.893873002326359</v>
      </c>
      <c r="E305" s="10">
        <v>36.477179907352415</v>
      </c>
      <c r="F305" s="10">
        <v>64.815315727676477</v>
      </c>
      <c r="G305" s="10">
        <v>74.456692288031689</v>
      </c>
      <c r="H305" s="10">
        <v>47.404823504031313</v>
      </c>
      <c r="I305" s="10">
        <v>619.80414549409124</v>
      </c>
      <c r="J305" s="10">
        <v>0.87766501299022726</v>
      </c>
      <c r="K305" s="10">
        <v>0.40109791773144632</v>
      </c>
      <c r="M305" s="10" t="str">
        <f>A305</f>
        <v>430_1</v>
      </c>
      <c r="N305" s="10">
        <f>AVERAGE(B305:B307)</f>
        <v>45.420627901437719</v>
      </c>
      <c r="O305" s="10">
        <f t="shared" ref="O305:U305" si="298">AVERAGE(C305:C307)</f>
        <v>15.615276483814336</v>
      </c>
      <c r="P305" s="10">
        <f t="shared" si="298"/>
        <v>30.517952192626101</v>
      </c>
      <c r="Q305" s="10">
        <f t="shared" si="298"/>
        <v>42.188494835335696</v>
      </c>
      <c r="R305" s="10">
        <f t="shared" si="298"/>
        <v>70.22898748884279</v>
      </c>
      <c r="S305" s="10">
        <f t="shared" si="298"/>
        <v>78.235224093699657</v>
      </c>
      <c r="T305" s="10">
        <f t="shared" si="298"/>
        <v>59.3122574173359</v>
      </c>
      <c r="U305" s="10">
        <f t="shared" si="298"/>
        <v>779.54936315623854</v>
      </c>
      <c r="V305" s="10">
        <f t="shared" ref="V305" si="299">AVERAGE(J305:J307)</f>
        <v>0.85372614213703535</v>
      </c>
      <c r="W305" s="10">
        <f t="shared" ref="W305" si="300">AVERAGE(K305:K307)</f>
        <v>0.40185225878930092</v>
      </c>
    </row>
    <row r="306" spans="1:23" s="10" customFormat="1">
      <c r="A306" s="10" t="s">
        <v>316</v>
      </c>
      <c r="B306" s="10">
        <v>62.04035890588554</v>
      </c>
      <c r="C306" s="10">
        <v>22.401992164847659</v>
      </c>
      <c r="D306" s="10">
        <v>42.221175535366697</v>
      </c>
      <c r="E306" s="10">
        <v>41.30327512016941</v>
      </c>
      <c r="F306" s="10">
        <v>74.059206864695483</v>
      </c>
      <c r="G306" s="10">
        <v>82.564712454508339</v>
      </c>
      <c r="H306" s="10">
        <v>62.553457531093201</v>
      </c>
      <c r="I306" s="10">
        <v>1449.005504846303</v>
      </c>
      <c r="J306" s="10">
        <v>0.80940984355229195</v>
      </c>
      <c r="K306" s="10">
        <v>0.47229199697011681</v>
      </c>
    </row>
    <row r="307" spans="1:23" s="10" customFormat="1">
      <c r="A307" s="10" t="s">
        <v>317</v>
      </c>
      <c r="B307" s="10">
        <v>24.745324965948448</v>
      </c>
      <c r="C307" s="10">
        <v>10.132291114421973</v>
      </c>
      <c r="D307" s="10">
        <v>17.438808040185251</v>
      </c>
      <c r="E307" s="10">
        <v>48.785029478485271</v>
      </c>
      <c r="F307" s="10">
        <v>71.812439874156425</v>
      </c>
      <c r="G307" s="10">
        <v>77.684267538558942</v>
      </c>
      <c r="H307" s="10">
        <v>67.978491216883185</v>
      </c>
      <c r="I307" s="10">
        <v>269.8384391283214</v>
      </c>
      <c r="J307" s="10">
        <v>0.87410356986858684</v>
      </c>
      <c r="K307" s="10">
        <v>0.33216686166633957</v>
      </c>
    </row>
    <row r="308" spans="1:23">
      <c r="A308" t="s">
        <v>318</v>
      </c>
      <c r="B308">
        <v>42.763054852884068</v>
      </c>
      <c r="C308">
        <v>17.48467288848969</v>
      </c>
      <c r="D308">
        <v>30.123863870686943</v>
      </c>
      <c r="E308">
        <v>47.822020272649539</v>
      </c>
      <c r="F308">
        <v>78.938367805552218</v>
      </c>
      <c r="G308">
        <v>82.789212243725487</v>
      </c>
      <c r="H308">
        <v>73.491852423660561</v>
      </c>
      <c r="I308">
        <v>875.15929948004202</v>
      </c>
      <c r="J308">
        <v>0.89734953310489374</v>
      </c>
      <c r="K308">
        <v>0.34691328523759579</v>
      </c>
      <c r="M308" t="str">
        <f>A308</f>
        <v>431_1</v>
      </c>
      <c r="N308">
        <f>AVERAGE(B308:B309)</f>
        <v>34.392902786910071</v>
      </c>
      <c r="O308">
        <f t="shared" ref="O308:U308" si="301">AVERAGE(C308:C309)</f>
        <v>13.458729048081832</v>
      </c>
      <c r="P308">
        <f t="shared" si="301"/>
        <v>23.925815917496003</v>
      </c>
      <c r="Q308">
        <f t="shared" si="301"/>
        <v>43.406975939606369</v>
      </c>
      <c r="R308">
        <f t="shared" si="301"/>
        <v>76.734985468628153</v>
      </c>
      <c r="S308">
        <f t="shared" si="301"/>
        <v>81.340477825671627</v>
      </c>
      <c r="T308">
        <f t="shared" si="301"/>
        <v>71.421533729860698</v>
      </c>
      <c r="U308">
        <f t="shared" si="301"/>
        <v>575.01841540773819</v>
      </c>
      <c r="V308">
        <f t="shared" ref="V308" si="302">AVERAGE(J308:J309)</f>
        <v>0.91075002623228818</v>
      </c>
      <c r="W308">
        <f t="shared" ref="W308" si="303">AVERAGE(K308:K309)</f>
        <v>0.37309586519071658</v>
      </c>
    </row>
    <row r="309" spans="1:23">
      <c r="A309" t="s">
        <v>319</v>
      </c>
      <c r="B309">
        <v>26.02275072093607</v>
      </c>
      <c r="C309">
        <v>9.4327852076739713</v>
      </c>
      <c r="D309">
        <v>17.727767964305063</v>
      </c>
      <c r="E309">
        <v>38.991931606563199</v>
      </c>
      <c r="F309">
        <v>74.531603131704088</v>
      </c>
      <c r="G309">
        <v>79.891743407617781</v>
      </c>
      <c r="H309">
        <v>69.351215036060822</v>
      </c>
      <c r="I309">
        <v>274.8775313354343</v>
      </c>
      <c r="J309">
        <v>0.92415051935968262</v>
      </c>
      <c r="K309">
        <v>0.39927844514383731</v>
      </c>
    </row>
    <row r="310" spans="1:23" s="10" customFormat="1">
      <c r="A310" s="10" t="s">
        <v>320</v>
      </c>
      <c r="B310" s="10">
        <v>42.416371065860389</v>
      </c>
      <c r="C310" s="10">
        <v>16.980113738941959</v>
      </c>
      <c r="D310" s="10">
        <v>29.698242402401235</v>
      </c>
      <c r="E310" s="10">
        <v>52.981594418021658</v>
      </c>
      <c r="F310" s="10">
        <v>73.855627978702103</v>
      </c>
      <c r="G310" s="10">
        <v>84.400141047843448</v>
      </c>
      <c r="H310" s="10">
        <v>60.420827816955963</v>
      </c>
      <c r="I310" s="10">
        <v>855.2302377253651</v>
      </c>
      <c r="J310" s="10">
        <v>0.82462240335980908</v>
      </c>
      <c r="K310" s="10">
        <v>0.43535588383919421</v>
      </c>
      <c r="M310" s="10" t="str">
        <f>A310</f>
        <v>432_1</v>
      </c>
      <c r="N310" s="10">
        <f>AVERAGE(B310:B312)</f>
        <v>41.458363432334536</v>
      </c>
      <c r="O310" s="10">
        <f t="shared" ref="O310:U310" si="304">AVERAGE(C310:C312)</f>
        <v>16.215630638943889</v>
      </c>
      <c r="P310" s="10">
        <f t="shared" si="304"/>
        <v>28.836997035639275</v>
      </c>
      <c r="Q310" s="10">
        <f t="shared" si="304"/>
        <v>51.932478478887646</v>
      </c>
      <c r="R310" s="10">
        <f t="shared" si="304"/>
        <v>78.460668745461263</v>
      </c>
      <c r="S310" s="10">
        <f t="shared" si="304"/>
        <v>86.563881000615723</v>
      </c>
      <c r="T310" s="10">
        <f t="shared" si="304"/>
        <v>66.96928697823337</v>
      </c>
      <c r="U310" s="10">
        <f t="shared" si="304"/>
        <v>633.60002436384138</v>
      </c>
      <c r="V310" s="10">
        <f t="shared" ref="V310" si="305">AVERAGE(J310:J312)</f>
        <v>0.87128665528206073</v>
      </c>
      <c r="W310" s="10">
        <f t="shared" ref="W310" si="306">AVERAGE(K310:K312)</f>
        <v>0.41479842091563884</v>
      </c>
    </row>
    <row r="311" spans="1:23" s="10" customFormat="1">
      <c r="A311" s="10" t="s">
        <v>321</v>
      </c>
      <c r="B311" s="10">
        <v>35.396385958644331</v>
      </c>
      <c r="C311" s="10">
        <v>14.406906090853695</v>
      </c>
      <c r="D311" s="10">
        <v>24.901646024749073</v>
      </c>
      <c r="E311" s="10">
        <v>49.32549847485739</v>
      </c>
      <c r="F311" s="10">
        <v>85.50902668572563</v>
      </c>
      <c r="G311" s="10">
        <v>86.167397031022929</v>
      </c>
      <c r="H311" s="10">
        <v>84.228300482396079</v>
      </c>
      <c r="I311" s="10">
        <v>320.48877429901057</v>
      </c>
      <c r="J311" s="10">
        <v>0.8994341528765657</v>
      </c>
      <c r="K311" s="10">
        <v>0.41662568582438347</v>
      </c>
    </row>
    <row r="312" spans="1:23" s="10" customFormat="1">
      <c r="A312" s="10" t="s">
        <v>322</v>
      </c>
      <c r="B312" s="10">
        <v>46.56233327249889</v>
      </c>
      <c r="C312" s="10">
        <v>17.259872087036008</v>
      </c>
      <c r="D312" s="10">
        <v>31.911102679767524</v>
      </c>
      <c r="E312" s="10">
        <v>53.490342543783896</v>
      </c>
      <c r="F312" s="10">
        <v>76.017351571956056</v>
      </c>
      <c r="G312" s="10">
        <v>89.124104922980806</v>
      </c>
      <c r="H312" s="10">
        <v>56.258732635348053</v>
      </c>
      <c r="I312" s="10">
        <v>725.08106106714865</v>
      </c>
      <c r="J312" s="10">
        <v>0.88980340960980742</v>
      </c>
      <c r="K312" s="10">
        <v>0.39241369308333879</v>
      </c>
    </row>
    <row r="313" spans="1:23">
      <c r="A313" t="s">
        <v>323</v>
      </c>
      <c r="B313">
        <v>41.659503451280266</v>
      </c>
      <c r="C313">
        <v>16.420634986378996</v>
      </c>
      <c r="D313">
        <v>29.040069218829704</v>
      </c>
      <c r="E313">
        <v>63.21514189046939</v>
      </c>
      <c r="F313">
        <v>70.55758523962858</v>
      </c>
      <c r="G313">
        <v>79.054830549793238</v>
      </c>
      <c r="H313">
        <v>55.710085215955409</v>
      </c>
      <c r="I313">
        <v>1135.8355265166883</v>
      </c>
      <c r="J313">
        <v>0.89831272686873831</v>
      </c>
      <c r="K313">
        <v>0.40162253601240872</v>
      </c>
      <c r="M313" t="str">
        <f>A313</f>
        <v>433_1</v>
      </c>
      <c r="N313">
        <f>AVERAGE(B313:B315)</f>
        <v>47.871656395001935</v>
      </c>
      <c r="O313">
        <f t="shared" ref="O313:U313" si="307">AVERAGE(C313:C315)</f>
        <v>17.201054408932269</v>
      </c>
      <c r="P313">
        <f t="shared" si="307"/>
        <v>32.536355401967178</v>
      </c>
      <c r="Q313">
        <f t="shared" si="307"/>
        <v>53.385769912921667</v>
      </c>
      <c r="R313">
        <f t="shared" si="307"/>
        <v>72.729010891012521</v>
      </c>
      <c r="S313">
        <f t="shared" si="307"/>
        <v>84.472171848317373</v>
      </c>
      <c r="T313">
        <f t="shared" si="307"/>
        <v>58.981182368333577</v>
      </c>
      <c r="U313">
        <f t="shared" si="307"/>
        <v>1044.2499068633279</v>
      </c>
      <c r="V313">
        <f t="shared" ref="V313" si="308">AVERAGE(J313:J315)</f>
        <v>0.86812597779538636</v>
      </c>
      <c r="W313">
        <f t="shared" ref="W313" si="309">AVERAGE(K313:K315)</f>
        <v>0.37862932364223578</v>
      </c>
    </row>
    <row r="314" spans="1:23">
      <c r="A314" t="s">
        <v>324</v>
      </c>
      <c r="B314">
        <v>40.210884740680726</v>
      </c>
      <c r="C314">
        <v>13.346374179705148</v>
      </c>
      <c r="D314">
        <v>26.778629460192995</v>
      </c>
      <c r="E314">
        <v>48.540976081639904</v>
      </c>
      <c r="F314">
        <v>79.098378499577251</v>
      </c>
      <c r="G314">
        <v>86.62943813736463</v>
      </c>
      <c r="H314">
        <v>71.914466298578589</v>
      </c>
      <c r="I314">
        <v>613.10620390744498</v>
      </c>
      <c r="J314">
        <v>0.88401043657950373</v>
      </c>
      <c r="K314">
        <v>0.32998630050098487</v>
      </c>
    </row>
    <row r="315" spans="1:23">
      <c r="A315" t="s">
        <v>325</v>
      </c>
      <c r="B315">
        <v>61.744580993044814</v>
      </c>
      <c r="C315">
        <v>21.836154060712669</v>
      </c>
      <c r="D315">
        <v>41.790367526878846</v>
      </c>
      <c r="E315">
        <v>48.401191766655714</v>
      </c>
      <c r="F315">
        <v>68.531068933831705</v>
      </c>
      <c r="G315">
        <v>87.732246857794237</v>
      </c>
      <c r="H315">
        <v>49.318995590466713</v>
      </c>
      <c r="I315">
        <v>1383.8079901658502</v>
      </c>
      <c r="J315">
        <v>0.82205476993791726</v>
      </c>
      <c r="K315">
        <v>0.40427913441331381</v>
      </c>
    </row>
    <row r="316" spans="1:23" s="10" customFormat="1">
      <c r="A316" s="10" t="s">
        <v>326</v>
      </c>
      <c r="B316" s="10">
        <v>42.239570396246449</v>
      </c>
      <c r="C316" s="10">
        <v>11.431177289921148</v>
      </c>
      <c r="D316" s="10">
        <v>26.835373843083875</v>
      </c>
      <c r="E316" s="10">
        <v>53.063856197306599</v>
      </c>
      <c r="F316" s="10">
        <v>71.282128083253426</v>
      </c>
      <c r="G316" s="10">
        <v>77.865677369378417</v>
      </c>
      <c r="H316" s="10">
        <v>60.183673958378627</v>
      </c>
      <c r="I316" s="10">
        <v>791.14690116498582</v>
      </c>
      <c r="J316" s="10">
        <v>0.91943282878532417</v>
      </c>
      <c r="K316" s="10">
        <v>0.41612158928292708</v>
      </c>
      <c r="M316" s="10" t="str">
        <f>A316</f>
        <v>434_1</v>
      </c>
      <c r="N316" s="10">
        <f>AVERAGE(B316:B318)</f>
        <v>35.313068781737066</v>
      </c>
      <c r="O316" s="10">
        <f t="shared" ref="O316:U316" si="310">AVERAGE(C316:C318)</f>
        <v>11.766588817782972</v>
      </c>
      <c r="P316" s="10">
        <f t="shared" si="310"/>
        <v>23.539828799760084</v>
      </c>
      <c r="Q316" s="10">
        <f t="shared" si="310"/>
        <v>48.731620031750275</v>
      </c>
      <c r="R316" s="10">
        <f t="shared" si="310"/>
        <v>74.675272356961145</v>
      </c>
      <c r="S316" s="10">
        <f t="shared" si="310"/>
        <v>80.215780687859194</v>
      </c>
      <c r="T316" s="10">
        <f t="shared" si="310"/>
        <v>67.605678645686325</v>
      </c>
      <c r="U316" s="10">
        <f t="shared" si="310"/>
        <v>527.41640705790496</v>
      </c>
      <c r="V316" s="10">
        <f t="shared" ref="V316" si="311">AVERAGE(J316:J318)</f>
        <v>0.86400894334746337</v>
      </c>
      <c r="W316" s="10">
        <f t="shared" ref="W316" si="312">AVERAGE(K316:K318)</f>
        <v>0.43540437160787815</v>
      </c>
    </row>
    <row r="317" spans="1:23" s="10" customFormat="1">
      <c r="A317" s="10" t="s">
        <v>327</v>
      </c>
      <c r="B317" s="10">
        <v>30.210277794423558</v>
      </c>
      <c r="C317" s="10">
        <v>10.648127109358763</v>
      </c>
      <c r="D317" s="10">
        <v>20.429202451891218</v>
      </c>
      <c r="E317" s="10">
        <v>41.97115880973287</v>
      </c>
      <c r="F317" s="10">
        <v>77.22642668251757</v>
      </c>
      <c r="G317" s="10">
        <v>80.765525195356275</v>
      </c>
      <c r="H317" s="10">
        <v>71.255396691886389</v>
      </c>
      <c r="I317" s="10">
        <v>264.31103691797267</v>
      </c>
      <c r="J317" s="10">
        <v>0.76446030940350573</v>
      </c>
      <c r="K317" s="10">
        <v>0.46062620976837032</v>
      </c>
    </row>
    <row r="318" spans="1:23" s="10" customFormat="1">
      <c r="A318" s="10" t="s">
        <v>328</v>
      </c>
      <c r="B318" s="10">
        <v>33.489358154541179</v>
      </c>
      <c r="C318" s="10">
        <v>13.220462054069005</v>
      </c>
      <c r="D318" s="10">
        <v>23.354910104305148</v>
      </c>
      <c r="E318" s="10">
        <v>51.159845088211341</v>
      </c>
      <c r="F318" s="10">
        <v>75.517262305112425</v>
      </c>
      <c r="G318" s="10">
        <v>82.016139498842918</v>
      </c>
      <c r="H318" s="10">
        <v>71.377965286793966</v>
      </c>
      <c r="I318" s="10">
        <v>526.79128309075634</v>
      </c>
      <c r="J318" s="10">
        <v>0.90813369185356019</v>
      </c>
      <c r="K318" s="10">
        <v>0.42946531577233699</v>
      </c>
    </row>
    <row r="319" spans="1:23">
      <c r="A319" t="s">
        <v>329</v>
      </c>
      <c r="B319">
        <v>33.964811617910954</v>
      </c>
      <c r="C319">
        <v>12.13613948996305</v>
      </c>
      <c r="D319">
        <v>23.050475553937066</v>
      </c>
      <c r="E319">
        <v>46.723021114342735</v>
      </c>
      <c r="F319">
        <v>61.631411067973048</v>
      </c>
      <c r="G319">
        <v>74.167495015642601</v>
      </c>
      <c r="H319">
        <v>50.013651869141938</v>
      </c>
      <c r="I319">
        <v>633.18855526263133</v>
      </c>
      <c r="J319">
        <v>0.73231425791485183</v>
      </c>
      <c r="K319">
        <v>0.44362816294585011</v>
      </c>
      <c r="M319" t="str">
        <f>A319</f>
        <v>437_1</v>
      </c>
      <c r="N319">
        <f>AVERAGE(B319:B321)</f>
        <v>42.38604921541468</v>
      </c>
      <c r="O319">
        <f t="shared" ref="O319:U319" si="313">AVERAGE(C319:C321)</f>
        <v>13.623008502663374</v>
      </c>
      <c r="P319">
        <f t="shared" si="313"/>
        <v>28.004528859039102</v>
      </c>
      <c r="Q319">
        <f t="shared" si="313"/>
        <v>46.873733193364785</v>
      </c>
      <c r="R319">
        <f t="shared" si="313"/>
        <v>68.804427906673652</v>
      </c>
      <c r="S319">
        <f t="shared" si="313"/>
        <v>82.501402134665284</v>
      </c>
      <c r="T319">
        <f t="shared" si="313"/>
        <v>55.743230847136566</v>
      </c>
      <c r="U319">
        <f t="shared" si="313"/>
        <v>756.75806920513003</v>
      </c>
      <c r="V319">
        <f t="shared" ref="V319" si="314">AVERAGE(J319:J321)</f>
        <v>0.84434442987550595</v>
      </c>
      <c r="W319">
        <f t="shared" ref="W319" si="315">AVERAGE(K319:K321)</f>
        <v>0.41456208669254629</v>
      </c>
    </row>
    <row r="320" spans="1:23">
      <c r="A320" t="s">
        <v>330</v>
      </c>
      <c r="B320">
        <v>45.590625851116393</v>
      </c>
      <c r="C320">
        <v>15.945641509533679</v>
      </c>
      <c r="D320">
        <v>30.768133680325121</v>
      </c>
      <c r="E320">
        <v>43.594493335005907</v>
      </c>
      <c r="F320">
        <v>73.616103990519804</v>
      </c>
      <c r="G320">
        <v>88.943681147494189</v>
      </c>
      <c r="H320">
        <v>60.32803692897528</v>
      </c>
      <c r="I320">
        <v>810.01757150477965</v>
      </c>
      <c r="J320">
        <v>0.94926518049231989</v>
      </c>
      <c r="K320">
        <v>0.4097011900907267</v>
      </c>
    </row>
    <row r="321" spans="1:23">
      <c r="A321" t="s">
        <v>331</v>
      </c>
      <c r="B321">
        <v>47.602710177216693</v>
      </c>
      <c r="C321">
        <v>12.787244508493394</v>
      </c>
      <c r="D321">
        <v>30.194977342855118</v>
      </c>
      <c r="E321">
        <v>50.303685130745706</v>
      </c>
      <c r="F321">
        <v>71.165768661528077</v>
      </c>
      <c r="G321">
        <v>84.393030240859048</v>
      </c>
      <c r="H321">
        <v>56.888003743292487</v>
      </c>
      <c r="I321">
        <v>827.06808084797899</v>
      </c>
      <c r="J321">
        <v>0.85145385121934647</v>
      </c>
      <c r="K321">
        <v>0.39035690704106191</v>
      </c>
    </row>
    <row r="322" spans="1:23" s="10" customFormat="1">
      <c r="A322" s="10" t="s">
        <v>332</v>
      </c>
      <c r="B322" s="10">
        <v>52.717375903443227</v>
      </c>
      <c r="C322" s="10">
        <v>20.92545393648312</v>
      </c>
      <c r="D322" s="10">
        <v>36.821414919963267</v>
      </c>
      <c r="E322" s="10">
        <v>51.172594146255506</v>
      </c>
      <c r="F322" s="10">
        <v>63.567529822376159</v>
      </c>
      <c r="G322" s="10">
        <v>82.754468911018321</v>
      </c>
      <c r="H322" s="10">
        <v>38.690302888993521</v>
      </c>
      <c r="I322" s="10">
        <v>850.25790302494261</v>
      </c>
      <c r="J322" s="10">
        <v>0.54812503492635289</v>
      </c>
      <c r="K322" s="10">
        <v>0.42421116088056909</v>
      </c>
      <c r="M322" s="10" t="str">
        <f>A322</f>
        <v>438_1</v>
      </c>
      <c r="N322" s="10">
        <f>AVERAGE(B322:B324)</f>
        <v>50.081061331789932</v>
      </c>
      <c r="O322" s="10">
        <f t="shared" ref="O322:U322" si="316">AVERAGE(C322:C324)</f>
        <v>17.841866586751966</v>
      </c>
      <c r="P322" s="10">
        <f t="shared" si="316"/>
        <v>33.961463959271029</v>
      </c>
      <c r="Q322" s="10">
        <f t="shared" si="316"/>
        <v>46.890797706373895</v>
      </c>
      <c r="R322" s="10">
        <f t="shared" si="316"/>
        <v>67.427353526929622</v>
      </c>
      <c r="S322" s="10">
        <f t="shared" si="316"/>
        <v>82.093547688328641</v>
      </c>
      <c r="T322" s="10">
        <f t="shared" si="316"/>
        <v>53.444002119246456</v>
      </c>
      <c r="U322" s="10">
        <f t="shared" si="316"/>
        <v>1056.3610703416978</v>
      </c>
      <c r="V322" s="10">
        <f t="shared" ref="V322" si="317">AVERAGE(J322:J324)</f>
        <v>0.76183026330508452</v>
      </c>
      <c r="W322" s="10">
        <f t="shared" ref="W322" si="318">AVERAGE(K322:K324)</f>
        <v>0.41338146883436661</v>
      </c>
    </row>
    <row r="323" spans="1:23" s="10" customFormat="1">
      <c r="A323" s="10" t="s">
        <v>333</v>
      </c>
      <c r="B323" s="10">
        <v>45.81110392202384</v>
      </c>
      <c r="C323" s="10">
        <v>18.279379350692455</v>
      </c>
      <c r="D323" s="10">
        <v>32.04524163635822</v>
      </c>
      <c r="E323" s="10">
        <v>46.761313820825379</v>
      </c>
      <c r="F323" s="10">
        <v>75.272069445751697</v>
      </c>
      <c r="G323" s="10">
        <v>87.007537499945585</v>
      </c>
      <c r="H323" s="10">
        <v>66.19691732860386</v>
      </c>
      <c r="I323" s="10">
        <v>1083.6229530887097</v>
      </c>
      <c r="J323" s="10">
        <v>0.87788782605554661</v>
      </c>
      <c r="K323" s="10">
        <v>0.37043910595778251</v>
      </c>
    </row>
    <row r="324" spans="1:23" s="10" customFormat="1">
      <c r="A324" s="10" t="s">
        <v>334</v>
      </c>
      <c r="B324" s="10">
        <v>51.714704169902731</v>
      </c>
      <c r="C324" s="10">
        <v>14.320766473080319</v>
      </c>
      <c r="D324" s="10">
        <v>33.0177353214916</v>
      </c>
      <c r="E324" s="10">
        <v>42.738485152040802</v>
      </c>
      <c r="F324" s="10">
        <v>63.442461312661003</v>
      </c>
      <c r="G324" s="10">
        <v>76.518636654022004</v>
      </c>
      <c r="H324" s="10">
        <v>55.444786140141993</v>
      </c>
      <c r="I324" s="10">
        <v>1235.202354911441</v>
      </c>
      <c r="J324" s="10">
        <v>0.85947792893335406</v>
      </c>
      <c r="K324" s="10">
        <v>0.4454941396647481</v>
      </c>
    </row>
    <row r="325" spans="1:23">
      <c r="A325" t="s">
        <v>335</v>
      </c>
      <c r="B325">
        <v>29.89468827996274</v>
      </c>
      <c r="C325">
        <v>4.8847636459952017</v>
      </c>
      <c r="D325">
        <v>17.389725962979014</v>
      </c>
      <c r="E325">
        <v>35.782887454697473</v>
      </c>
      <c r="F325">
        <v>72.876837878967535</v>
      </c>
      <c r="G325">
        <v>85.151377321756058</v>
      </c>
      <c r="H325">
        <v>62.026149077093073</v>
      </c>
      <c r="I325">
        <v>149.09438653717342</v>
      </c>
      <c r="J325">
        <v>0.88073956158216604</v>
      </c>
      <c r="K325">
        <v>0.38079873788442031</v>
      </c>
      <c r="M325" t="str">
        <f>A325</f>
        <v>439_1</v>
      </c>
      <c r="N325">
        <f>AVERAGE(B325:B327)</f>
        <v>29.367902086515091</v>
      </c>
      <c r="O325">
        <f t="shared" ref="O325:U325" si="319">AVERAGE(C325:C327)</f>
        <v>7.9480713928811113</v>
      </c>
      <c r="P325">
        <f t="shared" si="319"/>
        <v>18.657986739698146</v>
      </c>
      <c r="Q325">
        <f t="shared" si="319"/>
        <v>35.494293301097819</v>
      </c>
      <c r="R325">
        <f t="shared" si="319"/>
        <v>73.499013247831812</v>
      </c>
      <c r="S325">
        <f t="shared" si="319"/>
        <v>86.282665586843748</v>
      </c>
      <c r="T325">
        <f t="shared" si="319"/>
        <v>62.82169172013672</v>
      </c>
      <c r="U325">
        <f t="shared" si="319"/>
        <v>207.28400345870537</v>
      </c>
      <c r="V325">
        <f t="shared" ref="V325" si="320">AVERAGE(J325:J327)</f>
        <v>0.88536170499314615</v>
      </c>
      <c r="W325">
        <f t="shared" ref="W325" si="321">AVERAGE(K325:K327)</f>
        <v>0.39434784258808175</v>
      </c>
    </row>
    <row r="326" spans="1:23">
      <c r="A326" t="s">
        <v>336</v>
      </c>
      <c r="B326">
        <v>18.595761680828417</v>
      </c>
      <c r="C326">
        <v>7.2845689272328231</v>
      </c>
      <c r="D326">
        <v>12.940165304030648</v>
      </c>
      <c r="E326">
        <v>34.233042142579002</v>
      </c>
      <c r="F326">
        <v>75.589624016041924</v>
      </c>
      <c r="G326">
        <v>86.150381450128251</v>
      </c>
      <c r="H326">
        <v>63.912344100225532</v>
      </c>
      <c r="I326">
        <v>123.52635800671952</v>
      </c>
      <c r="J326">
        <v>0.9216311884235584</v>
      </c>
      <c r="K326">
        <v>0.39396448534878797</v>
      </c>
    </row>
    <row r="327" spans="1:23">
      <c r="A327" t="s">
        <v>337</v>
      </c>
      <c r="B327">
        <v>39.613256298754131</v>
      </c>
      <c r="C327">
        <v>11.67488160541531</v>
      </c>
      <c r="D327">
        <v>25.644068952084776</v>
      </c>
      <c r="E327">
        <v>36.466950306016976</v>
      </c>
      <c r="F327">
        <v>72.03057784848599</v>
      </c>
      <c r="G327">
        <v>87.546237988646951</v>
      </c>
      <c r="H327">
        <v>62.52658198309156</v>
      </c>
      <c r="I327">
        <v>349.23126583222324</v>
      </c>
      <c r="J327">
        <v>0.85371436497371378</v>
      </c>
      <c r="K327">
        <v>0.40828030453103709</v>
      </c>
    </row>
    <row r="328" spans="1:23" s="10" customFormat="1">
      <c r="A328" s="10" t="s">
        <v>338</v>
      </c>
      <c r="B328" s="10">
        <v>33.13055524867341</v>
      </c>
      <c r="C328" s="10">
        <v>9.8077972322979647</v>
      </c>
      <c r="D328" s="10">
        <v>21.469176240485744</v>
      </c>
      <c r="E328" s="10">
        <v>48.341696162449622</v>
      </c>
      <c r="F328" s="10">
        <v>75.372784397803741</v>
      </c>
      <c r="G328" s="10">
        <v>84.118243815947963</v>
      </c>
      <c r="H328" s="10">
        <v>69.224557518809917</v>
      </c>
      <c r="I328" s="10">
        <v>465.38485535813294</v>
      </c>
      <c r="J328" s="10">
        <v>0.85289232074204424</v>
      </c>
      <c r="K328" s="10">
        <v>0.3981878773639137</v>
      </c>
      <c r="M328" s="10" t="str">
        <f>A328</f>
        <v>441_1</v>
      </c>
      <c r="N328" s="10">
        <f>AVERAGE(B328:B330)</f>
        <v>38.694285852280622</v>
      </c>
      <c r="O328" s="10">
        <f t="shared" ref="O328:U328" si="322">AVERAGE(C328:C330)</f>
        <v>10.741053576880647</v>
      </c>
      <c r="P328" s="10">
        <f t="shared" si="322"/>
        <v>24.717669714580698</v>
      </c>
      <c r="Q328" s="10">
        <f t="shared" si="322"/>
        <v>49.437442287295148</v>
      </c>
      <c r="R328" s="10">
        <f t="shared" si="322"/>
        <v>79.131611366995642</v>
      </c>
      <c r="S328" s="10">
        <f t="shared" si="322"/>
        <v>86.426030058949564</v>
      </c>
      <c r="T328" s="10">
        <f t="shared" si="322"/>
        <v>73.52466035761644</v>
      </c>
      <c r="U328" s="10">
        <f t="shared" si="322"/>
        <v>586.46490789932</v>
      </c>
      <c r="V328" s="10">
        <f t="shared" ref="V328" si="323">AVERAGE(J328:J330)</f>
        <v>0.80813897457795447</v>
      </c>
      <c r="W328" s="10">
        <f t="shared" ref="W328" si="324">AVERAGE(K328:K330)</f>
        <v>0.3970968787699502</v>
      </c>
    </row>
    <row r="329" spans="1:23" s="10" customFormat="1">
      <c r="A329" s="10" t="s">
        <v>339</v>
      </c>
      <c r="B329" s="10">
        <v>39.583812613462023</v>
      </c>
      <c r="C329" s="10">
        <v>9.612106780045119</v>
      </c>
      <c r="D329" s="10">
        <v>24.597959696753634</v>
      </c>
      <c r="E329" s="10">
        <v>44.901226252182262</v>
      </c>
      <c r="F329" s="10">
        <v>77.280937941405597</v>
      </c>
      <c r="G329" s="10">
        <v>87.396295828360834</v>
      </c>
      <c r="H329" s="10">
        <v>70.831129026042134</v>
      </c>
      <c r="I329" s="10">
        <v>638.6000811891023</v>
      </c>
      <c r="J329" s="10">
        <v>0.64451429318419173</v>
      </c>
      <c r="K329" s="10">
        <v>0.42568158185959759</v>
      </c>
    </row>
    <row r="330" spans="1:23" s="10" customFormat="1">
      <c r="A330" s="10" t="s">
        <v>340</v>
      </c>
      <c r="B330" s="10">
        <v>43.368489694706426</v>
      </c>
      <c r="C330" s="10">
        <v>12.80325671829886</v>
      </c>
      <c r="D330" s="10">
        <v>28.085873206502722</v>
      </c>
      <c r="E330" s="10">
        <v>55.069404447253568</v>
      </c>
      <c r="F330" s="10">
        <v>84.741111761777589</v>
      </c>
      <c r="G330" s="10">
        <v>87.763550532539895</v>
      </c>
      <c r="H330" s="10">
        <v>80.518294527997256</v>
      </c>
      <c r="I330" s="10">
        <v>655.4097871507247</v>
      </c>
      <c r="J330" s="10">
        <v>0.92701030980762789</v>
      </c>
      <c r="K330" s="10">
        <v>0.3674211770863392</v>
      </c>
    </row>
    <row r="331" spans="1:23">
      <c r="A331" t="s">
        <v>341</v>
      </c>
      <c r="B331">
        <v>40.422833909758253</v>
      </c>
      <c r="C331">
        <v>12.515902056453497</v>
      </c>
      <c r="D331">
        <v>26.469367983105929</v>
      </c>
      <c r="E331">
        <v>46.507501323596202</v>
      </c>
      <c r="F331">
        <v>60.716055962120002</v>
      </c>
      <c r="G331">
        <v>82.008449819733841</v>
      </c>
      <c r="H331">
        <v>39.78385176802189</v>
      </c>
      <c r="I331">
        <v>526.89420902435495</v>
      </c>
      <c r="J331">
        <v>0.90924859755507348</v>
      </c>
      <c r="K331">
        <v>0.37789391719595861</v>
      </c>
      <c r="M331" t="str">
        <f>A331</f>
        <v>442_1</v>
      </c>
      <c r="N331">
        <f>AVERAGE(B331:B333)</f>
        <v>39.969787513818481</v>
      </c>
      <c r="O331">
        <f t="shared" ref="O331:U331" si="325">AVERAGE(C331:C333)</f>
        <v>12.930423513139347</v>
      </c>
      <c r="P331">
        <f t="shared" si="325"/>
        <v>26.45010551347897</v>
      </c>
      <c r="Q331">
        <f t="shared" si="325"/>
        <v>51.447862498708993</v>
      </c>
      <c r="R331">
        <f t="shared" si="325"/>
        <v>70.615261594954305</v>
      </c>
      <c r="S331">
        <f t="shared" si="325"/>
        <v>81.21228958314218</v>
      </c>
      <c r="T331">
        <f t="shared" si="325"/>
        <v>58.722038359044724</v>
      </c>
      <c r="U331">
        <f t="shared" si="325"/>
        <v>713.82302149545103</v>
      </c>
      <c r="V331">
        <f t="shared" ref="V331" si="326">AVERAGE(J331:J333)</f>
        <v>0.87927800337478335</v>
      </c>
      <c r="W331">
        <f t="shared" ref="W331" si="327">AVERAGE(K331:K333)</f>
        <v>0.4095709355921619</v>
      </c>
    </row>
    <row r="332" spans="1:23">
      <c r="A332" t="s">
        <v>342</v>
      </c>
      <c r="B332">
        <v>52.513492422209801</v>
      </c>
      <c r="C332">
        <v>16.325753157375338</v>
      </c>
      <c r="D332">
        <v>34.419622789792655</v>
      </c>
      <c r="E332">
        <v>50.659596334478536</v>
      </c>
      <c r="F332">
        <v>74.659727412890931</v>
      </c>
      <c r="G332">
        <v>81.670168806483986</v>
      </c>
      <c r="H332">
        <v>65.377207247059488</v>
      </c>
      <c r="I332">
        <v>1123.4537711080206</v>
      </c>
      <c r="J332">
        <v>0.88618800949994103</v>
      </c>
      <c r="K332">
        <v>0.4059170472896943</v>
      </c>
    </row>
    <row r="333" spans="1:23">
      <c r="A333" t="s">
        <v>343</v>
      </c>
      <c r="B333">
        <v>26.973036209487383</v>
      </c>
      <c r="C333">
        <v>9.949615325589205</v>
      </c>
      <c r="D333">
        <v>18.46132576753833</v>
      </c>
      <c r="E333">
        <v>57.176489838052248</v>
      </c>
      <c r="F333">
        <v>76.470001409851974</v>
      </c>
      <c r="G333">
        <v>79.958250123208714</v>
      </c>
      <c r="H333">
        <v>71.005056062052816</v>
      </c>
      <c r="I333">
        <v>491.12108435397755</v>
      </c>
      <c r="J333">
        <v>0.84239740306933553</v>
      </c>
      <c r="K333">
        <v>0.44490184229083268</v>
      </c>
    </row>
    <row r="334" spans="1:23" s="10" customFormat="1">
      <c r="A334" s="10" t="s">
        <v>344</v>
      </c>
      <c r="B334" s="10">
        <v>39.299557680233306</v>
      </c>
      <c r="C334" s="10">
        <v>8.3186237767646585</v>
      </c>
      <c r="D334" s="10">
        <v>23.80909072849904</v>
      </c>
      <c r="E334" s="10">
        <v>44.173057731009976</v>
      </c>
      <c r="F334" s="10">
        <v>80.582001496807379</v>
      </c>
      <c r="G334" s="10">
        <v>84.220230271580874</v>
      </c>
      <c r="H334" s="10">
        <v>76.828588624493989</v>
      </c>
      <c r="I334" s="10">
        <v>312.59189678771924</v>
      </c>
      <c r="J334" s="10">
        <v>0.8514151466537101</v>
      </c>
      <c r="K334" s="10">
        <v>0.41319680206191639</v>
      </c>
      <c r="M334" s="10" t="str">
        <f>A334</f>
        <v>444_1</v>
      </c>
      <c r="N334" s="10">
        <f>AVERAGE(B334:B336)</f>
        <v>33.204753275380241</v>
      </c>
      <c r="O334" s="10">
        <f t="shared" ref="O334:U334" si="328">AVERAGE(C334:C336)</f>
        <v>10.067369571822091</v>
      </c>
      <c r="P334" s="10">
        <f t="shared" si="328"/>
        <v>21.63606142360122</v>
      </c>
      <c r="Q334" s="10">
        <f t="shared" si="328"/>
        <v>44.78794682413988</v>
      </c>
      <c r="R334" s="10">
        <f t="shared" si="328"/>
        <v>78.340918749655131</v>
      </c>
      <c r="S334" s="10">
        <f t="shared" si="328"/>
        <v>83.432855722466158</v>
      </c>
      <c r="T334" s="10">
        <f t="shared" si="328"/>
        <v>73.741765459596664</v>
      </c>
      <c r="U334" s="10">
        <f t="shared" si="328"/>
        <v>364.74380029822015</v>
      </c>
      <c r="V334" s="10">
        <f t="shared" ref="V334" si="329">AVERAGE(J334:J336)</f>
        <v>0.88931833415598527</v>
      </c>
      <c r="W334" s="10">
        <f t="shared" ref="W334" si="330">AVERAGE(K334:K336)</f>
        <v>0.41204003174190057</v>
      </c>
    </row>
    <row r="335" spans="1:23" s="10" customFormat="1">
      <c r="A335" s="10" t="s">
        <v>345</v>
      </c>
      <c r="B335" s="10">
        <v>35.913906635717979</v>
      </c>
      <c r="C335" s="10">
        <v>11.920331327665515</v>
      </c>
      <c r="D335" s="10">
        <v>23.917118981691814</v>
      </c>
      <c r="E335" s="10">
        <v>51.867266035161762</v>
      </c>
      <c r="F335" s="10">
        <v>77.787359222936757</v>
      </c>
      <c r="G335" s="10">
        <v>82.046907586653475</v>
      </c>
      <c r="H335" s="10">
        <v>73.860041528278273</v>
      </c>
      <c r="I335" s="10">
        <v>597.29935613719908</v>
      </c>
      <c r="J335" s="10">
        <v>0.90850732715496785</v>
      </c>
      <c r="K335" s="10">
        <v>0.41003689710429281</v>
      </c>
    </row>
    <row r="336" spans="1:23" s="10" customFormat="1">
      <c r="A336" s="10" t="s">
        <v>346</v>
      </c>
      <c r="B336" s="10">
        <v>24.400795510189436</v>
      </c>
      <c r="C336" s="10">
        <v>9.9631536110361001</v>
      </c>
      <c r="D336" s="10">
        <v>17.181974560612804</v>
      </c>
      <c r="E336" s="10">
        <v>38.323516706247901</v>
      </c>
      <c r="F336" s="10">
        <v>76.653395529221243</v>
      </c>
      <c r="G336" s="10">
        <v>84.031429309164139</v>
      </c>
      <c r="H336" s="10">
        <v>70.536666226017743</v>
      </c>
      <c r="I336" s="10">
        <v>184.34014796974213</v>
      </c>
      <c r="J336" s="10">
        <v>0.90803252865927742</v>
      </c>
      <c r="K336" s="10">
        <v>0.41288639605949229</v>
      </c>
    </row>
    <row r="337" spans="1:23">
      <c r="A337" t="s">
        <v>347</v>
      </c>
      <c r="B337">
        <v>41.448827999452668</v>
      </c>
      <c r="C337">
        <v>15.767503778266635</v>
      </c>
      <c r="D337">
        <v>28.608165888859723</v>
      </c>
      <c r="E337">
        <v>44.084269648202422</v>
      </c>
      <c r="F337">
        <v>64.523074327054573</v>
      </c>
      <c r="G337">
        <v>69.492060738680379</v>
      </c>
      <c r="H337">
        <v>57.344818829514367</v>
      </c>
      <c r="I337">
        <v>767.33313823133517</v>
      </c>
      <c r="J337">
        <v>0.86647945580364527</v>
      </c>
      <c r="K337">
        <v>0.39597941911544982</v>
      </c>
      <c r="M337" t="str">
        <f>A337</f>
        <v>501_1</v>
      </c>
      <c r="N337">
        <f>AVERAGE(B337:B339)</f>
        <v>51.819552850834917</v>
      </c>
      <c r="O337">
        <f t="shared" ref="O337:U337" si="331">AVERAGE(C337:C339)</f>
        <v>18.010154152934891</v>
      </c>
      <c r="P337">
        <f t="shared" si="331"/>
        <v>34.914853501884991</v>
      </c>
      <c r="Q337">
        <f t="shared" si="331"/>
        <v>44.361055745661183</v>
      </c>
      <c r="R337">
        <f t="shared" si="331"/>
        <v>61.109710751528667</v>
      </c>
      <c r="S337">
        <f t="shared" si="331"/>
        <v>72.131056351744476</v>
      </c>
      <c r="T337">
        <f t="shared" si="331"/>
        <v>49.95458355913982</v>
      </c>
      <c r="U337">
        <f t="shared" si="331"/>
        <v>894.52461827752848</v>
      </c>
      <c r="V337">
        <f t="shared" ref="V337" si="332">AVERAGE(J337:J339)</f>
        <v>0.80718625038574299</v>
      </c>
      <c r="W337">
        <f t="shared" ref="W337" si="333">AVERAGE(K337:K339)</f>
        <v>0.38804136719639054</v>
      </c>
    </row>
    <row r="338" spans="1:23">
      <c r="A338" t="s">
        <v>348</v>
      </c>
      <c r="B338">
        <v>54.798824852595502</v>
      </c>
      <c r="C338">
        <v>18.700743307777003</v>
      </c>
      <c r="D338">
        <v>36.749784080186345</v>
      </c>
      <c r="E338">
        <v>45.8615490493587</v>
      </c>
      <c r="F338">
        <v>69.875211171877027</v>
      </c>
      <c r="G338">
        <v>85.84839130653927</v>
      </c>
      <c r="H338">
        <v>57.724474469458521</v>
      </c>
      <c r="I338">
        <v>935.07524290200797</v>
      </c>
      <c r="J338">
        <v>0.77712294316030994</v>
      </c>
      <c r="K338">
        <v>0.40188486563888942</v>
      </c>
    </row>
    <row r="339" spans="1:23">
      <c r="A339" t="s">
        <v>349</v>
      </c>
      <c r="B339">
        <v>59.211005700456589</v>
      </c>
      <c r="C339">
        <v>19.562215372761031</v>
      </c>
      <c r="D339">
        <v>39.386610536608899</v>
      </c>
      <c r="E339">
        <v>43.137348539422412</v>
      </c>
      <c r="F339">
        <v>48.930846755654393</v>
      </c>
      <c r="G339">
        <v>61.052717010013808</v>
      </c>
      <c r="H339">
        <v>34.794457378446573</v>
      </c>
      <c r="I339">
        <v>981.16547369924251</v>
      </c>
      <c r="J339">
        <v>0.77795635219327364</v>
      </c>
      <c r="K339">
        <v>0.36625981683483239</v>
      </c>
    </row>
    <row r="340" spans="1:23" s="10" customFormat="1">
      <c r="A340" s="10" t="s">
        <v>350</v>
      </c>
      <c r="B340" s="10">
        <v>22.531852469149612</v>
      </c>
      <c r="C340" s="10">
        <v>6.9167282477586696</v>
      </c>
      <c r="D340" s="10">
        <v>14.724290358454178</v>
      </c>
      <c r="E340" s="10">
        <v>42.168723677067213</v>
      </c>
      <c r="F340" s="10">
        <v>79.835381403885535</v>
      </c>
      <c r="G340" s="10">
        <v>86.561871523919947</v>
      </c>
      <c r="H340" s="10">
        <v>72.460533872043882</v>
      </c>
      <c r="I340" s="10">
        <v>188.90026902108025</v>
      </c>
      <c r="J340" s="10">
        <v>0.91088826832725966</v>
      </c>
      <c r="K340" s="10">
        <v>0.43910848606107888</v>
      </c>
      <c r="M340" s="10" t="str">
        <f>A340</f>
        <v>503_1</v>
      </c>
      <c r="N340" s="10">
        <f>AVERAGE(B340:B342)</f>
        <v>25.031765320501531</v>
      </c>
      <c r="O340" s="10">
        <f t="shared" ref="O340:U340" si="334">AVERAGE(C340:C342)</f>
        <v>8.2071782906036255</v>
      </c>
      <c r="P340" s="10">
        <f t="shared" si="334"/>
        <v>16.619471805552617</v>
      </c>
      <c r="Q340" s="10">
        <f t="shared" si="334"/>
        <v>39.907182436233519</v>
      </c>
      <c r="R340" s="10">
        <f t="shared" si="334"/>
        <v>75.330405112627432</v>
      </c>
      <c r="S340" s="10">
        <f t="shared" si="334"/>
        <v>83.266990739213185</v>
      </c>
      <c r="T340" s="10">
        <f t="shared" si="334"/>
        <v>67.420726989743343</v>
      </c>
      <c r="U340" s="10">
        <f t="shared" si="334"/>
        <v>228.11616288893345</v>
      </c>
      <c r="V340" s="10">
        <f t="shared" ref="V340" si="335">AVERAGE(J340:J342)</f>
        <v>0.88392244303963652</v>
      </c>
      <c r="W340" s="10">
        <f t="shared" ref="W340" si="336">AVERAGE(K340:K342)</f>
        <v>0.41735038647697831</v>
      </c>
    </row>
    <row r="341" spans="1:23" s="10" customFormat="1">
      <c r="A341" s="10" t="s">
        <v>351</v>
      </c>
      <c r="B341" s="10">
        <v>32.18330481519709</v>
      </c>
      <c r="C341" s="10">
        <v>10.97233261993177</v>
      </c>
      <c r="D341" s="10">
        <v>21.57781871756448</v>
      </c>
      <c r="E341" s="10">
        <v>40.977293847940246</v>
      </c>
      <c r="F341" s="10">
        <v>72.144409356601074</v>
      </c>
      <c r="G341" s="10">
        <v>83.142578435862092</v>
      </c>
      <c r="H341" s="10">
        <v>62.401197048902823</v>
      </c>
      <c r="I341" s="10">
        <v>359.56847088775447</v>
      </c>
      <c r="J341" s="10">
        <v>0.85105573139157842</v>
      </c>
      <c r="K341" s="10">
        <v>0.37221852582623838</v>
      </c>
    </row>
    <row r="342" spans="1:23" s="10" customFormat="1">
      <c r="A342" s="10" t="s">
        <v>352</v>
      </c>
      <c r="B342" s="10">
        <v>20.380138677157891</v>
      </c>
      <c r="C342" s="10">
        <v>6.7324740041204363</v>
      </c>
      <c r="D342" s="10">
        <v>13.556306340639194</v>
      </c>
      <c r="E342" s="10">
        <v>36.575529783693092</v>
      </c>
      <c r="F342" s="10">
        <v>74.011424577395687</v>
      </c>
      <c r="G342" s="10">
        <v>80.096522257857515</v>
      </c>
      <c r="H342" s="10">
        <v>67.400450048283318</v>
      </c>
      <c r="I342" s="10">
        <v>135.87974875796556</v>
      </c>
      <c r="J342" s="10">
        <v>0.88982332940007147</v>
      </c>
      <c r="K342" s="10">
        <v>0.44072414754361772</v>
      </c>
    </row>
    <row r="343" spans="1:23">
      <c r="A343" t="s">
        <v>353</v>
      </c>
      <c r="B343">
        <v>55.881103309724978</v>
      </c>
      <c r="C343">
        <v>21.682064999053924</v>
      </c>
      <c r="D343">
        <v>38.781584154389549</v>
      </c>
      <c r="E343">
        <v>56.712363415444571</v>
      </c>
      <c r="F343">
        <v>70.140816296903608</v>
      </c>
      <c r="G343">
        <v>83.397148845742436</v>
      </c>
      <c r="H343">
        <v>58.368155667264837</v>
      </c>
      <c r="I343">
        <v>1520.9461549464154</v>
      </c>
      <c r="J343">
        <v>0.82526802669708343</v>
      </c>
      <c r="K343">
        <v>0.37839550259000893</v>
      </c>
      <c r="M343" t="str">
        <f>A343</f>
        <v>506_1</v>
      </c>
      <c r="N343">
        <f>AVERAGE(B343:B345)</f>
        <v>58.918528868147689</v>
      </c>
      <c r="O343">
        <f t="shared" ref="O343:U343" si="337">AVERAGE(C343:C345)</f>
        <v>20.022534784980522</v>
      </c>
      <c r="P343">
        <f t="shared" si="337"/>
        <v>39.470531826564205</v>
      </c>
      <c r="Q343">
        <f t="shared" si="337"/>
        <v>48.001367140770775</v>
      </c>
      <c r="R343">
        <f t="shared" si="337"/>
        <v>68.737779815488082</v>
      </c>
      <c r="S343">
        <f t="shared" si="337"/>
        <v>82.302302213028256</v>
      </c>
      <c r="T343">
        <f t="shared" si="337"/>
        <v>53.388809202892219</v>
      </c>
      <c r="U343">
        <f t="shared" si="337"/>
        <v>1558.8986954383602</v>
      </c>
      <c r="V343">
        <f t="shared" ref="V343" si="338">AVERAGE(J343:J345)</f>
        <v>0.84017994691355413</v>
      </c>
      <c r="W343">
        <f t="shared" ref="W343" si="339">AVERAGE(K343:K345)</f>
        <v>0.41025343666909042</v>
      </c>
    </row>
    <row r="344" spans="1:23">
      <c r="A344" t="s">
        <v>354</v>
      </c>
      <c r="B344">
        <v>62.628339245959594</v>
      </c>
      <c r="C344">
        <v>20.506708089532637</v>
      </c>
      <c r="D344">
        <v>41.567523667746208</v>
      </c>
      <c r="E344">
        <v>42.540419428854726</v>
      </c>
      <c r="F344">
        <v>70.580981906551415</v>
      </c>
      <c r="G344">
        <v>81.86403258979152</v>
      </c>
      <c r="H344">
        <v>52.994017657051153</v>
      </c>
      <c r="I344">
        <v>1618.8559292580155</v>
      </c>
      <c r="J344">
        <v>0.88850175576922441</v>
      </c>
      <c r="K344">
        <v>0.40934915913486042</v>
      </c>
    </row>
    <row r="345" spans="1:23">
      <c r="A345" t="s">
        <v>355</v>
      </c>
      <c r="B345">
        <v>58.246144048758495</v>
      </c>
      <c r="C345">
        <v>17.878831266355004</v>
      </c>
      <c r="D345">
        <v>38.062487657556851</v>
      </c>
      <c r="E345">
        <v>44.751318578012999</v>
      </c>
      <c r="F345">
        <v>65.491541243009237</v>
      </c>
      <c r="G345">
        <v>81.645725203550825</v>
      </c>
      <c r="H345">
        <v>48.804254284360653</v>
      </c>
      <c r="I345">
        <v>1536.8940021106503</v>
      </c>
      <c r="J345">
        <v>0.80677005827435466</v>
      </c>
      <c r="K345">
        <v>0.44301564828240192</v>
      </c>
    </row>
    <row r="346" spans="1:23" s="10" customFormat="1">
      <c r="A346" s="10" t="s">
        <v>356</v>
      </c>
      <c r="B346" s="10">
        <v>28.354026209900464</v>
      </c>
      <c r="C346" s="10">
        <v>11.187404675901751</v>
      </c>
      <c r="D346" s="10">
        <v>19.770715442901146</v>
      </c>
      <c r="E346" s="10">
        <v>42.631180580169108</v>
      </c>
      <c r="F346" s="10">
        <v>66.090277761540648</v>
      </c>
      <c r="G346" s="10">
        <v>80.472845586657613</v>
      </c>
      <c r="H346" s="10">
        <v>53.619721529885453</v>
      </c>
      <c r="I346" s="10">
        <v>253.15144346295074</v>
      </c>
      <c r="J346" s="10">
        <v>0.92921262683838923</v>
      </c>
      <c r="K346" s="10">
        <v>0.38986620427074059</v>
      </c>
      <c r="M346" s="10" t="str">
        <f>A346</f>
        <v>507_1</v>
      </c>
      <c r="N346" s="10">
        <f>AVERAGE(B346:B348)</f>
        <v>29.028076188776122</v>
      </c>
      <c r="O346" s="10">
        <f t="shared" ref="O346:U346" si="340">AVERAGE(C346:C348)</f>
        <v>11.513636376056775</v>
      </c>
      <c r="P346" s="10">
        <f t="shared" si="340"/>
        <v>20.270856282416492</v>
      </c>
      <c r="Q346" s="10">
        <f t="shared" si="340"/>
        <v>42.269552536916478</v>
      </c>
      <c r="R346" s="10">
        <f t="shared" si="340"/>
        <v>71.493472192350453</v>
      </c>
      <c r="S346" s="10">
        <f t="shared" si="340"/>
        <v>84.880682288484309</v>
      </c>
      <c r="T346" s="10">
        <f t="shared" si="340"/>
        <v>60.305283477123872</v>
      </c>
      <c r="U346" s="10">
        <f t="shared" si="340"/>
        <v>329.98396946713848</v>
      </c>
      <c r="V346" s="10">
        <f t="shared" ref="V346" si="341">AVERAGE(J346:J348)</f>
        <v>0.91947923117974018</v>
      </c>
      <c r="W346" s="10">
        <f t="shared" ref="W346" si="342">AVERAGE(K346:K348)</f>
        <v>0.41195199601084781</v>
      </c>
    </row>
    <row r="347" spans="1:23" s="10" customFormat="1">
      <c r="A347" s="10" t="s">
        <v>357</v>
      </c>
      <c r="B347" s="10">
        <v>31.076964273078019</v>
      </c>
      <c r="C347" s="10">
        <v>12.449834616374648</v>
      </c>
      <c r="D347" s="10">
        <v>21.763399444726382</v>
      </c>
      <c r="E347" s="10">
        <v>46.797845943101919</v>
      </c>
      <c r="F347" s="10">
        <v>78.335759864649702</v>
      </c>
      <c r="G347" s="10">
        <v>88.620682216704679</v>
      </c>
      <c r="H347" s="10">
        <v>67.515711549622736</v>
      </c>
      <c r="I347" s="10">
        <v>455.23732305651816</v>
      </c>
      <c r="J347" s="10">
        <v>0.95345215853174614</v>
      </c>
      <c r="K347" s="10">
        <v>0.41148409748918702</v>
      </c>
    </row>
    <row r="348" spans="1:23" s="10" customFormat="1">
      <c r="A348" s="10" t="s">
        <v>358</v>
      </c>
      <c r="B348" s="10">
        <v>27.653238083349876</v>
      </c>
      <c r="C348" s="10">
        <v>10.903669835893929</v>
      </c>
      <c r="D348" s="10">
        <v>19.278453959621949</v>
      </c>
      <c r="E348" s="10">
        <v>37.379631087478394</v>
      </c>
      <c r="F348" s="10">
        <v>70.054378950860993</v>
      </c>
      <c r="G348" s="10">
        <v>85.54851906209062</v>
      </c>
      <c r="H348" s="10">
        <v>59.78041735186342</v>
      </c>
      <c r="I348" s="10">
        <v>281.56314188194665</v>
      </c>
      <c r="J348" s="10">
        <v>0.87577290816908504</v>
      </c>
      <c r="K348" s="10">
        <v>0.43450568627261582</v>
      </c>
    </row>
    <row r="349" spans="1:23">
      <c r="A349" t="s">
        <v>359</v>
      </c>
      <c r="B349">
        <v>48.934863937883058</v>
      </c>
      <c r="C349">
        <v>19.977546293449688</v>
      </c>
      <c r="D349">
        <v>34.45620511566645</v>
      </c>
      <c r="E349">
        <v>38.9804119219733</v>
      </c>
      <c r="F349">
        <v>66.524132975424109</v>
      </c>
      <c r="G349">
        <v>71.86932830200459</v>
      </c>
      <c r="H349">
        <v>59.991113612408547</v>
      </c>
      <c r="I349">
        <v>821.79241784824956</v>
      </c>
      <c r="J349">
        <v>0.87708275448101547</v>
      </c>
      <c r="K349">
        <v>0.41169203254577819</v>
      </c>
      <c r="M349" t="str">
        <f>A349</f>
        <v>508_1</v>
      </c>
      <c r="N349">
        <f>AVERAGE(B349:B351)</f>
        <v>40.79687445983074</v>
      </c>
      <c r="O349">
        <f t="shared" ref="O349:U349" si="343">AVERAGE(C349:C351)</f>
        <v>16.353140865995204</v>
      </c>
      <c r="P349">
        <f t="shared" si="343"/>
        <v>28.575007662913041</v>
      </c>
      <c r="Q349">
        <f t="shared" si="343"/>
        <v>42.973032406003234</v>
      </c>
      <c r="R349">
        <f t="shared" si="343"/>
        <v>70.29100788486015</v>
      </c>
      <c r="S349">
        <f t="shared" si="343"/>
        <v>76.322272204012691</v>
      </c>
      <c r="T349">
        <f t="shared" si="343"/>
        <v>61.397997729221792</v>
      </c>
      <c r="U349">
        <f t="shared" si="343"/>
        <v>649.82485620972659</v>
      </c>
      <c r="V349">
        <f t="shared" ref="V349" si="344">AVERAGE(J349:J351)</f>
        <v>0.88502063996622571</v>
      </c>
      <c r="W349">
        <f t="shared" ref="W349" si="345">AVERAGE(K349:K351)</f>
        <v>0.41497565439668266</v>
      </c>
    </row>
    <row r="350" spans="1:23">
      <c r="A350" t="s">
        <v>360</v>
      </c>
      <c r="B350">
        <v>28.358822356963039</v>
      </c>
      <c r="C350">
        <v>10.96846995889339</v>
      </c>
      <c r="D350">
        <v>19.66364615792827</v>
      </c>
      <c r="E350">
        <v>40.629123143734233</v>
      </c>
      <c r="F350">
        <v>77.309738431595207</v>
      </c>
      <c r="G350">
        <v>83.070038551990137</v>
      </c>
      <c r="H350">
        <v>67.731636081547521</v>
      </c>
      <c r="I350">
        <v>369.14335751027676</v>
      </c>
      <c r="J350">
        <v>0.9177802454863464</v>
      </c>
      <c r="K350">
        <v>0.47421427868941191</v>
      </c>
    </row>
    <row r="351" spans="1:23">
      <c r="A351" t="s">
        <v>361</v>
      </c>
      <c r="B351">
        <v>45.096937084646115</v>
      </c>
      <c r="C351">
        <v>18.113406345642542</v>
      </c>
      <c r="D351">
        <v>31.605171715144404</v>
      </c>
      <c r="E351">
        <v>49.309562152302192</v>
      </c>
      <c r="F351">
        <v>67.03915224756112</v>
      </c>
      <c r="G351">
        <v>74.027449758043375</v>
      </c>
      <c r="H351">
        <v>56.471243493709288</v>
      </c>
      <c r="I351">
        <v>758.5387932706534</v>
      </c>
      <c r="J351">
        <v>0.86019891993131525</v>
      </c>
      <c r="K351">
        <v>0.35902065195485777</v>
      </c>
    </row>
    <row r="352" spans="1:23" s="10" customFormat="1">
      <c r="A352" s="10" t="s">
        <v>362</v>
      </c>
      <c r="B352" s="10">
        <v>54.799648543878881</v>
      </c>
      <c r="C352" s="10">
        <v>19.189381312219584</v>
      </c>
      <c r="D352" s="10">
        <v>36.994514928049313</v>
      </c>
      <c r="E352" s="10">
        <v>50.68782639157633</v>
      </c>
      <c r="F352" s="10">
        <v>66.266746330798952</v>
      </c>
      <c r="G352" s="10">
        <v>75.983124400388732</v>
      </c>
      <c r="H352" s="10">
        <v>54.792792401531493</v>
      </c>
      <c r="I352" s="10">
        <v>1396.3545513649588</v>
      </c>
      <c r="J352" s="10">
        <v>0.86509243503324229</v>
      </c>
      <c r="K352" s="10">
        <v>0.4095372113609887</v>
      </c>
      <c r="M352" s="10" t="str">
        <f>A352</f>
        <v>509_1</v>
      </c>
      <c r="N352" s="10">
        <f>AVERAGE(B352:B354)</f>
        <v>55.095775491987006</v>
      </c>
      <c r="O352" s="10">
        <f t="shared" ref="O352:U352" si="346">AVERAGE(C352:C354)</f>
        <v>18.908982981648318</v>
      </c>
      <c r="P352" s="10">
        <f t="shared" si="346"/>
        <v>37.002379236817752</v>
      </c>
      <c r="Q352" s="10">
        <f t="shared" si="346"/>
        <v>50.65949515147819</v>
      </c>
      <c r="R352" s="10">
        <f t="shared" si="346"/>
        <v>66.57522808415176</v>
      </c>
      <c r="S352" s="10">
        <f t="shared" si="346"/>
        <v>75.012234854332121</v>
      </c>
      <c r="T352" s="10">
        <f t="shared" si="346"/>
        <v>55.171073991108358</v>
      </c>
      <c r="U352" s="10">
        <f t="shared" si="346"/>
        <v>1192.8443353743439</v>
      </c>
      <c r="V352" s="10">
        <f t="shared" ref="V352" si="347">AVERAGE(J352:J354)</f>
        <v>0.82046035083071567</v>
      </c>
      <c r="W352" s="10">
        <f t="shared" ref="W352" si="348">AVERAGE(K352:K354)</f>
        <v>0.43355136813492351</v>
      </c>
    </row>
    <row r="353" spans="1:23" s="10" customFormat="1">
      <c r="A353" s="10" t="s">
        <v>363</v>
      </c>
      <c r="B353" s="10">
        <v>51.506426541227988</v>
      </c>
      <c r="C353" s="10">
        <v>20.940100175783854</v>
      </c>
      <c r="D353" s="10">
        <v>36.22326335850601</v>
      </c>
      <c r="E353" s="10">
        <v>54.092583761869989</v>
      </c>
      <c r="F353" s="10">
        <v>66.688802322986618</v>
      </c>
      <c r="G353" s="10">
        <v>74.151641925873662</v>
      </c>
      <c r="H353" s="10">
        <v>54.45925873694825</v>
      </c>
      <c r="I353" s="10">
        <v>1166.7766657968609</v>
      </c>
      <c r="J353" s="10">
        <v>0.87972783047836667</v>
      </c>
      <c r="K353" s="10">
        <v>0.45190847322072281</v>
      </c>
    </row>
    <row r="354" spans="1:23" s="10" customFormat="1">
      <c r="A354" s="10" t="s">
        <v>364</v>
      </c>
      <c r="B354" s="10">
        <v>58.981251390854133</v>
      </c>
      <c r="C354" s="10">
        <v>16.597467456941523</v>
      </c>
      <c r="D354" s="10">
        <v>37.78935942389792</v>
      </c>
      <c r="E354" s="10">
        <v>47.198075300988265</v>
      </c>
      <c r="F354" s="10">
        <v>66.770135598669697</v>
      </c>
      <c r="G354" s="10">
        <v>74.901938236733955</v>
      </c>
      <c r="H354" s="10">
        <v>56.261170834845323</v>
      </c>
      <c r="I354" s="10">
        <v>1015.4017889612121</v>
      </c>
      <c r="J354" s="10">
        <v>0.71656078698053816</v>
      </c>
      <c r="K354" s="10">
        <v>0.43920841982305903</v>
      </c>
    </row>
    <row r="355" spans="1:23">
      <c r="A355" t="s">
        <v>365</v>
      </c>
      <c r="B355">
        <v>38.27763898295207</v>
      </c>
      <c r="C355">
        <v>14.033093084783854</v>
      </c>
      <c r="D355">
        <v>26.15536603386802</v>
      </c>
      <c r="E355">
        <v>42.308204443050364</v>
      </c>
      <c r="F355">
        <v>72.454386480391648</v>
      </c>
      <c r="G355">
        <v>78.769757027751794</v>
      </c>
      <c r="H355">
        <v>59.61065511273533</v>
      </c>
      <c r="I355">
        <v>573.16874908877969</v>
      </c>
      <c r="J355">
        <v>0.87502375357246476</v>
      </c>
      <c r="K355">
        <v>0.37995238742050252</v>
      </c>
      <c r="M355" t="str">
        <f>A355</f>
        <v>511_1</v>
      </c>
      <c r="N355">
        <f>AVERAGE(B355:B357)</f>
        <v>31.014223138137979</v>
      </c>
      <c r="O355">
        <f t="shared" ref="O355:U355" si="349">AVERAGE(C355:C357)</f>
        <v>10.999055050324332</v>
      </c>
      <c r="P355">
        <f t="shared" si="349"/>
        <v>21.006639094231204</v>
      </c>
      <c r="Q355">
        <f t="shared" si="349"/>
        <v>41.28725785121393</v>
      </c>
      <c r="R355">
        <f t="shared" si="349"/>
        <v>70.700728179666683</v>
      </c>
      <c r="S355">
        <f t="shared" si="349"/>
        <v>76.396153584443837</v>
      </c>
      <c r="T355">
        <f t="shared" si="349"/>
        <v>64.080676678394425</v>
      </c>
      <c r="U355">
        <f t="shared" si="349"/>
        <v>446.57804350835414</v>
      </c>
      <c r="V355">
        <f t="shared" ref="V355" si="350">AVERAGE(J355:J357)</f>
        <v>0.89760019979980255</v>
      </c>
      <c r="W355">
        <f t="shared" ref="W355" si="351">AVERAGE(K355:K357)</f>
        <v>0.39358321582163391</v>
      </c>
    </row>
    <row r="356" spans="1:23">
      <c r="A356" t="s">
        <v>366</v>
      </c>
      <c r="B356">
        <v>33.825215419590783</v>
      </c>
      <c r="C356">
        <v>10.910325147741981</v>
      </c>
      <c r="D356">
        <v>22.367770283666431</v>
      </c>
      <c r="E356">
        <v>52.247157609977656</v>
      </c>
      <c r="F356">
        <v>76.514988405492147</v>
      </c>
      <c r="G356">
        <v>80.492959904732274</v>
      </c>
      <c r="H356">
        <v>73.829500357573778</v>
      </c>
      <c r="I356">
        <v>631.28199789788096</v>
      </c>
      <c r="J356">
        <v>0.89004683185746869</v>
      </c>
      <c r="K356">
        <v>0.42673806447469348</v>
      </c>
    </row>
    <row r="357" spans="1:23">
      <c r="A357" t="s">
        <v>367</v>
      </c>
      <c r="B357">
        <v>20.93981501187109</v>
      </c>
      <c r="C357">
        <v>8.0537469184471586</v>
      </c>
      <c r="D357">
        <v>14.496780965159161</v>
      </c>
      <c r="E357">
        <v>29.306411500613763</v>
      </c>
      <c r="F357">
        <v>63.132809653116269</v>
      </c>
      <c r="G357">
        <v>69.925743820847444</v>
      </c>
      <c r="H357">
        <v>58.801874564874197</v>
      </c>
      <c r="I357">
        <v>135.28338353840161</v>
      </c>
      <c r="J357">
        <v>0.92773001396947397</v>
      </c>
      <c r="K357">
        <v>0.37405919556970563</v>
      </c>
    </row>
    <row r="358" spans="1:23" s="10" customFormat="1">
      <c r="A358" s="10" t="s">
        <v>368</v>
      </c>
      <c r="B358" s="10">
        <v>51.642876214069801</v>
      </c>
      <c r="C358" s="10">
        <v>21.03116487609929</v>
      </c>
      <c r="D358" s="10">
        <v>36.337020545084634</v>
      </c>
      <c r="E358" s="10">
        <v>42.98165825678312</v>
      </c>
      <c r="F358" s="10">
        <v>76.617574623349071</v>
      </c>
      <c r="G358" s="10">
        <v>82.691252037988988</v>
      </c>
      <c r="H358" s="10">
        <v>71.198195701962959</v>
      </c>
      <c r="I358" s="10">
        <v>999.18019569041019</v>
      </c>
      <c r="J358" s="10">
        <v>0.89363835245285494</v>
      </c>
      <c r="K358" s="10">
        <v>0.38108473574255691</v>
      </c>
      <c r="M358" s="10" t="str">
        <f>A358</f>
        <v>512_1</v>
      </c>
      <c r="N358" s="10">
        <f>AVERAGE(B358:B360)</f>
        <v>45.469809253030313</v>
      </c>
      <c r="O358" s="10">
        <f t="shared" ref="O358:U358" si="352">AVERAGE(C358:C360)</f>
        <v>18.091689944192321</v>
      </c>
      <c r="P358" s="10">
        <f t="shared" si="352"/>
        <v>31.780749598611393</v>
      </c>
      <c r="Q358" s="10">
        <f t="shared" si="352"/>
        <v>41.181693626948267</v>
      </c>
      <c r="R358" s="10">
        <f t="shared" si="352"/>
        <v>72.37846888340529</v>
      </c>
      <c r="S358" s="10">
        <f t="shared" si="352"/>
        <v>79.934134559282526</v>
      </c>
      <c r="T358" s="10">
        <f t="shared" si="352"/>
        <v>60.158152428737189</v>
      </c>
      <c r="U358" s="10">
        <f t="shared" si="352"/>
        <v>847.14204153900516</v>
      </c>
      <c r="V358" s="10">
        <f t="shared" ref="V358" si="353">AVERAGE(J358:J360)</f>
        <v>0.84723701146243668</v>
      </c>
      <c r="W358" s="10">
        <f t="shared" ref="W358" si="354">AVERAGE(K358:K360)</f>
        <v>0.39157459399739541</v>
      </c>
    </row>
    <row r="359" spans="1:23" s="10" customFormat="1">
      <c r="A359" s="10" t="s">
        <v>369</v>
      </c>
      <c r="B359" s="10">
        <v>35.52269139857669</v>
      </c>
      <c r="C359" s="10">
        <v>13.454665285830256</v>
      </c>
      <c r="D359" s="10">
        <v>24.488678342203531</v>
      </c>
      <c r="E359" s="10">
        <v>39.036553309717767</v>
      </c>
      <c r="F359" s="10">
        <v>72.798353309083865</v>
      </c>
      <c r="G359" s="10">
        <v>80.89338819271596</v>
      </c>
      <c r="H359" s="10">
        <v>56.950975405259399</v>
      </c>
      <c r="I359" s="10">
        <v>656.52181555466257</v>
      </c>
      <c r="J359" s="10">
        <v>0.84495050774903491</v>
      </c>
      <c r="K359" s="10">
        <v>0.39844637557988338</v>
      </c>
    </row>
    <row r="360" spans="1:23" s="10" customFormat="1">
      <c r="A360" s="10" t="s">
        <v>370</v>
      </c>
      <c r="B360" s="10">
        <v>49.24386014644444</v>
      </c>
      <c r="C360" s="10">
        <v>19.789239670647415</v>
      </c>
      <c r="D360" s="10">
        <v>34.516549908546011</v>
      </c>
      <c r="E360" s="10">
        <v>41.526869314343912</v>
      </c>
      <c r="F360" s="10">
        <v>67.719478717782948</v>
      </c>
      <c r="G360" s="10">
        <v>76.217763447142616</v>
      </c>
      <c r="H360" s="10">
        <v>52.325286178989217</v>
      </c>
      <c r="I360" s="10">
        <v>885.72411337194285</v>
      </c>
      <c r="J360" s="10">
        <v>0.8031221741854202</v>
      </c>
      <c r="K360" s="10">
        <v>0.39519267066974589</v>
      </c>
    </row>
    <row r="361" spans="1:23">
      <c r="A361" t="s">
        <v>371</v>
      </c>
      <c r="B361">
        <v>57.320426810101814</v>
      </c>
      <c r="C361">
        <v>15.688763167393887</v>
      </c>
      <c r="D361">
        <v>36.504594988747947</v>
      </c>
      <c r="E361">
        <v>33.351687618026098</v>
      </c>
      <c r="F361">
        <v>64.425967672818928</v>
      </c>
      <c r="G361">
        <v>73.325349024564986</v>
      </c>
      <c r="H361">
        <v>54.726621779730984</v>
      </c>
      <c r="I361">
        <v>700.16515581547378</v>
      </c>
      <c r="J361">
        <v>0.844693058670139</v>
      </c>
      <c r="K361">
        <v>0.4008111401628735</v>
      </c>
      <c r="M361" t="str">
        <f>A361</f>
        <v>513_1</v>
      </c>
      <c r="N361">
        <f>AVERAGE(B361:B363)</f>
        <v>43.853823366017217</v>
      </c>
      <c r="O361">
        <f t="shared" ref="O361:U361" si="355">AVERAGE(C361:C363)</f>
        <v>13.242578128370612</v>
      </c>
      <c r="P361">
        <f t="shared" si="355"/>
        <v>28.548200747193984</v>
      </c>
      <c r="Q361">
        <f t="shared" si="355"/>
        <v>38.203968991333795</v>
      </c>
      <c r="R361">
        <f t="shared" si="355"/>
        <v>74.257236847413665</v>
      </c>
      <c r="S361">
        <f t="shared" si="355"/>
        <v>79.762317983430691</v>
      </c>
      <c r="T361">
        <f t="shared" si="355"/>
        <v>67.872556038083857</v>
      </c>
      <c r="U361">
        <f t="shared" si="355"/>
        <v>528.59989096070615</v>
      </c>
      <c r="V361">
        <f t="shared" ref="V361" si="356">AVERAGE(J361:J363)</f>
        <v>0.84139063310603512</v>
      </c>
      <c r="W361">
        <f t="shared" ref="W361" si="357">AVERAGE(K361:K363)</f>
        <v>0.40133559395516999</v>
      </c>
    </row>
    <row r="362" spans="1:23">
      <c r="A362" t="s">
        <v>372</v>
      </c>
      <c r="B362">
        <v>38.063523608003869</v>
      </c>
      <c r="C362">
        <v>11.334223738985315</v>
      </c>
      <c r="D362">
        <v>24.698873673494653</v>
      </c>
      <c r="E362">
        <v>37.917671691842095</v>
      </c>
      <c r="F362">
        <v>77.871739838738421</v>
      </c>
      <c r="G362">
        <v>79.545797857933294</v>
      </c>
      <c r="H362">
        <v>75.413006090288647</v>
      </c>
      <c r="I362">
        <v>422.23425699515604</v>
      </c>
      <c r="J362">
        <v>0.78152322433641663</v>
      </c>
      <c r="K362">
        <v>0.37305017127088153</v>
      </c>
    </row>
    <row r="363" spans="1:23">
      <c r="A363" t="s">
        <v>373</v>
      </c>
      <c r="B363">
        <v>36.177519679945945</v>
      </c>
      <c r="C363">
        <v>12.704747478732635</v>
      </c>
      <c r="D363">
        <v>24.441133579339347</v>
      </c>
      <c r="E363">
        <v>43.342547664133193</v>
      </c>
      <c r="F363">
        <v>80.474003030683662</v>
      </c>
      <c r="G363">
        <v>86.415807067793764</v>
      </c>
      <c r="H363">
        <v>73.478040244231906</v>
      </c>
      <c r="I363">
        <v>463.40026007148867</v>
      </c>
      <c r="J363">
        <v>0.89795561631154952</v>
      </c>
      <c r="K363">
        <v>0.43014547043175499</v>
      </c>
    </row>
    <row r="364" spans="1:23" s="10" customFormat="1">
      <c r="A364" s="10" t="s">
        <v>374</v>
      </c>
      <c r="B364" s="10">
        <v>32.954470014889644</v>
      </c>
      <c r="C364" s="10">
        <v>10.179728234561289</v>
      </c>
      <c r="D364" s="10">
        <v>21.567099124725516</v>
      </c>
      <c r="E364" s="10">
        <v>49.400323303616574</v>
      </c>
      <c r="F364" s="10">
        <v>80.31901984268481</v>
      </c>
      <c r="G364" s="10">
        <v>87.75242148497118</v>
      </c>
      <c r="H364" s="10">
        <v>71.358390146632786</v>
      </c>
      <c r="I364" s="10">
        <v>401.58904473465464</v>
      </c>
      <c r="J364" s="10">
        <v>0.9123025178407046</v>
      </c>
      <c r="K364" s="10">
        <v>0.39605991225570247</v>
      </c>
      <c r="M364" s="10" t="str">
        <f>A364</f>
        <v>515_1</v>
      </c>
      <c r="N364" s="10">
        <f>AVERAGE(B364:B366)</f>
        <v>26.921132120982566</v>
      </c>
      <c r="O364" s="10">
        <f t="shared" ref="O364:U364" si="358">AVERAGE(C364:C366)</f>
        <v>8.4112391065604655</v>
      </c>
      <c r="P364" s="10">
        <f t="shared" si="358"/>
        <v>17.666185613771557</v>
      </c>
      <c r="Q364" s="10">
        <f t="shared" si="358"/>
        <v>38.212230583312412</v>
      </c>
      <c r="R364" s="10">
        <f t="shared" si="358"/>
        <v>73.238734294500105</v>
      </c>
      <c r="S364" s="10">
        <f t="shared" si="358"/>
        <v>84.596449066153014</v>
      </c>
      <c r="T364" s="10">
        <f t="shared" si="358"/>
        <v>52.67317408580103</v>
      </c>
      <c r="U364" s="10">
        <f t="shared" si="358"/>
        <v>181.51016936440809</v>
      </c>
      <c r="V364" s="10">
        <f t="shared" ref="V364" si="359">AVERAGE(J364:J366)</f>
        <v>0.84780616080803683</v>
      </c>
      <c r="W364" s="10">
        <f t="shared" ref="W364" si="360">AVERAGE(K364:K366)</f>
        <v>0.4265259836690698</v>
      </c>
    </row>
    <row r="365" spans="1:23" s="10" customFormat="1">
      <c r="A365" s="10" t="s">
        <v>375</v>
      </c>
      <c r="B365" s="10">
        <v>17.7187433647258</v>
      </c>
      <c r="C365" s="10">
        <v>7.2311670692228462</v>
      </c>
      <c r="D365" s="10">
        <v>12.474955216974349</v>
      </c>
      <c r="E365" s="10">
        <v>33.096554682642349</v>
      </c>
      <c r="F365" s="10">
        <v>71.026341313824759</v>
      </c>
      <c r="G365" s="10">
        <v>81.594251320408262</v>
      </c>
      <c r="H365" s="10">
        <v>46.276868596032138</v>
      </c>
      <c r="I365" s="10">
        <v>57.659294654061505</v>
      </c>
      <c r="J365" s="10">
        <v>0.88273706208457681</v>
      </c>
      <c r="K365" s="10">
        <v>0.41230658073492921</v>
      </c>
    </row>
    <row r="366" spans="1:23" s="10" customFormat="1">
      <c r="A366" s="10" t="s">
        <v>376</v>
      </c>
      <c r="B366" s="10">
        <v>30.090182983332248</v>
      </c>
      <c r="C366" s="10">
        <v>7.8228220158972634</v>
      </c>
      <c r="D366" s="10">
        <v>18.956502499614803</v>
      </c>
      <c r="E366" s="10">
        <v>32.139813763678319</v>
      </c>
      <c r="F366" s="10">
        <v>68.370841726990776</v>
      </c>
      <c r="G366" s="10">
        <v>84.442674393079599</v>
      </c>
      <c r="H366" s="10">
        <v>40.384263514738173</v>
      </c>
      <c r="I366" s="10">
        <v>85.282168704508123</v>
      </c>
      <c r="J366" s="10">
        <v>0.74837890249882899</v>
      </c>
      <c r="K366" s="10">
        <v>0.47121145801657771</v>
      </c>
    </row>
    <row r="367" spans="1:23">
      <c r="A367" t="s">
        <v>377</v>
      </c>
      <c r="B367">
        <v>34.058502832770081</v>
      </c>
      <c r="C367">
        <v>9.1403157451608958</v>
      </c>
      <c r="D367">
        <v>21.599409288965543</v>
      </c>
      <c r="E367">
        <v>50.107288927065419</v>
      </c>
      <c r="F367">
        <v>81.671046770919105</v>
      </c>
      <c r="G367">
        <v>83.651490119101581</v>
      </c>
      <c r="H367">
        <v>78.459977161779236</v>
      </c>
      <c r="I367">
        <v>406.27580387736117</v>
      </c>
      <c r="J367">
        <v>0.84306280417793134</v>
      </c>
      <c r="K367">
        <v>0.43952542647923082</v>
      </c>
      <c r="M367" t="str">
        <f>A367</f>
        <v>516_1</v>
      </c>
      <c r="N367">
        <f>AVERAGE(B367:B369)</f>
        <v>32.105309423522279</v>
      </c>
      <c r="O367">
        <f t="shared" ref="O367:U367" si="361">AVERAGE(C367:C369)</f>
        <v>10.097985018153139</v>
      </c>
      <c r="P367">
        <f t="shared" si="361"/>
        <v>21.101647220837762</v>
      </c>
      <c r="Q367">
        <f t="shared" si="361"/>
        <v>51.501793037895801</v>
      </c>
      <c r="R367">
        <f t="shared" si="361"/>
        <v>78.395760546824206</v>
      </c>
      <c r="S367">
        <f t="shared" si="361"/>
        <v>82.373977773748393</v>
      </c>
      <c r="T367">
        <f t="shared" si="361"/>
        <v>72.939856627968382</v>
      </c>
      <c r="U367">
        <f t="shared" si="361"/>
        <v>395.62098965884297</v>
      </c>
      <c r="V367">
        <f t="shared" ref="V367" si="362">AVERAGE(J367:J369)</f>
        <v>0.89423145850558272</v>
      </c>
      <c r="W367">
        <f t="shared" ref="W367" si="363">AVERAGE(K367:K369)</f>
        <v>0.43208201135982088</v>
      </c>
    </row>
    <row r="368" spans="1:23">
      <c r="A368" t="s">
        <v>378</v>
      </c>
      <c r="B368">
        <v>30.449952792491647</v>
      </c>
      <c r="C368">
        <v>10.361903167542319</v>
      </c>
      <c r="D368">
        <v>20.405927980017033</v>
      </c>
      <c r="E368">
        <v>49.578051243732205</v>
      </c>
      <c r="F368">
        <v>74.297295705836461</v>
      </c>
      <c r="G368">
        <v>83.565796173259386</v>
      </c>
      <c r="H368">
        <v>62.721466684930313</v>
      </c>
      <c r="I368">
        <v>252.56921599183715</v>
      </c>
      <c r="J368">
        <v>0.95813542391443884</v>
      </c>
      <c r="K368">
        <v>0.42845134978134769</v>
      </c>
    </row>
    <row r="369" spans="1:23">
      <c r="A369" t="s">
        <v>379</v>
      </c>
      <c r="B369">
        <v>31.807472645305108</v>
      </c>
      <c r="C369">
        <v>10.791736141756205</v>
      </c>
      <c r="D369">
        <v>21.299604393530718</v>
      </c>
      <c r="E369">
        <v>54.820038942889802</v>
      </c>
      <c r="F369">
        <v>79.218939163717067</v>
      </c>
      <c r="G369">
        <v>79.904647028884227</v>
      </c>
      <c r="H369">
        <v>77.638126037195576</v>
      </c>
      <c r="I369">
        <v>528.01794910733054</v>
      </c>
      <c r="J369">
        <v>0.88149614742437765</v>
      </c>
      <c r="K369">
        <v>0.42826925781888409</v>
      </c>
    </row>
    <row r="370" spans="1:23" s="10" customFormat="1">
      <c r="A370" s="10" t="s">
        <v>380</v>
      </c>
      <c r="B370" s="10">
        <v>28.936230781272325</v>
      </c>
      <c r="C370" s="10">
        <v>10.986781349364666</v>
      </c>
      <c r="D370" s="10">
        <v>19.961506065318552</v>
      </c>
      <c r="E370" s="10">
        <v>34.821729798879424</v>
      </c>
      <c r="F370" s="10">
        <v>69.835822610100834</v>
      </c>
      <c r="G370" s="10">
        <v>78.581392778349894</v>
      </c>
      <c r="H370" s="10">
        <v>53.418600455250143</v>
      </c>
      <c r="I370" s="10">
        <v>312.13620393636279</v>
      </c>
      <c r="J370" s="10">
        <v>0.94475258534068995</v>
      </c>
      <c r="K370" s="10">
        <v>0.43834212964674202</v>
      </c>
      <c r="M370" s="10" t="str">
        <f>A370</f>
        <v>517_1</v>
      </c>
      <c r="N370" s="10">
        <f>AVERAGE(B370:B372)</f>
        <v>26.039954172340838</v>
      </c>
      <c r="O370" s="10">
        <f t="shared" ref="O370:U370" si="364">AVERAGE(C370:C372)</f>
        <v>9.4350744053845172</v>
      </c>
      <c r="P370" s="10">
        <f t="shared" si="364"/>
        <v>17.737514288862723</v>
      </c>
      <c r="Q370" s="10">
        <f t="shared" si="364"/>
        <v>38.294021828682823</v>
      </c>
      <c r="R370" s="10">
        <f t="shared" si="364"/>
        <v>70.797879682968997</v>
      </c>
      <c r="S370" s="10">
        <f t="shared" si="364"/>
        <v>80.019691642926077</v>
      </c>
      <c r="T370" s="10">
        <f t="shared" si="364"/>
        <v>61.037160744357458</v>
      </c>
      <c r="U370" s="10">
        <f t="shared" si="364"/>
        <v>341.27194315198898</v>
      </c>
      <c r="V370" s="10">
        <f t="shared" ref="V370" si="365">AVERAGE(J370:J372)</f>
        <v>0.90799434329665518</v>
      </c>
      <c r="W370" s="10">
        <f t="shared" ref="W370" si="366">AVERAGE(K370:K372)</f>
        <v>0.44174120419251772</v>
      </c>
    </row>
    <row r="371" spans="1:23" s="10" customFormat="1">
      <c r="A371" s="10" t="s">
        <v>381</v>
      </c>
      <c r="B371" s="10">
        <v>29.248214700998972</v>
      </c>
      <c r="C371" s="10">
        <v>9.9772762283100196</v>
      </c>
      <c r="D371" s="10">
        <v>19.612745464654544</v>
      </c>
      <c r="E371" s="10">
        <v>39.899285103056158</v>
      </c>
      <c r="F371" s="10">
        <v>67.912979909463019</v>
      </c>
      <c r="G371" s="10">
        <v>76.284656211807658</v>
      </c>
      <c r="H371" s="10">
        <v>60.666628177000888</v>
      </c>
      <c r="I371" s="10">
        <v>463.8958336156569</v>
      </c>
      <c r="J371" s="10">
        <v>0.89117881716107727</v>
      </c>
      <c r="K371" s="10">
        <v>0.41336529021203761</v>
      </c>
    </row>
    <row r="372" spans="1:23" s="10" customFormat="1">
      <c r="A372" s="10" t="s">
        <v>382</v>
      </c>
      <c r="B372" s="10">
        <v>19.935417034751211</v>
      </c>
      <c r="C372" s="10">
        <v>7.3411656384788664</v>
      </c>
      <c r="D372" s="10">
        <v>13.638291336615076</v>
      </c>
      <c r="E372" s="10">
        <v>40.161050584112886</v>
      </c>
      <c r="F372" s="10">
        <v>74.644836529343138</v>
      </c>
      <c r="G372" s="10">
        <v>85.193025938620664</v>
      </c>
      <c r="H372" s="10">
        <v>69.026253600821349</v>
      </c>
      <c r="I372" s="10">
        <v>247.7837919039473</v>
      </c>
      <c r="J372" s="10">
        <v>0.88805162738819854</v>
      </c>
      <c r="K372" s="10">
        <v>0.4735161927187736</v>
      </c>
    </row>
    <row r="373" spans="1:23">
      <c r="A373" t="s">
        <v>383</v>
      </c>
      <c r="B373">
        <v>38.0383954475503</v>
      </c>
      <c r="C373">
        <v>15.52364009954692</v>
      </c>
      <c r="D373">
        <v>26.781017773548669</v>
      </c>
      <c r="E373">
        <v>36.505713513451255</v>
      </c>
      <c r="F373">
        <v>72.315497767027153</v>
      </c>
      <c r="G373">
        <v>75.395423889254786</v>
      </c>
      <c r="H373">
        <v>69.375025852367713</v>
      </c>
      <c r="I373">
        <v>569.20412095221059</v>
      </c>
      <c r="J373">
        <v>0.77831040825712061</v>
      </c>
      <c r="K373">
        <v>0.48492815494340202</v>
      </c>
      <c r="M373" t="str">
        <f>A373</f>
        <v>518_1</v>
      </c>
      <c r="N373">
        <f>AVERAGE(B373:B375)</f>
        <v>37.725780890283708</v>
      </c>
      <c r="O373">
        <f t="shared" ref="O373:U373" si="367">AVERAGE(C373:C375)</f>
        <v>13.411791519006746</v>
      </c>
      <c r="P373">
        <f t="shared" si="367"/>
        <v>25.568786204645289</v>
      </c>
      <c r="Q373">
        <f t="shared" si="367"/>
        <v>38.484195310804466</v>
      </c>
      <c r="R373">
        <f t="shared" si="367"/>
        <v>68.120124768588255</v>
      </c>
      <c r="S373">
        <f t="shared" si="367"/>
        <v>76.802092974188739</v>
      </c>
      <c r="T373">
        <f t="shared" si="367"/>
        <v>60.055004033301124</v>
      </c>
      <c r="U373">
        <f t="shared" si="367"/>
        <v>549.08947475972366</v>
      </c>
      <c r="V373">
        <f t="shared" ref="V373" si="368">AVERAGE(J373:J375)</f>
        <v>0.79973712492761051</v>
      </c>
      <c r="W373">
        <f t="shared" ref="W373" si="369">AVERAGE(K373:K375)</f>
        <v>0.43683791865968963</v>
      </c>
    </row>
    <row r="374" spans="1:23">
      <c r="A374" t="s">
        <v>384</v>
      </c>
      <c r="B374">
        <v>34.303655289972774</v>
      </c>
      <c r="C374">
        <v>12.044019956868958</v>
      </c>
      <c r="D374">
        <v>23.17383762342093</v>
      </c>
      <c r="E374">
        <v>39.976492791473596</v>
      </c>
      <c r="F374">
        <v>73.259157373580507</v>
      </c>
      <c r="G374">
        <v>79.32129892313182</v>
      </c>
      <c r="H374">
        <v>65.959769178118876</v>
      </c>
      <c r="I374">
        <v>337.76920713587765</v>
      </c>
      <c r="J374">
        <v>0.78723414366759792</v>
      </c>
      <c r="K374">
        <v>0.36898816694854408</v>
      </c>
    </row>
    <row r="375" spans="1:23">
      <c r="A375" t="s">
        <v>385</v>
      </c>
      <c r="B375">
        <v>40.835291933328058</v>
      </c>
      <c r="C375">
        <v>12.667714500604356</v>
      </c>
      <c r="D375">
        <v>26.751503216966263</v>
      </c>
      <c r="E375">
        <v>38.970379627488548</v>
      </c>
      <c r="F375">
        <v>58.785719165157118</v>
      </c>
      <c r="G375">
        <v>75.689556110179652</v>
      </c>
      <c r="H375">
        <v>44.83021706941679</v>
      </c>
      <c r="I375">
        <v>740.29509619108285</v>
      </c>
      <c r="J375">
        <v>0.83366682285811322</v>
      </c>
      <c r="K375">
        <v>0.45659743408712272</v>
      </c>
    </row>
    <row r="376" spans="1:23" s="10" customFormat="1">
      <c r="A376" s="10" t="s">
        <v>386</v>
      </c>
      <c r="B376" s="10">
        <v>50.567383354073172</v>
      </c>
      <c r="C376" s="10">
        <v>19.872783944461805</v>
      </c>
      <c r="D376" s="10">
        <v>35.220083649267579</v>
      </c>
      <c r="E376" s="10">
        <v>59.308314472436628</v>
      </c>
      <c r="F376" s="10">
        <v>74.730422768248502</v>
      </c>
      <c r="G376" s="10">
        <v>85.171499855714913</v>
      </c>
      <c r="H376" s="10">
        <v>61.737415821121218</v>
      </c>
      <c r="I376" s="10">
        <v>1567.0987869237597</v>
      </c>
      <c r="J376" s="10">
        <v>0.76875960806428689</v>
      </c>
      <c r="K376" s="10">
        <v>0.40247268115943402</v>
      </c>
      <c r="M376" s="10" t="str">
        <f>A376</f>
        <v>520_1</v>
      </c>
      <c r="N376" s="10">
        <f>AVERAGE(B376:B378)</f>
        <v>43.349916382757215</v>
      </c>
      <c r="O376" s="10">
        <f t="shared" ref="O376:U376" si="370">AVERAGE(C376:C378)</f>
        <v>15.397171467408851</v>
      </c>
      <c r="P376" s="10">
        <f t="shared" si="370"/>
        <v>29.373543925083101</v>
      </c>
      <c r="Q376" s="10">
        <f t="shared" si="370"/>
        <v>56.737962714533246</v>
      </c>
      <c r="R376" s="10">
        <f t="shared" si="370"/>
        <v>76.733511683698197</v>
      </c>
      <c r="S376" s="10">
        <f t="shared" si="370"/>
        <v>83.294397040549129</v>
      </c>
      <c r="T376" s="10">
        <f t="shared" si="370"/>
        <v>68.621323039349917</v>
      </c>
      <c r="U376" s="10">
        <f t="shared" si="370"/>
        <v>1073.6564309340301</v>
      </c>
      <c r="V376" s="10">
        <f t="shared" ref="V376" si="371">AVERAGE(J376:J378)</f>
        <v>0.83284204158517106</v>
      </c>
      <c r="W376" s="10">
        <f t="shared" ref="W376" si="372">AVERAGE(K376:K378)</f>
        <v>0.41298640593058877</v>
      </c>
    </row>
    <row r="377" spans="1:23" s="10" customFormat="1">
      <c r="A377" s="10" t="s">
        <v>387</v>
      </c>
      <c r="B377" s="10">
        <v>30.514228419273589</v>
      </c>
      <c r="C377" s="10">
        <v>9.7612024606365679</v>
      </c>
      <c r="D377" s="10">
        <v>20.137715439955123</v>
      </c>
      <c r="E377" s="10">
        <v>58.45124386796784</v>
      </c>
      <c r="F377" s="10">
        <v>76.963380797554223</v>
      </c>
      <c r="G377" s="10">
        <v>82.756884506756762</v>
      </c>
      <c r="H377" s="10">
        <v>70.547520875562185</v>
      </c>
      <c r="I377" s="10">
        <v>517.76598052202951</v>
      </c>
      <c r="J377" s="10">
        <v>0.93975706350924271</v>
      </c>
      <c r="K377" s="10">
        <v>0.41914933430102502</v>
      </c>
    </row>
    <row r="378" spans="1:23" s="10" customFormat="1">
      <c r="A378" s="10" t="s">
        <v>388</v>
      </c>
      <c r="B378" s="10">
        <v>48.968137374924879</v>
      </c>
      <c r="C378" s="10">
        <v>16.557527997128179</v>
      </c>
      <c r="D378" s="10">
        <v>32.762832686026613</v>
      </c>
      <c r="E378" s="10">
        <v>52.454329803195279</v>
      </c>
      <c r="F378" s="10">
        <v>78.506731485291851</v>
      </c>
      <c r="G378" s="10">
        <v>81.954806759175725</v>
      </c>
      <c r="H378" s="10">
        <v>73.579032421366335</v>
      </c>
      <c r="I378" s="10">
        <v>1136.1045253563013</v>
      </c>
      <c r="J378" s="10">
        <v>0.79000945318198335</v>
      </c>
      <c r="K378" s="10">
        <v>0.41733720233130739</v>
      </c>
    </row>
    <row r="379" spans="1:23">
      <c r="A379" t="s">
        <v>389</v>
      </c>
      <c r="B379">
        <v>49.439294385285656</v>
      </c>
      <c r="C379">
        <v>16.550470482853729</v>
      </c>
      <c r="D379">
        <v>32.99488243406978</v>
      </c>
      <c r="E379">
        <v>33.976816430791466</v>
      </c>
      <c r="F379">
        <v>65.950309492572686</v>
      </c>
      <c r="G379">
        <v>74.013444793590097</v>
      </c>
      <c r="H379">
        <v>47.900825070982442</v>
      </c>
      <c r="I379">
        <v>500.2407631527314</v>
      </c>
      <c r="J379">
        <v>0.78042856373251124</v>
      </c>
      <c r="K379">
        <v>0.38302093628282891</v>
      </c>
      <c r="M379" t="str">
        <f>A379</f>
        <v>522_1</v>
      </c>
      <c r="N379">
        <f>AVERAGE(B379:B381)</f>
        <v>44.034611373568232</v>
      </c>
      <c r="O379">
        <f t="shared" ref="O379:U379" si="373">AVERAGE(C379:C381)</f>
        <v>15.40264546772781</v>
      </c>
      <c r="P379">
        <f t="shared" si="373"/>
        <v>29.718628420648098</v>
      </c>
      <c r="Q379">
        <f t="shared" si="373"/>
        <v>36.905861924937319</v>
      </c>
      <c r="R379">
        <f t="shared" si="373"/>
        <v>61.165365086454166</v>
      </c>
      <c r="S379">
        <f t="shared" si="373"/>
        <v>72.803985537856974</v>
      </c>
      <c r="T379">
        <f t="shared" si="373"/>
        <v>46.157769445371116</v>
      </c>
      <c r="U379">
        <f t="shared" si="373"/>
        <v>484.62861353004479</v>
      </c>
      <c r="V379">
        <f t="shared" ref="V379" si="374">AVERAGE(J379:J381)</f>
        <v>0.81269000736442987</v>
      </c>
      <c r="W379">
        <f t="shared" ref="W379" si="375">AVERAGE(K379:K381)</f>
        <v>0.3852583827225029</v>
      </c>
    </row>
    <row r="380" spans="1:23">
      <c r="A380" t="s">
        <v>390</v>
      </c>
      <c r="B380">
        <v>43.865782345260072</v>
      </c>
      <c r="C380">
        <v>14.938852949021292</v>
      </c>
      <c r="D380">
        <v>29.402317647140748</v>
      </c>
      <c r="E380">
        <v>39.364629070054178</v>
      </c>
      <c r="F380">
        <v>55.469613754686698</v>
      </c>
      <c r="G380">
        <v>71.546159297015961</v>
      </c>
      <c r="H380">
        <v>37.795238759273253</v>
      </c>
      <c r="I380">
        <v>483.12737758901767</v>
      </c>
      <c r="J380">
        <v>0.79472648689189973</v>
      </c>
      <c r="K380">
        <v>0.38675628981842869</v>
      </c>
    </row>
    <row r="381" spans="1:23">
      <c r="A381" t="s">
        <v>391</v>
      </c>
      <c r="B381">
        <v>38.79875739015899</v>
      </c>
      <c r="C381">
        <v>14.71861297130841</v>
      </c>
      <c r="D381">
        <v>26.758685180733757</v>
      </c>
      <c r="E381">
        <v>37.376140273966307</v>
      </c>
      <c r="F381">
        <v>62.076172012103108</v>
      </c>
      <c r="G381">
        <v>72.85235252296485</v>
      </c>
      <c r="H381">
        <v>52.777244505857638</v>
      </c>
      <c r="I381">
        <v>470.51769984838535</v>
      </c>
      <c r="J381">
        <v>0.86291497146887886</v>
      </c>
      <c r="K381">
        <v>0.38599792206625111</v>
      </c>
    </row>
    <row r="382" spans="1:23" s="10" customFormat="1">
      <c r="A382" s="10" t="s">
        <v>392</v>
      </c>
      <c r="B382" s="10">
        <v>37.113029938635719</v>
      </c>
      <c r="C382" s="10">
        <v>13.502997875522672</v>
      </c>
      <c r="D382" s="10">
        <v>25.308013907079257</v>
      </c>
      <c r="E382" s="10">
        <v>47.721242004300443</v>
      </c>
      <c r="F382" s="10">
        <v>69.721149570360296</v>
      </c>
      <c r="G382" s="10">
        <v>87.287590827499955</v>
      </c>
      <c r="H382" s="10">
        <v>46.187968393053033</v>
      </c>
      <c r="I382" s="10">
        <v>940.7514667241162</v>
      </c>
      <c r="J382" s="10">
        <v>0.91057120563031868</v>
      </c>
      <c r="K382" s="10">
        <v>0.4946861842778974</v>
      </c>
      <c r="M382" s="10" t="str">
        <f>A382</f>
        <v>524_1</v>
      </c>
      <c r="N382" s="10">
        <f>AVERAGE(B382:B384)</f>
        <v>37.839695581963049</v>
      </c>
      <c r="O382" s="10">
        <f t="shared" ref="O382:U382" si="376">AVERAGE(C382:C384)</f>
        <v>13.665796263936585</v>
      </c>
      <c r="P382" s="10">
        <f t="shared" si="376"/>
        <v>25.752745922949881</v>
      </c>
      <c r="Q382" s="10">
        <f t="shared" si="376"/>
        <v>50.348787453151942</v>
      </c>
      <c r="R382" s="10">
        <f t="shared" si="376"/>
        <v>76.733688515216912</v>
      </c>
      <c r="S382" s="10">
        <f t="shared" si="376"/>
        <v>86.89594317037681</v>
      </c>
      <c r="T382" s="10">
        <f t="shared" si="376"/>
        <v>65.122811648438002</v>
      </c>
      <c r="U382" s="10">
        <f t="shared" si="376"/>
        <v>837.66635220759645</v>
      </c>
      <c r="V382" s="10">
        <f t="shared" ref="V382" si="377">AVERAGE(J382:J384)</f>
        <v>0.85566108860522228</v>
      </c>
      <c r="W382" s="10">
        <f t="shared" ref="W382" si="378">AVERAGE(K382:K384)</f>
        <v>0.43339108886288741</v>
      </c>
    </row>
    <row r="383" spans="1:23" s="10" customFormat="1">
      <c r="A383" s="10" t="s">
        <v>393</v>
      </c>
      <c r="B383" s="10">
        <v>38.35160313459987</v>
      </c>
      <c r="C383" s="10">
        <v>14.273989572018289</v>
      </c>
      <c r="D383" s="10">
        <v>26.312796353309146</v>
      </c>
      <c r="E383" s="10">
        <v>53.381429162206636</v>
      </c>
      <c r="F383" s="10">
        <v>77.433972173589055</v>
      </c>
      <c r="G383" s="10">
        <v>88.359722301034125</v>
      </c>
      <c r="H383" s="10">
        <v>68.053770109780913</v>
      </c>
      <c r="I383" s="10">
        <v>906.65382933862054</v>
      </c>
      <c r="J383" s="10">
        <v>0.83433271415220389</v>
      </c>
      <c r="K383" s="10">
        <v>0.39929004102283322</v>
      </c>
    </row>
    <row r="384" spans="1:23" s="10" customFormat="1">
      <c r="A384" s="10" t="s">
        <v>394</v>
      </c>
      <c r="B384" s="10">
        <v>38.054453672653551</v>
      </c>
      <c r="C384" s="10">
        <v>13.220401344268794</v>
      </c>
      <c r="D384" s="10">
        <v>25.637427508461236</v>
      </c>
      <c r="E384" s="10">
        <v>49.943691192948734</v>
      </c>
      <c r="F384" s="10">
        <v>83.045943801701426</v>
      </c>
      <c r="G384" s="10">
        <v>85.040516382596351</v>
      </c>
      <c r="H384" s="10">
        <v>81.126696442480039</v>
      </c>
      <c r="I384" s="10">
        <v>665.5937605600526</v>
      </c>
      <c r="J384" s="10">
        <v>0.82207934603314425</v>
      </c>
      <c r="K384" s="10">
        <v>0.4061970412879316</v>
      </c>
    </row>
    <row r="385" spans="1:23">
      <c r="A385" t="s">
        <v>395</v>
      </c>
      <c r="B385">
        <v>39.938366776669824</v>
      </c>
      <c r="C385">
        <v>11.449344697634078</v>
      </c>
      <c r="D385">
        <v>25.693855737152024</v>
      </c>
      <c r="E385">
        <v>37.695929146574016</v>
      </c>
      <c r="F385">
        <v>76.197108693063853</v>
      </c>
      <c r="G385">
        <v>86.539377372844555</v>
      </c>
      <c r="H385">
        <v>66.217675889185841</v>
      </c>
      <c r="I385">
        <v>340.1688712014103</v>
      </c>
      <c r="J385">
        <v>0.96973576578986953</v>
      </c>
      <c r="K385">
        <v>0.4234965433954806</v>
      </c>
      <c r="M385" t="str">
        <f>A385</f>
        <v>525_1</v>
      </c>
      <c r="N385">
        <f>AVERAGE(B385:B387)</f>
        <v>38.29799020239679</v>
      </c>
      <c r="O385">
        <f t="shared" ref="O385:U385" si="379">AVERAGE(C385:C387)</f>
        <v>13.651908897138481</v>
      </c>
      <c r="P385">
        <f t="shared" si="379"/>
        <v>25.9749495497677</v>
      </c>
      <c r="Q385">
        <f t="shared" si="379"/>
        <v>43.387219958787938</v>
      </c>
      <c r="R385">
        <f t="shared" si="379"/>
        <v>69.490935057272154</v>
      </c>
      <c r="S385">
        <f t="shared" si="379"/>
        <v>76.469543051086234</v>
      </c>
      <c r="T385">
        <f t="shared" si="379"/>
        <v>60.11750499860856</v>
      </c>
      <c r="U385">
        <f t="shared" si="379"/>
        <v>568.58074325902874</v>
      </c>
      <c r="V385">
        <f t="shared" ref="V385" si="380">AVERAGE(J385:J387)</f>
        <v>0.90913853071516471</v>
      </c>
      <c r="W385">
        <f t="shared" ref="W385" si="381">AVERAGE(K385:K387)</f>
        <v>0.40512407030142111</v>
      </c>
    </row>
    <row r="386" spans="1:23">
      <c r="A386" t="s">
        <v>396</v>
      </c>
      <c r="B386">
        <v>41.63661779733912</v>
      </c>
      <c r="C386">
        <v>16.281457769396905</v>
      </c>
      <c r="D386">
        <v>28.959037783368085</v>
      </c>
      <c r="E386">
        <v>41.036789452146337</v>
      </c>
      <c r="F386">
        <v>66.662580287170158</v>
      </c>
      <c r="G386">
        <v>69.942423022172648</v>
      </c>
      <c r="H386">
        <v>59.750030482630322</v>
      </c>
      <c r="I386">
        <v>685.30872279621906</v>
      </c>
      <c r="J386">
        <v>0.8733183325105397</v>
      </c>
      <c r="K386">
        <v>0.37428424026204993</v>
      </c>
    </row>
    <row r="387" spans="1:23">
      <c r="A387" t="s">
        <v>397</v>
      </c>
      <c r="B387">
        <v>33.318986033181424</v>
      </c>
      <c r="C387">
        <v>13.224924224384461</v>
      </c>
      <c r="D387">
        <v>23.271955128782999</v>
      </c>
      <c r="E387">
        <v>51.42894127764346</v>
      </c>
      <c r="F387">
        <v>65.613116191582435</v>
      </c>
      <c r="G387">
        <v>72.926828758241498</v>
      </c>
      <c r="H387">
        <v>54.384808624009537</v>
      </c>
      <c r="I387">
        <v>680.26463577945674</v>
      </c>
      <c r="J387">
        <v>0.88436149384508478</v>
      </c>
      <c r="K387">
        <v>0.41759142724673259</v>
      </c>
    </row>
    <row r="388" spans="1:23" s="10" customFormat="1">
      <c r="A388" s="10" t="s">
        <v>398</v>
      </c>
      <c r="B388" s="10">
        <v>49.772764704706432</v>
      </c>
      <c r="C388" s="10">
        <v>17.254764875093318</v>
      </c>
      <c r="D388" s="10">
        <v>33.513764789899959</v>
      </c>
      <c r="E388" s="10">
        <v>48.043914592418147</v>
      </c>
      <c r="F388" s="10">
        <v>79.896842599945899</v>
      </c>
      <c r="G388" s="10">
        <v>87.415974922725354</v>
      </c>
      <c r="H388" s="10">
        <v>73.696884761659177</v>
      </c>
      <c r="I388" s="10">
        <v>939.91072255484858</v>
      </c>
      <c r="J388" s="10">
        <v>0.82849763635667162</v>
      </c>
      <c r="K388" s="10">
        <v>0.40497637130248931</v>
      </c>
      <c r="M388" s="10" t="str">
        <f>A388</f>
        <v>527_1</v>
      </c>
      <c r="N388" s="10">
        <f>AVERAGE(B388:B390)</f>
        <v>49.68405632325365</v>
      </c>
      <c r="O388" s="10">
        <f t="shared" ref="O388:U388" si="382">AVERAGE(C388:C390)</f>
        <v>17.264792110428051</v>
      </c>
      <c r="P388" s="10">
        <f t="shared" si="382"/>
        <v>33.474424216840937</v>
      </c>
      <c r="Q388" s="10">
        <f t="shared" si="382"/>
        <v>53.125426053019872</v>
      </c>
      <c r="R388" s="10">
        <f t="shared" si="382"/>
        <v>75.510921210264144</v>
      </c>
      <c r="S388" s="10">
        <f t="shared" si="382"/>
        <v>82.448021203090775</v>
      </c>
      <c r="T388" s="10">
        <f t="shared" si="382"/>
        <v>66.773848628305373</v>
      </c>
      <c r="U388" s="10">
        <f t="shared" si="382"/>
        <v>1100.9782992540079</v>
      </c>
      <c r="V388" s="10">
        <f t="shared" ref="V388" si="383">AVERAGE(J388:J390)</f>
        <v>0.83780411856579862</v>
      </c>
      <c r="W388" s="10">
        <f t="shared" ref="W388" si="384">AVERAGE(K388:K390)</f>
        <v>0.40366766398789317</v>
      </c>
    </row>
    <row r="389" spans="1:23" s="10" customFormat="1">
      <c r="A389" s="10" t="s">
        <v>399</v>
      </c>
      <c r="B389" s="10">
        <v>49.093643088584763</v>
      </c>
      <c r="C389" s="10">
        <v>14.482080000964089</v>
      </c>
      <c r="D389" s="10">
        <v>31.787861544774501</v>
      </c>
      <c r="E389" s="10">
        <v>57.664748406243518</v>
      </c>
      <c r="F389" s="10">
        <v>76.195225131760537</v>
      </c>
      <c r="G389" s="10">
        <v>83.640924063696062</v>
      </c>
      <c r="H389" s="10">
        <v>68.259639807342325</v>
      </c>
      <c r="I389" s="10">
        <v>948.3585648228551</v>
      </c>
      <c r="J389" s="10">
        <v>0.83301388056524739</v>
      </c>
      <c r="K389" s="10">
        <v>0.43094651576416287</v>
      </c>
    </row>
    <row r="390" spans="1:23" s="10" customFormat="1">
      <c r="A390" s="10" t="s">
        <v>400</v>
      </c>
      <c r="B390" s="10">
        <v>50.185761176469754</v>
      </c>
      <c r="C390" s="10">
        <v>20.057531455226744</v>
      </c>
      <c r="D390" s="10">
        <v>35.121646315848338</v>
      </c>
      <c r="E390" s="10">
        <v>53.667615160397951</v>
      </c>
      <c r="F390" s="10">
        <v>70.440695899085981</v>
      </c>
      <c r="G390" s="10">
        <v>76.287164622850938</v>
      </c>
      <c r="H390" s="10">
        <v>58.36502131591466</v>
      </c>
      <c r="I390" s="10">
        <v>1414.66561038432</v>
      </c>
      <c r="J390" s="10">
        <v>0.85190083877547684</v>
      </c>
      <c r="K390" s="10">
        <v>0.37508010489702731</v>
      </c>
    </row>
    <row r="391" spans="1:23">
      <c r="A391" t="s">
        <v>401</v>
      </c>
      <c r="B391">
        <v>23.908818229856259</v>
      </c>
      <c r="C391">
        <v>9.287954390547295</v>
      </c>
      <c r="D391">
        <v>16.598386310201821</v>
      </c>
      <c r="E391">
        <v>39.792526919386361</v>
      </c>
      <c r="F391">
        <v>69.182969730320025</v>
      </c>
      <c r="G391">
        <v>77.020142164396205</v>
      </c>
      <c r="H391">
        <v>61.205170762151802</v>
      </c>
      <c r="I391">
        <v>350.00392400484122</v>
      </c>
      <c r="J391">
        <v>0.92284187518950289</v>
      </c>
      <c r="K391">
        <v>0.4913109132057949</v>
      </c>
      <c r="M391" t="str">
        <f>A391</f>
        <v>529_1</v>
      </c>
      <c r="N391">
        <f>AVERAGE(B391:B393)</f>
        <v>31.195834651785045</v>
      </c>
      <c r="O391">
        <f t="shared" ref="O391:U391" si="385">AVERAGE(C391:C393)</f>
        <v>10.046718121450557</v>
      </c>
      <c r="P391">
        <f t="shared" si="385"/>
        <v>20.621276386617851</v>
      </c>
      <c r="Q391">
        <f t="shared" si="385"/>
        <v>50.585105409620517</v>
      </c>
      <c r="R391">
        <f t="shared" si="385"/>
        <v>71.172707150719006</v>
      </c>
      <c r="S391">
        <f t="shared" si="385"/>
        <v>79.334538565439658</v>
      </c>
      <c r="T391">
        <f t="shared" si="385"/>
        <v>61.728292976103511</v>
      </c>
      <c r="U391">
        <f t="shared" si="385"/>
        <v>488.24421455727634</v>
      </c>
      <c r="V391">
        <f t="shared" ref="V391" si="386">AVERAGE(J391:J393)</f>
        <v>0.89372196534231507</v>
      </c>
      <c r="W391">
        <f t="shared" ref="W391" si="387">AVERAGE(K391:K393)</f>
        <v>0.43216653273579214</v>
      </c>
    </row>
    <row r="392" spans="1:23">
      <c r="A392" t="s">
        <v>402</v>
      </c>
      <c r="B392">
        <v>29.265958582819486</v>
      </c>
      <c r="C392">
        <v>9.7916180705419222</v>
      </c>
      <c r="D392">
        <v>19.528788326680754</v>
      </c>
      <c r="E392">
        <v>44.483391052234936</v>
      </c>
      <c r="F392">
        <v>75.833501281219014</v>
      </c>
      <c r="G392">
        <v>83.879621295963403</v>
      </c>
      <c r="H392">
        <v>62.935138235510223</v>
      </c>
      <c r="I392">
        <v>418.82702417305831</v>
      </c>
      <c r="J392">
        <v>0.91286744431962197</v>
      </c>
      <c r="K392">
        <v>0.41646617295507038</v>
      </c>
    </row>
    <row r="393" spans="1:23">
      <c r="A393" t="s">
        <v>403</v>
      </c>
      <c r="B393">
        <v>40.412727142679387</v>
      </c>
      <c r="C393">
        <v>11.060581903262452</v>
      </c>
      <c r="D393">
        <v>25.736654522970976</v>
      </c>
      <c r="E393">
        <v>67.479398257240248</v>
      </c>
      <c r="F393">
        <v>68.501650440617993</v>
      </c>
      <c r="G393">
        <v>77.103852235959351</v>
      </c>
      <c r="H393">
        <v>61.044569930648478</v>
      </c>
      <c r="I393">
        <v>695.90169549392965</v>
      </c>
      <c r="J393">
        <v>0.84545657651782025</v>
      </c>
      <c r="K393">
        <v>0.38872251204651109</v>
      </c>
    </row>
    <row r="394" spans="1:23" s="10" customFormat="1">
      <c r="A394" s="10" t="s">
        <v>404</v>
      </c>
      <c r="B394" s="10">
        <v>38.108414533123913</v>
      </c>
      <c r="C394" s="10">
        <v>14.799182464912491</v>
      </c>
      <c r="D394" s="10">
        <v>26.453798499018266</v>
      </c>
      <c r="E394" s="10">
        <v>43.703846862634691</v>
      </c>
      <c r="F394" s="10">
        <v>75.761100916035318</v>
      </c>
      <c r="G394" s="10">
        <v>82.405137267497949</v>
      </c>
      <c r="H394" s="10">
        <v>71.149537091259248</v>
      </c>
      <c r="I394" s="10">
        <v>664.69983279448297</v>
      </c>
      <c r="J394" s="10">
        <v>0.88090383679509043</v>
      </c>
      <c r="K394" s="10">
        <v>0.42833145529922229</v>
      </c>
      <c r="M394" s="10" t="str">
        <f>A394</f>
        <v>530_1</v>
      </c>
      <c r="N394" s="10">
        <f>AVERAGE(B394:B396)</f>
        <v>43.765751553730574</v>
      </c>
      <c r="O394" s="10">
        <f t="shared" ref="O394:U394" si="388">AVERAGE(C394:C396)</f>
        <v>16.877916379012962</v>
      </c>
      <c r="P394" s="10">
        <f t="shared" si="388"/>
        <v>30.321833966371841</v>
      </c>
      <c r="Q394" s="10">
        <f t="shared" si="388"/>
        <v>46.425011882560476</v>
      </c>
      <c r="R394" s="10">
        <f t="shared" si="388"/>
        <v>71.952176903338668</v>
      </c>
      <c r="S394" s="10">
        <f t="shared" si="388"/>
        <v>79.86811500913339</v>
      </c>
      <c r="T394" s="10">
        <f t="shared" si="388"/>
        <v>63.896858438095535</v>
      </c>
      <c r="U394" s="10">
        <f t="shared" si="388"/>
        <v>885.42589714498956</v>
      </c>
      <c r="V394" s="10">
        <f t="shared" ref="V394" si="389">AVERAGE(J394:J396)</f>
        <v>0.8971998769107602</v>
      </c>
      <c r="W394" s="10">
        <f t="shared" ref="W394" si="390">AVERAGE(K394:K396)</f>
        <v>0.4061829510502859</v>
      </c>
    </row>
    <row r="395" spans="1:23" s="10" customFormat="1">
      <c r="A395" s="10" t="s">
        <v>405</v>
      </c>
      <c r="B395" s="10">
        <v>49.62004721526197</v>
      </c>
      <c r="C395" s="10">
        <v>18.02223540317674</v>
      </c>
      <c r="D395" s="10">
        <v>33.821141309219435</v>
      </c>
      <c r="E395" s="10">
        <v>46.655314509658211</v>
      </c>
      <c r="F395" s="10">
        <v>72.883346143979892</v>
      </c>
      <c r="G395" s="10">
        <v>74.868410826801934</v>
      </c>
      <c r="H395" s="10">
        <v>70.092892756532294</v>
      </c>
      <c r="I395" s="10">
        <v>1000.6069816407288</v>
      </c>
      <c r="J395" s="10">
        <v>0.91861683626488388</v>
      </c>
      <c r="K395" s="10">
        <v>0.40451382162176441</v>
      </c>
    </row>
    <row r="396" spans="1:23" s="10" customFormat="1">
      <c r="A396" s="10" t="s">
        <v>406</v>
      </c>
      <c r="B396" s="10">
        <v>43.568792912805826</v>
      </c>
      <c r="C396" s="10">
        <v>17.812331268949656</v>
      </c>
      <c r="D396" s="10">
        <v>30.690562090877819</v>
      </c>
      <c r="E396" s="10">
        <v>48.915874275388504</v>
      </c>
      <c r="F396" s="10">
        <v>67.212083650000807</v>
      </c>
      <c r="G396" s="10">
        <v>82.330796933100288</v>
      </c>
      <c r="H396" s="10">
        <v>50.448145466495063</v>
      </c>
      <c r="I396" s="10">
        <v>990.97087699975668</v>
      </c>
      <c r="J396" s="10">
        <v>0.89207895767230649</v>
      </c>
      <c r="K396" s="10">
        <v>0.38570357622987111</v>
      </c>
    </row>
    <row r="397" spans="1:23">
      <c r="A397" t="s">
        <v>407</v>
      </c>
      <c r="B397">
        <v>62.366340470926261</v>
      </c>
      <c r="C397">
        <v>15.111359846318834</v>
      </c>
      <c r="D397">
        <v>38.73885015862264</v>
      </c>
      <c r="E397">
        <v>53.485030436265497</v>
      </c>
      <c r="F397">
        <v>65.971698725649105</v>
      </c>
      <c r="G397">
        <v>78.055225497425738</v>
      </c>
      <c r="H397">
        <v>52.752677364348862</v>
      </c>
      <c r="I397">
        <v>1047.6350923699581</v>
      </c>
      <c r="J397">
        <v>0.88677885044791116</v>
      </c>
      <c r="K397">
        <v>0.40856239479835982</v>
      </c>
      <c r="M397" t="str">
        <f>A397</f>
        <v>531_1</v>
      </c>
      <c r="N397">
        <f>AVERAGE(B397:B399)</f>
        <v>56.305739193806573</v>
      </c>
      <c r="O397">
        <f t="shared" ref="O397:U397" si="391">AVERAGE(C397:C399)</f>
        <v>16.392743892332387</v>
      </c>
      <c r="P397">
        <f t="shared" si="391"/>
        <v>36.34924154306956</v>
      </c>
      <c r="Q397">
        <f t="shared" si="391"/>
        <v>53.934333549321828</v>
      </c>
      <c r="R397">
        <f t="shared" si="391"/>
        <v>53.946142485852043</v>
      </c>
      <c r="S397">
        <f t="shared" si="391"/>
        <v>67.549202030765485</v>
      </c>
      <c r="T397">
        <f t="shared" si="391"/>
        <v>35.658318421849771</v>
      </c>
      <c r="U397">
        <f t="shared" si="391"/>
        <v>1112.0706632242061</v>
      </c>
      <c r="V397">
        <f t="shared" ref="V397" si="392">AVERAGE(J397:J399)</f>
        <v>0.80567756394316514</v>
      </c>
      <c r="W397">
        <f t="shared" ref="W397" si="393">AVERAGE(K397:K399)</f>
        <v>0.39924301529450484</v>
      </c>
    </row>
    <row r="398" spans="1:23">
      <c r="A398" t="s">
        <v>408</v>
      </c>
      <c r="B398">
        <v>59.952393027555502</v>
      </c>
      <c r="C398">
        <v>18.209904573076798</v>
      </c>
      <c r="D398">
        <v>39.081148800316242</v>
      </c>
      <c r="E398">
        <v>57.604949253036381</v>
      </c>
      <c r="F398">
        <v>40.350679936936821</v>
      </c>
      <c r="G398">
        <v>50.154203149512277</v>
      </c>
      <c r="H398">
        <v>27.538702674510571</v>
      </c>
      <c r="I398">
        <v>1432.9000737728406</v>
      </c>
      <c r="J398">
        <v>0.8529508563714161</v>
      </c>
      <c r="K398">
        <v>0.39846095288937761</v>
      </c>
    </row>
    <row r="399" spans="1:23">
      <c r="A399" t="s">
        <v>409</v>
      </c>
      <c r="B399">
        <v>46.598484082937951</v>
      </c>
      <c r="C399">
        <v>15.856967257601523</v>
      </c>
      <c r="D399">
        <v>31.227725670269812</v>
      </c>
      <c r="E399">
        <v>50.713020958663598</v>
      </c>
      <c r="F399">
        <v>55.516048794970203</v>
      </c>
      <c r="G399">
        <v>74.438177445358434</v>
      </c>
      <c r="H399">
        <v>26.683575226689879</v>
      </c>
      <c r="I399">
        <v>855.67682352982001</v>
      </c>
      <c r="J399">
        <v>0.67730298501016806</v>
      </c>
      <c r="K399">
        <v>0.39070569819577722</v>
      </c>
    </row>
    <row r="400" spans="1:23" s="10" customFormat="1">
      <c r="A400" s="10" t="s">
        <v>410</v>
      </c>
      <c r="B400" s="10">
        <v>36.211327840412373</v>
      </c>
      <c r="C400" s="10">
        <v>11.1949251024028</v>
      </c>
      <c r="D400" s="10">
        <v>23.703126471407646</v>
      </c>
      <c r="E400" s="10">
        <v>38.559677829065926</v>
      </c>
      <c r="F400" s="10">
        <v>73.780835282764258</v>
      </c>
      <c r="G400" s="10">
        <v>81.836032895771467</v>
      </c>
      <c r="H400" s="10">
        <v>68.124927209890146</v>
      </c>
      <c r="I400" s="10">
        <v>450.68671454307861</v>
      </c>
      <c r="J400" s="10">
        <v>0.94529222455800888</v>
      </c>
      <c r="K400" s="10">
        <v>0.42661386206177893</v>
      </c>
      <c r="M400" s="10" t="str">
        <f>A400</f>
        <v>532_1</v>
      </c>
      <c r="N400" s="10">
        <f>AVERAGE(B400:B402)</f>
        <v>41.288908744625893</v>
      </c>
      <c r="O400" s="10">
        <f t="shared" ref="O400:U400" si="394">AVERAGE(C400:C402)</f>
        <v>14.114854008217064</v>
      </c>
      <c r="P400" s="10">
        <f t="shared" si="394"/>
        <v>27.70188137642155</v>
      </c>
      <c r="Q400" s="10">
        <f t="shared" si="394"/>
        <v>37.606124174612937</v>
      </c>
      <c r="R400" s="10">
        <f t="shared" si="394"/>
        <v>71.163654384901321</v>
      </c>
      <c r="S400" s="10">
        <f t="shared" si="394"/>
        <v>82.528267248020768</v>
      </c>
      <c r="T400" s="10">
        <f t="shared" si="394"/>
        <v>59.639229926602148</v>
      </c>
      <c r="U400" s="10">
        <f t="shared" si="394"/>
        <v>527.73416333512967</v>
      </c>
      <c r="V400" s="10">
        <f t="shared" ref="V400" si="395">AVERAGE(J400:J402)</f>
        <v>0.87287410014523326</v>
      </c>
      <c r="W400" s="10">
        <f t="shared" ref="W400" si="396">AVERAGE(K400:K402)</f>
        <v>0.42768245839353308</v>
      </c>
    </row>
    <row r="401" spans="1:23" s="10" customFormat="1">
      <c r="A401" s="10" t="s">
        <v>411</v>
      </c>
      <c r="B401" s="10">
        <v>35.876605591189183</v>
      </c>
      <c r="C401" s="10">
        <v>14.238732355546162</v>
      </c>
      <c r="D401" s="10">
        <v>25.057668973367733</v>
      </c>
      <c r="E401" s="10">
        <v>43.687182022476961</v>
      </c>
      <c r="F401" s="10">
        <v>73.359886101677446</v>
      </c>
      <c r="G401" s="10">
        <v>82.673492555563783</v>
      </c>
      <c r="H401" s="10">
        <v>62.133777254938977</v>
      </c>
      <c r="I401" s="10">
        <v>501.68573476400536</v>
      </c>
      <c r="J401" s="10">
        <v>0.85570034174487153</v>
      </c>
      <c r="K401" s="10">
        <v>0.4597597477333924</v>
      </c>
    </row>
    <row r="402" spans="1:23" s="10" customFormat="1">
      <c r="A402" s="10" t="s">
        <v>412</v>
      </c>
      <c r="B402" s="10">
        <v>51.778792802276122</v>
      </c>
      <c r="C402" s="10">
        <v>16.910904566702229</v>
      </c>
      <c r="D402" s="10">
        <v>34.344848684489257</v>
      </c>
      <c r="E402" s="10">
        <v>30.571512672295921</v>
      </c>
      <c r="F402" s="10">
        <v>66.350241770262272</v>
      </c>
      <c r="G402" s="10">
        <v>83.07527629272704</v>
      </c>
      <c r="H402" s="10">
        <v>48.658985314977301</v>
      </c>
      <c r="I402" s="10">
        <v>630.83004069830486</v>
      </c>
      <c r="J402" s="10">
        <v>0.81762973413281892</v>
      </c>
      <c r="K402" s="10">
        <v>0.39667376538542792</v>
      </c>
    </row>
    <row r="403" spans="1:23">
      <c r="A403" t="s">
        <v>413</v>
      </c>
      <c r="B403">
        <v>34.127778356992053</v>
      </c>
      <c r="C403">
        <v>13.954215978296839</v>
      </c>
      <c r="D403">
        <v>24.040997167644505</v>
      </c>
      <c r="E403">
        <v>40.67253116038151</v>
      </c>
      <c r="F403">
        <v>81.937023242565473</v>
      </c>
      <c r="G403">
        <v>83.626678130837476</v>
      </c>
      <c r="H403">
        <v>79.996151036140958</v>
      </c>
      <c r="I403">
        <v>410.72302555141783</v>
      </c>
      <c r="J403">
        <v>0.78925748088246306</v>
      </c>
      <c r="K403">
        <v>0.37118598272225611</v>
      </c>
      <c r="M403" t="str">
        <f>A403</f>
        <v>535_1</v>
      </c>
      <c r="N403">
        <f>AVERAGE(B403:B405)</f>
        <v>41.691150620772859</v>
      </c>
      <c r="O403">
        <f t="shared" ref="O403:U403" si="397">AVERAGE(C403:C405)</f>
        <v>14.260198362882585</v>
      </c>
      <c r="P403">
        <f t="shared" si="397"/>
        <v>27.975674491827789</v>
      </c>
      <c r="Q403">
        <f t="shared" si="397"/>
        <v>46.76101550080665</v>
      </c>
      <c r="R403">
        <f t="shared" si="397"/>
        <v>70.466004642694415</v>
      </c>
      <c r="S403">
        <f t="shared" si="397"/>
        <v>79.57627219232927</v>
      </c>
      <c r="T403">
        <f t="shared" si="397"/>
        <v>62.985067555553684</v>
      </c>
      <c r="U403">
        <f t="shared" si="397"/>
        <v>630.13727096978346</v>
      </c>
      <c r="V403">
        <f t="shared" ref="V403" si="398">AVERAGE(J403:J405)</f>
        <v>0.82540570553746895</v>
      </c>
      <c r="W403">
        <f t="shared" ref="W403" si="399">AVERAGE(K403:K405)</f>
        <v>0.38264557452987263</v>
      </c>
    </row>
    <row r="404" spans="1:23">
      <c r="A404" t="s">
        <v>414</v>
      </c>
      <c r="B404">
        <v>45.457943042496282</v>
      </c>
      <c r="C404">
        <v>17.1790066331559</v>
      </c>
      <c r="D404">
        <v>31.318474837826169</v>
      </c>
      <c r="E404">
        <v>56.67183962380421</v>
      </c>
      <c r="F404">
        <v>57.718752538118778</v>
      </c>
      <c r="G404">
        <v>74.383112779640285</v>
      </c>
      <c r="H404">
        <v>47.859101484144503</v>
      </c>
      <c r="I404">
        <v>866.56804719812669</v>
      </c>
      <c r="J404">
        <v>0.87824234027938941</v>
      </c>
      <c r="K404">
        <v>0.37093729031073808</v>
      </c>
    </row>
    <row r="405" spans="1:23">
      <c r="A405" t="s">
        <v>415</v>
      </c>
      <c r="B405">
        <v>45.487730462830243</v>
      </c>
      <c r="C405">
        <v>11.647372477195022</v>
      </c>
      <c r="D405">
        <v>28.567551470012695</v>
      </c>
      <c r="E405">
        <v>42.938675718234236</v>
      </c>
      <c r="F405">
        <v>71.742238147399007</v>
      </c>
      <c r="G405">
        <v>80.719025666510035</v>
      </c>
      <c r="H405">
        <v>61.099950146375583</v>
      </c>
      <c r="I405">
        <v>613.12074015980579</v>
      </c>
      <c r="J405">
        <v>0.8087172954505546</v>
      </c>
      <c r="K405">
        <v>0.40581345055662371</v>
      </c>
    </row>
    <row r="406" spans="1:23" s="10" customFormat="1">
      <c r="A406" s="10" t="s">
        <v>416</v>
      </c>
      <c r="B406" s="10">
        <v>44.918558405923683</v>
      </c>
      <c r="C406" s="10">
        <v>16.045979631831241</v>
      </c>
      <c r="D406" s="10">
        <v>30.482269018877538</v>
      </c>
      <c r="E406" s="10">
        <v>53.839120345992015</v>
      </c>
      <c r="F406" s="10">
        <v>60.874940511222327</v>
      </c>
      <c r="G406" s="10">
        <v>73.177681099283831</v>
      </c>
      <c r="H406" s="10">
        <v>51.577500161460243</v>
      </c>
      <c r="I406" s="10">
        <v>819.66485769186932</v>
      </c>
      <c r="J406" s="10">
        <v>0.84251423940480685</v>
      </c>
      <c r="K406" s="10">
        <v>0.39957559706447532</v>
      </c>
      <c r="M406" s="10" t="str">
        <f>A406</f>
        <v>536_1</v>
      </c>
      <c r="N406" s="10">
        <f>AVERAGE(B406:B408)</f>
        <v>47.232408570986955</v>
      </c>
      <c r="O406" s="10">
        <f t="shared" ref="O406:U406" si="400">AVERAGE(C406:C408)</f>
        <v>16.268655470227355</v>
      </c>
      <c r="P406" s="10">
        <f t="shared" si="400"/>
        <v>31.750532020607235</v>
      </c>
      <c r="Q406" s="10">
        <f t="shared" si="400"/>
        <v>48.031367828967923</v>
      </c>
      <c r="R406" s="10">
        <f t="shared" si="400"/>
        <v>65.990703039891329</v>
      </c>
      <c r="S406" s="10">
        <f t="shared" si="400"/>
        <v>76.496580758001457</v>
      </c>
      <c r="T406" s="10">
        <f t="shared" si="400"/>
        <v>55.520824592729518</v>
      </c>
      <c r="U406" s="10">
        <f t="shared" si="400"/>
        <v>952.50520712807793</v>
      </c>
      <c r="V406" s="10">
        <f t="shared" ref="V406" si="401">AVERAGE(J406:J408)</f>
        <v>0.86524284230351733</v>
      </c>
      <c r="W406" s="10">
        <f t="shared" ref="W406" si="402">AVERAGE(K406:K408)</f>
        <v>0.40078988921089254</v>
      </c>
    </row>
    <row r="407" spans="1:23" s="10" customFormat="1">
      <c r="A407" s="10" t="s">
        <v>417</v>
      </c>
      <c r="B407" s="10">
        <v>52.282929559708805</v>
      </c>
      <c r="C407" s="10">
        <v>15.531008751547446</v>
      </c>
      <c r="D407" s="10">
        <v>33.906969155628211</v>
      </c>
      <c r="E407" s="10">
        <v>42.657741117761113</v>
      </c>
      <c r="F407" s="10">
        <v>61.92144441515493</v>
      </c>
      <c r="G407" s="10">
        <v>70.489299966081873</v>
      </c>
      <c r="H407" s="10">
        <v>55.253651642911358</v>
      </c>
      <c r="I407" s="10">
        <v>964.64431743022192</v>
      </c>
      <c r="J407" s="10">
        <v>0.87652621418017629</v>
      </c>
      <c r="K407" s="10">
        <v>0.40233420905546108</v>
      </c>
    </row>
    <row r="408" spans="1:23" s="10" customFormat="1">
      <c r="A408" s="10" t="s">
        <v>418</v>
      </c>
      <c r="B408" s="10">
        <v>44.495737747328384</v>
      </c>
      <c r="C408" s="10">
        <v>17.22897802730337</v>
      </c>
      <c r="D408" s="10">
        <v>30.862357887315952</v>
      </c>
      <c r="E408" s="10">
        <v>47.597242023150635</v>
      </c>
      <c r="F408" s="10">
        <v>75.175724193296716</v>
      </c>
      <c r="G408" s="10">
        <v>85.822761208638667</v>
      </c>
      <c r="H408" s="10">
        <v>59.731321973816947</v>
      </c>
      <c r="I408" s="10">
        <v>1073.2064462621424</v>
      </c>
      <c r="J408" s="10">
        <v>0.87668807332556875</v>
      </c>
      <c r="K408" s="10">
        <v>0.40045986151274132</v>
      </c>
    </row>
    <row r="409" spans="1:23">
      <c r="A409" t="s">
        <v>419</v>
      </c>
      <c r="B409">
        <v>21.779956652381184</v>
      </c>
      <c r="C409">
        <v>8.88033361448535</v>
      </c>
      <c r="D409">
        <v>15.330145133433303</v>
      </c>
      <c r="E409">
        <v>37.146399212520507</v>
      </c>
      <c r="F409">
        <v>69.093403116661548</v>
      </c>
      <c r="G409">
        <v>81.916297517385914</v>
      </c>
      <c r="H409">
        <v>61.509877212956987</v>
      </c>
      <c r="I409">
        <v>183.82970613327882</v>
      </c>
      <c r="J409">
        <v>0.82559149723824388</v>
      </c>
      <c r="K409">
        <v>0.37365881645537441</v>
      </c>
      <c r="M409" t="str">
        <f>A409</f>
        <v>538_1</v>
      </c>
      <c r="N409">
        <f>AVERAGE(B409:B411)</f>
        <v>20.86905501152</v>
      </c>
      <c r="O409">
        <f t="shared" ref="O409:U409" si="403">AVERAGE(C409:C411)</f>
        <v>7.7638449745679736</v>
      </c>
      <c r="P409">
        <f t="shared" si="403"/>
        <v>14.316449993044023</v>
      </c>
      <c r="Q409">
        <f t="shared" si="403"/>
        <v>34.960006586047115</v>
      </c>
      <c r="R409">
        <f t="shared" si="403"/>
        <v>73.876416411533341</v>
      </c>
      <c r="S409">
        <f t="shared" si="403"/>
        <v>81.283069750390226</v>
      </c>
      <c r="T409">
        <f t="shared" si="403"/>
        <v>64.99458188927423</v>
      </c>
      <c r="U409">
        <f t="shared" si="403"/>
        <v>208.80943087121284</v>
      </c>
      <c r="V409">
        <f t="shared" ref="V409" si="404">AVERAGE(J409:J411)</f>
        <v>0.89118087015974334</v>
      </c>
      <c r="W409">
        <f t="shared" ref="W409" si="405">AVERAGE(K409:K411)</f>
        <v>0.38621328076389533</v>
      </c>
    </row>
    <row r="410" spans="1:23">
      <c r="A410" t="s">
        <v>420</v>
      </c>
      <c r="B410">
        <v>29.965861705643036</v>
      </c>
      <c r="C410">
        <v>9.9801751212700616</v>
      </c>
      <c r="D410">
        <v>19.973018413456597</v>
      </c>
      <c r="E410">
        <v>44.060395519269733</v>
      </c>
      <c r="F410">
        <v>73.392160187185311</v>
      </c>
      <c r="G410">
        <v>76.003367583961051</v>
      </c>
      <c r="H410">
        <v>71.541214227617928</v>
      </c>
      <c r="I410">
        <v>407.28151693282007</v>
      </c>
      <c r="J410">
        <v>0.96051876764448674</v>
      </c>
      <c r="K410">
        <v>0.3959189037659967</v>
      </c>
    </row>
    <row r="411" spans="1:23">
      <c r="A411" t="s">
        <v>421</v>
      </c>
      <c r="B411">
        <v>10.86134667653578</v>
      </c>
      <c r="C411">
        <v>4.4310261879485129</v>
      </c>
      <c r="D411">
        <v>7.6461864322421649</v>
      </c>
      <c r="E411">
        <v>23.673225026351108</v>
      </c>
      <c r="F411">
        <v>79.143685930753179</v>
      </c>
      <c r="G411">
        <v>85.929544149823727</v>
      </c>
      <c r="H411">
        <v>61.932654227247788</v>
      </c>
      <c r="I411">
        <v>35.317069547539646</v>
      </c>
      <c r="J411">
        <v>0.88743234559649919</v>
      </c>
      <c r="K411">
        <v>0.38906212207031471</v>
      </c>
    </row>
    <row r="412" spans="1:23" s="10" customFormat="1">
      <c r="A412" s="10" t="s">
        <v>422</v>
      </c>
      <c r="B412" s="10">
        <v>56.816705412573249</v>
      </c>
      <c r="C412" s="10">
        <v>18.469355493000506</v>
      </c>
      <c r="D412" s="10">
        <v>37.643030452786959</v>
      </c>
      <c r="E412" s="10">
        <v>56.147914047989396</v>
      </c>
      <c r="F412" s="10">
        <v>75.827944414124175</v>
      </c>
      <c r="G412" s="10">
        <v>77.686144799587467</v>
      </c>
      <c r="H412" s="10">
        <v>74.921626726294008</v>
      </c>
      <c r="I412" s="10">
        <v>1692.7545563970846</v>
      </c>
      <c r="J412" s="10">
        <v>0.87371475618205474</v>
      </c>
      <c r="K412" s="10">
        <v>0.41326715743871029</v>
      </c>
      <c r="M412" s="10" t="str">
        <f>A412</f>
        <v>540_1</v>
      </c>
      <c r="N412" s="10">
        <f>AVERAGE(B412:B414)</f>
        <v>52.76886262735502</v>
      </c>
      <c r="O412" s="10">
        <f t="shared" ref="O412:U412" si="406">AVERAGE(C412:C414)</f>
        <v>17.141025064399336</v>
      </c>
      <c r="P412" s="10">
        <f t="shared" si="406"/>
        <v>34.95494384587726</v>
      </c>
      <c r="Q412" s="10">
        <f t="shared" si="406"/>
        <v>50.210166742671767</v>
      </c>
      <c r="R412" s="10">
        <f t="shared" si="406"/>
        <v>70.756676242229048</v>
      </c>
      <c r="S412" s="10">
        <f t="shared" si="406"/>
        <v>79.74143363516167</v>
      </c>
      <c r="T412" s="10">
        <f t="shared" si="406"/>
        <v>59.603772257987714</v>
      </c>
      <c r="U412" s="10">
        <f t="shared" si="406"/>
        <v>1325.9000583430677</v>
      </c>
      <c r="V412" s="10">
        <f t="shared" ref="V412" si="407">AVERAGE(J412:J414)</f>
        <v>0.82623450700194923</v>
      </c>
      <c r="W412" s="10">
        <f t="shared" ref="W412" si="408">AVERAGE(K412:K414)</f>
        <v>0.41734102035588272</v>
      </c>
    </row>
    <row r="413" spans="1:23" s="10" customFormat="1">
      <c r="A413" s="10" t="s">
        <v>423</v>
      </c>
      <c r="B413" s="10">
        <v>57.251547191015561</v>
      </c>
      <c r="C413" s="10">
        <v>16.573297367732799</v>
      </c>
      <c r="D413" s="10">
        <v>36.912422279374262</v>
      </c>
      <c r="E413" s="10">
        <v>42.610554425547662</v>
      </c>
      <c r="F413" s="10">
        <v>61.0764034138612</v>
      </c>
      <c r="G413" s="10">
        <v>74.139456470088675</v>
      </c>
      <c r="H413" s="10">
        <v>48.054022124831803</v>
      </c>
      <c r="I413" s="10">
        <v>1222.2977975672941</v>
      </c>
      <c r="J413" s="10">
        <v>0.80408644905207949</v>
      </c>
      <c r="K413" s="10">
        <v>0.42095644776091451</v>
      </c>
    </row>
    <row r="414" spans="1:23" s="10" customFormat="1">
      <c r="A414" s="10" t="s">
        <v>424</v>
      </c>
      <c r="B414" s="10">
        <v>44.238335278476264</v>
      </c>
      <c r="C414" s="10">
        <v>16.380422332464704</v>
      </c>
      <c r="D414" s="10">
        <v>30.309378805470555</v>
      </c>
      <c r="E414" s="10">
        <v>51.872031754478272</v>
      </c>
      <c r="F414" s="10">
        <v>75.365680898701783</v>
      </c>
      <c r="G414" s="10">
        <v>87.398699635808867</v>
      </c>
      <c r="H414" s="10">
        <v>55.835667922837331</v>
      </c>
      <c r="I414" s="10">
        <v>1062.6478210648247</v>
      </c>
      <c r="J414" s="10">
        <v>0.80090231577171367</v>
      </c>
      <c r="K414" s="10">
        <v>0.41779945586802342</v>
      </c>
    </row>
    <row r="415" spans="1:23">
      <c r="A415" t="s">
        <v>425</v>
      </c>
      <c r="B415">
        <v>43.41598361428963</v>
      </c>
      <c r="C415">
        <v>12.510976973911438</v>
      </c>
      <c r="D415">
        <v>27.963480294100595</v>
      </c>
      <c r="E415">
        <v>50.021839883269429</v>
      </c>
      <c r="F415">
        <v>74.183338214878248</v>
      </c>
      <c r="G415">
        <v>81.605700237198334</v>
      </c>
      <c r="H415">
        <v>63.933042858598867</v>
      </c>
      <c r="I415">
        <v>595.511854863552</v>
      </c>
      <c r="J415">
        <v>0.82559426871362851</v>
      </c>
      <c r="K415">
        <v>0.42703295239448452</v>
      </c>
      <c r="M415" t="str">
        <f>A415</f>
        <v>541_1</v>
      </c>
      <c r="N415">
        <f>AVERAGE(B415:B417)</f>
        <v>38.21451644104004</v>
      </c>
      <c r="O415">
        <f t="shared" ref="O415:U415" si="409">AVERAGE(C415:C417)</f>
        <v>13.077692840574469</v>
      </c>
      <c r="P415">
        <f t="shared" si="409"/>
        <v>25.646104640807319</v>
      </c>
      <c r="Q415">
        <f t="shared" si="409"/>
        <v>46.2422500881774</v>
      </c>
      <c r="R415">
        <f t="shared" si="409"/>
        <v>76.463499571342751</v>
      </c>
      <c r="S415">
        <f t="shared" si="409"/>
        <v>84.882171974082894</v>
      </c>
      <c r="T415">
        <f t="shared" si="409"/>
        <v>65.567745123628029</v>
      </c>
      <c r="U415">
        <f t="shared" si="409"/>
        <v>531.6316044466962</v>
      </c>
      <c r="V415">
        <f t="shared" ref="V415" si="410">AVERAGE(J415:J417)</f>
        <v>0.89389846939681228</v>
      </c>
      <c r="W415">
        <f t="shared" ref="W415" si="411">AVERAGE(K415:K417)</f>
        <v>0.40553981139499568</v>
      </c>
    </row>
    <row r="416" spans="1:23">
      <c r="A416" t="s">
        <v>426</v>
      </c>
      <c r="B416">
        <v>34.49281798644332</v>
      </c>
      <c r="C416">
        <v>12.372566218157001</v>
      </c>
      <c r="D416">
        <v>23.432692102300216</v>
      </c>
      <c r="E416">
        <v>42.815586598307874</v>
      </c>
      <c r="F416">
        <v>80.074811775933213</v>
      </c>
      <c r="G416">
        <v>87.880780177139471</v>
      </c>
      <c r="H416">
        <v>64.010243946909668</v>
      </c>
      <c r="I416">
        <v>441.78738248111932</v>
      </c>
      <c r="J416">
        <v>0.93628061117476613</v>
      </c>
      <c r="K416">
        <v>0.37370260835789959</v>
      </c>
    </row>
    <row r="417" spans="1:23">
      <c r="A417" t="s">
        <v>427</v>
      </c>
      <c r="B417">
        <v>36.734747722387176</v>
      </c>
      <c r="C417">
        <v>14.349535329654969</v>
      </c>
      <c r="D417">
        <v>25.54214152602114</v>
      </c>
      <c r="E417">
        <v>45.889323782954911</v>
      </c>
      <c r="F417">
        <v>75.132348723216779</v>
      </c>
      <c r="G417">
        <v>85.160035507910891</v>
      </c>
      <c r="H417">
        <v>68.759948565375538</v>
      </c>
      <c r="I417">
        <v>557.59557599541711</v>
      </c>
      <c r="J417">
        <v>0.91982052830204231</v>
      </c>
      <c r="K417">
        <v>0.41588387343260291</v>
      </c>
    </row>
    <row r="418" spans="1:23" s="10" customFormat="1">
      <c r="A418" s="10" t="s">
        <v>428</v>
      </c>
      <c r="B418" s="10">
        <v>21.257837066429818</v>
      </c>
      <c r="C418" s="10">
        <v>8.0957581001926791</v>
      </c>
      <c r="D418" s="10">
        <v>14.676797583311284</v>
      </c>
      <c r="E418" s="10">
        <v>42.671097273807376</v>
      </c>
      <c r="F418" s="10">
        <v>74.147116205249446</v>
      </c>
      <c r="G418" s="10">
        <v>81.1396177007327</v>
      </c>
      <c r="H418" s="10">
        <v>60.51662730201285</v>
      </c>
      <c r="I418" s="10">
        <v>207.97531959321734</v>
      </c>
      <c r="J418" s="10">
        <v>0.91553216157156714</v>
      </c>
      <c r="K418" s="10">
        <v>0.41544986958539992</v>
      </c>
      <c r="M418" s="10" t="str">
        <f>A418</f>
        <v>543_1</v>
      </c>
      <c r="N418" s="10">
        <f>AVERAGE(B418:B420)</f>
        <v>26.039448122303998</v>
      </c>
      <c r="O418" s="10">
        <f t="shared" ref="O418:U418" si="412">AVERAGE(C418:C420)</f>
        <v>9.4282243839331752</v>
      </c>
      <c r="P418" s="10">
        <f t="shared" si="412"/>
        <v>17.733836253118628</v>
      </c>
      <c r="Q418" s="10">
        <f t="shared" si="412"/>
        <v>46.400449709225391</v>
      </c>
      <c r="R418" s="10">
        <f t="shared" si="412"/>
        <v>75.079335845446892</v>
      </c>
      <c r="S418" s="10">
        <f t="shared" si="412"/>
        <v>81.849868698113085</v>
      </c>
      <c r="T418" s="10">
        <f t="shared" si="412"/>
        <v>65.944444325573059</v>
      </c>
      <c r="U418" s="10">
        <f t="shared" si="412"/>
        <v>238.40176488075721</v>
      </c>
      <c r="V418" s="10">
        <f t="shared" ref="V418" si="413">AVERAGE(J418:J420)</f>
        <v>0.8534827895806133</v>
      </c>
      <c r="W418" s="10">
        <f t="shared" ref="W418" si="414">AVERAGE(K418:K420)</f>
        <v>0.3984348279942147</v>
      </c>
    </row>
    <row r="419" spans="1:23" s="10" customFormat="1">
      <c r="A419" s="10" t="s">
        <v>429</v>
      </c>
      <c r="B419" s="10">
        <v>32.067329089151372</v>
      </c>
      <c r="C419" s="10">
        <v>10.408232333827797</v>
      </c>
      <c r="D419" s="10">
        <v>21.237780711489638</v>
      </c>
      <c r="E419" s="10">
        <v>52.396959041996553</v>
      </c>
      <c r="F419" s="10">
        <v>74.128192032544547</v>
      </c>
      <c r="G419" s="10">
        <v>80.682180766898469</v>
      </c>
      <c r="H419" s="10">
        <v>68.487636693693204</v>
      </c>
      <c r="I419" s="10">
        <v>328.30704410924943</v>
      </c>
      <c r="J419" s="10">
        <v>0.82200528033101727</v>
      </c>
      <c r="K419" s="10">
        <v>0.37780088703137937</v>
      </c>
    </row>
    <row r="420" spans="1:23" s="10" customFormat="1">
      <c r="A420" s="10" t="s">
        <v>430</v>
      </c>
      <c r="B420" s="10">
        <v>24.793178211330819</v>
      </c>
      <c r="C420" s="10">
        <v>9.7806827177790456</v>
      </c>
      <c r="D420" s="10">
        <v>17.286930464554967</v>
      </c>
      <c r="E420" s="10">
        <v>44.133292811872238</v>
      </c>
      <c r="F420" s="10">
        <v>76.962699298546681</v>
      </c>
      <c r="G420" s="10">
        <v>83.727807626708085</v>
      </c>
      <c r="H420" s="10">
        <v>68.829068981013123</v>
      </c>
      <c r="I420" s="10">
        <v>178.92293093980481</v>
      </c>
      <c r="J420" s="10">
        <v>0.82291092683925515</v>
      </c>
      <c r="K420" s="10">
        <v>0.40205372736586492</v>
      </c>
    </row>
    <row r="421" spans="1:23">
      <c r="A421" t="s">
        <v>431</v>
      </c>
      <c r="B421">
        <v>55.427266818400163</v>
      </c>
      <c r="C421">
        <v>20.777397911220273</v>
      </c>
      <c r="D421">
        <v>38.102332364810309</v>
      </c>
      <c r="E421">
        <v>31.036048886055013</v>
      </c>
      <c r="F421">
        <v>49.031441964041093</v>
      </c>
      <c r="G421">
        <v>62.269046810442212</v>
      </c>
      <c r="H421">
        <v>43.079950023460562</v>
      </c>
      <c r="I421">
        <v>1182.951779762662</v>
      </c>
      <c r="J421">
        <v>0.71783396752551842</v>
      </c>
      <c r="K421">
        <v>0.42068493689607889</v>
      </c>
      <c r="M421" t="str">
        <f>A421</f>
        <v>545_1</v>
      </c>
      <c r="N421">
        <f>AVERAGE(B421:B423)</f>
        <v>56.248868950409296</v>
      </c>
      <c r="O421">
        <f t="shared" ref="O421:U421" si="415">AVERAGE(C421:C423)</f>
        <v>21.766239137045492</v>
      </c>
      <c r="P421">
        <f t="shared" si="415"/>
        <v>39.007554043727488</v>
      </c>
      <c r="Q421">
        <f t="shared" si="415"/>
        <v>46.663469859486462</v>
      </c>
      <c r="R421">
        <f t="shared" si="415"/>
        <v>57.998180114227758</v>
      </c>
      <c r="S421">
        <f t="shared" si="415"/>
        <v>67.693450253851537</v>
      </c>
      <c r="T421">
        <f t="shared" si="415"/>
        <v>48.043821293599329</v>
      </c>
      <c r="U421">
        <f t="shared" si="415"/>
        <v>1668.4286286469421</v>
      </c>
      <c r="V421">
        <f t="shared" ref="V421" si="416">AVERAGE(J421:J423)</f>
        <v>0.81773300154300566</v>
      </c>
      <c r="W421">
        <f t="shared" ref="W421" si="417">AVERAGE(K421:K423)</f>
        <v>0.40292680827005883</v>
      </c>
    </row>
    <row r="422" spans="1:23">
      <c r="A422" t="s">
        <v>432</v>
      </c>
      <c r="B422">
        <v>55.593620781727012</v>
      </c>
      <c r="C422">
        <v>21.413484842923598</v>
      </c>
      <c r="D422">
        <v>38.503552812325395</v>
      </c>
      <c r="E422">
        <v>59.894164044465938</v>
      </c>
      <c r="F422">
        <v>58.183953625374251</v>
      </c>
      <c r="G422">
        <v>64.280631983882145</v>
      </c>
      <c r="H422">
        <v>45.105537897105563</v>
      </c>
      <c r="I422">
        <v>1608.5556596023118</v>
      </c>
      <c r="J422">
        <v>0.87835168010162623</v>
      </c>
      <c r="K422">
        <v>0.37269979123578573</v>
      </c>
    </row>
    <row r="423" spans="1:23">
      <c r="A423" t="s">
        <v>433</v>
      </c>
      <c r="B423">
        <v>57.72571925110072</v>
      </c>
      <c r="C423">
        <v>23.107834656992608</v>
      </c>
      <c r="D423">
        <v>40.416776954046775</v>
      </c>
      <c r="E423">
        <v>49.060196647938419</v>
      </c>
      <c r="F423">
        <v>66.779144753267929</v>
      </c>
      <c r="G423">
        <v>76.530671967230219</v>
      </c>
      <c r="H423">
        <v>55.945975960231863</v>
      </c>
      <c r="I423">
        <v>2213.7784465758523</v>
      </c>
      <c r="J423">
        <v>0.85701335700187242</v>
      </c>
      <c r="K423">
        <v>0.41539569667831189</v>
      </c>
    </row>
    <row r="424" spans="1:23" s="10" customFormat="1">
      <c r="A424" s="10" t="s">
        <v>434</v>
      </c>
      <c r="B424" s="10">
        <v>54.649553061480141</v>
      </c>
      <c r="C424" s="10">
        <v>16.435630307030937</v>
      </c>
      <c r="D424" s="10">
        <v>35.542591684255626</v>
      </c>
      <c r="E424" s="10">
        <v>59.546145114760442</v>
      </c>
      <c r="F424" s="10">
        <v>58.997997497896307</v>
      </c>
      <c r="G424" s="10">
        <v>79.681407802129783</v>
      </c>
      <c r="H424" s="10">
        <v>18.780342697958911</v>
      </c>
      <c r="I424" s="10">
        <v>1331.3430918566366</v>
      </c>
      <c r="J424" s="10">
        <v>0.73045901912809708</v>
      </c>
      <c r="K424" s="10">
        <v>0.41239100947522961</v>
      </c>
      <c r="M424" s="10" t="str">
        <f>A424</f>
        <v>601_1</v>
      </c>
      <c r="N424" s="10">
        <f>AVERAGE(B424:B427)</f>
        <v>56.667432491590574</v>
      </c>
      <c r="O424" s="10">
        <f t="shared" ref="O424:U424" si="418">AVERAGE(C424:C427)</f>
        <v>17.710849146354388</v>
      </c>
      <c r="P424" s="10">
        <f t="shared" si="418"/>
        <v>37.189140818972575</v>
      </c>
      <c r="Q424" s="10">
        <f t="shared" si="418"/>
        <v>48.132892393351348</v>
      </c>
      <c r="R424" s="10">
        <f t="shared" si="418"/>
        <v>60.946778698959626</v>
      </c>
      <c r="S424" s="10">
        <f t="shared" si="418"/>
        <v>76.515291922795427</v>
      </c>
      <c r="T424" s="10">
        <f t="shared" si="418"/>
        <v>36.754658944620559</v>
      </c>
      <c r="U424" s="10">
        <f t="shared" si="418"/>
        <v>1509.9251839809617</v>
      </c>
      <c r="V424" s="10">
        <f t="shared" ref="V424" si="419">AVERAGE(J424:J427)</f>
        <v>0.75633734346408676</v>
      </c>
      <c r="W424" s="10">
        <f t="shared" ref="W424" si="420">AVERAGE(K424:K427)</f>
        <v>0.40898735245589435</v>
      </c>
    </row>
    <row r="425" spans="1:23" s="10" customFormat="1">
      <c r="A425" s="10" t="s">
        <v>435</v>
      </c>
      <c r="B425" s="10">
        <v>51.607632214807687</v>
      </c>
      <c r="C425" s="10">
        <v>16.540612729044586</v>
      </c>
      <c r="D425" s="10">
        <v>34.074122471926238</v>
      </c>
      <c r="E425" s="10">
        <v>51.745694660240652</v>
      </c>
      <c r="F425" s="10">
        <v>64.445020690905324</v>
      </c>
      <c r="G425" s="10">
        <v>68.684224477673467</v>
      </c>
      <c r="H425" s="10">
        <v>56.106967538576171</v>
      </c>
      <c r="I425" s="10">
        <v>1368.0048263578528</v>
      </c>
      <c r="J425" s="10">
        <v>0.88271583031225531</v>
      </c>
      <c r="K425" s="10">
        <v>0.41471782588099743</v>
      </c>
    </row>
    <row r="426" spans="1:23" s="10" customFormat="1">
      <c r="A426" s="10" t="s">
        <v>436</v>
      </c>
      <c r="B426" s="10">
        <v>60.599416020053383</v>
      </c>
      <c r="C426" s="10">
        <v>19.970632964950742</v>
      </c>
      <c r="D426" s="10">
        <v>40.28502449250216</v>
      </c>
      <c r="E426" s="10">
        <v>43.451521755510662</v>
      </c>
      <c r="F426" s="10">
        <v>57.253709733222493</v>
      </c>
      <c r="G426" s="10">
        <v>86.076487308012901</v>
      </c>
      <c r="H426" s="10">
        <v>22.698685692744021</v>
      </c>
      <c r="I426" s="10">
        <v>1678.0065442751147</v>
      </c>
      <c r="J426" s="10">
        <v>0.7588817333013933</v>
      </c>
      <c r="K426" s="10">
        <v>0.37532325267291061</v>
      </c>
    </row>
    <row r="427" spans="1:23" s="10" customFormat="1">
      <c r="A427" s="10" t="s">
        <v>437</v>
      </c>
      <c r="B427" s="10">
        <v>59.813128670021094</v>
      </c>
      <c r="C427" s="10">
        <v>17.896520584391279</v>
      </c>
      <c r="D427" s="10">
        <v>38.854824627206284</v>
      </c>
      <c r="E427" s="10">
        <v>37.78820804289365</v>
      </c>
      <c r="F427" s="10">
        <v>63.090386873814367</v>
      </c>
      <c r="G427" s="10">
        <v>71.619048103365571</v>
      </c>
      <c r="H427" s="10">
        <v>49.432639849203127</v>
      </c>
      <c r="I427" s="10">
        <v>1662.3462734342424</v>
      </c>
      <c r="J427" s="10">
        <v>0.65329279111460148</v>
      </c>
      <c r="K427" s="10">
        <v>0.43351732179443969</v>
      </c>
    </row>
    <row r="428" spans="1:23">
      <c r="A428" t="s">
        <v>438</v>
      </c>
      <c r="B428">
        <v>33.732690814492905</v>
      </c>
      <c r="C428">
        <v>12.472615968903559</v>
      </c>
      <c r="D428">
        <v>23.102653391698286</v>
      </c>
      <c r="E428">
        <v>40.986916351273585</v>
      </c>
      <c r="F428">
        <v>65.761706421845133</v>
      </c>
      <c r="G428">
        <v>84.273180601418986</v>
      </c>
      <c r="H428">
        <v>31.604699807262321</v>
      </c>
      <c r="I428">
        <v>410.29855051421799</v>
      </c>
      <c r="J428">
        <v>0.8049488210227933</v>
      </c>
      <c r="K428">
        <v>0.3586458411282587</v>
      </c>
      <c r="M428" t="str">
        <f>A428</f>
        <v>602_1</v>
      </c>
      <c r="N428">
        <f>AVERAGE(B428:B430)</f>
        <v>34.038168985041828</v>
      </c>
      <c r="O428">
        <f t="shared" ref="O428:U428" si="421">AVERAGE(C428:C430)</f>
        <v>12.692876183216512</v>
      </c>
      <c r="P428">
        <f t="shared" si="421"/>
        <v>23.365522584129224</v>
      </c>
      <c r="Q428">
        <f t="shared" si="421"/>
        <v>44.0205445945817</v>
      </c>
      <c r="R428">
        <f t="shared" si="421"/>
        <v>70.599628357514689</v>
      </c>
      <c r="S428">
        <f t="shared" si="421"/>
        <v>80.429599154196396</v>
      </c>
      <c r="T428">
        <f t="shared" si="421"/>
        <v>54.353957569484699</v>
      </c>
      <c r="U428">
        <f t="shared" si="421"/>
        <v>511.61760906812896</v>
      </c>
      <c r="V428">
        <f t="shared" ref="V428" si="422">AVERAGE(J428:J430)</f>
        <v>0.89439156290971977</v>
      </c>
      <c r="W428">
        <f t="shared" ref="W428" si="423">AVERAGE(K428:K430)</f>
        <v>0.41039877910291023</v>
      </c>
    </row>
    <row r="429" spans="1:23">
      <c r="A429" t="s">
        <v>439</v>
      </c>
      <c r="B429">
        <v>28.361487286956788</v>
      </c>
      <c r="C429">
        <v>11.61439187823078</v>
      </c>
      <c r="D429">
        <v>19.987939582593825</v>
      </c>
      <c r="E429">
        <v>42.35161195020072</v>
      </c>
      <c r="F429">
        <v>68.113981028992669</v>
      </c>
      <c r="G429">
        <v>74.021282868856815</v>
      </c>
      <c r="H429">
        <v>59.939524921480547</v>
      </c>
      <c r="I429">
        <v>374.37377979122971</v>
      </c>
      <c r="J429">
        <v>0.9168441521689823</v>
      </c>
      <c r="K429">
        <v>0.4524573970758895</v>
      </c>
    </row>
    <row r="430" spans="1:23">
      <c r="A430" t="s">
        <v>440</v>
      </c>
      <c r="B430">
        <v>40.0203288536758</v>
      </c>
      <c r="C430">
        <v>13.991620702515201</v>
      </c>
      <c r="D430">
        <v>27.005974778095556</v>
      </c>
      <c r="E430">
        <v>48.723105482270782</v>
      </c>
      <c r="F430">
        <v>77.923197621706279</v>
      </c>
      <c r="G430">
        <v>82.994333992313415</v>
      </c>
      <c r="H430">
        <v>71.517647979711228</v>
      </c>
      <c r="I430">
        <v>750.18049689893905</v>
      </c>
      <c r="J430">
        <v>0.96138171553738372</v>
      </c>
      <c r="K430">
        <v>0.42009309910458248</v>
      </c>
    </row>
    <row r="431" spans="1:23" s="10" customFormat="1">
      <c r="A431" s="10" t="s">
        <v>441</v>
      </c>
      <c r="B431" s="10">
        <v>34.89384322897056</v>
      </c>
      <c r="C431" s="10">
        <v>12.973418576965582</v>
      </c>
      <c r="D431" s="10">
        <v>23.933630902968126</v>
      </c>
      <c r="E431" s="10">
        <v>44.596297930185656</v>
      </c>
      <c r="F431" s="10">
        <v>71.611842346572132</v>
      </c>
      <c r="G431" s="10">
        <v>78.77114011960974</v>
      </c>
      <c r="H431" s="10">
        <v>56.453392263512832</v>
      </c>
      <c r="I431" s="10">
        <v>649.53816637175021</v>
      </c>
      <c r="J431" s="10">
        <v>0.91615240328916703</v>
      </c>
      <c r="K431" s="10">
        <v>0.49068396353829502</v>
      </c>
      <c r="M431" s="10" t="str">
        <f>A431</f>
        <v>603_1</v>
      </c>
      <c r="N431" s="10">
        <f>AVERAGE(B431:B433)</f>
        <v>37.918338672640154</v>
      </c>
      <c r="O431" s="10">
        <f t="shared" ref="O431:U431" si="424">AVERAGE(C431:C433)</f>
        <v>13.838938043695428</v>
      </c>
      <c r="P431" s="10">
        <f t="shared" si="424"/>
        <v>25.878638358167851</v>
      </c>
      <c r="Q431" s="10">
        <f t="shared" si="424"/>
        <v>47.181664027334627</v>
      </c>
      <c r="R431" s="10">
        <f t="shared" si="424"/>
        <v>73.026486564980615</v>
      </c>
      <c r="S431" s="10">
        <f t="shared" si="424"/>
        <v>79.594555735438732</v>
      </c>
      <c r="T431" s="10">
        <f t="shared" si="424"/>
        <v>61.926697842588361</v>
      </c>
      <c r="U431" s="10">
        <f t="shared" si="424"/>
        <v>809.13053646932701</v>
      </c>
      <c r="V431" s="10">
        <f t="shared" ref="V431" si="425">AVERAGE(J431:J433)</f>
        <v>0.85177032170437794</v>
      </c>
      <c r="W431" s="10">
        <f t="shared" ref="W431" si="426">AVERAGE(K431:K433)</f>
        <v>0.42913213827177948</v>
      </c>
    </row>
    <row r="432" spans="1:23" s="10" customFormat="1">
      <c r="A432" s="10" t="s">
        <v>442</v>
      </c>
      <c r="B432" s="10">
        <v>27.158016495772003</v>
      </c>
      <c r="C432" s="10">
        <v>9.375406857750221</v>
      </c>
      <c r="D432" s="10">
        <v>18.266711676761155</v>
      </c>
      <c r="E432" s="10">
        <v>37.736452938214377</v>
      </c>
      <c r="F432" s="10">
        <v>74.774605098998833</v>
      </c>
      <c r="G432" s="10">
        <v>81.451248101939129</v>
      </c>
      <c r="H432" s="10">
        <v>68.062970878887455</v>
      </c>
      <c r="I432" s="10">
        <v>168.92573842350481</v>
      </c>
      <c r="J432" s="10">
        <v>0.92880400882194025</v>
      </c>
      <c r="K432" s="10">
        <v>0.41418153231728988</v>
      </c>
    </row>
    <row r="433" spans="1:23" s="10" customFormat="1">
      <c r="A433" s="10" t="s">
        <v>443</v>
      </c>
      <c r="B433" s="10">
        <v>51.703156293177891</v>
      </c>
      <c r="C433" s="10">
        <v>19.167988696370482</v>
      </c>
      <c r="D433" s="10">
        <v>35.435572494774277</v>
      </c>
      <c r="E433" s="10">
        <v>59.212241213603846</v>
      </c>
      <c r="F433" s="10">
        <v>72.693012249370867</v>
      </c>
      <c r="G433" s="10">
        <v>78.561278984767341</v>
      </c>
      <c r="H433" s="10">
        <v>61.263730385364809</v>
      </c>
      <c r="I433" s="10">
        <v>1608.9277046127258</v>
      </c>
      <c r="J433" s="10">
        <v>0.71035455300202677</v>
      </c>
      <c r="K433" s="10">
        <v>0.38253091895975372</v>
      </c>
    </row>
    <row r="434" spans="1:23">
      <c r="A434" t="s">
        <v>444</v>
      </c>
      <c r="B434">
        <v>44.453012185497123</v>
      </c>
      <c r="C434">
        <v>17.146929092469787</v>
      </c>
      <c r="D434">
        <v>30.79997063898352</v>
      </c>
      <c r="E434">
        <v>53.411116254509466</v>
      </c>
      <c r="F434">
        <v>67.575949394870435</v>
      </c>
      <c r="G434">
        <v>82.827158932082213</v>
      </c>
      <c r="H434">
        <v>33.476226040115947</v>
      </c>
      <c r="I434">
        <v>830.35116135105477</v>
      </c>
      <c r="J434">
        <v>0.77526645071905609</v>
      </c>
      <c r="K434">
        <v>0.36464131250230608</v>
      </c>
      <c r="M434" t="str">
        <f>A434</f>
        <v>604_1</v>
      </c>
      <c r="N434">
        <f>AVERAGE(B434:B436)</f>
        <v>53.972299490492865</v>
      </c>
      <c r="O434">
        <f t="shared" ref="O434:U434" si="427">AVERAGE(C434:C436)</f>
        <v>17.530943874549965</v>
      </c>
      <c r="P434">
        <f t="shared" si="427"/>
        <v>35.751621682521503</v>
      </c>
      <c r="Q434">
        <f t="shared" si="427"/>
        <v>44.287627242306833</v>
      </c>
      <c r="R434">
        <f t="shared" si="427"/>
        <v>65.883860424981933</v>
      </c>
      <c r="S434">
        <f t="shared" si="427"/>
        <v>79.440722171044257</v>
      </c>
      <c r="T434">
        <f t="shared" si="427"/>
        <v>48.39228889622219</v>
      </c>
      <c r="U434">
        <f t="shared" si="427"/>
        <v>982.03343880309512</v>
      </c>
      <c r="V434">
        <f t="shared" ref="V434" si="428">AVERAGE(J434:J436)</f>
        <v>0.72640306832889034</v>
      </c>
      <c r="W434">
        <f t="shared" ref="W434" si="429">AVERAGE(K434:K436)</f>
        <v>0.37666392061098569</v>
      </c>
    </row>
    <row r="435" spans="1:23">
      <c r="A435" t="s">
        <v>445</v>
      </c>
      <c r="B435">
        <v>61.573516161587555</v>
      </c>
      <c r="C435">
        <v>21.107249433212836</v>
      </c>
      <c r="D435">
        <v>41.340382797400302</v>
      </c>
      <c r="E435">
        <v>39.649266968340129</v>
      </c>
      <c r="F435">
        <v>59.975737722170969</v>
      </c>
      <c r="G435">
        <v>80.79455351531297</v>
      </c>
      <c r="H435">
        <v>51.084154579181508</v>
      </c>
      <c r="I435">
        <v>1332.18819367943</v>
      </c>
      <c r="J435">
        <v>0.77584863754833666</v>
      </c>
      <c r="K435">
        <v>0.43179538309131632</v>
      </c>
    </row>
    <row r="436" spans="1:23">
      <c r="A436" t="s">
        <v>446</v>
      </c>
      <c r="B436">
        <v>55.890370124393918</v>
      </c>
      <c r="C436">
        <v>14.338653097967276</v>
      </c>
      <c r="D436">
        <v>35.114511611180689</v>
      </c>
      <c r="E436">
        <v>39.802498504070904</v>
      </c>
      <c r="F436">
        <v>70.099894157904387</v>
      </c>
      <c r="G436">
        <v>74.700454065737603</v>
      </c>
      <c r="H436">
        <v>60.616486069369117</v>
      </c>
      <c r="I436">
        <v>783.56096137880081</v>
      </c>
      <c r="J436">
        <v>0.62809411671927828</v>
      </c>
      <c r="K436">
        <v>0.33355506623933467</v>
      </c>
    </row>
    <row r="437" spans="1:23" s="10" customFormat="1">
      <c r="A437" s="10" t="s">
        <v>447</v>
      </c>
      <c r="B437" s="10">
        <v>25.208870237332306</v>
      </c>
      <c r="C437" s="10">
        <v>6.5764422288549618</v>
      </c>
      <c r="D437" s="10">
        <v>15.892656233093664</v>
      </c>
      <c r="E437" s="10">
        <v>26.502149941650153</v>
      </c>
      <c r="F437" s="10">
        <v>70.943389464205865</v>
      </c>
      <c r="G437" s="10">
        <v>81.591504050679973</v>
      </c>
      <c r="H437" s="10">
        <v>62.07042393600733</v>
      </c>
      <c r="I437" s="10">
        <v>125.14486950571275</v>
      </c>
      <c r="J437" s="10">
        <v>0.91588184909091197</v>
      </c>
      <c r="K437" s="10">
        <v>0.41874396921592272</v>
      </c>
      <c r="M437" s="10" t="str">
        <f>A437</f>
        <v>605_1</v>
      </c>
      <c r="N437" s="10">
        <f>AVERAGE(B437:B440)</f>
        <v>25.664081914045568</v>
      </c>
      <c r="O437" s="10">
        <f t="shared" ref="O437:U437" si="430">AVERAGE(C437:C440)</f>
        <v>8.4088062877957874</v>
      </c>
      <c r="P437" s="10">
        <f t="shared" si="430"/>
        <v>17.036444100920715</v>
      </c>
      <c r="Q437" s="10">
        <f t="shared" si="430"/>
        <v>34.015799711251496</v>
      </c>
      <c r="R437" s="10">
        <f t="shared" si="430"/>
        <v>66.047995171505505</v>
      </c>
      <c r="S437" s="10">
        <f t="shared" si="430"/>
        <v>78.465668287854328</v>
      </c>
      <c r="T437" s="10">
        <f t="shared" si="430"/>
        <v>53.12976639958444</v>
      </c>
      <c r="U437" s="10">
        <f t="shared" si="430"/>
        <v>184.10136268754388</v>
      </c>
      <c r="V437" s="10">
        <f t="shared" ref="V437" si="431">AVERAGE(J437:J440)</f>
        <v>0.88461953170571084</v>
      </c>
      <c r="W437" s="10">
        <f t="shared" ref="W437" si="432">AVERAGE(K437:K440)</f>
        <v>0.39606661067922522</v>
      </c>
    </row>
    <row r="438" spans="1:23" s="10" customFormat="1">
      <c r="A438" s="10" t="s">
        <v>448</v>
      </c>
      <c r="B438" s="10">
        <v>21.594136314716664</v>
      </c>
      <c r="C438" s="10">
        <v>6.5678669695752587</v>
      </c>
      <c r="D438" s="10">
        <v>14.081001642145999</v>
      </c>
      <c r="E438" s="10">
        <v>36.937314660596265</v>
      </c>
      <c r="F438" s="10">
        <v>70.918419574437024</v>
      </c>
      <c r="G438" s="10">
        <v>78.184856136401251</v>
      </c>
      <c r="H438" s="10">
        <v>63.818512136924078</v>
      </c>
      <c r="I438" s="10">
        <v>141.18766594110093</v>
      </c>
      <c r="J438" s="10">
        <v>0.89360610051419442</v>
      </c>
      <c r="K438" s="10">
        <v>0.37359151811576907</v>
      </c>
    </row>
    <row r="439" spans="1:23" s="10" customFormat="1">
      <c r="A439" s="10" t="s">
        <v>449</v>
      </c>
      <c r="B439" s="10">
        <v>24.737314458068472</v>
      </c>
      <c r="C439" s="10">
        <v>9.6958483607101886</v>
      </c>
      <c r="D439" s="10">
        <v>17.216581409389367</v>
      </c>
      <c r="E439" s="10">
        <v>35.896718330091765</v>
      </c>
      <c r="F439" s="10">
        <v>59.199917371579119</v>
      </c>
      <c r="G439" s="10">
        <v>82.450916265968687</v>
      </c>
      <c r="H439" s="10">
        <v>34.086392180454091</v>
      </c>
      <c r="I439" s="10">
        <v>195.19338066804437</v>
      </c>
      <c r="J439" s="10">
        <v>0.83624331626962523</v>
      </c>
      <c r="K439" s="10">
        <v>0.39427508421968732</v>
      </c>
    </row>
    <row r="440" spans="1:23" s="10" customFormat="1">
      <c r="A440" s="10" t="s">
        <v>450</v>
      </c>
      <c r="B440" s="10">
        <v>31.116006646064825</v>
      </c>
      <c r="C440" s="10">
        <v>10.795067592042745</v>
      </c>
      <c r="D440" s="10">
        <v>20.95553711905383</v>
      </c>
      <c r="E440" s="10">
        <v>36.727015912667817</v>
      </c>
      <c r="F440" s="10">
        <v>63.130254275799999</v>
      </c>
      <c r="G440" s="10">
        <v>71.635396698367401</v>
      </c>
      <c r="H440" s="10">
        <v>52.543737344952248</v>
      </c>
      <c r="I440" s="10">
        <v>274.87953463531744</v>
      </c>
      <c r="J440" s="10">
        <v>0.89274686094811173</v>
      </c>
      <c r="K440" s="10">
        <v>0.3976558711655217</v>
      </c>
    </row>
    <row r="441" spans="1:23">
      <c r="A441" t="s">
        <v>451</v>
      </c>
      <c r="B441">
        <v>36.639775656668</v>
      </c>
      <c r="C441">
        <v>9.5946375350346074</v>
      </c>
      <c r="D441">
        <v>23.117206595851361</v>
      </c>
      <c r="E441">
        <v>33.000451068909456</v>
      </c>
      <c r="F441">
        <v>66.045543910300381</v>
      </c>
      <c r="G441">
        <v>75.041445934702494</v>
      </c>
      <c r="H441">
        <v>55.756464170961671</v>
      </c>
      <c r="I441">
        <v>282.65915808408954</v>
      </c>
      <c r="J441">
        <v>0.84876529269924994</v>
      </c>
      <c r="K441">
        <v>0.41271163447786552</v>
      </c>
      <c r="M441" t="str">
        <f>A441</f>
        <v>606_1</v>
      </c>
      <c r="N441">
        <f>AVERAGE(B441:B443)</f>
        <v>36.499941148546931</v>
      </c>
      <c r="O441">
        <f t="shared" ref="O441:U441" si="433">AVERAGE(C441:C443)</f>
        <v>10.852213221065691</v>
      </c>
      <c r="P441">
        <f t="shared" si="433"/>
        <v>23.67607718480637</v>
      </c>
      <c r="Q441">
        <f t="shared" si="433"/>
        <v>35.982233142837977</v>
      </c>
      <c r="R441">
        <f t="shared" si="433"/>
        <v>69.735314603866044</v>
      </c>
      <c r="S441">
        <f t="shared" si="433"/>
        <v>78.905596221745057</v>
      </c>
      <c r="T441">
        <f t="shared" si="433"/>
        <v>61.4957911824416</v>
      </c>
      <c r="U441">
        <f t="shared" si="433"/>
        <v>484.85864964196259</v>
      </c>
      <c r="V441">
        <f t="shared" ref="V441" si="434">AVERAGE(J441:J443)</f>
        <v>0.8471190622454059</v>
      </c>
      <c r="W441">
        <f t="shared" ref="W441" si="435">AVERAGE(K441:K443)</f>
        <v>0.41378202799287117</v>
      </c>
    </row>
    <row r="442" spans="1:23">
      <c r="A442" t="s">
        <v>452</v>
      </c>
      <c r="B442">
        <v>40.04325095906551</v>
      </c>
      <c r="C442">
        <v>13.266358663027985</v>
      </c>
      <c r="D442">
        <v>26.654804811046805</v>
      </c>
      <c r="E442">
        <v>36.953175095901202</v>
      </c>
      <c r="F442">
        <v>73.61627130653099</v>
      </c>
      <c r="G442">
        <v>82.095773734673287</v>
      </c>
      <c r="H442">
        <v>64.513952341897635</v>
      </c>
      <c r="I442">
        <v>711.4942354673766</v>
      </c>
      <c r="J442">
        <v>0.76181441193758981</v>
      </c>
      <c r="K442">
        <v>0.39125896288785039</v>
      </c>
    </row>
    <row r="443" spans="1:23">
      <c r="A443" t="s">
        <v>453</v>
      </c>
      <c r="B443">
        <v>32.81679682990729</v>
      </c>
      <c r="C443">
        <v>9.6956434651344807</v>
      </c>
      <c r="D443">
        <v>21.256220147520935</v>
      </c>
      <c r="E443">
        <v>37.993073263703288</v>
      </c>
      <c r="F443">
        <v>69.544128594766761</v>
      </c>
      <c r="G443">
        <v>79.579568995859418</v>
      </c>
      <c r="H443">
        <v>64.216957034465509</v>
      </c>
      <c r="I443">
        <v>460.42255537442162</v>
      </c>
      <c r="J443">
        <v>0.93077748209937794</v>
      </c>
      <c r="K443">
        <v>0.43737548661289771</v>
      </c>
    </row>
    <row r="444" spans="1:23" s="10" customFormat="1">
      <c r="A444" s="10" t="s">
        <v>454</v>
      </c>
      <c r="B444" s="10">
        <v>33.596848644469993</v>
      </c>
      <c r="C444" s="10">
        <v>10.790901382003314</v>
      </c>
      <c r="D444" s="10">
        <v>22.193875013236706</v>
      </c>
      <c r="E444" s="10">
        <v>52.670760240944965</v>
      </c>
      <c r="F444" s="10">
        <v>70.620621912754558</v>
      </c>
      <c r="G444" s="10">
        <v>87.222042193250118</v>
      </c>
      <c r="H444" s="10">
        <v>58.292840156921862</v>
      </c>
      <c r="I444" s="10">
        <v>573.57327482293363</v>
      </c>
      <c r="J444" s="10">
        <v>0.83447377601713624</v>
      </c>
      <c r="K444" s="10">
        <v>0.39981586334545821</v>
      </c>
      <c r="M444" s="10" t="s">
        <v>455</v>
      </c>
      <c r="N444" s="10">
        <f>AVERAGE(B444:B445)</f>
        <v>32.573922441915421</v>
      </c>
      <c r="O444" s="10">
        <f t="shared" ref="O444:U444" si="436">AVERAGE(C444:C445)</f>
        <v>9.741551457181</v>
      </c>
      <c r="P444" s="10">
        <f t="shared" si="436"/>
        <v>21.157736949548262</v>
      </c>
      <c r="Q444" s="10">
        <f t="shared" si="436"/>
        <v>49.089640901040411</v>
      </c>
      <c r="R444" s="10">
        <f t="shared" si="436"/>
        <v>73.062877812232969</v>
      </c>
      <c r="S444" s="10">
        <f t="shared" si="436"/>
        <v>86.030011655777344</v>
      </c>
      <c r="T444" s="10">
        <f t="shared" si="436"/>
        <v>57.033835990364679</v>
      </c>
      <c r="U444" s="10">
        <f t="shared" si="436"/>
        <v>472.44264934253556</v>
      </c>
      <c r="V444" s="10">
        <f t="shared" ref="V444" si="437">AVERAGE(J444:J445)</f>
        <v>0.85056069018460834</v>
      </c>
      <c r="W444" s="10">
        <f t="shared" ref="W444" si="438">AVERAGE(K444:K445)</f>
        <v>0.41080819283653724</v>
      </c>
    </row>
    <row r="445" spans="1:23" s="10" customFormat="1">
      <c r="A445" s="10" t="s">
        <v>456</v>
      </c>
      <c r="B445" s="10">
        <v>31.550996239360853</v>
      </c>
      <c r="C445" s="10">
        <v>8.6922015323586841</v>
      </c>
      <c r="D445" s="10">
        <v>20.121598885859818</v>
      </c>
      <c r="E445" s="10">
        <v>45.508521561135858</v>
      </c>
      <c r="F445" s="10">
        <v>75.50513371171138</v>
      </c>
      <c r="G445" s="10">
        <v>84.837981118304569</v>
      </c>
      <c r="H445" s="10">
        <v>55.774831823807503</v>
      </c>
      <c r="I445" s="10">
        <v>371.31202386213744</v>
      </c>
      <c r="J445" s="10">
        <v>0.86664760435208055</v>
      </c>
      <c r="K445" s="10">
        <v>0.42180052232761628</v>
      </c>
    </row>
    <row r="446" spans="1:23">
      <c r="A446" t="s">
        <v>457</v>
      </c>
      <c r="B446">
        <v>32.87332745107868</v>
      </c>
      <c r="C446">
        <v>13.552339765643586</v>
      </c>
      <c r="D446">
        <v>23.212833608361198</v>
      </c>
      <c r="E446">
        <v>48.57527711875872</v>
      </c>
      <c r="F446">
        <v>77.834758906183083</v>
      </c>
      <c r="G446">
        <v>84.627156922287469</v>
      </c>
      <c r="H446">
        <v>69.382672073248031</v>
      </c>
      <c r="I446">
        <v>436.06453594550732</v>
      </c>
      <c r="J446">
        <v>0.86638969985459879</v>
      </c>
      <c r="K446">
        <v>0.42073095441128622</v>
      </c>
      <c r="M446" t="str">
        <f>A446</f>
        <v>608_1</v>
      </c>
      <c r="N446">
        <f>AVERAGE(B446:B448)</f>
        <v>29.512223292098678</v>
      </c>
      <c r="O446">
        <f t="shared" ref="O446:U446" si="439">AVERAGE(C446:C448)</f>
        <v>11.305510533060854</v>
      </c>
      <c r="P446">
        <f t="shared" si="439"/>
        <v>20.408866912579814</v>
      </c>
      <c r="Q446">
        <f t="shared" si="439"/>
        <v>46.565352704046596</v>
      </c>
      <c r="R446">
        <f t="shared" si="439"/>
        <v>74.953329215508361</v>
      </c>
      <c r="S446">
        <f t="shared" si="439"/>
        <v>80.635064356278519</v>
      </c>
      <c r="T446">
        <f t="shared" si="439"/>
        <v>68.716741789631669</v>
      </c>
      <c r="U446">
        <f t="shared" si="439"/>
        <v>343.05468437149085</v>
      </c>
      <c r="V446">
        <f t="shared" ref="V446" si="440">AVERAGE(J446:J448)</f>
        <v>0.87571455205041471</v>
      </c>
      <c r="W446">
        <f t="shared" ref="W446" si="441">AVERAGE(K446:K448)</f>
        <v>0.40580465542273797</v>
      </c>
    </row>
    <row r="447" spans="1:23">
      <c r="A447" t="s">
        <v>458</v>
      </c>
      <c r="B447">
        <v>28.951458227231466</v>
      </c>
      <c r="C447">
        <v>10.160953728846255</v>
      </c>
      <c r="D447">
        <v>19.556205978038903</v>
      </c>
      <c r="E447">
        <v>43.090146669758909</v>
      </c>
      <c r="F447">
        <v>76.798524420244263</v>
      </c>
      <c r="G447">
        <v>84.210066521144199</v>
      </c>
      <c r="H447">
        <v>71.572480928469957</v>
      </c>
      <c r="I447">
        <v>310.86643293722113</v>
      </c>
      <c r="J447">
        <v>0.87043098850793954</v>
      </c>
      <c r="K447">
        <v>0.3977501755952767</v>
      </c>
    </row>
    <row r="448" spans="1:23">
      <c r="A448" t="s">
        <v>459</v>
      </c>
      <c r="B448">
        <v>26.711884197985881</v>
      </c>
      <c r="C448">
        <v>10.203238104692725</v>
      </c>
      <c r="D448">
        <v>18.457561151339341</v>
      </c>
      <c r="E448">
        <v>48.030634323622145</v>
      </c>
      <c r="F448">
        <v>70.226704320097738</v>
      </c>
      <c r="G448">
        <v>73.06796962540389</v>
      </c>
      <c r="H448">
        <v>65.195072367177048</v>
      </c>
      <c r="I448">
        <v>282.23308423174427</v>
      </c>
      <c r="J448">
        <v>0.89032296778870579</v>
      </c>
      <c r="K448">
        <v>0.3989328362616511</v>
      </c>
    </row>
    <row r="449" spans="1:23" s="10" customFormat="1">
      <c r="A449" s="10" t="s">
        <v>460</v>
      </c>
      <c r="B449" s="10">
        <v>39.432007760674821</v>
      </c>
      <c r="C449" s="10">
        <v>7.1740846795751212</v>
      </c>
      <c r="D449" s="10">
        <v>23.303046220125026</v>
      </c>
      <c r="E449" s="10">
        <v>33.762283174298346</v>
      </c>
      <c r="F449" s="10">
        <v>77.815237972383372</v>
      </c>
      <c r="G449" s="10">
        <v>85.83972436149827</v>
      </c>
      <c r="H449" s="10">
        <v>65.808110771215695</v>
      </c>
      <c r="I449" s="10">
        <v>303.11899458544536</v>
      </c>
      <c r="J449" s="10">
        <v>0.70200836229376229</v>
      </c>
      <c r="K449" s="10">
        <v>0.42095919267752441</v>
      </c>
      <c r="M449" s="10" t="str">
        <f>A449</f>
        <v>611_1</v>
      </c>
      <c r="N449" s="10">
        <f>AVERAGE(B449:B451)</f>
        <v>43.071537368539971</v>
      </c>
      <c r="O449" s="10">
        <f t="shared" ref="O449:U449" si="442">AVERAGE(C449:C451)</f>
        <v>12.912081564750814</v>
      </c>
      <c r="P449" s="10">
        <f t="shared" si="442"/>
        <v>27.99180946664546</v>
      </c>
      <c r="Q449" s="10">
        <f t="shared" si="442"/>
        <v>34.896974635978779</v>
      </c>
      <c r="R449" s="10">
        <f t="shared" si="442"/>
        <v>65.158554469918712</v>
      </c>
      <c r="S449" s="10">
        <f t="shared" si="442"/>
        <v>72.186433874609421</v>
      </c>
      <c r="T449" s="10">
        <f t="shared" si="442"/>
        <v>57.544133828333393</v>
      </c>
      <c r="U449" s="10">
        <f t="shared" si="442"/>
        <v>443.29114246693007</v>
      </c>
      <c r="V449" s="10">
        <f t="shared" ref="V449" si="443">AVERAGE(J449:J451)</f>
        <v>0.7500563508233874</v>
      </c>
      <c r="W449" s="10">
        <f t="shared" ref="W449" si="444">AVERAGE(K449:K451)</f>
        <v>0.42357847837528678</v>
      </c>
    </row>
    <row r="450" spans="1:23" s="10" customFormat="1">
      <c r="A450" s="10" t="s">
        <v>461</v>
      </c>
      <c r="B450" s="10">
        <v>41.153724203119246</v>
      </c>
      <c r="C450" s="10">
        <v>15.069978528750497</v>
      </c>
      <c r="D450" s="10">
        <v>28.111851365934932</v>
      </c>
      <c r="E450" s="10">
        <v>43.426023639422347</v>
      </c>
      <c r="F450" s="10">
        <v>70.820235320755998</v>
      </c>
      <c r="G450" s="10">
        <v>80.052675870565167</v>
      </c>
      <c r="H450" s="10">
        <v>62.798046398671417</v>
      </c>
      <c r="I450" s="10">
        <v>551.00632534703129</v>
      </c>
      <c r="J450" s="10">
        <v>0.76696065319783746</v>
      </c>
      <c r="K450" s="10">
        <v>0.42410542431678022</v>
      </c>
    </row>
    <row r="451" spans="1:23" s="10" customFormat="1">
      <c r="A451" s="10" t="s">
        <v>462</v>
      </c>
      <c r="B451" s="10">
        <v>48.628880141825853</v>
      </c>
      <c r="C451" s="10">
        <v>16.492181485926825</v>
      </c>
      <c r="D451" s="10">
        <v>32.560530813876419</v>
      </c>
      <c r="E451" s="10">
        <v>27.502617094215644</v>
      </c>
      <c r="F451" s="10">
        <v>46.840190116616753</v>
      </c>
      <c r="G451" s="10">
        <v>50.666901391764853</v>
      </c>
      <c r="H451" s="10">
        <v>44.02624431511304</v>
      </c>
      <c r="I451" s="10">
        <v>475.74810746831361</v>
      </c>
      <c r="J451" s="10">
        <v>0.78120003697856222</v>
      </c>
      <c r="K451" s="10">
        <v>0.42567081813155577</v>
      </c>
    </row>
    <row r="452" spans="1:23">
      <c r="A452" t="s">
        <v>463</v>
      </c>
      <c r="B452">
        <v>38.211807233266484</v>
      </c>
      <c r="C452">
        <v>9.8880631769009977</v>
      </c>
      <c r="D452">
        <v>24.049935205083806</v>
      </c>
      <c r="E452">
        <v>47.714867475278368</v>
      </c>
      <c r="F452">
        <v>71.536496343182336</v>
      </c>
      <c r="G452">
        <v>76.218446111320176</v>
      </c>
      <c r="H452">
        <v>62.88936737436994</v>
      </c>
      <c r="I452">
        <v>638.92720344643965</v>
      </c>
      <c r="J452">
        <v>0.80604458469137197</v>
      </c>
      <c r="K452">
        <v>0.42336205252367748</v>
      </c>
      <c r="M452" t="str">
        <f>A452</f>
        <v>612_1</v>
      </c>
      <c r="N452">
        <f>AVERAGE(B452:B454)</f>
        <v>45.165402764944609</v>
      </c>
      <c r="O452">
        <f t="shared" ref="O452:U452" si="445">AVERAGE(C452:C454)</f>
        <v>14.961755721150624</v>
      </c>
      <c r="P452">
        <f t="shared" si="445"/>
        <v>30.063579243047695</v>
      </c>
      <c r="Q452">
        <f t="shared" si="445"/>
        <v>50.207606812762911</v>
      </c>
      <c r="R452">
        <f t="shared" si="445"/>
        <v>71.537602531274104</v>
      </c>
      <c r="S452">
        <f t="shared" si="445"/>
        <v>78.489904590902256</v>
      </c>
      <c r="T452">
        <f t="shared" si="445"/>
        <v>62.522501209591304</v>
      </c>
      <c r="U452">
        <f t="shared" si="445"/>
        <v>1137.7873414223297</v>
      </c>
      <c r="V452">
        <f t="shared" ref="V452" si="446">AVERAGE(J452:J454)</f>
        <v>0.82893469641609963</v>
      </c>
      <c r="W452">
        <f t="shared" ref="W452" si="447">AVERAGE(K452:K454)</f>
        <v>0.44363379271230691</v>
      </c>
    </row>
    <row r="453" spans="1:23">
      <c r="A453" t="s">
        <v>464</v>
      </c>
      <c r="B453">
        <v>46.671557178817437</v>
      </c>
      <c r="C453">
        <v>17.306922182198981</v>
      </c>
      <c r="D453">
        <v>31.989239680508291</v>
      </c>
      <c r="E453">
        <v>54.68617383342611</v>
      </c>
      <c r="F453">
        <v>65.747393182838493</v>
      </c>
      <c r="G453">
        <v>75.883847951537192</v>
      </c>
      <c r="H453">
        <v>51.938716378432552</v>
      </c>
      <c r="I453">
        <v>1389.6595157831396</v>
      </c>
      <c r="J453">
        <v>0.82129680035255626</v>
      </c>
      <c r="K453">
        <v>0.4572217977348072</v>
      </c>
    </row>
    <row r="454" spans="1:23">
      <c r="A454" t="s">
        <v>465</v>
      </c>
      <c r="B454">
        <v>50.612843882749914</v>
      </c>
      <c r="C454">
        <v>17.690281804351894</v>
      </c>
      <c r="D454">
        <v>34.151562843550991</v>
      </c>
      <c r="E454">
        <v>48.221779129584242</v>
      </c>
      <c r="F454">
        <v>77.328918067801467</v>
      </c>
      <c r="G454">
        <v>83.367419709849386</v>
      </c>
      <c r="H454">
        <v>72.73941987597145</v>
      </c>
      <c r="I454">
        <v>1384.7753050374099</v>
      </c>
      <c r="J454">
        <v>0.85946270420437065</v>
      </c>
      <c r="K454">
        <v>0.45031752787843621</v>
      </c>
    </row>
    <row r="455" spans="1:23" s="10" customFormat="1">
      <c r="A455" s="10" t="s">
        <v>466</v>
      </c>
      <c r="B455" s="10">
        <v>31.816056675832854</v>
      </c>
      <c r="C455" s="10">
        <v>12.041675040835834</v>
      </c>
      <c r="D455" s="10">
        <v>21.928865858334401</v>
      </c>
      <c r="E455" s="10">
        <v>36.29426127931881</v>
      </c>
      <c r="F455" s="10">
        <v>74.366773961113708</v>
      </c>
      <c r="G455" s="10">
        <v>78.932629874111939</v>
      </c>
      <c r="H455" s="10">
        <v>70.222506361650886</v>
      </c>
      <c r="I455" s="10">
        <v>361.77054837957218</v>
      </c>
      <c r="J455" s="10">
        <v>0.86302438718413321</v>
      </c>
      <c r="K455" s="10">
        <v>0.43042403293872578</v>
      </c>
      <c r="M455" s="10" t="str">
        <f>A455</f>
        <v>615_1</v>
      </c>
      <c r="N455" s="10">
        <f>AVERAGE(B455:B457)</f>
        <v>37.86549762281237</v>
      </c>
      <c r="O455" s="10">
        <f t="shared" ref="O455:U455" si="448">AVERAGE(C455:C457)</f>
        <v>13.638704515592741</v>
      </c>
      <c r="P455" s="10">
        <f t="shared" si="448"/>
        <v>25.75210106920262</v>
      </c>
      <c r="Q455" s="10">
        <f t="shared" si="448"/>
        <v>38.700362672753251</v>
      </c>
      <c r="R455" s="10">
        <f t="shared" si="448"/>
        <v>74.346212986027652</v>
      </c>
      <c r="S455" s="10">
        <f t="shared" si="448"/>
        <v>81.281102778279731</v>
      </c>
      <c r="T455" s="10">
        <f t="shared" si="448"/>
        <v>68.844211300625531</v>
      </c>
      <c r="U455" s="10">
        <f t="shared" si="448"/>
        <v>510.79191855534464</v>
      </c>
      <c r="V455" s="10">
        <f t="shared" ref="V455" si="449">AVERAGE(J455:J457)</f>
        <v>0.89621356516947903</v>
      </c>
      <c r="W455" s="10">
        <f t="shared" ref="W455" si="450">AVERAGE(K455:K457)</f>
        <v>0.42769126503086446</v>
      </c>
    </row>
    <row r="456" spans="1:23" s="10" customFormat="1">
      <c r="A456" s="10" t="s">
        <v>467</v>
      </c>
      <c r="B456" s="10">
        <v>30.336508037225251</v>
      </c>
      <c r="C456" s="10">
        <v>11.748181100444208</v>
      </c>
      <c r="D456" s="10">
        <v>21.042344568834789</v>
      </c>
      <c r="E456" s="10">
        <v>37.106740535533135</v>
      </c>
      <c r="F456" s="10">
        <v>70.871267111082133</v>
      </c>
      <c r="G456" s="10">
        <v>84.826320304794393</v>
      </c>
      <c r="H456" s="10">
        <v>62.738457582562248</v>
      </c>
      <c r="I456" s="10">
        <v>264.05319274748496</v>
      </c>
      <c r="J456" s="10">
        <v>0.90847563330201597</v>
      </c>
      <c r="K456" s="10">
        <v>0.44590474762774962</v>
      </c>
    </row>
    <row r="457" spans="1:23" s="10" customFormat="1">
      <c r="A457" s="10" t="s">
        <v>468</v>
      </c>
      <c r="B457" s="10">
        <v>51.443928155378998</v>
      </c>
      <c r="C457" s="10">
        <v>17.126257405498183</v>
      </c>
      <c r="D457" s="10">
        <v>34.285092780438667</v>
      </c>
      <c r="E457" s="10">
        <v>42.700086203407793</v>
      </c>
      <c r="F457" s="10">
        <v>77.8005978858871</v>
      </c>
      <c r="G457" s="10">
        <v>80.084358155932847</v>
      </c>
      <c r="H457" s="10">
        <v>73.571669957663474</v>
      </c>
      <c r="I457" s="10">
        <v>906.55201453897689</v>
      </c>
      <c r="J457" s="10">
        <v>0.91714067502228747</v>
      </c>
      <c r="K457" s="10">
        <v>0.40674501452611789</v>
      </c>
    </row>
    <row r="458" spans="1:23">
      <c r="A458" t="s">
        <v>469</v>
      </c>
      <c r="B458">
        <v>38.63937250149872</v>
      </c>
      <c r="C458">
        <v>13.062730404397643</v>
      </c>
      <c r="D458">
        <v>25.851051452948244</v>
      </c>
      <c r="E458">
        <v>53.95270838218547</v>
      </c>
      <c r="F458">
        <v>78.993583242090068</v>
      </c>
      <c r="G458">
        <v>84.504234410132383</v>
      </c>
      <c r="H458">
        <v>71.779648945296614</v>
      </c>
      <c r="I458">
        <v>721.92459297474704</v>
      </c>
      <c r="J458">
        <v>0.90763767864780331</v>
      </c>
      <c r="K458">
        <v>0.42146718803625233</v>
      </c>
      <c r="M458" t="str">
        <f>A458</f>
        <v>617_1</v>
      </c>
      <c r="N458">
        <f>AVERAGE(B458:B460)</f>
        <v>39.785112756016446</v>
      </c>
      <c r="O458">
        <f t="shared" ref="O458:U458" si="451">AVERAGE(C458:C460)</f>
        <v>14.47653770211989</v>
      </c>
      <c r="P458">
        <f t="shared" si="451"/>
        <v>27.130825229068236</v>
      </c>
      <c r="Q458">
        <f t="shared" si="451"/>
        <v>52.3050545227782</v>
      </c>
      <c r="R458">
        <f t="shared" si="451"/>
        <v>76.967808193368271</v>
      </c>
      <c r="S458">
        <f t="shared" si="451"/>
        <v>82.94345633943982</v>
      </c>
      <c r="T458">
        <f t="shared" si="451"/>
        <v>71.4114472232434</v>
      </c>
      <c r="U458">
        <f t="shared" si="451"/>
        <v>857.0990910867821</v>
      </c>
      <c r="V458">
        <f t="shared" ref="V458" si="452">AVERAGE(J458:J460)</f>
        <v>0.84165909058118882</v>
      </c>
      <c r="W458">
        <f t="shared" ref="W458" si="453">AVERAGE(K458:K460)</f>
        <v>0.4120225672268058</v>
      </c>
    </row>
    <row r="459" spans="1:23">
      <c r="A459" t="s">
        <v>470</v>
      </c>
      <c r="B459">
        <v>43.541975947695754</v>
      </c>
      <c r="C459">
        <v>17.168427950469258</v>
      </c>
      <c r="D459">
        <v>30.355201949082574</v>
      </c>
      <c r="E459">
        <v>53.140957643573671</v>
      </c>
      <c r="F459">
        <v>79.649659155018185</v>
      </c>
      <c r="G459">
        <v>80.520394636148666</v>
      </c>
      <c r="H459">
        <v>78.262586417862991</v>
      </c>
      <c r="I459">
        <v>1053.0806493131829</v>
      </c>
      <c r="J459">
        <v>0.90149143645650176</v>
      </c>
      <c r="K459">
        <v>0.41108931177116209</v>
      </c>
    </row>
    <row r="460" spans="1:23">
      <c r="A460" t="s">
        <v>471</v>
      </c>
      <c r="B460">
        <v>37.173989818854864</v>
      </c>
      <c r="C460">
        <v>13.198454751492772</v>
      </c>
      <c r="D460">
        <v>25.186222285173891</v>
      </c>
      <c r="E460">
        <v>49.821497542575472</v>
      </c>
      <c r="F460">
        <v>72.260182182996544</v>
      </c>
      <c r="G460">
        <v>83.80573997203841</v>
      </c>
      <c r="H460">
        <v>64.192106306570594</v>
      </c>
      <c r="I460">
        <v>796.29203097241623</v>
      </c>
      <c r="J460">
        <v>0.71584815663926149</v>
      </c>
      <c r="K460">
        <v>0.40351120187300299</v>
      </c>
    </row>
    <row r="461" spans="1:23" s="10" customFormat="1">
      <c r="A461" s="10" t="s">
        <v>472</v>
      </c>
      <c r="B461" s="10">
        <v>66.609596133931333</v>
      </c>
      <c r="C461" s="10">
        <v>23.132103399626676</v>
      </c>
      <c r="D461" s="10">
        <v>44.870849766779109</v>
      </c>
      <c r="E461" s="10">
        <v>51.61243664877906</v>
      </c>
      <c r="F461" s="10">
        <v>65.313208081980179</v>
      </c>
      <c r="G461" s="10">
        <v>77.710989621314297</v>
      </c>
      <c r="H461" s="10">
        <v>43.145043666377731</v>
      </c>
      <c r="I461" s="10">
        <v>2351.2355708468754</v>
      </c>
      <c r="J461" s="10">
        <v>0.84454913013188515</v>
      </c>
      <c r="K461" s="10">
        <v>0.37875370469339992</v>
      </c>
      <c r="M461" s="10" t="str">
        <f>A461</f>
        <v>620_1</v>
      </c>
      <c r="N461" s="10">
        <f>AVERAGE(B461:B463)</f>
        <v>55.399264162366713</v>
      </c>
      <c r="O461" s="10">
        <f t="shared" ref="O461:U461" si="454">AVERAGE(C461:C463)</f>
        <v>21.067641340198978</v>
      </c>
      <c r="P461" s="10">
        <f t="shared" si="454"/>
        <v>38.23345275128294</v>
      </c>
      <c r="Q461" s="10">
        <f t="shared" si="454"/>
        <v>51.774162900876085</v>
      </c>
      <c r="R461" s="10">
        <f t="shared" si="454"/>
        <v>72.439771621148694</v>
      </c>
      <c r="S461" s="10">
        <f t="shared" si="454"/>
        <v>82.486984775082234</v>
      </c>
      <c r="T461" s="10">
        <f t="shared" si="454"/>
        <v>60.156197441301799</v>
      </c>
      <c r="U461" s="10">
        <f t="shared" si="454"/>
        <v>1789.1419494304782</v>
      </c>
      <c r="V461" s="10">
        <f t="shared" ref="V461" si="455">AVERAGE(J461:J463)</f>
        <v>0.85434263788148745</v>
      </c>
      <c r="W461" s="10">
        <f t="shared" ref="W461" si="456">AVERAGE(K461:K463)</f>
        <v>0.41222263122136676</v>
      </c>
    </row>
    <row r="462" spans="1:23" s="10" customFormat="1">
      <c r="A462" s="10" t="s">
        <v>473</v>
      </c>
      <c r="B462" s="10">
        <v>49.220944823619611</v>
      </c>
      <c r="C462" s="10">
        <v>19.208504899285824</v>
      </c>
      <c r="D462" s="10">
        <v>34.214724861452794</v>
      </c>
      <c r="E462" s="10">
        <v>57.823352759292909</v>
      </c>
      <c r="F462" s="10">
        <v>79.350076201285518</v>
      </c>
      <c r="G462" s="10">
        <v>86.956306206959525</v>
      </c>
      <c r="H462" s="10">
        <v>72.796866430322737</v>
      </c>
      <c r="I462" s="10">
        <v>1494.665820461865</v>
      </c>
      <c r="J462" s="10">
        <v>0.87377403577174095</v>
      </c>
      <c r="K462" s="10">
        <v>0.37557683241341339</v>
      </c>
    </row>
    <row r="463" spans="1:23" s="10" customFormat="1">
      <c r="A463" s="10" t="s">
        <v>474</v>
      </c>
      <c r="B463" s="10">
        <v>50.367251529549215</v>
      </c>
      <c r="C463" s="10">
        <v>20.862315721684439</v>
      </c>
      <c r="D463" s="10">
        <v>35.614783625616909</v>
      </c>
      <c r="E463" s="10">
        <v>45.886699294556287</v>
      </c>
      <c r="F463" s="10">
        <v>72.656030580180385</v>
      </c>
      <c r="G463" s="10">
        <v>82.793658496972839</v>
      </c>
      <c r="H463" s="10">
        <v>64.52668222720493</v>
      </c>
      <c r="I463" s="10">
        <v>1521.5244569826946</v>
      </c>
      <c r="J463" s="10">
        <v>0.84470474774083615</v>
      </c>
      <c r="K463" s="10">
        <v>0.48233735655728688</v>
      </c>
    </row>
    <row r="464" spans="1:23">
      <c r="A464" t="s">
        <v>475</v>
      </c>
      <c r="B464">
        <v>54.817206601769662</v>
      </c>
      <c r="C464">
        <v>19.431916964059699</v>
      </c>
      <c r="D464">
        <v>37.12456178291476</v>
      </c>
      <c r="E464">
        <v>39.279559462509511</v>
      </c>
      <c r="F464">
        <v>70.184417426174434</v>
      </c>
      <c r="G464">
        <v>85.486716470924705</v>
      </c>
      <c r="H464">
        <v>61.020494543002471</v>
      </c>
      <c r="I464">
        <v>1157.8740174375275</v>
      </c>
      <c r="J464">
        <v>0.86078660254456651</v>
      </c>
      <c r="K464">
        <v>0.4452557901273938</v>
      </c>
      <c r="M464" t="str">
        <f>A464</f>
        <v>621_1</v>
      </c>
      <c r="N464">
        <f>AVERAGE(B464:B466)</f>
        <v>57.152156629376954</v>
      </c>
      <c r="O464">
        <f t="shared" ref="O464:U464" si="457">AVERAGE(C464:C466)</f>
        <v>21.454539845315804</v>
      </c>
      <c r="P464">
        <f t="shared" si="457"/>
        <v>39.303348237346469</v>
      </c>
      <c r="Q464">
        <f t="shared" si="457"/>
        <v>41.915690288940738</v>
      </c>
      <c r="R464">
        <f t="shared" si="457"/>
        <v>63.654426893003148</v>
      </c>
      <c r="S464">
        <f t="shared" si="457"/>
        <v>77.014912893124134</v>
      </c>
      <c r="T464">
        <f t="shared" si="457"/>
        <v>51.753009570256985</v>
      </c>
      <c r="U464">
        <f t="shared" si="457"/>
        <v>1596.8261175377695</v>
      </c>
      <c r="V464">
        <f t="shared" ref="V464" si="458">AVERAGE(J464:J466)</f>
        <v>0.82554860045275413</v>
      </c>
      <c r="W464">
        <f t="shared" ref="W464" si="459">AVERAGE(K464:K466)</f>
        <v>0.4325167303136766</v>
      </c>
    </row>
    <row r="465" spans="1:23">
      <c r="A465" t="s">
        <v>476</v>
      </c>
      <c r="B465">
        <v>50.671710538913487</v>
      </c>
      <c r="C465">
        <v>20.33118087967463</v>
      </c>
      <c r="D465">
        <v>35.501445709294138</v>
      </c>
      <c r="E465">
        <v>46.732294536324858</v>
      </c>
      <c r="F465">
        <v>66.193609906514766</v>
      </c>
      <c r="G465">
        <v>72.952999440402678</v>
      </c>
      <c r="H465">
        <v>52.353675833432227</v>
      </c>
      <c r="I465">
        <v>1496.0670300377117</v>
      </c>
      <c r="J465">
        <v>0.90928836830272064</v>
      </c>
      <c r="K465">
        <v>0.44426389963220492</v>
      </c>
    </row>
    <row r="466" spans="1:23">
      <c r="A466" t="s">
        <v>477</v>
      </c>
      <c r="B466">
        <v>65.967552747447712</v>
      </c>
      <c r="C466">
        <v>24.600521692213086</v>
      </c>
      <c r="D466">
        <v>45.284037219830509</v>
      </c>
      <c r="E466">
        <v>39.735216867987852</v>
      </c>
      <c r="F466">
        <v>54.585253346320222</v>
      </c>
      <c r="G466">
        <v>72.605022768045046</v>
      </c>
      <c r="H466">
        <v>41.884858334336251</v>
      </c>
      <c r="I466">
        <v>2136.5373051380689</v>
      </c>
      <c r="J466">
        <v>0.70657083051097513</v>
      </c>
      <c r="K466">
        <v>0.40803050118143103</v>
      </c>
    </row>
    <row r="467" spans="1:23" s="10" customFormat="1">
      <c r="A467" s="10" t="s">
        <v>478</v>
      </c>
      <c r="B467" s="10">
        <v>61.15236361821394</v>
      </c>
      <c r="C467" s="10">
        <v>19.209339659038715</v>
      </c>
      <c r="D467" s="10">
        <v>40.180851638626422</v>
      </c>
      <c r="E467" s="10">
        <v>41.32303616013786</v>
      </c>
      <c r="F467" s="10">
        <v>66.050704185040814</v>
      </c>
      <c r="G467" s="10">
        <v>79.014072489455813</v>
      </c>
      <c r="H467" s="10">
        <v>51.850507601347999</v>
      </c>
      <c r="I467" s="10">
        <v>1292.579904301394</v>
      </c>
      <c r="J467" s="10">
        <v>0.92711563746606951</v>
      </c>
      <c r="K467" s="10">
        <v>0.36618574272996979</v>
      </c>
      <c r="M467" s="10" t="str">
        <f>A467</f>
        <v>622_1</v>
      </c>
      <c r="N467" s="10">
        <f>AVERAGE(B467:B469)</f>
        <v>48.483732743496113</v>
      </c>
      <c r="O467" s="10">
        <f t="shared" ref="O467:U467" si="460">AVERAGE(C467:C469)</f>
        <v>15.837127800807801</v>
      </c>
      <c r="P467" s="10">
        <f t="shared" si="460"/>
        <v>32.160430272152034</v>
      </c>
      <c r="Q467" s="10">
        <f t="shared" si="460"/>
        <v>46.960194067164274</v>
      </c>
      <c r="R467" s="10">
        <f t="shared" si="460"/>
        <v>73.116556762914968</v>
      </c>
      <c r="S467" s="10">
        <f t="shared" si="460"/>
        <v>83.853081794478683</v>
      </c>
      <c r="T467" s="10">
        <f t="shared" si="460"/>
        <v>63.62134473935722</v>
      </c>
      <c r="U467" s="10">
        <f t="shared" si="460"/>
        <v>1205.0060605687815</v>
      </c>
      <c r="V467" s="10">
        <f t="shared" ref="V467" si="461">AVERAGE(J467:J469)</f>
        <v>0.880096175671091</v>
      </c>
      <c r="W467" s="10">
        <f t="shared" ref="W467" si="462">AVERAGE(K467:K469)</f>
        <v>0.39893895024812309</v>
      </c>
    </row>
    <row r="468" spans="1:23" s="10" customFormat="1">
      <c r="A468" s="10" t="s">
        <v>479</v>
      </c>
      <c r="B468" s="10">
        <v>46.600320059531192</v>
      </c>
      <c r="C468" s="10">
        <v>14.547297503839994</v>
      </c>
      <c r="D468" s="10">
        <v>30.57380878168566</v>
      </c>
      <c r="E468" s="10">
        <v>52.573624560608501</v>
      </c>
      <c r="F468" s="10">
        <v>77.51647789047675</v>
      </c>
      <c r="G468" s="10">
        <v>86.785367649349126</v>
      </c>
      <c r="H468" s="10">
        <v>68.97044762980083</v>
      </c>
      <c r="I468" s="10">
        <v>1455.6029242416787</v>
      </c>
      <c r="J468" s="10">
        <v>0.8170889285682511</v>
      </c>
      <c r="K468" s="10">
        <v>0.40605609027999562</v>
      </c>
    </row>
    <row r="469" spans="1:23" s="10" customFormat="1">
      <c r="A469" s="10" t="s">
        <v>480</v>
      </c>
      <c r="B469" s="10">
        <v>37.698514552743212</v>
      </c>
      <c r="C469" s="10">
        <v>13.754746239544698</v>
      </c>
      <c r="D469" s="10">
        <v>25.726630396144021</v>
      </c>
      <c r="E469" s="10">
        <v>46.98392148074646</v>
      </c>
      <c r="F469" s="10">
        <v>75.782488213227325</v>
      </c>
      <c r="G469" s="10">
        <v>85.759805244631139</v>
      </c>
      <c r="H469" s="10">
        <v>70.043078986922808</v>
      </c>
      <c r="I469" s="10">
        <v>866.83535316327152</v>
      </c>
      <c r="J469" s="10">
        <v>0.89608396097895238</v>
      </c>
      <c r="K469" s="10">
        <v>0.42457501773440381</v>
      </c>
    </row>
    <row r="470" spans="1:23">
      <c r="A470" t="s">
        <v>481</v>
      </c>
      <c r="B470">
        <v>49.334246798854387</v>
      </c>
      <c r="C470">
        <v>14.279157493761192</v>
      </c>
      <c r="D470">
        <v>31.806702146307874</v>
      </c>
      <c r="E470">
        <v>52.26521877554022</v>
      </c>
      <c r="F470">
        <v>77.87180455833429</v>
      </c>
      <c r="G470">
        <v>83.429597330035904</v>
      </c>
      <c r="H470">
        <v>71.53468879794049</v>
      </c>
      <c r="I470">
        <v>732.22294319713569</v>
      </c>
      <c r="J470">
        <v>0.89986822065082084</v>
      </c>
      <c r="K470">
        <v>0.41523489253499712</v>
      </c>
      <c r="M470" t="str">
        <f>A470</f>
        <v>624_1</v>
      </c>
      <c r="N470">
        <f>AVERAGE(B470:B472)</f>
        <v>39.831026535805861</v>
      </c>
      <c r="O470">
        <f t="shared" ref="O470:U470" si="463">AVERAGE(C470:C472)</f>
        <v>12.141691907107282</v>
      </c>
      <c r="P470">
        <f t="shared" si="463"/>
        <v>25.986359221456638</v>
      </c>
      <c r="Q470">
        <f t="shared" si="463"/>
        <v>51.089826451968804</v>
      </c>
      <c r="R470">
        <f t="shared" si="463"/>
        <v>79.164074654083379</v>
      </c>
      <c r="S470">
        <f t="shared" si="463"/>
        <v>84.125059750421613</v>
      </c>
      <c r="T470">
        <f t="shared" si="463"/>
        <v>70.005508125758084</v>
      </c>
      <c r="U470">
        <f t="shared" si="463"/>
        <v>726.16758663671681</v>
      </c>
      <c r="V470">
        <f t="shared" ref="V470" si="464">AVERAGE(J470:J472)</f>
        <v>0.86601617031704858</v>
      </c>
      <c r="W470">
        <f t="shared" ref="W470" si="465">AVERAGE(K470:K472)</f>
        <v>0.43167970020952601</v>
      </c>
    </row>
    <row r="471" spans="1:23">
      <c r="A471" t="s">
        <v>482</v>
      </c>
      <c r="B471">
        <v>30.118105288369275</v>
      </c>
      <c r="C471">
        <v>10.155049700775805</v>
      </c>
      <c r="D471">
        <v>20.136577494572588</v>
      </c>
      <c r="E471">
        <v>42.205453106194447</v>
      </c>
      <c r="F471">
        <v>81.29185023089542</v>
      </c>
      <c r="G471">
        <v>84.594078197256479</v>
      </c>
      <c r="H471">
        <v>75.341288701977021</v>
      </c>
      <c r="I471">
        <v>439.18848558889374</v>
      </c>
      <c r="J471">
        <v>0.93381544046718989</v>
      </c>
      <c r="K471">
        <v>0.40929371584129581</v>
      </c>
    </row>
    <row r="472" spans="1:23">
      <c r="A472" t="s">
        <v>483</v>
      </c>
      <c r="B472">
        <v>40.040727520193926</v>
      </c>
      <c r="C472">
        <v>11.990868526784848</v>
      </c>
      <c r="D472">
        <v>26.015798023489452</v>
      </c>
      <c r="E472">
        <v>58.798807474171753</v>
      </c>
      <c r="F472">
        <v>78.328569173020412</v>
      </c>
      <c r="G472">
        <v>84.351503723972456</v>
      </c>
      <c r="H472">
        <v>63.140546877356762</v>
      </c>
      <c r="I472">
        <v>1007.091331124121</v>
      </c>
      <c r="J472">
        <v>0.76436484983313491</v>
      </c>
      <c r="K472">
        <v>0.47051049225228492</v>
      </c>
    </row>
    <row r="473" spans="1:23" s="10" customFormat="1">
      <c r="A473" s="10" t="s">
        <v>484</v>
      </c>
      <c r="B473" s="10">
        <v>54.552864617469012</v>
      </c>
      <c r="C473" s="10">
        <v>9.172560237797585</v>
      </c>
      <c r="D473" s="10">
        <v>31.862712427633383</v>
      </c>
      <c r="E473" s="10">
        <v>44.539486907629247</v>
      </c>
      <c r="F473" s="10">
        <v>69.303820380740106</v>
      </c>
      <c r="G473" s="10">
        <v>73.50854051835293</v>
      </c>
      <c r="H473" s="10">
        <v>65.361354017397346</v>
      </c>
      <c r="I473" s="10">
        <v>690.17686243357957</v>
      </c>
      <c r="J473" s="10">
        <v>0.79050990593120307</v>
      </c>
      <c r="K473" s="10">
        <v>0.37181223521530632</v>
      </c>
      <c r="M473" s="10" t="str">
        <f>A473</f>
        <v>625_1</v>
      </c>
      <c r="N473" s="10">
        <f>AVERAGE(B473:B475)</f>
        <v>40.855987494160452</v>
      </c>
      <c r="O473" s="10">
        <f t="shared" ref="O473:U473" si="466">AVERAGE(C473:C475)</f>
        <v>11.568424441171556</v>
      </c>
      <c r="P473" s="10">
        <f t="shared" si="466"/>
        <v>26.212205967666065</v>
      </c>
      <c r="Q473" s="10">
        <f t="shared" si="466"/>
        <v>43.069950542888954</v>
      </c>
      <c r="R473" s="10">
        <f t="shared" si="466"/>
        <v>64.729526626981951</v>
      </c>
      <c r="S473" s="10">
        <f t="shared" si="466"/>
        <v>73.82040018257122</v>
      </c>
      <c r="T473" s="10">
        <f t="shared" si="466"/>
        <v>57.870288518249787</v>
      </c>
      <c r="U473" s="10">
        <f t="shared" si="466"/>
        <v>497.75097827628593</v>
      </c>
      <c r="V473" s="10">
        <f t="shared" ref="V473" si="467">AVERAGE(J473:J475)</f>
        <v>0.84079632807538729</v>
      </c>
      <c r="W473" s="10">
        <f t="shared" ref="W473" si="468">AVERAGE(K473:K475)</f>
        <v>0.38218906975746703</v>
      </c>
    </row>
    <row r="474" spans="1:23" s="10" customFormat="1">
      <c r="A474" s="10" t="s">
        <v>485</v>
      </c>
      <c r="B474" s="10">
        <v>34.625851934975692</v>
      </c>
      <c r="C474" s="10">
        <v>14.243232469486752</v>
      </c>
      <c r="D474" s="10">
        <v>24.434542202231288</v>
      </c>
      <c r="E474" s="10">
        <v>39.828209104459965</v>
      </c>
      <c r="F474" s="10">
        <v>75.915138157143929</v>
      </c>
      <c r="G474" s="10">
        <v>81.231302245743109</v>
      </c>
      <c r="H474" s="10">
        <v>70.616542704254897</v>
      </c>
      <c r="I474" s="10">
        <v>321.5363747932908</v>
      </c>
      <c r="J474" s="10">
        <v>0.83059343412169118</v>
      </c>
      <c r="K474" s="10">
        <v>0.37002778482585452</v>
      </c>
    </row>
    <row r="475" spans="1:23" s="10" customFormat="1">
      <c r="A475" s="10" t="s">
        <v>486</v>
      </c>
      <c r="B475" s="10">
        <v>33.389245930036637</v>
      </c>
      <c r="C475" s="10">
        <v>11.28948061623033</v>
      </c>
      <c r="D475" s="10">
        <v>22.339363273133532</v>
      </c>
      <c r="E475" s="10">
        <v>44.842155616577649</v>
      </c>
      <c r="F475" s="10">
        <v>48.969621343061803</v>
      </c>
      <c r="G475" s="10">
        <v>66.72135778361762</v>
      </c>
      <c r="H475" s="10">
        <v>37.632968833097081</v>
      </c>
      <c r="I475" s="10">
        <v>481.53969760198737</v>
      </c>
      <c r="J475" s="10">
        <v>0.90128564417326751</v>
      </c>
      <c r="K475" s="10">
        <v>0.40472718923124029</v>
      </c>
    </row>
    <row r="476" spans="1:23">
      <c r="A476" t="s">
        <v>487</v>
      </c>
      <c r="B476">
        <v>25.408099301254587</v>
      </c>
      <c r="C476">
        <v>10.328581075951895</v>
      </c>
      <c r="D476">
        <v>17.868340188603291</v>
      </c>
      <c r="E476">
        <v>34.33248479532346</v>
      </c>
      <c r="F476">
        <v>77.976911443757487</v>
      </c>
      <c r="G476">
        <v>84.529297178185828</v>
      </c>
      <c r="H476">
        <v>73.331224952062996</v>
      </c>
      <c r="I476">
        <v>269.99876001644418</v>
      </c>
      <c r="J476">
        <v>0.94584427600007182</v>
      </c>
      <c r="K476">
        <v>0.47179771348268967</v>
      </c>
      <c r="M476" t="str">
        <f>A476</f>
        <v>627_1</v>
      </c>
      <c r="N476">
        <f>AVERAGE(B476:B478)</f>
        <v>28.406456214981869</v>
      </c>
      <c r="O476">
        <f t="shared" ref="O476:U476" si="469">AVERAGE(C476:C478)</f>
        <v>10.185025164629636</v>
      </c>
      <c r="P476">
        <f t="shared" si="469"/>
        <v>19.295740689805804</v>
      </c>
      <c r="Q476">
        <f t="shared" si="469"/>
        <v>40.234463910017176</v>
      </c>
      <c r="R476">
        <f t="shared" si="469"/>
        <v>75.563956315004361</v>
      </c>
      <c r="S476">
        <f t="shared" si="469"/>
        <v>84.837239256730072</v>
      </c>
      <c r="T476">
        <f t="shared" si="469"/>
        <v>65.514384957003941</v>
      </c>
      <c r="U476">
        <f t="shared" si="469"/>
        <v>306.2161696557954</v>
      </c>
      <c r="V476">
        <f t="shared" ref="V476" si="470">AVERAGE(J476:J478)</f>
        <v>0.89946816116332207</v>
      </c>
      <c r="W476">
        <f t="shared" ref="W476" si="471">AVERAGE(K476:K478)</f>
        <v>0.42313762589749632</v>
      </c>
    </row>
    <row r="477" spans="1:23">
      <c r="A477" t="s">
        <v>488</v>
      </c>
      <c r="B477">
        <v>30.60834994820306</v>
      </c>
      <c r="C477">
        <v>8.8769110994984946</v>
      </c>
      <c r="D477">
        <v>19.742630523850824</v>
      </c>
      <c r="E477">
        <v>43.52086752480087</v>
      </c>
      <c r="F477">
        <v>66.901639237000737</v>
      </c>
      <c r="G477">
        <v>84.124569838600621</v>
      </c>
      <c r="H477">
        <v>51.819818858922197</v>
      </c>
      <c r="I477">
        <v>317.66741882324794</v>
      </c>
      <c r="J477">
        <v>0.85484113228393921</v>
      </c>
      <c r="K477">
        <v>0.41849290176699522</v>
      </c>
    </row>
    <row r="478" spans="1:23">
      <c r="A478" t="s">
        <v>489</v>
      </c>
      <c r="B478">
        <v>29.202919395487953</v>
      </c>
      <c r="C478">
        <v>11.349583318438519</v>
      </c>
      <c r="D478">
        <v>20.276251356963293</v>
      </c>
      <c r="E478">
        <v>42.850039409927206</v>
      </c>
      <c r="F478">
        <v>81.813318264254846</v>
      </c>
      <c r="G478">
        <v>85.857850753403781</v>
      </c>
      <c r="H478">
        <v>71.392111060026664</v>
      </c>
      <c r="I478">
        <v>330.98233012769413</v>
      </c>
      <c r="J478">
        <v>0.8977190752059554</v>
      </c>
      <c r="K478">
        <v>0.379122262442804</v>
      </c>
    </row>
    <row r="479" spans="1:23" s="10" customFormat="1">
      <c r="A479" s="10" t="s">
        <v>490</v>
      </c>
      <c r="B479" s="10">
        <v>44.128902622458185</v>
      </c>
      <c r="C479" s="10">
        <v>15.513873410438089</v>
      </c>
      <c r="D479" s="10">
        <v>29.821388016448211</v>
      </c>
      <c r="E479" s="10">
        <v>49.297405014810082</v>
      </c>
      <c r="F479" s="10">
        <v>78.415480185012768</v>
      </c>
      <c r="G479" s="10">
        <v>87.087254369273538</v>
      </c>
      <c r="H479" s="10">
        <v>72.523977128684862</v>
      </c>
      <c r="I479" s="10">
        <v>1197.4007393121244</v>
      </c>
      <c r="J479" s="10">
        <v>0.84348796925434577</v>
      </c>
      <c r="K479" s="10">
        <v>0.43947093633650292</v>
      </c>
      <c r="M479" s="10" t="str">
        <f>A479</f>
        <v>631_1</v>
      </c>
      <c r="N479" s="10">
        <f>AVERAGE(B479:B481)</f>
        <v>50.047783968776656</v>
      </c>
      <c r="O479" s="10">
        <f t="shared" ref="O479:U479" si="472">AVERAGE(C479:C481)</f>
        <v>17.026119119626319</v>
      </c>
      <c r="P479" s="10">
        <f t="shared" si="472"/>
        <v>33.536951544201571</v>
      </c>
      <c r="Q479" s="10">
        <f t="shared" si="472"/>
        <v>54.425622548373589</v>
      </c>
      <c r="R479" s="10">
        <f t="shared" si="472"/>
        <v>72.748376619067642</v>
      </c>
      <c r="S479" s="10">
        <f t="shared" si="472"/>
        <v>81.542505801398022</v>
      </c>
      <c r="T479" s="10">
        <f t="shared" si="472"/>
        <v>60.305291905108639</v>
      </c>
      <c r="U479" s="10">
        <f t="shared" si="472"/>
        <v>1605.7877518268579</v>
      </c>
      <c r="V479" s="10">
        <f t="shared" ref="V479" si="473">AVERAGE(J479:J481)</f>
        <v>0.91151846549972859</v>
      </c>
      <c r="W479" s="10">
        <f t="shared" ref="W479" si="474">AVERAGE(K479:K481)</f>
        <v>0.40287078965806361</v>
      </c>
    </row>
    <row r="480" spans="1:23" s="10" customFormat="1">
      <c r="A480" s="10" t="s">
        <v>491</v>
      </c>
      <c r="B480" s="10">
        <v>53.813322810319441</v>
      </c>
      <c r="C480" s="10">
        <v>17.35419993911275</v>
      </c>
      <c r="D480" s="10">
        <v>35.583761374716183</v>
      </c>
      <c r="E480" s="10">
        <v>49.826050777591249</v>
      </c>
      <c r="F480" s="10">
        <v>71.89037981161394</v>
      </c>
      <c r="G480" s="10">
        <v>86.266761396618378</v>
      </c>
      <c r="H480" s="10">
        <v>43.426535488870471</v>
      </c>
      <c r="I480" s="10">
        <v>1564.1256400697273</v>
      </c>
      <c r="J480" s="10">
        <v>0.96789151619984182</v>
      </c>
      <c r="K480" s="10">
        <v>0.39795060184572117</v>
      </c>
    </row>
    <row r="481" spans="1:23" s="10" customFormat="1">
      <c r="A481" s="10" t="s">
        <v>492</v>
      </c>
      <c r="B481" s="10">
        <v>52.201126473552343</v>
      </c>
      <c r="C481" s="10">
        <v>18.210284009328113</v>
      </c>
      <c r="D481" s="10">
        <v>35.205705241440306</v>
      </c>
      <c r="E481" s="10">
        <v>64.153411852719444</v>
      </c>
      <c r="F481" s="10">
        <v>67.939269860576218</v>
      </c>
      <c r="G481" s="10">
        <v>71.27350163830215</v>
      </c>
      <c r="H481" s="10">
        <v>64.965363097770563</v>
      </c>
      <c r="I481" s="10">
        <v>2055.8368760987219</v>
      </c>
      <c r="J481" s="10">
        <v>0.92317591104499797</v>
      </c>
      <c r="K481" s="10">
        <v>0.37119083079196669</v>
      </c>
    </row>
    <row r="482" spans="1:23">
      <c r="A482" t="s">
        <v>493</v>
      </c>
      <c r="B482">
        <v>51.547134207390542</v>
      </c>
      <c r="C482">
        <v>15.962275994791298</v>
      </c>
      <c r="D482">
        <v>33.754705101091012</v>
      </c>
      <c r="E482">
        <v>58.426808173383201</v>
      </c>
      <c r="F482">
        <v>64.265903000471539</v>
      </c>
      <c r="G482">
        <v>76.965917905987581</v>
      </c>
      <c r="H482">
        <v>54.76207255956205</v>
      </c>
      <c r="I482">
        <v>1120.7742660926415</v>
      </c>
      <c r="J482">
        <v>0.77896552538412844</v>
      </c>
      <c r="K482">
        <v>0.43711344431374749</v>
      </c>
      <c r="M482" t="str">
        <f>A482</f>
        <v>632_1</v>
      </c>
      <c r="N482">
        <f>AVERAGE(B482:B484)</f>
        <v>55.481836159723038</v>
      </c>
      <c r="O482">
        <f t="shared" ref="O482:U482" si="475">AVERAGE(C482:C484)</f>
        <v>17.45119902239874</v>
      </c>
      <c r="P482">
        <f t="shared" si="475"/>
        <v>36.466517591060985</v>
      </c>
      <c r="Q482">
        <f t="shared" si="475"/>
        <v>50.084370977486032</v>
      </c>
      <c r="R482">
        <f t="shared" si="475"/>
        <v>62.050388644524709</v>
      </c>
      <c r="S482">
        <f t="shared" si="475"/>
        <v>72.452666377991363</v>
      </c>
      <c r="T482">
        <f t="shared" si="475"/>
        <v>56.221223590177352</v>
      </c>
      <c r="U482">
        <f t="shared" si="475"/>
        <v>1095.4496771883739</v>
      </c>
      <c r="V482">
        <f t="shared" ref="V482" si="476">AVERAGE(J482:J484)</f>
        <v>0.84529236331810476</v>
      </c>
      <c r="W482">
        <f t="shared" ref="W482" si="477">AVERAGE(K482:K484)</f>
        <v>0.4174125794125873</v>
      </c>
    </row>
    <row r="483" spans="1:23">
      <c r="A483" t="s">
        <v>494</v>
      </c>
      <c r="B483">
        <v>40.074742918133197</v>
      </c>
      <c r="C483">
        <v>14.293803733061925</v>
      </c>
      <c r="D483">
        <v>27.184273325597633</v>
      </c>
      <c r="E483">
        <v>43.700735485373912</v>
      </c>
      <c r="F483">
        <v>71.920872839904746</v>
      </c>
      <c r="G483">
        <v>86.352131476939135</v>
      </c>
      <c r="H483">
        <v>65.848045637589024</v>
      </c>
      <c r="I483">
        <v>547.24136939626055</v>
      </c>
      <c r="J483">
        <v>0.90008251002436168</v>
      </c>
      <c r="K483">
        <v>0.43954251529931149</v>
      </c>
    </row>
    <row r="484" spans="1:23">
      <c r="A484" t="s">
        <v>495</v>
      </c>
      <c r="B484">
        <v>74.823631353645368</v>
      </c>
      <c r="C484">
        <v>22.097517339342996</v>
      </c>
      <c r="D484">
        <v>48.460574346494305</v>
      </c>
      <c r="E484">
        <v>48.125569273700982</v>
      </c>
      <c r="F484">
        <v>49.964390093197821</v>
      </c>
      <c r="G484">
        <v>54.039949751047381</v>
      </c>
      <c r="H484">
        <v>48.053552573380969</v>
      </c>
      <c r="I484">
        <v>1618.3333960762197</v>
      </c>
      <c r="J484">
        <v>0.85682905454582392</v>
      </c>
      <c r="K484">
        <v>0.37558177862470288</v>
      </c>
    </row>
    <row r="485" spans="1:23" s="10" customFormat="1">
      <c r="A485" s="10" t="s">
        <v>496</v>
      </c>
      <c r="B485" s="10">
        <v>34.052807682950053</v>
      </c>
      <c r="C485" s="10">
        <v>10.11496605518696</v>
      </c>
      <c r="D485" s="10">
        <v>22.08388686906855</v>
      </c>
      <c r="E485" s="10">
        <v>44.973015590930935</v>
      </c>
      <c r="F485" s="10">
        <v>56.752084732141171</v>
      </c>
      <c r="G485" s="10">
        <v>72.752388314637173</v>
      </c>
      <c r="H485" s="10">
        <v>41.700187940431547</v>
      </c>
      <c r="I485" s="10">
        <v>486.60076392603258</v>
      </c>
      <c r="J485" s="10">
        <v>0.91935463523689143</v>
      </c>
      <c r="K485" s="10">
        <v>0.37691750826287967</v>
      </c>
      <c r="M485" s="10" t="str">
        <f>A485</f>
        <v>634_1</v>
      </c>
      <c r="N485" s="10">
        <f>AVERAGE(B485:B487)</f>
        <v>43.855771998439913</v>
      </c>
      <c r="O485" s="10">
        <f t="shared" ref="O485:U485" si="478">AVERAGE(C485:C487)</f>
        <v>12.278691160006829</v>
      </c>
      <c r="P485" s="10">
        <f t="shared" si="478"/>
        <v>28.067231579223431</v>
      </c>
      <c r="Q485" s="10">
        <f t="shared" si="478"/>
        <v>51.535982773714238</v>
      </c>
      <c r="R485" s="10">
        <f t="shared" si="478"/>
        <v>62.644845676553338</v>
      </c>
      <c r="S485" s="10">
        <f t="shared" si="478"/>
        <v>78.069631171682587</v>
      </c>
      <c r="T485" s="10">
        <f t="shared" si="478"/>
        <v>49.767361502329699</v>
      </c>
      <c r="U485" s="10">
        <f t="shared" si="478"/>
        <v>802.71239957546368</v>
      </c>
      <c r="V485" s="10">
        <f t="shared" ref="V485" si="479">AVERAGE(J485:J487)</f>
        <v>0.82908826902336663</v>
      </c>
      <c r="W485" s="10">
        <f t="shared" ref="W485" si="480">AVERAGE(K485:K487)</f>
        <v>0.39250882694731376</v>
      </c>
    </row>
    <row r="486" spans="1:23" s="10" customFormat="1">
      <c r="A486" s="10" t="s">
        <v>497</v>
      </c>
      <c r="B486" s="10">
        <v>47.279215858574339</v>
      </c>
      <c r="C486" s="10">
        <v>12.645729964203205</v>
      </c>
      <c r="D486" s="10">
        <v>29.96247291138884</v>
      </c>
      <c r="E486" s="10">
        <v>52.342168447306761</v>
      </c>
      <c r="F486" s="10">
        <v>55.204757468067633</v>
      </c>
      <c r="G486" s="10">
        <v>76.432190469314776</v>
      </c>
      <c r="H486" s="10">
        <v>45.854406242712592</v>
      </c>
      <c r="I486" s="10">
        <v>690.09476151446449</v>
      </c>
      <c r="J486" s="10">
        <v>0.74894078206844594</v>
      </c>
      <c r="K486" s="10">
        <v>0.39138548148210478</v>
      </c>
    </row>
    <row r="487" spans="1:23" s="10" customFormat="1">
      <c r="A487" s="10" t="s">
        <v>498</v>
      </c>
      <c r="B487" s="10">
        <v>50.235292453795353</v>
      </c>
      <c r="C487" s="10">
        <v>14.075377460630323</v>
      </c>
      <c r="D487" s="10">
        <v>32.155334957212908</v>
      </c>
      <c r="E487" s="10">
        <v>57.292764282905011</v>
      </c>
      <c r="F487" s="10">
        <v>75.977694829451224</v>
      </c>
      <c r="G487" s="10">
        <v>85.024314731095785</v>
      </c>
      <c r="H487" s="10">
        <v>61.747490323844971</v>
      </c>
      <c r="I487" s="10">
        <v>1231.441673285894</v>
      </c>
      <c r="J487" s="10">
        <v>0.81896938976476219</v>
      </c>
      <c r="K487" s="10">
        <v>0.40922349109695683</v>
      </c>
    </row>
    <row r="488" spans="1:23">
      <c r="A488" t="s">
        <v>499</v>
      </c>
      <c r="B488">
        <v>43.135227023787856</v>
      </c>
      <c r="C488">
        <v>16.271660725387967</v>
      </c>
      <c r="D488">
        <v>29.703443874587979</v>
      </c>
      <c r="E488">
        <v>45.868075352881313</v>
      </c>
      <c r="F488">
        <v>76.725529704946695</v>
      </c>
      <c r="G488">
        <v>87.521883399657384</v>
      </c>
      <c r="H488">
        <v>63.799091238138139</v>
      </c>
      <c r="I488">
        <v>850.41334600604978</v>
      </c>
      <c r="J488">
        <v>0.87908432428445293</v>
      </c>
      <c r="K488">
        <v>0.44340339728975892</v>
      </c>
      <c r="M488" t="str">
        <f>A488</f>
        <v>636_1</v>
      </c>
      <c r="N488">
        <f>AVERAGE(B488:B490)</f>
        <v>46.983876980683398</v>
      </c>
      <c r="O488">
        <f t="shared" ref="O488:U488" si="481">AVERAGE(C488:C490)</f>
        <v>14.280146557589617</v>
      </c>
      <c r="P488">
        <f t="shared" si="481"/>
        <v>30.632011769136582</v>
      </c>
      <c r="Q488">
        <f t="shared" si="481"/>
        <v>42.903899121013772</v>
      </c>
      <c r="R488">
        <f t="shared" si="481"/>
        <v>74.534182643392171</v>
      </c>
      <c r="S488">
        <f t="shared" si="481"/>
        <v>83.951818079796453</v>
      </c>
      <c r="T488">
        <f t="shared" si="481"/>
        <v>62.460422824100363</v>
      </c>
      <c r="U488">
        <f t="shared" si="481"/>
        <v>810.11831037245793</v>
      </c>
      <c r="V488">
        <f t="shared" ref="V488" si="482">AVERAGE(J488:J490)</f>
        <v>0.84318615077344761</v>
      </c>
      <c r="W488">
        <f t="shared" ref="W488" si="483">AVERAGE(K488:K490)</f>
        <v>0.39940366195863747</v>
      </c>
    </row>
    <row r="489" spans="1:23">
      <c r="A489" t="s">
        <v>500</v>
      </c>
      <c r="B489">
        <v>28.350047169140456</v>
      </c>
      <c r="C489">
        <v>10.35099058095452</v>
      </c>
      <c r="D489">
        <v>19.350518875047541</v>
      </c>
      <c r="E489">
        <v>36.497608755123181</v>
      </c>
      <c r="F489">
        <v>76.30763040355032</v>
      </c>
      <c r="G489">
        <v>88.72712961439359</v>
      </c>
      <c r="H489">
        <v>62.156992752671833</v>
      </c>
      <c r="I489">
        <v>343.82374734613859</v>
      </c>
      <c r="J489">
        <v>0.90015553701391848</v>
      </c>
      <c r="K489">
        <v>0.40404452602155821</v>
      </c>
    </row>
    <row r="490" spans="1:23">
      <c r="A490" t="s">
        <v>501</v>
      </c>
      <c r="B490">
        <v>69.4663567491219</v>
      </c>
      <c r="C490">
        <v>16.217788366426365</v>
      </c>
      <c r="D490">
        <v>42.84207255777423</v>
      </c>
      <c r="E490">
        <v>46.346013255036823</v>
      </c>
      <c r="F490">
        <v>70.569387821679484</v>
      </c>
      <c r="G490">
        <v>75.606441225338401</v>
      </c>
      <c r="H490">
        <v>61.425184481491101</v>
      </c>
      <c r="I490">
        <v>1236.1178377651852</v>
      </c>
      <c r="J490">
        <v>0.75031859102197151</v>
      </c>
      <c r="K490">
        <v>0.35076306256459522</v>
      </c>
    </row>
    <row r="491" spans="1:23" s="10" customFormat="1">
      <c r="A491" s="10" t="s">
        <v>502</v>
      </c>
      <c r="B491" s="10">
        <v>36.223803148652252</v>
      </c>
      <c r="C491" s="10">
        <v>12.369652147746907</v>
      </c>
      <c r="D491" s="10">
        <v>24.296727648199642</v>
      </c>
      <c r="E491" s="10">
        <v>64.206229378902393</v>
      </c>
      <c r="F491" s="10">
        <v>76.282355095576179</v>
      </c>
      <c r="G491" s="10">
        <v>85.243694501212147</v>
      </c>
      <c r="H491" s="10">
        <v>62.959995750911112</v>
      </c>
      <c r="I491" s="10">
        <v>666.79809759428554</v>
      </c>
      <c r="J491" s="10">
        <v>0.8743613052083733</v>
      </c>
      <c r="K491" s="10">
        <v>0.44163851312052399</v>
      </c>
      <c r="M491" s="10" t="str">
        <f>A491</f>
        <v>637_1</v>
      </c>
      <c r="N491" s="10">
        <f>AVERAGE(B491:B493)</f>
        <v>45.955294465944938</v>
      </c>
      <c r="O491" s="10">
        <f t="shared" ref="O491:U491" si="484">AVERAGE(C491:C493)</f>
        <v>15.308595868902037</v>
      </c>
      <c r="P491" s="10">
        <f t="shared" si="484"/>
        <v>30.631945167423563</v>
      </c>
      <c r="Q491" s="10">
        <f t="shared" si="484"/>
        <v>60.04092998647431</v>
      </c>
      <c r="R491" s="10">
        <f t="shared" si="484"/>
        <v>76.40297716548973</v>
      </c>
      <c r="S491" s="10">
        <f t="shared" si="484"/>
        <v>86.166475148265746</v>
      </c>
      <c r="T491" s="10">
        <f t="shared" si="484"/>
        <v>63.379782666196036</v>
      </c>
      <c r="U491" s="10">
        <f t="shared" si="484"/>
        <v>1237.618088432836</v>
      </c>
      <c r="V491" s="10">
        <f t="shared" ref="V491" si="485">AVERAGE(J491:J493)</f>
        <v>0.89985416049589928</v>
      </c>
      <c r="W491" s="10">
        <f t="shared" ref="W491" si="486">AVERAGE(K491:K493)</f>
        <v>0.41572508682627313</v>
      </c>
    </row>
    <row r="492" spans="1:23" s="10" customFormat="1">
      <c r="A492" s="10" t="s">
        <v>503</v>
      </c>
      <c r="B492" s="10">
        <v>56.701600068826949</v>
      </c>
      <c r="C492" s="10">
        <v>18.580917339611943</v>
      </c>
      <c r="D492" s="10">
        <v>37.641258704219531</v>
      </c>
      <c r="E492" s="10">
        <v>58.209467088630355</v>
      </c>
      <c r="F492" s="10">
        <v>72.2601280976711</v>
      </c>
      <c r="G492" s="10">
        <v>87.806966406749112</v>
      </c>
      <c r="H492" s="10">
        <v>54.104781008255927</v>
      </c>
      <c r="I492" s="10">
        <v>1875.8482804438179</v>
      </c>
      <c r="J492" s="10">
        <v>0.93020743174481635</v>
      </c>
      <c r="K492" s="10">
        <v>0.40722688783123201</v>
      </c>
    </row>
    <row r="493" spans="1:23" s="10" customFormat="1">
      <c r="A493" s="10" t="s">
        <v>504</v>
      </c>
      <c r="B493" s="10">
        <v>44.9404801803556</v>
      </c>
      <c r="C493" s="10">
        <v>14.975218119347257</v>
      </c>
      <c r="D493" s="10">
        <v>29.957849149851508</v>
      </c>
      <c r="E493" s="10">
        <v>57.707093491890198</v>
      </c>
      <c r="F493" s="10">
        <v>80.666448303221898</v>
      </c>
      <c r="G493" s="10">
        <v>85.448764536835938</v>
      </c>
      <c r="H493" s="10">
        <v>73.074571239421061</v>
      </c>
      <c r="I493" s="10">
        <v>1170.207887260404</v>
      </c>
      <c r="J493" s="10">
        <v>0.8949937445345082</v>
      </c>
      <c r="K493" s="10">
        <v>0.39830985952706321</v>
      </c>
    </row>
    <row r="494" spans="1:23">
      <c r="A494" t="s">
        <v>505</v>
      </c>
      <c r="B494">
        <v>55.504967507922082</v>
      </c>
      <c r="C494">
        <v>19.01180514660448</v>
      </c>
      <c r="D494">
        <v>37.258386327263366</v>
      </c>
      <c r="E494">
        <v>61.922782018492825</v>
      </c>
      <c r="F494">
        <v>69.106449099630183</v>
      </c>
      <c r="G494">
        <v>76.344805994187979</v>
      </c>
      <c r="H494">
        <v>61.588692512824807</v>
      </c>
      <c r="I494">
        <v>2802.2129610773991</v>
      </c>
      <c r="J494">
        <v>0.88860158821051127</v>
      </c>
      <c r="K494">
        <v>0.42723614586477399</v>
      </c>
      <c r="M494" t="str">
        <f>A494</f>
        <v>638_1</v>
      </c>
      <c r="N494">
        <f>AVERAGE(B494:B496)</f>
        <v>46.930351547339377</v>
      </c>
      <c r="O494">
        <f t="shared" ref="O494:U494" si="487">AVERAGE(C494:C496)</f>
        <v>16.591748080648134</v>
      </c>
      <c r="P494">
        <f t="shared" si="487"/>
        <v>31.761049813993825</v>
      </c>
      <c r="Q494">
        <f t="shared" si="487"/>
        <v>55.904771713271373</v>
      </c>
      <c r="R494">
        <f t="shared" si="487"/>
        <v>69.593944761103486</v>
      </c>
      <c r="S494">
        <f t="shared" si="487"/>
        <v>78.335196905686715</v>
      </c>
      <c r="T494">
        <f t="shared" si="487"/>
        <v>58.882445115139497</v>
      </c>
      <c r="U494">
        <f t="shared" si="487"/>
        <v>1640.0085550857777</v>
      </c>
      <c r="V494">
        <f t="shared" ref="V494" si="488">AVERAGE(J494:J496)</f>
        <v>0.89037164433366645</v>
      </c>
      <c r="W494">
        <f t="shared" ref="W494" si="489">AVERAGE(K494:K496)</f>
        <v>0.4043055006250868</v>
      </c>
    </row>
    <row r="495" spans="1:23">
      <c r="A495" t="s">
        <v>506</v>
      </c>
      <c r="B495">
        <v>41.513858821531869</v>
      </c>
      <c r="C495">
        <v>14.735604126642263</v>
      </c>
      <c r="D495">
        <v>28.124731474087131</v>
      </c>
      <c r="E495">
        <v>52.849398828063748</v>
      </c>
      <c r="F495">
        <v>69.417801801305586</v>
      </c>
      <c r="G495">
        <v>77.612092032300581</v>
      </c>
      <c r="H495">
        <v>60.520649114600843</v>
      </c>
      <c r="I495">
        <v>1053.9191926921151</v>
      </c>
      <c r="J495">
        <v>0.91178023305926315</v>
      </c>
      <c r="K495">
        <v>0.39901451245628072</v>
      </c>
    </row>
    <row r="496" spans="1:23">
      <c r="A496" t="s">
        <v>507</v>
      </c>
      <c r="B496">
        <v>43.772228312564174</v>
      </c>
      <c r="C496">
        <v>16.027834968697665</v>
      </c>
      <c r="D496">
        <v>29.900031640630989</v>
      </c>
      <c r="E496">
        <v>52.942134293257553</v>
      </c>
      <c r="F496">
        <v>70.257583382374662</v>
      </c>
      <c r="G496">
        <v>81.048692690571585</v>
      </c>
      <c r="H496">
        <v>54.53799371799284</v>
      </c>
      <c r="I496">
        <v>1063.89351148782</v>
      </c>
      <c r="J496">
        <v>0.87073311173122503</v>
      </c>
      <c r="K496">
        <v>0.38666584355420569</v>
      </c>
    </row>
    <row r="497" spans="1:23" s="10" customFormat="1">
      <c r="A497" s="10" t="s">
        <v>508</v>
      </c>
      <c r="B497" s="10">
        <v>42.028684979807608</v>
      </c>
      <c r="C497" s="10">
        <v>11.586442603958968</v>
      </c>
      <c r="D497" s="10">
        <v>26.807563791883354</v>
      </c>
      <c r="E497" s="10">
        <v>51.644309293889464</v>
      </c>
      <c r="F497" s="10">
        <v>73.519936863567111</v>
      </c>
      <c r="G497" s="10">
        <v>79.979873949208923</v>
      </c>
      <c r="H497" s="10">
        <v>68.231793817546688</v>
      </c>
      <c r="I497" s="10">
        <v>828.79234568946538</v>
      </c>
      <c r="J497" s="10">
        <v>0.85301662412406609</v>
      </c>
      <c r="K497" s="10">
        <v>0.43572397261196211</v>
      </c>
      <c r="M497" s="10" t="str">
        <f>A497</f>
        <v>639_1</v>
      </c>
      <c r="N497" s="10">
        <f>AVERAGE(B497:B499)</f>
        <v>45.398813759082827</v>
      </c>
      <c r="O497" s="10">
        <f t="shared" ref="O497:U497" si="490">AVERAGE(C497:C499)</f>
        <v>15.389390494681898</v>
      </c>
      <c r="P497" s="10">
        <f t="shared" si="490"/>
        <v>30.394102126882444</v>
      </c>
      <c r="Q497" s="10">
        <f t="shared" si="490"/>
        <v>52.116530356525175</v>
      </c>
      <c r="R497" s="10">
        <f t="shared" si="490"/>
        <v>72.727208326385608</v>
      </c>
      <c r="S497" s="10">
        <f t="shared" si="490"/>
        <v>81.099946606832262</v>
      </c>
      <c r="T497" s="10">
        <f t="shared" si="490"/>
        <v>63.415725002563725</v>
      </c>
      <c r="U497" s="10">
        <f t="shared" si="490"/>
        <v>1053.2931349786252</v>
      </c>
      <c r="V497" s="10">
        <f t="shared" ref="V497" si="491">AVERAGE(J497:J499)</f>
        <v>0.88632018776107424</v>
      </c>
      <c r="W497" s="10">
        <f t="shared" ref="W497" si="492">AVERAGE(K497:K499)</f>
        <v>0.39679525853096692</v>
      </c>
    </row>
    <row r="498" spans="1:23" s="10" customFormat="1">
      <c r="A498" s="10" t="s">
        <v>509</v>
      </c>
      <c r="B498" s="10">
        <v>58.64987335532782</v>
      </c>
      <c r="C498" s="10">
        <v>20.010177811062718</v>
      </c>
      <c r="D498" s="10">
        <v>39.330025583195372</v>
      </c>
      <c r="E498" s="10">
        <v>49.979191248621703</v>
      </c>
      <c r="F498" s="10">
        <v>74.078202076148671</v>
      </c>
      <c r="G498" s="10">
        <v>79.433748664800447</v>
      </c>
      <c r="H498" s="10">
        <v>67.642290863668322</v>
      </c>
      <c r="I498" s="10">
        <v>1330.5436368384346</v>
      </c>
      <c r="J498" s="10">
        <v>0.89921061525878998</v>
      </c>
      <c r="K498" s="10">
        <v>0.37677248652387829</v>
      </c>
    </row>
    <row r="499" spans="1:23" s="10" customFormat="1">
      <c r="A499" s="10" t="s">
        <v>510</v>
      </c>
      <c r="B499" s="10">
        <v>35.517882942113076</v>
      </c>
      <c r="C499" s="10">
        <v>14.571551069024006</v>
      </c>
      <c r="D499" s="10">
        <v>25.0447170055686</v>
      </c>
      <c r="E499" s="10">
        <v>54.726090527064372</v>
      </c>
      <c r="F499" s="10">
        <v>70.583486039441027</v>
      </c>
      <c r="G499" s="10">
        <v>83.886217206487416</v>
      </c>
      <c r="H499" s="10">
        <v>54.373090326476166</v>
      </c>
      <c r="I499" s="10">
        <v>1000.5434224079755</v>
      </c>
      <c r="J499" s="10">
        <v>0.90673332390036643</v>
      </c>
      <c r="K499" s="10">
        <v>0.37788931645706042</v>
      </c>
    </row>
    <row r="500" spans="1:23">
      <c r="A500" t="s">
        <v>511</v>
      </c>
      <c r="B500">
        <v>50.371962856471967</v>
      </c>
      <c r="C500">
        <v>19.97921581295547</v>
      </c>
      <c r="D500">
        <v>35.175589334713813</v>
      </c>
      <c r="E500">
        <v>51.292496001670827</v>
      </c>
      <c r="F500">
        <v>73.305237955689407</v>
      </c>
      <c r="G500">
        <v>80.536815635472578</v>
      </c>
      <c r="H500">
        <v>67.987077725830261</v>
      </c>
      <c r="I500">
        <v>1611.3213435601424</v>
      </c>
      <c r="J500">
        <v>0.77812985158756665</v>
      </c>
      <c r="K500">
        <v>0.39322478270961769</v>
      </c>
      <c r="M500" t="str">
        <f>A500</f>
        <v>640_1</v>
      </c>
      <c r="N500">
        <f>AVERAGE(B500:B502)</f>
        <v>42.178840701886706</v>
      </c>
      <c r="O500">
        <f t="shared" ref="O500:U500" si="493">AVERAGE(C500:C502)</f>
        <v>16.586473923953442</v>
      </c>
      <c r="P500">
        <f t="shared" si="493"/>
        <v>29.382657312920145</v>
      </c>
      <c r="Q500">
        <f t="shared" si="493"/>
        <v>45.102757493130333</v>
      </c>
      <c r="R500">
        <f t="shared" si="493"/>
        <v>71.142496843412133</v>
      </c>
      <c r="S500">
        <f t="shared" si="493"/>
        <v>79.475370161981488</v>
      </c>
      <c r="T500">
        <f t="shared" si="493"/>
        <v>61.802829040127712</v>
      </c>
      <c r="U500">
        <f t="shared" si="493"/>
        <v>1025.2900788661123</v>
      </c>
      <c r="V500">
        <f t="shared" ref="V500" si="494">AVERAGE(J500:J502)</f>
        <v>0.78086749237606934</v>
      </c>
      <c r="W500">
        <f t="shared" ref="W500" si="495">AVERAGE(K500:K502)</f>
        <v>0.41442996316566277</v>
      </c>
    </row>
    <row r="501" spans="1:23">
      <c r="A501" t="s">
        <v>512</v>
      </c>
      <c r="B501">
        <v>33.561174460487862</v>
      </c>
      <c r="C501">
        <v>12.985378530204704</v>
      </c>
      <c r="D501">
        <v>23.273276495346334</v>
      </c>
      <c r="E501">
        <v>39.969723648750147</v>
      </c>
      <c r="F501">
        <v>67.384183869144863</v>
      </c>
      <c r="G501">
        <v>77.328734202821181</v>
      </c>
      <c r="H501">
        <v>54.577979837157358</v>
      </c>
      <c r="I501">
        <v>515.09281029902786</v>
      </c>
      <c r="J501">
        <v>0.80733928407077526</v>
      </c>
      <c r="K501">
        <v>0.40671162066386651</v>
      </c>
    </row>
    <row r="502" spans="1:23">
      <c r="A502" t="s">
        <v>513</v>
      </c>
      <c r="B502">
        <v>42.603384788700282</v>
      </c>
      <c r="C502">
        <v>16.794827428700152</v>
      </c>
      <c r="D502">
        <v>29.699106108700292</v>
      </c>
      <c r="E502">
        <v>44.046052828970048</v>
      </c>
      <c r="F502">
        <v>72.738068705402156</v>
      </c>
      <c r="G502">
        <v>80.560560647650703</v>
      </c>
      <c r="H502">
        <v>62.84342955739551</v>
      </c>
      <c r="I502">
        <v>949.4560827391665</v>
      </c>
      <c r="J502">
        <v>0.75713334146986599</v>
      </c>
      <c r="K502">
        <v>0.44335348612350428</v>
      </c>
    </row>
    <row r="503" spans="1:23" s="10" customFormat="1">
      <c r="A503" s="10" t="s">
        <v>514</v>
      </c>
      <c r="B503" s="10">
        <v>35.501685475634723</v>
      </c>
      <c r="C503" s="10">
        <v>12.802133586994966</v>
      </c>
      <c r="D503" s="10">
        <v>24.151909531314914</v>
      </c>
      <c r="E503" s="10">
        <v>41.706357838665639</v>
      </c>
      <c r="F503" s="10">
        <v>50.479681384217407</v>
      </c>
      <c r="G503" s="10">
        <v>58.812290856428717</v>
      </c>
      <c r="H503" s="10">
        <v>37.465201598029871</v>
      </c>
      <c r="I503" s="10">
        <v>684.63721426825896</v>
      </c>
      <c r="J503" s="10">
        <v>0.95765892833632305</v>
      </c>
      <c r="K503" s="10">
        <v>0.55018636252522657</v>
      </c>
      <c r="M503" s="10" t="str">
        <f>A503</f>
        <v>641_1</v>
      </c>
      <c r="N503" s="10">
        <f>AVERAGE(B503:B505)</f>
        <v>40.995643201096328</v>
      </c>
      <c r="O503" s="10">
        <f t="shared" ref="O503:U503" si="496">AVERAGE(C503:C505)</f>
        <v>13.419397951058093</v>
      </c>
      <c r="P503" s="10">
        <f t="shared" si="496"/>
        <v>27.207520576077275</v>
      </c>
      <c r="Q503" s="10">
        <f t="shared" si="496"/>
        <v>43.336790351413249</v>
      </c>
      <c r="R503" s="10">
        <f t="shared" si="496"/>
        <v>59.367833997548495</v>
      </c>
      <c r="S503" s="10">
        <f t="shared" si="496"/>
        <v>71.51174947697838</v>
      </c>
      <c r="T503" s="10">
        <f t="shared" si="496"/>
        <v>45.106452716655411</v>
      </c>
      <c r="U503" s="10">
        <f t="shared" si="496"/>
        <v>974.71588739580909</v>
      </c>
      <c r="V503" s="10">
        <f t="shared" ref="V503" si="497">AVERAGE(J503:J505)</f>
        <v>0.91783457322182349</v>
      </c>
      <c r="W503" s="10">
        <f t="shared" ref="W503" si="498">AVERAGE(K503:K505)</f>
        <v>0.49783334755261383</v>
      </c>
    </row>
    <row r="504" spans="1:23" s="10" customFormat="1">
      <c r="A504" s="10" t="s">
        <v>515</v>
      </c>
      <c r="B504" s="10">
        <v>37.482765868432921</v>
      </c>
      <c r="C504" s="10">
        <v>13.418998278206708</v>
      </c>
      <c r="D504" s="10">
        <v>25.450882073319871</v>
      </c>
      <c r="E504" s="10">
        <v>39.491284890742897</v>
      </c>
      <c r="F504" s="10">
        <v>56.655081072135012</v>
      </c>
      <c r="G504" s="10">
        <v>68.772621952567263</v>
      </c>
      <c r="H504" s="10">
        <v>48.185604145775592</v>
      </c>
      <c r="I504" s="10">
        <v>711.56574622411529</v>
      </c>
      <c r="J504" s="10">
        <v>0.88901249862665332</v>
      </c>
      <c r="K504" s="10">
        <v>0.45568812880567189</v>
      </c>
    </row>
    <row r="505" spans="1:23" s="10" customFormat="1">
      <c r="A505" s="10" t="s">
        <v>516</v>
      </c>
      <c r="B505" s="10">
        <v>50.002478259221334</v>
      </c>
      <c r="C505" s="10">
        <v>14.037061987972603</v>
      </c>
      <c r="D505" s="10">
        <v>32.019770123597048</v>
      </c>
      <c r="E505" s="10">
        <v>48.81272832483122</v>
      </c>
      <c r="F505" s="10">
        <v>70.968739536293072</v>
      </c>
      <c r="G505" s="10">
        <v>86.950335621939189</v>
      </c>
      <c r="H505" s="10">
        <v>49.668552406160778</v>
      </c>
      <c r="I505" s="10">
        <v>1527.944701695053</v>
      </c>
      <c r="J505" s="10">
        <v>0.9068322927024941</v>
      </c>
      <c r="K505" s="10">
        <v>0.48762555132694291</v>
      </c>
    </row>
    <row r="506" spans="1:23">
      <c r="A506" t="s">
        <v>517</v>
      </c>
      <c r="B506">
        <v>45.522314541267534</v>
      </c>
      <c r="C506">
        <v>16.2594580555457</v>
      </c>
      <c r="D506">
        <v>30.890886298406681</v>
      </c>
      <c r="E506">
        <v>43.959753847971122</v>
      </c>
      <c r="F506">
        <v>56.313724347209437</v>
      </c>
      <c r="G506">
        <v>66.719422247652602</v>
      </c>
      <c r="H506">
        <v>48.46631804615312</v>
      </c>
      <c r="I506">
        <v>1151.0638912865825</v>
      </c>
      <c r="J506">
        <v>0.82393702159447491</v>
      </c>
      <c r="K506">
        <v>0.39262828583623433</v>
      </c>
      <c r="M506" t="str">
        <f>A506</f>
        <v>643_1</v>
      </c>
      <c r="N506">
        <f>AVERAGE(B506:B508)</f>
        <v>47.845453892565224</v>
      </c>
      <c r="O506">
        <f t="shared" ref="O506:U506" si="499">AVERAGE(C506:C508)</f>
        <v>17.970847086873736</v>
      </c>
      <c r="P506">
        <f t="shared" si="499"/>
        <v>32.90815048971956</v>
      </c>
      <c r="Q506">
        <f t="shared" si="499"/>
        <v>51.424327332827467</v>
      </c>
      <c r="R506">
        <f t="shared" si="499"/>
        <v>67.636931458841943</v>
      </c>
      <c r="S506">
        <f t="shared" si="499"/>
        <v>77.969464953874464</v>
      </c>
      <c r="T506">
        <f t="shared" si="499"/>
        <v>55.664741629769992</v>
      </c>
      <c r="U506">
        <f t="shared" si="499"/>
        <v>1592.6566397382055</v>
      </c>
      <c r="V506">
        <f t="shared" ref="V506" si="500">AVERAGE(J506:J508)</f>
        <v>0.80855334685073987</v>
      </c>
      <c r="W506">
        <f t="shared" ref="W506" si="501">AVERAGE(K506:K508)</f>
        <v>0.39654412899782771</v>
      </c>
    </row>
    <row r="507" spans="1:23">
      <c r="A507" t="s">
        <v>518</v>
      </c>
      <c r="B507">
        <v>35.350747186443535</v>
      </c>
      <c r="C507">
        <v>13.316497369276657</v>
      </c>
      <c r="D507">
        <v>24.333622277860162</v>
      </c>
      <c r="E507">
        <v>45.571690108254664</v>
      </c>
      <c r="F507">
        <v>78.124623920692784</v>
      </c>
      <c r="G507">
        <v>87.305946200480008</v>
      </c>
      <c r="H507">
        <v>63.03139292215414</v>
      </c>
      <c r="I507">
        <v>668.40965406817679</v>
      </c>
      <c r="J507">
        <v>0.7450855855114622</v>
      </c>
      <c r="K507">
        <v>0.41008425975279472</v>
      </c>
    </row>
    <row r="508" spans="1:23">
      <c r="A508" t="s">
        <v>519</v>
      </c>
      <c r="B508">
        <v>62.663299949984612</v>
      </c>
      <c r="C508">
        <v>24.336585835798846</v>
      </c>
      <c r="D508">
        <v>43.499942892891838</v>
      </c>
      <c r="E508">
        <v>64.741538042256636</v>
      </c>
      <c r="F508">
        <v>68.472446108623586</v>
      </c>
      <c r="G508">
        <v>79.883026413490768</v>
      </c>
      <c r="H508">
        <v>55.496513921002709</v>
      </c>
      <c r="I508">
        <v>2958.4963738598567</v>
      </c>
      <c r="J508">
        <v>0.85663743344628251</v>
      </c>
      <c r="K508">
        <v>0.38691984140445412</v>
      </c>
    </row>
    <row r="509" spans="1:23" s="10" customFormat="1">
      <c r="A509" s="10" t="s">
        <v>520</v>
      </c>
      <c r="B509" s="10">
        <v>42.49340805233787</v>
      </c>
      <c r="C509" s="10">
        <v>16.875677705130208</v>
      </c>
      <c r="D509" s="10">
        <v>29.684542878734113</v>
      </c>
      <c r="E509" s="10">
        <v>41.483704646394393</v>
      </c>
      <c r="F509" s="10">
        <v>81.774397782226018</v>
      </c>
      <c r="G509" s="10">
        <v>86.440593686132686</v>
      </c>
      <c r="H509" s="10">
        <v>76.329642816401318</v>
      </c>
      <c r="I509" s="10">
        <v>601.76570949776465</v>
      </c>
      <c r="J509" s="10">
        <v>0.88382085460675464</v>
      </c>
      <c r="K509" s="10">
        <v>0.36642439169399837</v>
      </c>
      <c r="M509" s="10" t="str">
        <f>A509</f>
        <v>644_1</v>
      </c>
      <c r="N509" s="10">
        <f>AVERAGE(B509:B510)</f>
        <v>39.237816720928279</v>
      </c>
      <c r="O509" s="10">
        <f t="shared" ref="O509:U509" si="502">AVERAGE(C509:C510)</f>
        <v>14.599948078072369</v>
      </c>
      <c r="P509" s="10">
        <f t="shared" si="502"/>
        <v>26.91888239950039</v>
      </c>
      <c r="Q509" s="10">
        <f t="shared" si="502"/>
        <v>43.9616813841278</v>
      </c>
      <c r="R509" s="10">
        <f t="shared" si="502"/>
        <v>79.672422189449861</v>
      </c>
      <c r="S509" s="10">
        <f t="shared" si="502"/>
        <v>85.979797235547935</v>
      </c>
      <c r="T509" s="10">
        <f t="shared" si="502"/>
        <v>73.53218264092601</v>
      </c>
      <c r="U509" s="10">
        <f t="shared" si="502"/>
        <v>510.92248894291185</v>
      </c>
      <c r="V509" s="10">
        <f t="shared" ref="V509" si="503">AVERAGE(J509:J510)</f>
        <v>0.90492936766897403</v>
      </c>
      <c r="W509" s="10">
        <f>AVERAGE(K509:K510)</f>
        <v>0.38345785738628357</v>
      </c>
    </row>
    <row r="510" spans="1:23" s="10" customFormat="1">
      <c r="A510" s="10" t="s">
        <v>521</v>
      </c>
      <c r="B510" s="10">
        <v>35.982225389518682</v>
      </c>
      <c r="C510" s="10">
        <v>12.324218451014531</v>
      </c>
      <c r="D510" s="10">
        <v>24.153221920266667</v>
      </c>
      <c r="E510" s="10">
        <v>46.4396581218612</v>
      </c>
      <c r="F510" s="10">
        <v>77.57044659667369</v>
      </c>
      <c r="G510" s="10">
        <v>85.519000784963183</v>
      </c>
      <c r="H510" s="10">
        <v>70.734722465450716</v>
      </c>
      <c r="I510" s="10">
        <v>420.07926838805912</v>
      </c>
      <c r="J510" s="10">
        <v>0.92603788073119342</v>
      </c>
      <c r="K510" s="10">
        <v>0.40049132307856877</v>
      </c>
    </row>
  </sheetData>
  <phoneticPr fontId="2" type="noConversion"/>
  <pageMargins left="0.7" right="0.7" top="0.75" bottom="0.75" header="0.3" footer="0.3"/>
  <ignoredErrors>
    <ignoredError sqref="N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2289D-6435-4C48-BF98-1B6DF7318227}">
  <dimension ref="A1:K449"/>
  <sheetViews>
    <sheetView tabSelected="1" topLeftCell="A220" workbookViewId="0">
      <selection activeCell="D257" sqref="D257"/>
    </sheetView>
  </sheetViews>
  <sheetFormatPr defaultColWidth="8.85546875" defaultRowHeight="14.45"/>
  <cols>
    <col min="1" max="1" width="11.42578125" style="4" bestFit="1" customWidth="1"/>
    <col min="2" max="2" width="22.7109375" style="1" bestFit="1" customWidth="1"/>
    <col min="3" max="3" width="22.28515625" style="1" bestFit="1" customWidth="1"/>
    <col min="4" max="4" width="18.7109375" style="1" bestFit="1" customWidth="1"/>
    <col min="5" max="5" width="16.28515625" style="1" bestFit="1" customWidth="1"/>
    <col min="6" max="6" width="15.5703125" style="1" bestFit="1" customWidth="1"/>
    <col min="7" max="7" width="19.5703125" style="1" bestFit="1" customWidth="1"/>
    <col min="8" max="8" width="19.140625" style="1" bestFit="1" customWidth="1"/>
    <col min="9" max="9" width="17.28515625" style="1" bestFit="1" customWidth="1"/>
    <col min="10" max="10" width="20.7109375" style="1" bestFit="1" customWidth="1"/>
    <col min="11" max="11" width="19.140625" style="1" bestFit="1" customWidth="1"/>
    <col min="12" max="16384" width="8.85546875" style="1"/>
  </cols>
  <sheetData>
    <row r="1" spans="1:11">
      <c r="A1" s="4" t="s">
        <v>522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4">
        <v>101</v>
      </c>
      <c r="B2" s="12">
        <f>B281</f>
        <v>58.349696688245388</v>
      </c>
      <c r="C2" s="12">
        <f t="shared" ref="C2:K2" si="0">C281</f>
        <v>20.36630908782131</v>
      </c>
      <c r="D2" s="12">
        <f t="shared" si="0"/>
        <v>39.358002888033447</v>
      </c>
      <c r="E2" s="12">
        <f t="shared" si="0"/>
        <v>62.685195926133723</v>
      </c>
      <c r="F2" s="12">
        <f t="shared" si="0"/>
        <v>62.831310760760083</v>
      </c>
      <c r="G2" s="12">
        <f t="shared" si="0"/>
        <v>75.820526073430813</v>
      </c>
      <c r="H2" s="12">
        <f t="shared" si="0"/>
        <v>46.581150739549479</v>
      </c>
      <c r="I2" s="12">
        <f>I281</f>
        <v>1765.4153486384957</v>
      </c>
      <c r="J2" s="12">
        <f t="shared" si="0"/>
        <v>0.85718558342318596</v>
      </c>
      <c r="K2" s="12">
        <f t="shared" si="0"/>
        <v>0.43355858971418554</v>
      </c>
    </row>
    <row r="3" spans="1:11">
      <c r="A3" s="4">
        <v>102</v>
      </c>
      <c r="B3" s="12">
        <f>B282</f>
        <v>47.032650045041386</v>
      </c>
      <c r="C3" s="12">
        <f t="shared" ref="C3:K3" si="1">C282</f>
        <v>16.478822800305554</v>
      </c>
      <c r="D3" s="12">
        <f t="shared" si="1"/>
        <v>31.75573642267355</v>
      </c>
      <c r="E3" s="12">
        <f t="shared" si="1"/>
        <v>47.594257338860587</v>
      </c>
      <c r="F3" s="12">
        <f t="shared" si="1"/>
        <v>72.926355876332408</v>
      </c>
      <c r="G3" s="12">
        <f t="shared" si="1"/>
        <v>80.586714908166286</v>
      </c>
      <c r="H3" s="12">
        <f t="shared" si="1"/>
        <v>65.777740890259636</v>
      </c>
      <c r="I3" s="12">
        <f t="shared" si="1"/>
        <v>991.03312013698223</v>
      </c>
      <c r="J3" s="12">
        <f t="shared" si="1"/>
        <v>0.82910196592047936</v>
      </c>
      <c r="K3" s="12">
        <f t="shared" si="1"/>
        <v>0.42365860695057539</v>
      </c>
    </row>
    <row r="4" spans="1:11">
      <c r="A4" s="4">
        <v>103</v>
      </c>
      <c r="B4" s="12">
        <f>B283</f>
        <v>29.188635852754672</v>
      </c>
      <c r="C4" s="12">
        <f t="shared" ref="C4:K4" si="2">C283</f>
        <v>10.75860123871643</v>
      </c>
      <c r="D4" s="12">
        <f t="shared" si="2"/>
        <v>19.973618545735601</v>
      </c>
      <c r="E4" s="12">
        <f t="shared" si="2"/>
        <v>42.048027535099138</v>
      </c>
      <c r="F4" s="12">
        <f t="shared" si="2"/>
        <v>74.916697054671147</v>
      </c>
      <c r="G4" s="12">
        <f t="shared" si="2"/>
        <v>86.820026180449133</v>
      </c>
      <c r="H4" s="12">
        <f t="shared" si="2"/>
        <v>57.02330493209994</v>
      </c>
      <c r="I4" s="12">
        <f t="shared" si="2"/>
        <v>456.55214924522539</v>
      </c>
      <c r="J4" s="12">
        <f t="shared" si="2"/>
        <v>0.90586005928992697</v>
      </c>
      <c r="K4" s="12">
        <f t="shared" si="2"/>
        <v>0.47353655972740433</v>
      </c>
    </row>
    <row r="5" spans="1:11">
      <c r="A5" s="4">
        <v>104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</row>
    <row r="6" spans="1:11">
      <c r="A6" s="4">
        <v>105</v>
      </c>
      <c r="B6" s="12">
        <f>B284</f>
        <v>49.197688139910099</v>
      </c>
      <c r="C6" s="12">
        <f t="shared" ref="C6:K6" si="3">C284</f>
        <v>17.810378437042889</v>
      </c>
      <c r="D6" s="12">
        <f t="shared" si="3"/>
        <v>33.50403328847657</v>
      </c>
      <c r="E6" s="12">
        <f t="shared" si="3"/>
        <v>48.420785854673589</v>
      </c>
      <c r="F6" s="12">
        <f t="shared" si="3"/>
        <v>68.38825415981033</v>
      </c>
      <c r="G6" s="12">
        <f t="shared" si="3"/>
        <v>83.148203098203666</v>
      </c>
      <c r="H6" s="12">
        <f t="shared" si="3"/>
        <v>51.196095673615538</v>
      </c>
      <c r="I6" s="12">
        <f t="shared" si="3"/>
        <v>971.77578280156047</v>
      </c>
      <c r="J6" s="12">
        <f t="shared" si="3"/>
        <v>0.77927251442487655</v>
      </c>
      <c r="K6" s="12">
        <f t="shared" si="3"/>
        <v>0.40971950934095575</v>
      </c>
    </row>
    <row r="7" spans="1:11">
      <c r="A7" s="4">
        <v>106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</row>
    <row r="8" spans="1:11">
      <c r="A8" s="4">
        <v>107</v>
      </c>
      <c r="B8" s="12">
        <f>B285</f>
        <v>58.29923799500159</v>
      </c>
      <c r="C8" s="12">
        <f t="shared" ref="C8:K8" si="4">C285</f>
        <v>21.790586296504827</v>
      </c>
      <c r="D8" s="12">
        <f t="shared" si="4"/>
        <v>40.044912145753308</v>
      </c>
      <c r="E8" s="12">
        <f t="shared" si="4"/>
        <v>55.241137294598424</v>
      </c>
      <c r="F8" s="12">
        <f t="shared" si="4"/>
        <v>62.168087730470567</v>
      </c>
      <c r="G8" s="12">
        <f t="shared" si="4"/>
        <v>82.166210070367896</v>
      </c>
      <c r="H8" s="12">
        <f t="shared" si="4"/>
        <v>40.551007259087463</v>
      </c>
      <c r="I8" s="12">
        <f t="shared" si="4"/>
        <v>2133.9471442851523</v>
      </c>
      <c r="J8" s="12">
        <f t="shared" si="4"/>
        <v>0.71838997872086729</v>
      </c>
      <c r="K8" s="12">
        <f t="shared" si="4"/>
        <v>0.4929528370278693</v>
      </c>
    </row>
    <row r="9" spans="1:11">
      <c r="A9" s="4">
        <v>108</v>
      </c>
      <c r="B9" s="12">
        <f>B286</f>
        <v>58.65663925799381</v>
      </c>
      <c r="C9" s="12">
        <f t="shared" ref="C9:K9" si="5">C286</f>
        <v>22.668078160019352</v>
      </c>
      <c r="D9" s="12">
        <f t="shared" si="5"/>
        <v>40.662358709006689</v>
      </c>
      <c r="E9" s="12">
        <f t="shared" si="5"/>
        <v>63.087803084528304</v>
      </c>
      <c r="F9" s="12">
        <f t="shared" si="5"/>
        <v>70.118725805262628</v>
      </c>
      <c r="G9" s="12">
        <f t="shared" si="5"/>
        <v>80.180463499408717</v>
      </c>
      <c r="H9" s="12">
        <f t="shared" si="5"/>
        <v>58.414929995235205</v>
      </c>
      <c r="I9" s="12">
        <f t="shared" si="5"/>
        <v>2257.6578967429359</v>
      </c>
      <c r="J9" s="12">
        <f t="shared" si="5"/>
        <v>0.92942331125451239</v>
      </c>
      <c r="K9" s="12">
        <f t="shared" si="5"/>
        <v>0.39733173415684081</v>
      </c>
    </row>
    <row r="10" spans="1:11">
      <c r="A10" s="4">
        <v>109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</row>
    <row r="11" spans="1:11">
      <c r="A11" s="4">
        <v>110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</row>
    <row r="12" spans="1:11">
      <c r="A12" s="4">
        <v>111</v>
      </c>
      <c r="B12" s="12">
        <f>B287</f>
        <v>43.557057837055162</v>
      </c>
      <c r="C12" s="12">
        <f t="shared" ref="C12:K12" si="6">C287</f>
        <v>14.944921399467313</v>
      </c>
      <c r="D12" s="12">
        <f t="shared" si="6"/>
        <v>29.250989618261304</v>
      </c>
      <c r="E12" s="12">
        <f t="shared" si="6"/>
        <v>52.255474852606461</v>
      </c>
      <c r="F12" s="12">
        <f t="shared" si="6"/>
        <v>71.738223033779406</v>
      </c>
      <c r="G12" s="12">
        <f t="shared" si="6"/>
        <v>79.962771826603344</v>
      </c>
      <c r="H12" s="12">
        <f t="shared" si="6"/>
        <v>61.954700902380118</v>
      </c>
      <c r="I12" s="12">
        <f t="shared" si="6"/>
        <v>886.89746404930372</v>
      </c>
      <c r="J12" s="12">
        <f t="shared" si="6"/>
        <v>0.83555337858515699</v>
      </c>
      <c r="K12" s="12">
        <f t="shared" si="6"/>
        <v>0.40197963520403412</v>
      </c>
    </row>
    <row r="13" spans="1:11">
      <c r="A13" s="4">
        <v>112</v>
      </c>
      <c r="B13" s="12">
        <f>B288</f>
        <v>37.590999998978809</v>
      </c>
      <c r="C13" s="12">
        <f t="shared" ref="C13:K13" si="7">C288</f>
        <v>12.337835153286695</v>
      </c>
      <c r="D13" s="12">
        <f t="shared" si="7"/>
        <v>24.964417576132806</v>
      </c>
      <c r="E13" s="12">
        <f t="shared" si="7"/>
        <v>48.368610840542857</v>
      </c>
      <c r="F13" s="12">
        <f t="shared" si="7"/>
        <v>66.996309614715287</v>
      </c>
      <c r="G13" s="12">
        <f t="shared" si="7"/>
        <v>78.908650804498748</v>
      </c>
      <c r="H13" s="12">
        <f t="shared" si="7"/>
        <v>53.754300330256122</v>
      </c>
      <c r="I13" s="12">
        <f t="shared" si="7"/>
        <v>562.28791445937964</v>
      </c>
      <c r="J13" s="12">
        <f t="shared" si="7"/>
        <v>0.86971982322463715</v>
      </c>
      <c r="K13" s="12">
        <f t="shared" si="7"/>
        <v>0.47142334992121793</v>
      </c>
    </row>
    <row r="14" spans="1:11">
      <c r="A14" s="4">
        <v>113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</row>
    <row r="15" spans="1:11">
      <c r="A15" s="4">
        <v>114</v>
      </c>
      <c r="B15" s="12">
        <f>B289</f>
        <v>49.921636193638626</v>
      </c>
      <c r="C15" s="12">
        <f t="shared" ref="C15:K15" si="8">C289</f>
        <v>18.012878505219323</v>
      </c>
      <c r="D15" s="12">
        <f t="shared" si="8"/>
        <v>33.967257349429069</v>
      </c>
      <c r="E15" s="12">
        <f t="shared" si="8"/>
        <v>62.444481568299921</v>
      </c>
      <c r="F15" s="12">
        <f t="shared" si="8"/>
        <v>73.483684519324385</v>
      </c>
      <c r="G15" s="12">
        <f t="shared" si="8"/>
        <v>79.584238059431684</v>
      </c>
      <c r="H15" s="12">
        <f t="shared" si="8"/>
        <v>63.088435297703427</v>
      </c>
      <c r="I15" s="12">
        <f t="shared" si="8"/>
        <v>1246.2766443918092</v>
      </c>
      <c r="J15" s="12">
        <f t="shared" si="8"/>
        <v>0.82861459620005873</v>
      </c>
      <c r="K15" s="12">
        <f t="shared" si="8"/>
        <v>0.40725109880391813</v>
      </c>
    </row>
    <row r="16" spans="1:11">
      <c r="A16" s="4">
        <v>115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</row>
    <row r="17" spans="1:11">
      <c r="A17" s="4">
        <v>116</v>
      </c>
      <c r="B17" s="12">
        <f t="shared" ref="B17:B22" si="9">B290</f>
        <v>46.068347177199179</v>
      </c>
      <c r="C17" s="12">
        <f t="shared" ref="C17:K17" si="10">C290</f>
        <v>18.333335185629348</v>
      </c>
      <c r="D17" s="12">
        <f t="shared" si="10"/>
        <v>32.20084118141434</v>
      </c>
      <c r="E17" s="12">
        <f t="shared" si="10"/>
        <v>51.420133297462947</v>
      </c>
      <c r="F17" s="12">
        <f t="shared" si="10"/>
        <v>65.517498069085207</v>
      </c>
      <c r="G17" s="12">
        <f t="shared" si="10"/>
        <v>79.422053185384911</v>
      </c>
      <c r="H17" s="12">
        <f t="shared" si="10"/>
        <v>51.921793040596214</v>
      </c>
      <c r="I17" s="12">
        <f t="shared" si="10"/>
        <v>1178.3105791942601</v>
      </c>
      <c r="J17" s="12">
        <f t="shared" si="10"/>
        <v>0.81072863605890033</v>
      </c>
      <c r="K17" s="12">
        <f t="shared" si="10"/>
        <v>0.49323894798946383</v>
      </c>
    </row>
    <row r="18" spans="1:11">
      <c r="A18" s="4">
        <v>117</v>
      </c>
      <c r="B18" s="12">
        <f t="shared" si="9"/>
        <v>46.302264255878242</v>
      </c>
      <c r="C18" s="12">
        <f t="shared" ref="C18:K18" si="11">C291</f>
        <v>16.753484054756946</v>
      </c>
      <c r="D18" s="12">
        <f t="shared" si="11"/>
        <v>31.527874155317676</v>
      </c>
      <c r="E18" s="12">
        <f t="shared" si="11"/>
        <v>50.146831243602385</v>
      </c>
      <c r="F18" s="12">
        <f t="shared" si="11"/>
        <v>70.444751280687925</v>
      </c>
      <c r="G18" s="12">
        <f t="shared" si="11"/>
        <v>79.389672616085178</v>
      </c>
      <c r="H18" s="12">
        <f t="shared" si="11"/>
        <v>62.991652397715633</v>
      </c>
      <c r="I18" s="12">
        <f t="shared" si="11"/>
        <v>1257.428088867523</v>
      </c>
      <c r="J18" s="12">
        <f t="shared" si="11"/>
        <v>0.82389411655954137</v>
      </c>
      <c r="K18" s="12">
        <f t="shared" si="11"/>
        <v>0.41516550303639432</v>
      </c>
    </row>
    <row r="19" spans="1:11">
      <c r="A19" s="4">
        <v>118</v>
      </c>
      <c r="B19" s="12">
        <f t="shared" si="9"/>
        <v>40.10348331255819</v>
      </c>
      <c r="C19" s="12">
        <f t="shared" ref="C19:K19" si="12">C292</f>
        <v>12.711708869156746</v>
      </c>
      <c r="D19" s="12">
        <f t="shared" si="12"/>
        <v>26.407596090857528</v>
      </c>
      <c r="E19" s="12">
        <f t="shared" si="12"/>
        <v>46.922984018785378</v>
      </c>
      <c r="F19" s="12">
        <f t="shared" si="12"/>
        <v>66.090199947599913</v>
      </c>
      <c r="G19" s="12">
        <f t="shared" si="12"/>
        <v>81.996203971038582</v>
      </c>
      <c r="H19" s="12">
        <f t="shared" si="12"/>
        <v>49.776592106244898</v>
      </c>
      <c r="I19" s="12">
        <f t="shared" si="12"/>
        <v>519.0499912428993</v>
      </c>
      <c r="J19" s="12">
        <f t="shared" si="12"/>
        <v>0.8915184071816068</v>
      </c>
      <c r="K19" s="12">
        <f t="shared" si="12"/>
        <v>0.44064735732460864</v>
      </c>
    </row>
    <row r="20" spans="1:11">
      <c r="A20" s="4">
        <v>119</v>
      </c>
      <c r="B20" s="12">
        <f t="shared" si="9"/>
        <v>59.186351094213187</v>
      </c>
      <c r="C20" s="12">
        <f t="shared" ref="C20:K20" si="13">C293</f>
        <v>20.405087472705635</v>
      </c>
      <c r="D20" s="12">
        <f t="shared" si="13"/>
        <v>39.795719283459505</v>
      </c>
      <c r="E20" s="12">
        <f t="shared" si="13"/>
        <v>52.520134167473223</v>
      </c>
      <c r="F20" s="12">
        <f t="shared" si="13"/>
        <v>68.505028125021781</v>
      </c>
      <c r="G20" s="12">
        <f t="shared" si="13"/>
        <v>78.449976400686168</v>
      </c>
      <c r="H20" s="12">
        <f t="shared" si="13"/>
        <v>54.862599012433471</v>
      </c>
      <c r="I20" s="12">
        <f t="shared" si="13"/>
        <v>1948.3966363836989</v>
      </c>
      <c r="J20" s="12">
        <f t="shared" si="13"/>
        <v>0.85200258161512543</v>
      </c>
      <c r="K20" s="12">
        <f t="shared" si="13"/>
        <v>0.42476160401565571</v>
      </c>
    </row>
    <row r="21" spans="1:11">
      <c r="A21" s="4">
        <v>120</v>
      </c>
      <c r="B21" s="12">
        <f t="shared" si="9"/>
        <v>33.289029061507648</v>
      </c>
      <c r="C21" s="12">
        <f t="shared" ref="C21:K21" si="14">C294</f>
        <v>11.376067968780257</v>
      </c>
      <c r="D21" s="12">
        <f t="shared" si="14"/>
        <v>22.332548515143998</v>
      </c>
      <c r="E21" s="12">
        <f t="shared" si="14"/>
        <v>41.032489174631444</v>
      </c>
      <c r="F21" s="12">
        <f t="shared" si="14"/>
        <v>65.892983023781923</v>
      </c>
      <c r="G21" s="12">
        <f t="shared" si="14"/>
        <v>80.906718073469435</v>
      </c>
      <c r="H21" s="12">
        <f t="shared" si="14"/>
        <v>49.075752228996713</v>
      </c>
      <c r="I21" s="12">
        <f t="shared" si="14"/>
        <v>304.85944867565945</v>
      </c>
      <c r="J21" s="12">
        <f t="shared" si="14"/>
        <v>0.77855109109434639</v>
      </c>
      <c r="K21" s="12">
        <f t="shared" si="14"/>
        <v>0.42803426276438744</v>
      </c>
    </row>
    <row r="22" spans="1:11">
      <c r="A22" s="4">
        <v>121</v>
      </c>
      <c r="B22" s="12">
        <f t="shared" si="9"/>
        <v>58.107417496642775</v>
      </c>
      <c r="C22" s="12">
        <f t="shared" ref="C22:K22" si="15">C295</f>
        <v>18.962756687184584</v>
      </c>
      <c r="D22" s="12">
        <f t="shared" si="15"/>
        <v>38.535087091913766</v>
      </c>
      <c r="E22" s="12">
        <f t="shared" si="15"/>
        <v>51.447361642857267</v>
      </c>
      <c r="F22" s="12">
        <f t="shared" si="15"/>
        <v>63.867382721124415</v>
      </c>
      <c r="G22" s="12">
        <f t="shared" si="15"/>
        <v>74.469834269977255</v>
      </c>
      <c r="H22" s="12">
        <f t="shared" si="15"/>
        <v>52.860406226641793</v>
      </c>
      <c r="I22" s="12">
        <f t="shared" si="15"/>
        <v>1804.6488607798001</v>
      </c>
      <c r="J22" s="12">
        <f t="shared" si="15"/>
        <v>0.79338318424913334</v>
      </c>
      <c r="K22" s="12">
        <f t="shared" si="15"/>
        <v>0.41066196242255565</v>
      </c>
    </row>
    <row r="23" spans="1:11">
      <c r="A23" s="4">
        <v>122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</row>
    <row r="24" spans="1:11">
      <c r="A24" s="4">
        <v>123</v>
      </c>
      <c r="B24" s="12">
        <f>B296</f>
        <v>36.299465727700891</v>
      </c>
      <c r="C24" s="12">
        <f t="shared" ref="C24:K24" si="16">C296</f>
        <v>11.756832246974177</v>
      </c>
      <c r="D24" s="12">
        <f t="shared" si="16"/>
        <v>24.028148987337591</v>
      </c>
      <c r="E24" s="12">
        <f t="shared" si="16"/>
        <v>40.974116701729251</v>
      </c>
      <c r="F24" s="12">
        <f t="shared" si="16"/>
        <v>70.845568076314706</v>
      </c>
      <c r="G24" s="12">
        <f t="shared" si="16"/>
        <v>81.278963099052092</v>
      </c>
      <c r="H24" s="12">
        <f t="shared" si="16"/>
        <v>61.042218428119334</v>
      </c>
      <c r="I24" s="12">
        <f t="shared" si="16"/>
        <v>743.06479055152158</v>
      </c>
      <c r="J24" s="12">
        <f t="shared" si="16"/>
        <v>0.86063228152364102</v>
      </c>
      <c r="K24" s="12">
        <f t="shared" si="16"/>
        <v>0.48830243620524511</v>
      </c>
    </row>
    <row r="25" spans="1:11">
      <c r="A25" s="4">
        <v>124</v>
      </c>
      <c r="B25" s="12">
        <f>B297</f>
        <v>38.453234182369478</v>
      </c>
      <c r="C25" s="12">
        <f t="shared" ref="C25:K25" si="17">C297</f>
        <v>13.84976213602382</v>
      </c>
      <c r="D25" s="12">
        <f t="shared" si="17"/>
        <v>26.151498159196706</v>
      </c>
      <c r="E25" s="12">
        <f t="shared" si="17"/>
        <v>46.601449739421632</v>
      </c>
      <c r="F25" s="12">
        <f t="shared" si="17"/>
        <v>75.18426736220637</v>
      </c>
      <c r="G25" s="12">
        <f t="shared" si="17"/>
        <v>84.957622741854621</v>
      </c>
      <c r="H25" s="12">
        <f t="shared" si="17"/>
        <v>61.909375107544555</v>
      </c>
      <c r="I25" s="12">
        <f t="shared" si="17"/>
        <v>432.75460204305483</v>
      </c>
      <c r="J25" s="12">
        <f t="shared" si="17"/>
        <v>0.85558760587316318</v>
      </c>
      <c r="K25" s="12">
        <f t="shared" si="17"/>
        <v>0.44194646312967861</v>
      </c>
    </row>
    <row r="26" spans="1:11">
      <c r="A26" s="4">
        <v>125</v>
      </c>
      <c r="B26" s="12">
        <f>B298</f>
        <v>38.621403339830486</v>
      </c>
      <c r="C26" s="12">
        <f t="shared" ref="C26:K26" si="18">C298</f>
        <v>13.497200089602591</v>
      </c>
      <c r="D26" s="12">
        <f t="shared" si="18"/>
        <v>26.0593017147166</v>
      </c>
      <c r="E26" s="12">
        <f t="shared" si="18"/>
        <v>52.630256685904669</v>
      </c>
      <c r="F26" s="12">
        <f t="shared" si="18"/>
        <v>75.587408962229617</v>
      </c>
      <c r="G26" s="12">
        <f t="shared" si="18"/>
        <v>83.935447005265203</v>
      </c>
      <c r="H26" s="12">
        <f t="shared" si="18"/>
        <v>66.108326687868896</v>
      </c>
      <c r="I26" s="12">
        <f t="shared" si="18"/>
        <v>821.76005668272194</v>
      </c>
      <c r="J26" s="12">
        <f t="shared" si="18"/>
        <v>0.86975523741429372</v>
      </c>
      <c r="K26" s="12">
        <f t="shared" si="18"/>
        <v>0.41271265496550374</v>
      </c>
    </row>
    <row r="27" spans="1:11">
      <c r="A27" s="4">
        <v>126</v>
      </c>
      <c r="B27" s="12">
        <f>B299</f>
        <v>53.033331009956662</v>
      </c>
      <c r="C27" s="12">
        <f t="shared" ref="C27:K27" si="19">C299</f>
        <v>18.044222469152896</v>
      </c>
      <c r="D27" s="12">
        <f t="shared" si="19"/>
        <v>35.538776739554869</v>
      </c>
      <c r="E27" s="12">
        <f t="shared" si="19"/>
        <v>45.398672236805361</v>
      </c>
      <c r="F27" s="12">
        <f t="shared" si="19"/>
        <v>51.272383406960152</v>
      </c>
      <c r="G27" s="12">
        <f t="shared" si="19"/>
        <v>76.621021575013984</v>
      </c>
      <c r="H27" s="12">
        <f t="shared" si="19"/>
        <v>24.889339262176708</v>
      </c>
      <c r="I27" s="12">
        <f t="shared" si="19"/>
        <v>1306.0775174141272</v>
      </c>
      <c r="J27" s="12">
        <f t="shared" si="19"/>
        <v>0.75166519955642264</v>
      </c>
      <c r="K27" s="12">
        <f t="shared" si="19"/>
        <v>0.43789500826403543</v>
      </c>
    </row>
    <row r="28" spans="1:11">
      <c r="A28" s="4">
        <v>127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</row>
    <row r="29" spans="1:11">
      <c r="A29" s="4">
        <v>128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</row>
    <row r="30" spans="1:11">
      <c r="A30" s="4">
        <v>129</v>
      </c>
      <c r="B30" s="12">
        <f>B300</f>
        <v>44.303303251969567</v>
      </c>
      <c r="C30" s="12">
        <f t="shared" ref="C30:K30" si="20">C300</f>
        <v>15.798541663624144</v>
      </c>
      <c r="D30" s="12">
        <f t="shared" si="20"/>
        <v>30.050922457796926</v>
      </c>
      <c r="E30" s="12">
        <f t="shared" si="20"/>
        <v>45.324722640999198</v>
      </c>
      <c r="F30" s="12">
        <f t="shared" si="20"/>
        <v>68.60475497615225</v>
      </c>
      <c r="G30" s="12">
        <f t="shared" si="20"/>
        <v>74.363754660905713</v>
      </c>
      <c r="H30" s="12">
        <f t="shared" si="20"/>
        <v>60.31484857658436</v>
      </c>
      <c r="I30" s="12">
        <f t="shared" si="20"/>
        <v>694.19505354032208</v>
      </c>
      <c r="J30" s="12">
        <f t="shared" si="20"/>
        <v>0.84895461497963953</v>
      </c>
      <c r="K30" s="12">
        <f t="shared" si="20"/>
        <v>0.39943692310226125</v>
      </c>
    </row>
    <row r="31" spans="1:11">
      <c r="A31" s="4">
        <v>130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</row>
    <row r="32" spans="1:11">
      <c r="A32" s="4">
        <v>131</v>
      </c>
      <c r="B32" s="12">
        <f>B301</f>
        <v>48.471102982811736</v>
      </c>
      <c r="C32" s="12">
        <f t="shared" ref="C32:K32" si="21">C301</f>
        <v>17.697888236403241</v>
      </c>
      <c r="D32" s="12">
        <f t="shared" si="21"/>
        <v>33.084495609607565</v>
      </c>
      <c r="E32" s="12">
        <f t="shared" si="21"/>
        <v>54.028383148147604</v>
      </c>
      <c r="F32" s="12">
        <f t="shared" si="21"/>
        <v>76.776299195534975</v>
      </c>
      <c r="G32" s="12">
        <f t="shared" si="21"/>
        <v>81.622853999755961</v>
      </c>
      <c r="H32" s="12">
        <f t="shared" si="21"/>
        <v>69.509071287308004</v>
      </c>
      <c r="I32" s="12">
        <f t="shared" si="21"/>
        <v>1107.09421918873</v>
      </c>
      <c r="J32" s="12">
        <f t="shared" si="21"/>
        <v>0.92017825441575296</v>
      </c>
      <c r="K32" s="12">
        <f t="shared" si="21"/>
        <v>0.4197027417682202</v>
      </c>
    </row>
    <row r="33" spans="1:11">
      <c r="A33" s="4">
        <v>132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</row>
    <row r="34" spans="1:11">
      <c r="A34" s="4">
        <v>133</v>
      </c>
      <c r="B34" s="12">
        <f>B302</f>
        <v>40.853709344206855</v>
      </c>
      <c r="C34" s="12">
        <f t="shared" ref="C34:K34" si="22">C302</f>
        <v>14.388376953914511</v>
      </c>
      <c r="D34" s="12">
        <f t="shared" si="22"/>
        <v>27.621043149060753</v>
      </c>
      <c r="E34" s="12">
        <f t="shared" si="22"/>
        <v>43.038421919979747</v>
      </c>
      <c r="F34" s="12">
        <f t="shared" si="22"/>
        <v>76.642580063644289</v>
      </c>
      <c r="G34" s="12">
        <f t="shared" si="22"/>
        <v>82.424100168030847</v>
      </c>
      <c r="H34" s="12">
        <f t="shared" si="22"/>
        <v>71.942429173926413</v>
      </c>
      <c r="I34" s="12">
        <f t="shared" si="22"/>
        <v>737.42197866177992</v>
      </c>
      <c r="J34" s="12">
        <f t="shared" si="22"/>
        <v>0.86454910457135181</v>
      </c>
      <c r="K34" s="12">
        <f t="shared" si="22"/>
        <v>0.4099909345317499</v>
      </c>
    </row>
    <row r="35" spans="1:11">
      <c r="A35" s="4">
        <v>134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</row>
    <row r="36" spans="1:11">
      <c r="A36" s="4">
        <v>135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</row>
    <row r="37" spans="1:11">
      <c r="A37" s="4">
        <v>136</v>
      </c>
      <c r="B37" s="12">
        <f>B303</f>
        <v>39.47638027879519</v>
      </c>
      <c r="C37" s="12">
        <f t="shared" ref="C37:K37" si="23">C303</f>
        <v>15.158885501583457</v>
      </c>
      <c r="D37" s="12">
        <f t="shared" si="23"/>
        <v>27.31763289018939</v>
      </c>
      <c r="E37" s="12">
        <f t="shared" si="23"/>
        <v>50.673584884276998</v>
      </c>
      <c r="F37" s="12">
        <f t="shared" si="23"/>
        <v>65.704979732443846</v>
      </c>
      <c r="G37" s="12">
        <f t="shared" si="23"/>
        <v>81.301585158450806</v>
      </c>
      <c r="H37" s="12">
        <f t="shared" si="23"/>
        <v>44.934223131827814</v>
      </c>
      <c r="I37" s="12">
        <f t="shared" si="23"/>
        <v>733.66189109009076</v>
      </c>
      <c r="J37" s="12">
        <f t="shared" si="23"/>
        <v>0.89166516894437609</v>
      </c>
      <c r="K37" s="12">
        <f t="shared" si="23"/>
        <v>0.46647817794667273</v>
      </c>
    </row>
    <row r="38" spans="1:11">
      <c r="A38" s="4">
        <v>137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</row>
    <row r="39" spans="1:11">
      <c r="A39" s="4">
        <v>138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</row>
    <row r="40" spans="1:11">
      <c r="A40" s="4">
        <v>139</v>
      </c>
      <c r="B40" s="12">
        <f>B304</f>
        <v>45.235778884712261</v>
      </c>
      <c r="C40" s="12">
        <f t="shared" ref="C40:K40" si="24">C304</f>
        <v>15.072548576959397</v>
      </c>
      <c r="D40" s="12">
        <f t="shared" si="24"/>
        <v>30.154163730835904</v>
      </c>
      <c r="E40" s="12">
        <f t="shared" si="24"/>
        <v>44.935218681150012</v>
      </c>
      <c r="F40" s="12">
        <f t="shared" si="24"/>
        <v>69.000817051123889</v>
      </c>
      <c r="G40" s="12">
        <f t="shared" si="24"/>
        <v>80.866013534132392</v>
      </c>
      <c r="H40" s="12">
        <f t="shared" si="24"/>
        <v>50.396030627557614</v>
      </c>
      <c r="I40" s="12">
        <f t="shared" si="24"/>
        <v>687.61949788681034</v>
      </c>
      <c r="J40" s="12">
        <f t="shared" si="24"/>
        <v>0.84091400104256386</v>
      </c>
      <c r="K40" s="12">
        <f t="shared" si="24"/>
        <v>0.43931989284799738</v>
      </c>
    </row>
    <row r="41" spans="1:11">
      <c r="A41" s="4">
        <v>140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</row>
    <row r="42" spans="1:11">
      <c r="A42" s="4">
        <v>141</v>
      </c>
      <c r="B42" s="12">
        <f>B305</f>
        <v>44.337219945311411</v>
      </c>
      <c r="C42" s="12">
        <f t="shared" ref="C42:K42" si="25">C305</f>
        <v>14.838643835049183</v>
      </c>
      <c r="D42" s="12">
        <f t="shared" si="25"/>
        <v>29.587931890180371</v>
      </c>
      <c r="E42" s="12">
        <f t="shared" si="25"/>
        <v>40.798979046422595</v>
      </c>
      <c r="F42" s="12">
        <f t="shared" si="25"/>
        <v>59.463338693405412</v>
      </c>
      <c r="G42" s="12">
        <f t="shared" si="25"/>
        <v>75.916067104519684</v>
      </c>
      <c r="H42" s="12">
        <f t="shared" si="25"/>
        <v>35.235476891228593</v>
      </c>
      <c r="I42" s="12">
        <f t="shared" si="25"/>
        <v>575.91704558212905</v>
      </c>
      <c r="J42" s="12">
        <f t="shared" si="25"/>
        <v>0.87916955784952933</v>
      </c>
      <c r="K42" s="12">
        <f t="shared" si="25"/>
        <v>0.40973666604324993</v>
      </c>
    </row>
    <row r="43" spans="1:11">
      <c r="A43" s="4">
        <v>142</v>
      </c>
      <c r="B43" s="12">
        <f>B306</f>
        <v>37.504880960361938</v>
      </c>
      <c r="C43" s="12">
        <f t="shared" ref="C43:K43" si="26">C306</f>
        <v>12.685421525665694</v>
      </c>
      <c r="D43" s="12">
        <f t="shared" si="26"/>
        <v>25.095151243013884</v>
      </c>
      <c r="E43" s="12">
        <f t="shared" si="26"/>
        <v>45.415554620413836</v>
      </c>
      <c r="F43" s="12">
        <f t="shared" si="26"/>
        <v>70.010933931723841</v>
      </c>
      <c r="G43" s="12">
        <f t="shared" si="26"/>
        <v>82.521730183839253</v>
      </c>
      <c r="H43" s="12">
        <f t="shared" si="26"/>
        <v>54.00682880335313</v>
      </c>
      <c r="I43" s="12">
        <f t="shared" si="26"/>
        <v>579.75074684877109</v>
      </c>
      <c r="J43" s="12">
        <f t="shared" si="26"/>
        <v>0.85684880554258702</v>
      </c>
      <c r="K43" s="12">
        <f t="shared" si="26"/>
        <v>0.45165826888789579</v>
      </c>
    </row>
    <row r="44" spans="1:11">
      <c r="A44" s="4">
        <v>143</v>
      </c>
      <c r="B44" s="12">
        <f>B307</f>
        <v>48.581700388606748</v>
      </c>
      <c r="C44" s="12">
        <f t="shared" ref="C44:K44" si="27">C307</f>
        <v>18.37620895245286</v>
      </c>
      <c r="D44" s="12">
        <f t="shared" si="27"/>
        <v>33.47895467052988</v>
      </c>
      <c r="E44" s="12">
        <f t="shared" si="27"/>
        <v>53.107719027958545</v>
      </c>
      <c r="F44" s="12">
        <f t="shared" si="27"/>
        <v>70.829909705479267</v>
      </c>
      <c r="G44" s="12">
        <f t="shared" si="27"/>
        <v>84.411356256451327</v>
      </c>
      <c r="H44" s="12">
        <f t="shared" si="27"/>
        <v>59.29552416967126</v>
      </c>
      <c r="I44" s="12">
        <f t="shared" si="27"/>
        <v>1395.8009716485847</v>
      </c>
      <c r="J44" s="12">
        <f t="shared" si="27"/>
        <v>0.89878957102665247</v>
      </c>
      <c r="K44" s="12">
        <f t="shared" si="27"/>
        <v>0.38030791507973122</v>
      </c>
    </row>
    <row r="45" spans="1:11">
      <c r="A45" s="4">
        <v>144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</row>
    <row r="46" spans="1:11">
      <c r="A46" s="4">
        <v>145</v>
      </c>
      <c r="B46" s="12">
        <f>B308</f>
        <v>64.931585347568145</v>
      </c>
      <c r="C46" s="12">
        <f t="shared" ref="C46:K46" si="28">C308</f>
        <v>21.263321681678448</v>
      </c>
      <c r="D46" s="12">
        <f t="shared" si="28"/>
        <v>43.097453514623396</v>
      </c>
      <c r="E46" s="12">
        <f t="shared" si="28"/>
        <v>53.345246121281299</v>
      </c>
      <c r="F46" s="12">
        <f t="shared" si="28"/>
        <v>63.122449729694885</v>
      </c>
      <c r="G46" s="12">
        <f t="shared" si="28"/>
        <v>73.543092254320229</v>
      </c>
      <c r="H46" s="12">
        <f t="shared" si="28"/>
        <v>55.613027887944064</v>
      </c>
      <c r="I46" s="12">
        <f t="shared" si="28"/>
        <v>2474.829254840502</v>
      </c>
      <c r="J46" s="12">
        <f t="shared" si="28"/>
        <v>0.84249542560515212</v>
      </c>
      <c r="K46" s="12">
        <f t="shared" si="28"/>
        <v>0.40161272252931252</v>
      </c>
    </row>
    <row r="47" spans="1:11">
      <c r="A47" s="4">
        <v>201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</row>
    <row r="48" spans="1:11">
      <c r="A48" s="4">
        <v>202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</row>
    <row r="49" spans="1:11">
      <c r="A49" s="4">
        <v>203</v>
      </c>
      <c r="B49" s="12">
        <f>B309</f>
        <v>30.185114999763869</v>
      </c>
      <c r="C49" s="12">
        <f t="shared" ref="C49:K49" si="29">C309</f>
        <v>11.668059241222627</v>
      </c>
      <c r="D49" s="12">
        <f t="shared" si="29"/>
        <v>20.926587120493298</v>
      </c>
      <c r="E49" s="12">
        <f t="shared" si="29"/>
        <v>47.072709775265416</v>
      </c>
      <c r="F49" s="12">
        <f t="shared" si="29"/>
        <v>67.045174954717368</v>
      </c>
      <c r="G49" s="12">
        <f t="shared" si="29"/>
        <v>77.379215483214196</v>
      </c>
      <c r="H49" s="12">
        <f t="shared" si="29"/>
        <v>58.045067324301705</v>
      </c>
      <c r="I49" s="12">
        <f t="shared" si="29"/>
        <v>344.59857900058552</v>
      </c>
      <c r="J49" s="12">
        <f t="shared" si="29"/>
        <v>0.83465015244620089</v>
      </c>
      <c r="K49" s="12">
        <f t="shared" si="29"/>
        <v>0.41203740425752927</v>
      </c>
    </row>
    <row r="50" spans="1:11">
      <c r="A50" s="4">
        <v>204</v>
      </c>
      <c r="B50" s="12">
        <f>B310</f>
        <v>31.867705610146178</v>
      </c>
      <c r="C50" s="12">
        <f t="shared" ref="C50:K50" si="30">C310</f>
        <v>10.855587674127378</v>
      </c>
      <c r="D50" s="12">
        <f t="shared" si="30"/>
        <v>21.361646642136837</v>
      </c>
      <c r="E50" s="12">
        <f t="shared" si="30"/>
        <v>43.851498155896138</v>
      </c>
      <c r="F50" s="12">
        <f t="shared" si="30"/>
        <v>75.317349111053304</v>
      </c>
      <c r="G50" s="12">
        <f t="shared" si="30"/>
        <v>82.630755288303916</v>
      </c>
      <c r="H50" s="12">
        <f t="shared" si="30"/>
        <v>66.272851435714628</v>
      </c>
      <c r="I50" s="12">
        <f t="shared" si="30"/>
        <v>473.48064222832068</v>
      </c>
      <c r="J50" s="12">
        <f t="shared" si="30"/>
        <v>0.84530866086516543</v>
      </c>
      <c r="K50" s="12">
        <f t="shared" si="30"/>
        <v>0.41921759074564169</v>
      </c>
    </row>
    <row r="51" spans="1:11">
      <c r="A51" s="4">
        <v>205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</row>
    <row r="52" spans="1:11">
      <c r="A52" s="4">
        <v>206</v>
      </c>
      <c r="B52" s="12">
        <f>B311</f>
        <v>58.003173908868369</v>
      </c>
      <c r="C52" s="12">
        <f t="shared" ref="C52:K52" si="31">C311</f>
        <v>22.614628240084205</v>
      </c>
      <c r="D52" s="12">
        <f t="shared" si="31"/>
        <v>40.308901074476388</v>
      </c>
      <c r="E52" s="12">
        <f t="shared" si="31"/>
        <v>58.954882252212371</v>
      </c>
      <c r="F52" s="12">
        <f t="shared" si="31"/>
        <v>79.290488038415162</v>
      </c>
      <c r="G52" s="12">
        <f t="shared" si="31"/>
        <v>84.578200620603482</v>
      </c>
      <c r="H52" s="12">
        <f t="shared" si="31"/>
        <v>73.325808871438682</v>
      </c>
      <c r="I52" s="12">
        <f t="shared" si="31"/>
        <v>2170.1058974957755</v>
      </c>
      <c r="J52" s="12">
        <f t="shared" si="31"/>
        <v>0.91421112160293871</v>
      </c>
      <c r="K52" s="12">
        <f t="shared" si="31"/>
        <v>0.4066539774418591</v>
      </c>
    </row>
    <row r="53" spans="1:11">
      <c r="A53" s="4">
        <v>207</v>
      </c>
      <c r="B53" s="12">
        <f>B312</f>
        <v>39.352031912622728</v>
      </c>
      <c r="C53" s="12">
        <f t="shared" ref="C53:K53" si="32">C312</f>
        <v>15.312840495766736</v>
      </c>
      <c r="D53" s="12">
        <f t="shared" si="32"/>
        <v>27.332436204194806</v>
      </c>
      <c r="E53" s="12">
        <f t="shared" si="32"/>
        <v>51.585380314485349</v>
      </c>
      <c r="F53" s="12">
        <f t="shared" si="32"/>
        <v>77.899827284370701</v>
      </c>
      <c r="G53" s="12">
        <f t="shared" si="32"/>
        <v>83.236730967211216</v>
      </c>
      <c r="H53" s="12">
        <f t="shared" si="32"/>
        <v>70.965010340448501</v>
      </c>
      <c r="I53" s="12">
        <f t="shared" si="32"/>
        <v>746.31565892422407</v>
      </c>
      <c r="J53" s="12">
        <f t="shared" si="32"/>
        <v>0.89888092191168589</v>
      </c>
      <c r="K53" s="12">
        <f t="shared" si="32"/>
        <v>0.38281969497802965</v>
      </c>
    </row>
    <row r="54" spans="1:11">
      <c r="A54" s="4">
        <v>208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</row>
    <row r="55" spans="1:11">
      <c r="A55" s="4">
        <v>209</v>
      </c>
      <c r="B55" s="12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</row>
    <row r="56" spans="1:11">
      <c r="A56" s="4">
        <v>210</v>
      </c>
      <c r="B56" s="12">
        <f>B313</f>
        <v>54.466108574473985</v>
      </c>
      <c r="C56" s="12">
        <f t="shared" ref="C56:K56" si="33">C313</f>
        <v>15.410115302728684</v>
      </c>
      <c r="D56" s="12">
        <f t="shared" si="33"/>
        <v>34.938111938601416</v>
      </c>
      <c r="E56" s="12">
        <f t="shared" si="33"/>
        <v>47.067255799835124</v>
      </c>
      <c r="F56" s="12">
        <f t="shared" si="33"/>
        <v>55.232521105587637</v>
      </c>
      <c r="G56" s="12">
        <f t="shared" si="33"/>
        <v>78.672451163845267</v>
      </c>
      <c r="H56" s="12">
        <f t="shared" si="33"/>
        <v>29.335526073836647</v>
      </c>
      <c r="I56" s="12">
        <f t="shared" si="33"/>
        <v>984.96660148771423</v>
      </c>
      <c r="J56" s="12">
        <f t="shared" si="33"/>
        <v>0.79333956409356965</v>
      </c>
      <c r="K56" s="12">
        <f t="shared" si="33"/>
        <v>0.43278960204780192</v>
      </c>
    </row>
    <row r="57" spans="1:11">
      <c r="A57" s="4">
        <v>211</v>
      </c>
      <c r="B57" s="12">
        <v>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</row>
    <row r="58" spans="1:11">
      <c r="A58" s="4">
        <v>212</v>
      </c>
      <c r="B58" s="12">
        <f>B314</f>
        <v>42.564623995546782</v>
      </c>
      <c r="C58" s="12">
        <f t="shared" ref="C58:K58" si="34">C314</f>
        <v>15.784110438199157</v>
      </c>
      <c r="D58" s="12">
        <f t="shared" si="34"/>
        <v>29.174367216873041</v>
      </c>
      <c r="E58" s="12">
        <f t="shared" si="34"/>
        <v>46.102895800944701</v>
      </c>
      <c r="F58" s="12">
        <f t="shared" si="34"/>
        <v>73.091404477837656</v>
      </c>
      <c r="G58" s="12">
        <f t="shared" si="34"/>
        <v>84.236386473918387</v>
      </c>
      <c r="H58" s="12">
        <f t="shared" si="34"/>
        <v>60.562929607708362</v>
      </c>
      <c r="I58" s="12">
        <f t="shared" si="34"/>
        <v>736.84292145492702</v>
      </c>
      <c r="J58" s="12">
        <f t="shared" si="34"/>
        <v>0.92844599996429167</v>
      </c>
      <c r="K58" s="12">
        <f t="shared" si="34"/>
        <v>0.44574625887067904</v>
      </c>
    </row>
    <row r="59" spans="1:11">
      <c r="A59" s="4">
        <v>213</v>
      </c>
      <c r="B59" s="12">
        <f>B315</f>
        <v>45.595460418744985</v>
      </c>
      <c r="C59" s="12">
        <f t="shared" ref="C59:K59" si="35">C315</f>
        <v>16.665940522853706</v>
      </c>
      <c r="D59" s="12">
        <f t="shared" si="35"/>
        <v>31.130700470799425</v>
      </c>
      <c r="E59" s="12">
        <f t="shared" si="35"/>
        <v>50.388172936038366</v>
      </c>
      <c r="F59" s="12">
        <f t="shared" si="35"/>
        <v>71.756395989434409</v>
      </c>
      <c r="G59" s="12">
        <f t="shared" si="35"/>
        <v>79.801944244338429</v>
      </c>
      <c r="H59" s="12">
        <f t="shared" si="35"/>
        <v>61.556586807913625</v>
      </c>
      <c r="I59" s="12">
        <f t="shared" si="35"/>
        <v>950.79884818985556</v>
      </c>
      <c r="J59" s="12">
        <f t="shared" si="35"/>
        <v>0.80498439089032026</v>
      </c>
      <c r="K59" s="12">
        <f t="shared" si="35"/>
        <v>0.3926138790814957</v>
      </c>
    </row>
    <row r="60" spans="1:11">
      <c r="A60" s="4">
        <v>214</v>
      </c>
      <c r="B60" s="12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</row>
    <row r="61" spans="1:11">
      <c r="A61" s="4">
        <v>215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</row>
    <row r="62" spans="1:11">
      <c r="A62" s="4">
        <v>216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</row>
    <row r="63" spans="1:11">
      <c r="A63" s="4">
        <v>217</v>
      </c>
      <c r="B63" s="12">
        <f>B316</f>
        <v>58.080887292571923</v>
      </c>
      <c r="C63" s="12">
        <f t="shared" ref="C63:K63" si="36">C316</f>
        <v>22.012032881496889</v>
      </c>
      <c r="D63" s="12">
        <f t="shared" si="36"/>
        <v>40.046460087034511</v>
      </c>
      <c r="E63" s="12">
        <f t="shared" si="36"/>
        <v>51.810780625216097</v>
      </c>
      <c r="F63" s="12">
        <f t="shared" si="36"/>
        <v>73.814569642150204</v>
      </c>
      <c r="G63" s="12">
        <f t="shared" si="36"/>
        <v>79.953001739264778</v>
      </c>
      <c r="H63" s="12">
        <f t="shared" si="36"/>
        <v>64.235747990798473</v>
      </c>
      <c r="I63" s="12">
        <f t="shared" si="36"/>
        <v>2073.7618355422483</v>
      </c>
      <c r="J63" s="12">
        <f t="shared" si="36"/>
        <v>0.83526110252124519</v>
      </c>
      <c r="K63" s="12">
        <f t="shared" si="36"/>
        <v>0.3900248958074628</v>
      </c>
    </row>
    <row r="64" spans="1:11">
      <c r="A64" s="4">
        <v>218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</row>
    <row r="65" spans="1:11">
      <c r="A65" s="4">
        <v>219</v>
      </c>
      <c r="B65" s="12">
        <f>B317</f>
        <v>32.962340973872678</v>
      </c>
      <c r="C65" s="12">
        <f t="shared" ref="C65:K65" si="37">C317</f>
        <v>11.090355001115583</v>
      </c>
      <c r="D65" s="12">
        <f t="shared" si="37"/>
        <v>22.026347987494187</v>
      </c>
      <c r="E65" s="12">
        <f t="shared" si="37"/>
        <v>47.072962521054897</v>
      </c>
      <c r="F65" s="12">
        <f t="shared" si="37"/>
        <v>76.320624152445546</v>
      </c>
      <c r="G65" s="12">
        <f t="shared" si="37"/>
        <v>87.876318303533779</v>
      </c>
      <c r="H65" s="12">
        <f t="shared" si="37"/>
        <v>53.522690499110688</v>
      </c>
      <c r="I65" s="12">
        <f t="shared" si="37"/>
        <v>294.97171495304627</v>
      </c>
      <c r="J65" s="12">
        <f t="shared" si="37"/>
        <v>0.87973613166667131</v>
      </c>
      <c r="K65" s="12">
        <f t="shared" si="37"/>
        <v>0.42383228960633157</v>
      </c>
    </row>
    <row r="66" spans="1:11">
      <c r="A66" s="4">
        <v>220</v>
      </c>
      <c r="B66" s="12">
        <f>B318</f>
        <v>39.65320763101797</v>
      </c>
      <c r="C66" s="12">
        <f t="shared" ref="C66:K66" si="38">C318</f>
        <v>15.06845572459522</v>
      </c>
      <c r="D66" s="12">
        <f t="shared" si="38"/>
        <v>27.360831677806658</v>
      </c>
      <c r="E66" s="12">
        <f t="shared" si="38"/>
        <v>41.8015305687953</v>
      </c>
      <c r="F66" s="12">
        <f t="shared" si="38"/>
        <v>71.388419752750565</v>
      </c>
      <c r="G66" s="12">
        <f t="shared" si="38"/>
        <v>82.545778995435171</v>
      </c>
      <c r="H66" s="12">
        <f t="shared" si="38"/>
        <v>55.186149686312639</v>
      </c>
      <c r="I66" s="12">
        <f t="shared" si="38"/>
        <v>575.84514724184578</v>
      </c>
      <c r="J66" s="12">
        <f t="shared" si="38"/>
        <v>0.84883723420410717</v>
      </c>
      <c r="K66" s="12">
        <f t="shared" si="38"/>
        <v>0.43248981807448977</v>
      </c>
    </row>
    <row r="67" spans="1:11">
      <c r="A67" s="4">
        <v>221</v>
      </c>
      <c r="B67" s="12">
        <f>B319</f>
        <v>52.109881305692795</v>
      </c>
      <c r="C67" s="12">
        <f t="shared" ref="C67:K67" si="39">C319</f>
        <v>18.631670732587747</v>
      </c>
      <c r="D67" s="12">
        <f t="shared" si="39"/>
        <v>35.370776019140358</v>
      </c>
      <c r="E67" s="12">
        <f t="shared" si="39"/>
        <v>47.713450913273469</v>
      </c>
      <c r="F67" s="12">
        <f t="shared" si="39"/>
        <v>59.018202719436182</v>
      </c>
      <c r="G67" s="12">
        <f t="shared" si="39"/>
        <v>80.040123026758934</v>
      </c>
      <c r="H67" s="12">
        <f t="shared" si="39"/>
        <v>40.233148246722997</v>
      </c>
      <c r="I67" s="12">
        <f t="shared" si="39"/>
        <v>1083.9821476712684</v>
      </c>
      <c r="J67" s="12">
        <f t="shared" si="39"/>
        <v>0.88413877268823649</v>
      </c>
      <c r="K67" s="12">
        <f t="shared" si="39"/>
        <v>0.43187388196466164</v>
      </c>
    </row>
    <row r="68" spans="1:11">
      <c r="A68" s="4">
        <v>222</v>
      </c>
      <c r="B68" s="12">
        <f>B320</f>
        <v>56.611795975428635</v>
      </c>
      <c r="C68" s="12">
        <f t="shared" ref="C68:K68" si="40">C320</f>
        <v>21.169337851802904</v>
      </c>
      <c r="D68" s="12">
        <f t="shared" si="40"/>
        <v>38.890566913615864</v>
      </c>
      <c r="E68" s="12">
        <f t="shared" si="40"/>
        <v>48.530139382302366</v>
      </c>
      <c r="F68" s="12">
        <f t="shared" si="40"/>
        <v>57.45972478773583</v>
      </c>
      <c r="G68" s="12">
        <f t="shared" si="40"/>
        <v>78.654299980292961</v>
      </c>
      <c r="H68" s="12">
        <f t="shared" si="40"/>
        <v>31.355888092957475</v>
      </c>
      <c r="I68" s="12">
        <f t="shared" si="40"/>
        <v>1410.2987302783124</v>
      </c>
      <c r="J68" s="12">
        <f t="shared" si="40"/>
        <v>0.87926205578341621</v>
      </c>
      <c r="K68" s="12">
        <f t="shared" si="40"/>
        <v>0.43665074032207868</v>
      </c>
    </row>
    <row r="69" spans="1:11">
      <c r="A69" s="4">
        <v>223</v>
      </c>
      <c r="B69" s="12">
        <f>B321</f>
        <v>41.078507627531991</v>
      </c>
      <c r="C69" s="12">
        <f t="shared" ref="C69:K69" si="41">C321</f>
        <v>13.110701264863806</v>
      </c>
      <c r="D69" s="12">
        <f t="shared" si="41"/>
        <v>27.094604446197966</v>
      </c>
      <c r="E69" s="12">
        <f t="shared" si="41"/>
        <v>49.246742686534596</v>
      </c>
      <c r="F69" s="12">
        <f t="shared" si="41"/>
        <v>73.078199951090298</v>
      </c>
      <c r="G69" s="12">
        <f t="shared" si="41"/>
        <v>80.867825577368777</v>
      </c>
      <c r="H69" s="12">
        <f t="shared" si="41"/>
        <v>64.53192170698027</v>
      </c>
      <c r="I69" s="12">
        <f t="shared" si="41"/>
        <v>602.95998024768573</v>
      </c>
      <c r="J69" s="12">
        <f t="shared" si="41"/>
        <v>0.85314468298208102</v>
      </c>
      <c r="K69" s="12">
        <f t="shared" si="41"/>
        <v>0.43594444725399034</v>
      </c>
    </row>
    <row r="70" spans="1:11">
      <c r="A70" s="4">
        <v>224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</row>
    <row r="71" spans="1:11">
      <c r="A71" s="4">
        <v>225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</row>
    <row r="72" spans="1:11">
      <c r="A72" s="4">
        <v>226</v>
      </c>
      <c r="B72" s="12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</row>
    <row r="73" spans="1:11">
      <c r="A73" s="4">
        <v>227</v>
      </c>
      <c r="B73" s="12">
        <v>0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</row>
    <row r="74" spans="1:11">
      <c r="A74" s="4">
        <v>228</v>
      </c>
      <c r="B74" s="12">
        <v>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</row>
    <row r="75" spans="1:11">
      <c r="A75" s="4">
        <v>229</v>
      </c>
      <c r="B75" s="12">
        <v>0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</row>
    <row r="76" spans="1:11">
      <c r="A76" s="4">
        <v>230</v>
      </c>
      <c r="B76" s="12">
        <f>B322</f>
        <v>36.093293090927212</v>
      </c>
      <c r="C76" s="12">
        <f t="shared" ref="C76:K76" si="42">C322</f>
        <v>12.106022369908723</v>
      </c>
      <c r="D76" s="12">
        <f t="shared" si="42"/>
        <v>24.099657730418034</v>
      </c>
      <c r="E76" s="12">
        <f t="shared" si="42"/>
        <v>56.357413450215084</v>
      </c>
      <c r="F76" s="12">
        <f t="shared" si="42"/>
        <v>74.955760656032382</v>
      </c>
      <c r="G76" s="12">
        <f t="shared" si="42"/>
        <v>81.485241155223136</v>
      </c>
      <c r="H76" s="12">
        <f t="shared" si="42"/>
        <v>62.62002136763757</v>
      </c>
      <c r="I76" s="12">
        <f t="shared" si="42"/>
        <v>692.22728917036022</v>
      </c>
      <c r="J76" s="12">
        <f t="shared" si="42"/>
        <v>0.85791867798211696</v>
      </c>
      <c r="K76" s="12">
        <f t="shared" si="42"/>
        <v>0.41127693075058724</v>
      </c>
    </row>
    <row r="77" spans="1:11">
      <c r="A77" s="4">
        <v>231</v>
      </c>
      <c r="B77" s="12">
        <v>0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</row>
    <row r="78" spans="1:11">
      <c r="A78" s="4">
        <v>232</v>
      </c>
      <c r="B78" s="12">
        <f>B323</f>
        <v>42.783212535117094</v>
      </c>
      <c r="C78" s="12">
        <f t="shared" ref="C78:K78" si="43">C323</f>
        <v>15.139577255541576</v>
      </c>
      <c r="D78" s="12">
        <f t="shared" si="43"/>
        <v>28.961394895329409</v>
      </c>
      <c r="E78" s="12">
        <f t="shared" si="43"/>
        <v>47.97956220419524</v>
      </c>
      <c r="F78" s="12">
        <f t="shared" si="43"/>
        <v>63.5896322538471</v>
      </c>
      <c r="G78" s="12">
        <f t="shared" si="43"/>
        <v>82.515240531125457</v>
      </c>
      <c r="H78" s="12">
        <f t="shared" si="43"/>
        <v>45.064439554668986</v>
      </c>
      <c r="I78" s="12">
        <f t="shared" si="43"/>
        <v>656.0741603244303</v>
      </c>
      <c r="J78" s="12">
        <f t="shared" si="43"/>
        <v>0.77986872743052682</v>
      </c>
      <c r="K78" s="12">
        <f t="shared" si="43"/>
        <v>0.46025062412373013</v>
      </c>
    </row>
    <row r="79" spans="1:11">
      <c r="A79" s="4">
        <v>233</v>
      </c>
      <c r="B79" s="12">
        <f>B324</f>
        <v>36.43687890404501</v>
      </c>
      <c r="C79" s="12">
        <f t="shared" ref="C79:K79" si="44">C324</f>
        <v>12.16819679404909</v>
      </c>
      <c r="D79" s="12">
        <f t="shared" si="44"/>
        <v>24.302537849047116</v>
      </c>
      <c r="E79" s="12">
        <f t="shared" si="44"/>
        <v>43.959667842420828</v>
      </c>
      <c r="F79" s="12">
        <f t="shared" si="44"/>
        <v>76.246140252485418</v>
      </c>
      <c r="G79" s="12">
        <f t="shared" si="44"/>
        <v>81.779189409758743</v>
      </c>
      <c r="H79" s="12">
        <f t="shared" si="44"/>
        <v>67.176631056677536</v>
      </c>
      <c r="I79" s="12">
        <f t="shared" si="44"/>
        <v>533.91544566249797</v>
      </c>
      <c r="J79" s="12">
        <f t="shared" si="44"/>
        <v>0.93063693654019763</v>
      </c>
      <c r="K79" s="12">
        <f t="shared" si="44"/>
        <v>0.38717410329956031</v>
      </c>
    </row>
    <row r="80" spans="1:11">
      <c r="A80" s="4">
        <v>234</v>
      </c>
      <c r="B80" s="12">
        <v>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</row>
    <row r="81" spans="1:11">
      <c r="A81" s="4">
        <v>235</v>
      </c>
      <c r="B81" s="12">
        <v>0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</row>
    <row r="82" spans="1:11">
      <c r="A82" s="4">
        <v>236</v>
      </c>
      <c r="B82" s="12">
        <v>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</row>
    <row r="83" spans="1:11">
      <c r="A83" s="4">
        <v>237</v>
      </c>
      <c r="B83" s="12">
        <f>B325</f>
        <v>44.728309153389809</v>
      </c>
      <c r="C83" s="12">
        <f t="shared" ref="C83:K83" si="45">C325</f>
        <v>16.402518170166243</v>
      </c>
      <c r="D83" s="12">
        <f t="shared" si="45"/>
        <v>30.565413661778109</v>
      </c>
      <c r="E83" s="12">
        <f t="shared" si="45"/>
        <v>45.165015393245994</v>
      </c>
      <c r="F83" s="12">
        <f t="shared" si="45"/>
        <v>71.245296655353854</v>
      </c>
      <c r="G83" s="12">
        <f t="shared" si="45"/>
        <v>84.333305067442453</v>
      </c>
      <c r="H83" s="12">
        <f t="shared" si="45"/>
        <v>57.708710737541104</v>
      </c>
      <c r="I83" s="12">
        <f t="shared" si="45"/>
        <v>862.41522751838602</v>
      </c>
      <c r="J83" s="12">
        <f t="shared" si="45"/>
        <v>0.88191963503316428</v>
      </c>
      <c r="K83" s="12">
        <f t="shared" si="45"/>
        <v>0.46405359556023679</v>
      </c>
    </row>
    <row r="84" spans="1:11">
      <c r="A84" s="4">
        <v>238</v>
      </c>
      <c r="B84" s="12">
        <v>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</row>
    <row r="85" spans="1:11">
      <c r="A85" s="4">
        <v>239</v>
      </c>
      <c r="B85" s="12">
        <f t="shared" ref="B85:B90" si="46">B326</f>
        <v>51.03454551579312</v>
      </c>
      <c r="C85" s="12">
        <f t="shared" ref="C85:K85" si="47">C326</f>
        <v>18.084177106416295</v>
      </c>
      <c r="D85" s="12">
        <f t="shared" si="47"/>
        <v>34.559361311104787</v>
      </c>
      <c r="E85" s="12">
        <f t="shared" si="47"/>
        <v>44.237830028684336</v>
      </c>
      <c r="F85" s="12">
        <f t="shared" si="47"/>
        <v>66.201381358722244</v>
      </c>
      <c r="G85" s="12">
        <f t="shared" si="47"/>
        <v>86.575105113811901</v>
      </c>
      <c r="H85" s="12">
        <f t="shared" si="47"/>
        <v>43.934326968310472</v>
      </c>
      <c r="I85" s="12">
        <f t="shared" si="47"/>
        <v>1046.9214700131051</v>
      </c>
      <c r="J85" s="12">
        <f t="shared" si="47"/>
        <v>0.84776060226939742</v>
      </c>
      <c r="K85" s="12">
        <f t="shared" si="47"/>
        <v>0.43696977175627377</v>
      </c>
    </row>
    <row r="86" spans="1:11">
      <c r="A86" s="4">
        <v>240</v>
      </c>
      <c r="B86" s="12">
        <f t="shared" si="46"/>
        <v>39.395595855776513</v>
      </c>
      <c r="C86" s="12">
        <f t="shared" ref="C86:K86" si="48">C327</f>
        <v>14.307736632210187</v>
      </c>
      <c r="D86" s="12">
        <f t="shared" si="48"/>
        <v>26.851666243993417</v>
      </c>
      <c r="E86" s="12">
        <f t="shared" si="48"/>
        <v>47.336999560469479</v>
      </c>
      <c r="F86" s="12">
        <f t="shared" si="48"/>
        <v>76.438781405872305</v>
      </c>
      <c r="G86" s="12">
        <f t="shared" si="48"/>
        <v>83.248466414491972</v>
      </c>
      <c r="H86" s="12">
        <f t="shared" si="48"/>
        <v>70.108594030689289</v>
      </c>
      <c r="I86" s="12">
        <f t="shared" si="48"/>
        <v>815.95612788903111</v>
      </c>
      <c r="J86" s="12">
        <f t="shared" si="48"/>
        <v>0.89824247201042784</v>
      </c>
      <c r="K86" s="12">
        <f t="shared" si="48"/>
        <v>0.42117043213241478</v>
      </c>
    </row>
    <row r="87" spans="1:11">
      <c r="A87" s="4">
        <v>241</v>
      </c>
      <c r="B87" s="12">
        <f t="shared" si="46"/>
        <v>39.855782347506199</v>
      </c>
      <c r="C87" s="12">
        <f t="shared" ref="C87:K87" si="49">C328</f>
        <v>13.976718976138583</v>
      </c>
      <c r="D87" s="12">
        <f t="shared" si="49"/>
        <v>26.91625066182246</v>
      </c>
      <c r="E87" s="12">
        <f t="shared" si="49"/>
        <v>42.631787678171207</v>
      </c>
      <c r="F87" s="12">
        <f t="shared" si="49"/>
        <v>76.378664690697647</v>
      </c>
      <c r="G87" s="12">
        <f t="shared" si="49"/>
        <v>81.698797632458039</v>
      </c>
      <c r="H87" s="12">
        <f t="shared" si="49"/>
        <v>70.988397501775964</v>
      </c>
      <c r="I87" s="12">
        <f t="shared" si="49"/>
        <v>725.53910900726839</v>
      </c>
      <c r="J87" s="12">
        <f t="shared" si="49"/>
        <v>0.86746564660870629</v>
      </c>
      <c r="K87" s="12">
        <f t="shared" si="49"/>
        <v>0.43043717059963083</v>
      </c>
    </row>
    <row r="88" spans="1:11">
      <c r="A88" s="4">
        <v>242</v>
      </c>
      <c r="B88" s="12">
        <f t="shared" si="46"/>
        <v>31.140608987489866</v>
      </c>
      <c r="C88" s="12">
        <f t="shared" ref="C88:K88" si="50">C329</f>
        <v>11.603873905344349</v>
      </c>
      <c r="D88" s="12">
        <f t="shared" si="50"/>
        <v>21.372241446417164</v>
      </c>
      <c r="E88" s="12">
        <f t="shared" si="50"/>
        <v>42.918095095962947</v>
      </c>
      <c r="F88" s="12">
        <f t="shared" si="50"/>
        <v>75.867548532842022</v>
      </c>
      <c r="G88" s="12">
        <f t="shared" si="50"/>
        <v>87.123421630572651</v>
      </c>
      <c r="H88" s="12">
        <f t="shared" si="50"/>
        <v>63.118155347086663</v>
      </c>
      <c r="I88" s="12">
        <f t="shared" si="50"/>
        <v>389.53215913316399</v>
      </c>
      <c r="J88" s="12">
        <f t="shared" si="50"/>
        <v>0.87018087486389362</v>
      </c>
      <c r="K88" s="12">
        <f t="shared" si="50"/>
        <v>0.40604312768457812</v>
      </c>
    </row>
    <row r="89" spans="1:11">
      <c r="A89" s="4">
        <v>243</v>
      </c>
      <c r="B89" s="12">
        <f t="shared" si="46"/>
        <v>46.917970714319722</v>
      </c>
      <c r="C89" s="12">
        <f t="shared" ref="C89:K89" si="51">C330</f>
        <v>16.723931029929577</v>
      </c>
      <c r="D89" s="12">
        <f t="shared" si="51"/>
        <v>31.82095087212473</v>
      </c>
      <c r="E89" s="12">
        <f t="shared" si="51"/>
        <v>48.203753378071809</v>
      </c>
      <c r="F89" s="12">
        <f t="shared" si="51"/>
        <v>64.784025411442784</v>
      </c>
      <c r="G89" s="12">
        <f t="shared" si="51"/>
        <v>81.960619454325638</v>
      </c>
      <c r="H89" s="12">
        <f t="shared" si="51"/>
        <v>45.430865615411783</v>
      </c>
      <c r="I89" s="12">
        <f t="shared" si="51"/>
        <v>1130.3803390976877</v>
      </c>
      <c r="J89" s="12">
        <f t="shared" si="51"/>
        <v>0.84082197355702526</v>
      </c>
      <c r="K89" s="12">
        <f t="shared" si="51"/>
        <v>0.47206169744887966</v>
      </c>
    </row>
    <row r="90" spans="1:11">
      <c r="A90" s="4">
        <v>244</v>
      </c>
      <c r="B90" s="12">
        <f t="shared" si="46"/>
        <v>47.381143148309441</v>
      </c>
      <c r="C90" s="12">
        <f t="shared" ref="C90:K90" si="52">C331</f>
        <v>17.517258873752564</v>
      </c>
      <c r="D90" s="12">
        <f t="shared" si="52"/>
        <v>32.449201011031086</v>
      </c>
      <c r="E90" s="12">
        <f t="shared" si="52"/>
        <v>44.211077243391678</v>
      </c>
      <c r="F90" s="12">
        <f t="shared" si="52"/>
        <v>67.323010282952239</v>
      </c>
      <c r="G90" s="12">
        <f t="shared" si="52"/>
        <v>81.681415688704519</v>
      </c>
      <c r="H90" s="12">
        <f t="shared" si="52"/>
        <v>51.970125452613331</v>
      </c>
      <c r="I90" s="12">
        <f t="shared" si="52"/>
        <v>977.1593420165932</v>
      </c>
      <c r="J90" s="12">
        <f t="shared" si="52"/>
        <v>0.84011394279838658</v>
      </c>
      <c r="K90" s="12">
        <f t="shared" si="52"/>
        <v>0.46252834518058689</v>
      </c>
    </row>
    <row r="91" spans="1:11">
      <c r="A91" s="4">
        <v>245</v>
      </c>
      <c r="B91" s="12">
        <v>0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</row>
    <row r="92" spans="1:11">
      <c r="A92" s="4">
        <v>301</v>
      </c>
      <c r="B92" s="12">
        <f>B332</f>
        <v>48.531699477561482</v>
      </c>
      <c r="C92" s="12">
        <f t="shared" ref="C92:K92" si="53">C332</f>
        <v>15.471374020715878</v>
      </c>
      <c r="D92" s="12">
        <f t="shared" si="53"/>
        <v>32.001536749138758</v>
      </c>
      <c r="E92" s="12">
        <f t="shared" si="53"/>
        <v>48.16260225182927</v>
      </c>
      <c r="F92" s="12">
        <f t="shared" si="53"/>
        <v>76.440130788150114</v>
      </c>
      <c r="G92" s="12">
        <f t="shared" si="53"/>
        <v>83.924062666310348</v>
      </c>
      <c r="H92" s="12">
        <f t="shared" si="53"/>
        <v>71.155527017414769</v>
      </c>
      <c r="I92" s="12">
        <f t="shared" si="53"/>
        <v>1074.5240270296065</v>
      </c>
      <c r="J92" s="12">
        <f t="shared" si="53"/>
        <v>0.90244678964362368</v>
      </c>
      <c r="K92" s="12">
        <f t="shared" si="53"/>
        <v>0.38986333494184616</v>
      </c>
    </row>
    <row r="93" spans="1:11">
      <c r="A93" s="4">
        <v>302</v>
      </c>
      <c r="B93" s="12">
        <f>B333</f>
        <v>58.798569963430829</v>
      </c>
      <c r="C93" s="12">
        <f t="shared" ref="C93:K93" si="54">C333</f>
        <v>19.517715089206892</v>
      </c>
      <c r="D93" s="12">
        <f t="shared" si="54"/>
        <v>39.158142526318954</v>
      </c>
      <c r="E93" s="12">
        <f t="shared" si="54"/>
        <v>48.993279270656636</v>
      </c>
      <c r="F93" s="12">
        <f t="shared" si="54"/>
        <v>63.238934411397317</v>
      </c>
      <c r="G93" s="12">
        <f t="shared" si="54"/>
        <v>76.805582123738759</v>
      </c>
      <c r="H93" s="12">
        <f t="shared" si="54"/>
        <v>47.115561216659806</v>
      </c>
      <c r="I93" s="12">
        <f t="shared" si="54"/>
        <v>1443.5329377814103</v>
      </c>
      <c r="J93" s="12">
        <f t="shared" si="54"/>
        <v>0.80789238594608948</v>
      </c>
      <c r="K93" s="12">
        <f t="shared" si="54"/>
        <v>0.35722179040608548</v>
      </c>
    </row>
    <row r="94" spans="1:11">
      <c r="A94" s="4">
        <v>303</v>
      </c>
      <c r="B94" s="12">
        <f>B334</f>
        <v>23.243882159809729</v>
      </c>
      <c r="C94" s="12">
        <f t="shared" ref="C94:K94" si="55">C334</f>
        <v>6.7447032345002969</v>
      </c>
      <c r="D94" s="12">
        <f t="shared" si="55"/>
        <v>14.99429269715505</v>
      </c>
      <c r="E94" s="12">
        <f t="shared" si="55"/>
        <v>49.00882097951046</v>
      </c>
      <c r="F94" s="12">
        <f t="shared" si="55"/>
        <v>67.753447544302588</v>
      </c>
      <c r="G94" s="12">
        <f t="shared" si="55"/>
        <v>77.341569991765198</v>
      </c>
      <c r="H94" s="12">
        <f t="shared" si="55"/>
        <v>51.54851496967499</v>
      </c>
      <c r="I94" s="12">
        <f t="shared" si="55"/>
        <v>173.51408221424009</v>
      </c>
      <c r="J94" s="12">
        <f t="shared" si="55"/>
        <v>0.86192919633573162</v>
      </c>
      <c r="K94" s="12">
        <f t="shared" si="55"/>
        <v>0.43183445677412702</v>
      </c>
    </row>
    <row r="95" spans="1:11">
      <c r="A95" s="4">
        <v>304</v>
      </c>
      <c r="B95" s="12">
        <v>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</row>
    <row r="96" spans="1:11">
      <c r="A96" s="4">
        <v>305</v>
      </c>
      <c r="B96" s="12">
        <v>0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</row>
    <row r="97" spans="1:11">
      <c r="A97" s="4">
        <v>306</v>
      </c>
      <c r="B97" s="12">
        <f>B335</f>
        <v>35.334315146395959</v>
      </c>
      <c r="C97" s="12">
        <f t="shared" ref="C97:K97" si="56">C335</f>
        <v>11.029693262830458</v>
      </c>
      <c r="D97" s="12">
        <f t="shared" si="56"/>
        <v>23.182004204613264</v>
      </c>
      <c r="E97" s="12">
        <f t="shared" si="56"/>
        <v>43.493563292156296</v>
      </c>
      <c r="F97" s="12">
        <f t="shared" si="56"/>
        <v>67.647428978313897</v>
      </c>
      <c r="G97" s="12">
        <f t="shared" si="56"/>
        <v>75.381697346890988</v>
      </c>
      <c r="H97" s="12">
        <f t="shared" si="56"/>
        <v>56.053157839549108</v>
      </c>
      <c r="I97" s="12">
        <f t="shared" si="56"/>
        <v>281.33726947872441</v>
      </c>
      <c r="J97" s="12">
        <f t="shared" si="56"/>
        <v>0.80352353560856338</v>
      </c>
      <c r="K97" s="12">
        <f t="shared" si="56"/>
        <v>0.34351527951799193</v>
      </c>
    </row>
    <row r="98" spans="1:11">
      <c r="A98" s="4">
        <v>307</v>
      </c>
      <c r="B98" s="12">
        <f>B336</f>
        <v>32.630785848117846</v>
      </c>
      <c r="C98" s="12">
        <f t="shared" ref="C98:K98" si="57">C336</f>
        <v>12.332867067969488</v>
      </c>
      <c r="D98" s="12">
        <f t="shared" si="57"/>
        <v>22.481826458043717</v>
      </c>
      <c r="E98" s="12">
        <f t="shared" si="57"/>
        <v>41.683348824385945</v>
      </c>
      <c r="F98" s="12">
        <f t="shared" si="57"/>
        <v>70.999516141031165</v>
      </c>
      <c r="G98" s="12">
        <f t="shared" si="57"/>
        <v>80.056847500857629</v>
      </c>
      <c r="H98" s="12">
        <f t="shared" si="57"/>
        <v>58.787377029139556</v>
      </c>
      <c r="I98" s="12">
        <f t="shared" si="57"/>
        <v>400.72107694220057</v>
      </c>
      <c r="J98" s="12">
        <f t="shared" si="57"/>
        <v>0.8374564430343262</v>
      </c>
      <c r="K98" s="12">
        <f t="shared" si="57"/>
        <v>0.40787216927802072</v>
      </c>
    </row>
    <row r="99" spans="1:11">
      <c r="A99" s="4">
        <v>308</v>
      </c>
      <c r="B99" s="12">
        <f>B337</f>
        <v>40.393850750420036</v>
      </c>
      <c r="C99" s="12">
        <f t="shared" ref="C99:K99" si="58">C337</f>
        <v>14.533329190641609</v>
      </c>
      <c r="D99" s="12">
        <f t="shared" si="58"/>
        <v>27.463589970530894</v>
      </c>
      <c r="E99" s="12">
        <f t="shared" si="58"/>
        <v>53.659621703370256</v>
      </c>
      <c r="F99" s="12">
        <f t="shared" si="58"/>
        <v>72.317534286514373</v>
      </c>
      <c r="G99" s="12">
        <f t="shared" si="58"/>
        <v>82.349766644334807</v>
      </c>
      <c r="H99" s="12">
        <f t="shared" si="58"/>
        <v>63.930940373686859</v>
      </c>
      <c r="I99" s="12">
        <f t="shared" si="58"/>
        <v>740.22653003187997</v>
      </c>
      <c r="J99" s="12">
        <f t="shared" si="58"/>
        <v>0.85248948463036456</v>
      </c>
      <c r="K99" s="12">
        <f t="shared" si="58"/>
        <v>0.44470460828705932</v>
      </c>
    </row>
    <row r="100" spans="1:11">
      <c r="A100" s="4">
        <v>309</v>
      </c>
      <c r="B100" s="12">
        <v>0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</row>
    <row r="101" spans="1:11">
      <c r="A101" s="4">
        <v>310</v>
      </c>
      <c r="B101" s="12">
        <f>B338</f>
        <v>56.999378755535979</v>
      </c>
      <c r="C101" s="12">
        <f t="shared" ref="C101:K101" si="59">C338</f>
        <v>20.996863838980474</v>
      </c>
      <c r="D101" s="12">
        <f t="shared" si="59"/>
        <v>38.998121297258329</v>
      </c>
      <c r="E101" s="12">
        <f t="shared" si="59"/>
        <v>54.990076974978791</v>
      </c>
      <c r="F101" s="12">
        <f t="shared" si="59"/>
        <v>71.419405303250031</v>
      </c>
      <c r="G101" s="12">
        <f t="shared" si="59"/>
        <v>81.287123092324236</v>
      </c>
      <c r="H101" s="12">
        <f t="shared" si="59"/>
        <v>57.873416397707523</v>
      </c>
      <c r="I101" s="12">
        <f t="shared" si="59"/>
        <v>1665.4759358371957</v>
      </c>
      <c r="J101" s="12">
        <f t="shared" si="59"/>
        <v>0.88229435229898534</v>
      </c>
      <c r="K101" s="12">
        <f t="shared" si="59"/>
        <v>0.3916085911030549</v>
      </c>
    </row>
    <row r="102" spans="1:11">
      <c r="A102" s="4">
        <v>311</v>
      </c>
      <c r="B102" s="12">
        <f>B339</f>
        <v>40.09209042082351</v>
      </c>
      <c r="C102" s="12">
        <f t="shared" ref="C102:K102" si="60">C339</f>
        <v>12.334344339774605</v>
      </c>
      <c r="D102" s="12">
        <f t="shared" si="60"/>
        <v>26.213217380299124</v>
      </c>
      <c r="E102" s="12">
        <f t="shared" si="60"/>
        <v>45.307779547590513</v>
      </c>
      <c r="F102" s="12">
        <f t="shared" si="60"/>
        <v>68.506640715516184</v>
      </c>
      <c r="G102" s="12">
        <f t="shared" si="60"/>
        <v>83.273622611316412</v>
      </c>
      <c r="H102" s="12">
        <f t="shared" si="60"/>
        <v>54.002513334347668</v>
      </c>
      <c r="I102" s="12">
        <f t="shared" si="60"/>
        <v>668.64670766214113</v>
      </c>
      <c r="J102" s="12">
        <f t="shared" si="60"/>
        <v>0.83798480430066535</v>
      </c>
      <c r="K102" s="12">
        <f t="shared" si="60"/>
        <v>0.38513813083088194</v>
      </c>
    </row>
    <row r="103" spans="1:11">
      <c r="A103" s="4">
        <v>312</v>
      </c>
      <c r="B103" s="12">
        <v>0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</row>
    <row r="104" spans="1:11">
      <c r="A104" s="4">
        <v>313</v>
      </c>
      <c r="B104" s="12">
        <f>B340</f>
        <v>39.629617763182459</v>
      </c>
      <c r="C104" s="12">
        <f t="shared" ref="C104:K104" si="61">C340</f>
        <v>15.477589186512409</v>
      </c>
      <c r="D104" s="12">
        <f t="shared" si="61"/>
        <v>27.553603474847495</v>
      </c>
      <c r="E104" s="12">
        <f t="shared" si="61"/>
        <v>45.994412447118926</v>
      </c>
      <c r="F104" s="12">
        <f t="shared" si="61"/>
        <v>75.821751540537221</v>
      </c>
      <c r="G104" s="12">
        <f t="shared" si="61"/>
        <v>81.089451853351079</v>
      </c>
      <c r="H104" s="12">
        <f t="shared" si="61"/>
        <v>70.284647128802121</v>
      </c>
      <c r="I104" s="12">
        <f t="shared" si="61"/>
        <v>836.63022189641708</v>
      </c>
      <c r="J104" s="12">
        <f t="shared" si="61"/>
        <v>0.92183149951105925</v>
      </c>
      <c r="K104" s="12">
        <f t="shared" si="61"/>
        <v>0.43532967244902099</v>
      </c>
    </row>
    <row r="105" spans="1:11">
      <c r="A105" s="4">
        <v>314</v>
      </c>
      <c r="B105" s="12">
        <f>B341</f>
        <v>34.530865391318279</v>
      </c>
      <c r="C105" s="12">
        <f t="shared" ref="C105:K105" si="62">C341</f>
        <v>12.206566652569499</v>
      </c>
      <c r="D105" s="12">
        <f t="shared" si="62"/>
        <v>23.368716021943946</v>
      </c>
      <c r="E105" s="12">
        <f t="shared" si="62"/>
        <v>43.817146527277146</v>
      </c>
      <c r="F105" s="12">
        <f t="shared" si="62"/>
        <v>69.087063395747776</v>
      </c>
      <c r="G105" s="12">
        <f t="shared" si="62"/>
        <v>75.02970492936916</v>
      </c>
      <c r="H105" s="12">
        <f t="shared" si="62"/>
        <v>60.394803113440489</v>
      </c>
      <c r="I105" s="12">
        <f t="shared" si="62"/>
        <v>467.18084270988453</v>
      </c>
      <c r="J105" s="12">
        <f t="shared" si="62"/>
        <v>0.85444035559525711</v>
      </c>
      <c r="K105" s="12">
        <f t="shared" si="62"/>
        <v>0.37678009358271736</v>
      </c>
    </row>
    <row r="106" spans="1:11">
      <c r="A106" s="4">
        <v>315</v>
      </c>
      <c r="B106" s="12">
        <v>0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</row>
    <row r="107" spans="1:11">
      <c r="A107" s="4">
        <v>316</v>
      </c>
      <c r="B107" s="12">
        <f>B342</f>
        <v>49.461114691678965</v>
      </c>
      <c r="C107" s="12">
        <f t="shared" ref="C107:K107" si="63">C342</f>
        <v>18.056721099271194</v>
      </c>
      <c r="D107" s="12">
        <f t="shared" si="63"/>
        <v>33.758917895475165</v>
      </c>
      <c r="E107" s="12">
        <f t="shared" si="63"/>
        <v>58.802348879184024</v>
      </c>
      <c r="F107" s="12">
        <f t="shared" si="63"/>
        <v>74.91127932719904</v>
      </c>
      <c r="G107" s="12">
        <f t="shared" si="63"/>
        <v>78.469524262939501</v>
      </c>
      <c r="H107" s="12">
        <f t="shared" si="63"/>
        <v>71.500025885132047</v>
      </c>
      <c r="I107" s="12">
        <f t="shared" si="63"/>
        <v>1509.1786460626829</v>
      </c>
      <c r="J107" s="12">
        <f t="shared" si="63"/>
        <v>0.84975532538382348</v>
      </c>
      <c r="K107" s="12">
        <f t="shared" si="63"/>
        <v>0.40305400190395324</v>
      </c>
    </row>
    <row r="108" spans="1:11">
      <c r="A108" s="4">
        <v>317</v>
      </c>
      <c r="B108" s="12">
        <f>B343</f>
        <v>37.939641059220797</v>
      </c>
      <c r="C108" s="12">
        <f t="shared" ref="C108:K108" si="64">C343</f>
        <v>13.747620426745014</v>
      </c>
      <c r="D108" s="12">
        <f t="shared" si="64"/>
        <v>25.843630742982967</v>
      </c>
      <c r="E108" s="12">
        <f t="shared" si="64"/>
        <v>48.535411016620628</v>
      </c>
      <c r="F108" s="12">
        <f t="shared" si="64"/>
        <v>79.48312867825949</v>
      </c>
      <c r="G108" s="12">
        <f t="shared" si="64"/>
        <v>83.214047732781552</v>
      </c>
      <c r="H108" s="12">
        <f t="shared" si="64"/>
        <v>74.652320871001152</v>
      </c>
      <c r="I108" s="12">
        <f t="shared" si="64"/>
        <v>592.62469436288632</v>
      </c>
      <c r="J108" s="12">
        <f t="shared" si="64"/>
        <v>0.86517233955383122</v>
      </c>
      <c r="K108" s="12">
        <f t="shared" si="64"/>
        <v>0.42045520310141732</v>
      </c>
    </row>
    <row r="109" spans="1:11">
      <c r="A109" s="4">
        <v>318</v>
      </c>
      <c r="B109" s="12">
        <v>0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</row>
    <row r="110" spans="1:11">
      <c r="A110" s="4">
        <v>319</v>
      </c>
      <c r="B110" s="12">
        <v>0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</row>
    <row r="111" spans="1:11">
      <c r="A111" s="4">
        <v>320</v>
      </c>
      <c r="B111" s="12">
        <f>B344</f>
        <v>52.565861523172202</v>
      </c>
      <c r="C111" s="12">
        <f t="shared" ref="C111:K111" si="65">C344</f>
        <v>19.539929816933839</v>
      </c>
      <c r="D111" s="12">
        <f t="shared" si="65"/>
        <v>36.052895670053111</v>
      </c>
      <c r="E111" s="12">
        <f t="shared" si="65"/>
        <v>52.839705496630167</v>
      </c>
      <c r="F111" s="12">
        <f t="shared" si="65"/>
        <v>74.270610079417068</v>
      </c>
      <c r="G111" s="12">
        <f t="shared" si="65"/>
        <v>80.559260251781552</v>
      </c>
      <c r="H111" s="12">
        <f t="shared" si="65"/>
        <v>68.935752255999503</v>
      </c>
      <c r="I111" s="12">
        <f t="shared" si="65"/>
        <v>1670.8228421625442</v>
      </c>
      <c r="J111" s="12">
        <f t="shared" si="65"/>
        <v>0.8787688397496255</v>
      </c>
      <c r="K111" s="12">
        <f t="shared" si="65"/>
        <v>0.46227648007453476</v>
      </c>
    </row>
    <row r="112" spans="1:11">
      <c r="A112" s="4">
        <v>321</v>
      </c>
      <c r="B112" s="12">
        <v>0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</row>
    <row r="113" spans="1:11">
      <c r="A113" s="4">
        <v>322</v>
      </c>
      <c r="B113" s="12">
        <f>B345</f>
        <v>31.659440808541301</v>
      </c>
      <c r="C113" s="12">
        <f t="shared" ref="C113:K113" si="66">C345</f>
        <v>9.304783653080591</v>
      </c>
      <c r="D113" s="12">
        <f t="shared" si="66"/>
        <v>20.482112230810998</v>
      </c>
      <c r="E113" s="12">
        <f t="shared" si="66"/>
        <v>40.853091715010031</v>
      </c>
      <c r="F113" s="12">
        <f t="shared" si="66"/>
        <v>74.375064849019836</v>
      </c>
      <c r="G113" s="12">
        <f t="shared" si="66"/>
        <v>83.259101750486835</v>
      </c>
      <c r="H113" s="12">
        <f t="shared" si="66"/>
        <v>64.775850291313063</v>
      </c>
      <c r="I113" s="12">
        <f t="shared" si="66"/>
        <v>248.55715067109335</v>
      </c>
      <c r="J113" s="12">
        <f t="shared" si="66"/>
        <v>0.90405033675103896</v>
      </c>
      <c r="K113" s="12">
        <f t="shared" si="66"/>
        <v>0.40145026307771309</v>
      </c>
    </row>
    <row r="114" spans="1:11">
      <c r="A114" s="4">
        <v>323</v>
      </c>
      <c r="B114" s="12">
        <f>B346</f>
        <v>36.646109626437948</v>
      </c>
      <c r="C114" s="12">
        <f t="shared" ref="C114:K114" si="67">C346</f>
        <v>12.038568722725074</v>
      </c>
      <c r="D114" s="12">
        <f t="shared" si="67"/>
        <v>24.342339174581571</v>
      </c>
      <c r="E114" s="12">
        <f t="shared" si="67"/>
        <v>52.168589010205501</v>
      </c>
      <c r="F114" s="12">
        <f t="shared" si="67"/>
        <v>67.80885418410314</v>
      </c>
      <c r="G114" s="12">
        <f t="shared" si="67"/>
        <v>82.529857703843007</v>
      </c>
      <c r="H114" s="12">
        <f t="shared" si="67"/>
        <v>54.371204722007725</v>
      </c>
      <c r="I114" s="12">
        <f t="shared" si="67"/>
        <v>538.1146761195522</v>
      </c>
      <c r="J114" s="12">
        <f t="shared" si="67"/>
        <v>0.8309273647443941</v>
      </c>
      <c r="K114" s="12">
        <f t="shared" si="67"/>
        <v>0.40371772823595387</v>
      </c>
    </row>
    <row r="115" spans="1:11">
      <c r="A115" s="4">
        <v>324</v>
      </c>
      <c r="B115" s="12">
        <f>B347</f>
        <v>32.741211704417381</v>
      </c>
      <c r="C115" s="12">
        <f t="shared" ref="C115:K115" si="68">C347</f>
        <v>10.19204726485396</v>
      </c>
      <c r="D115" s="12">
        <f t="shared" si="68"/>
        <v>21.466629484635721</v>
      </c>
      <c r="E115" s="12">
        <f t="shared" si="68"/>
        <v>46.564821493294744</v>
      </c>
      <c r="F115" s="12">
        <f t="shared" si="68"/>
        <v>72.907661196607052</v>
      </c>
      <c r="G115" s="12">
        <f t="shared" si="68"/>
        <v>84.917970818650645</v>
      </c>
      <c r="H115" s="12">
        <f t="shared" si="68"/>
        <v>55.722392746146504</v>
      </c>
      <c r="I115" s="12">
        <f t="shared" si="68"/>
        <v>400.49163770601541</v>
      </c>
      <c r="J115" s="12">
        <f t="shared" si="68"/>
        <v>0.87958550712196393</v>
      </c>
      <c r="K115" s="12">
        <f t="shared" si="68"/>
        <v>0.43487058443222665</v>
      </c>
    </row>
    <row r="116" spans="1:11">
      <c r="A116" s="4">
        <v>325</v>
      </c>
      <c r="B116" s="12">
        <f t="shared" ref="B116:K119" si="69">B348</f>
        <v>30.196981519267752</v>
      </c>
      <c r="C116" s="12">
        <f t="shared" si="69"/>
        <v>10.838649639868708</v>
      </c>
      <c r="D116" s="12">
        <f t="shared" si="69"/>
        <v>20.517815579568282</v>
      </c>
      <c r="E116" s="12">
        <f t="shared" si="69"/>
        <v>42.882620336040056</v>
      </c>
      <c r="F116" s="12">
        <f t="shared" si="69"/>
        <v>61.073376537938685</v>
      </c>
      <c r="G116" s="12">
        <f t="shared" si="69"/>
        <v>74.852529696773971</v>
      </c>
      <c r="H116" s="12">
        <f t="shared" si="69"/>
        <v>43.689217967361806</v>
      </c>
      <c r="I116" s="12">
        <f t="shared" si="69"/>
        <v>353.80772771021856</v>
      </c>
      <c r="J116" s="12">
        <f t="shared" si="69"/>
        <v>0.85305629408639605</v>
      </c>
      <c r="K116" s="12">
        <f t="shared" si="69"/>
        <v>0.39114552774020184</v>
      </c>
    </row>
    <row r="117" spans="1:11">
      <c r="A117" s="4">
        <v>326</v>
      </c>
      <c r="B117" s="12">
        <f t="shared" si="69"/>
        <v>46.589576476492802</v>
      </c>
      <c r="C117" s="12">
        <f t="shared" si="69"/>
        <v>15.949629384534994</v>
      </c>
      <c r="D117" s="12">
        <f t="shared" si="69"/>
        <v>31.269602930513969</v>
      </c>
      <c r="E117" s="12">
        <f t="shared" si="69"/>
        <v>50.26973823412812</v>
      </c>
      <c r="F117" s="12">
        <f t="shared" si="69"/>
        <v>66.689935666427544</v>
      </c>
      <c r="G117" s="12">
        <f t="shared" si="69"/>
        <v>78.023353032145579</v>
      </c>
      <c r="H117" s="12">
        <f t="shared" si="69"/>
        <v>55.96959840732773</v>
      </c>
      <c r="I117" s="12">
        <f t="shared" si="69"/>
        <v>1297.6716620526499</v>
      </c>
      <c r="J117" s="12">
        <f t="shared" si="69"/>
        <v>0.81263063812964476</v>
      </c>
      <c r="K117" s="12">
        <f t="shared" si="69"/>
        <v>0.42342665321180656</v>
      </c>
    </row>
    <row r="118" spans="1:11">
      <c r="A118" s="4">
        <v>327</v>
      </c>
      <c r="B118" s="12">
        <f t="shared" si="69"/>
        <v>39.55926274472742</v>
      </c>
      <c r="C118" s="12">
        <f t="shared" si="69"/>
        <v>12.9995808290914</v>
      </c>
      <c r="D118" s="12">
        <f t="shared" si="69"/>
        <v>26.27942178690947</v>
      </c>
      <c r="E118" s="12">
        <f t="shared" si="69"/>
        <v>45.671957402451973</v>
      </c>
      <c r="F118" s="12">
        <f t="shared" si="69"/>
        <v>74.346074648264036</v>
      </c>
      <c r="G118" s="12">
        <f t="shared" si="69"/>
        <v>84.194544143068285</v>
      </c>
      <c r="H118" s="12">
        <f t="shared" si="69"/>
        <v>64.94539702210092</v>
      </c>
      <c r="I118" s="12">
        <f t="shared" si="69"/>
        <v>503.28495652399971</v>
      </c>
      <c r="J118" s="12">
        <f t="shared" si="69"/>
        <v>0.86347795132219696</v>
      </c>
      <c r="K118" s="12">
        <f t="shared" si="69"/>
        <v>0.43056796023696381</v>
      </c>
    </row>
    <row r="119" spans="1:11">
      <c r="A119" s="4">
        <v>328</v>
      </c>
      <c r="B119" s="12">
        <f t="shared" si="69"/>
        <v>37.665331183128579</v>
      </c>
      <c r="C119" s="12">
        <f t="shared" si="69"/>
        <v>13.530565183968163</v>
      </c>
      <c r="D119" s="12">
        <f t="shared" si="69"/>
        <v>25.597948183548429</v>
      </c>
      <c r="E119" s="12">
        <f t="shared" si="69"/>
        <v>48.735146259312479</v>
      </c>
      <c r="F119" s="12">
        <f t="shared" si="69"/>
        <v>76.760723555425628</v>
      </c>
      <c r="G119" s="12">
        <f t="shared" si="69"/>
        <v>82.321736802005461</v>
      </c>
      <c r="H119" s="12">
        <f t="shared" si="69"/>
        <v>70.123498659007609</v>
      </c>
      <c r="I119" s="12">
        <f t="shared" si="69"/>
        <v>633.14750825489045</v>
      </c>
      <c r="J119" s="12">
        <f t="shared" si="69"/>
        <v>0.89391704219862389</v>
      </c>
      <c r="K119" s="12">
        <f t="shared" si="69"/>
        <v>0.4151790502717298</v>
      </c>
    </row>
    <row r="120" spans="1:11">
      <c r="A120" s="4">
        <v>329</v>
      </c>
      <c r="B120" s="12">
        <v>0</v>
      </c>
      <c r="C120" s="12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</row>
    <row r="121" spans="1:11">
      <c r="A121" s="4">
        <v>330</v>
      </c>
      <c r="B121" s="12">
        <f>B352</f>
        <v>42.984329200297736</v>
      </c>
      <c r="C121" s="12">
        <f t="shared" ref="C121:K121" si="70">C352</f>
        <v>15.718227657095946</v>
      </c>
      <c r="D121" s="12">
        <f t="shared" si="70"/>
        <v>29.351278428696915</v>
      </c>
      <c r="E121" s="12">
        <f t="shared" si="70"/>
        <v>52.682740308186453</v>
      </c>
      <c r="F121" s="12">
        <f t="shared" si="70"/>
        <v>71.459739213908662</v>
      </c>
      <c r="G121" s="12">
        <f t="shared" si="70"/>
        <v>83.824004954462225</v>
      </c>
      <c r="H121" s="12">
        <f t="shared" si="70"/>
        <v>54.265746363272605</v>
      </c>
      <c r="I121" s="12">
        <f t="shared" si="70"/>
        <v>925.93400605988893</v>
      </c>
      <c r="J121" s="12">
        <f t="shared" si="70"/>
        <v>0.81856218208033216</v>
      </c>
      <c r="K121" s="12">
        <f t="shared" si="70"/>
        <v>0.38903083237156744</v>
      </c>
    </row>
    <row r="122" spans="1:11">
      <c r="A122" s="4">
        <v>331</v>
      </c>
      <c r="B122" s="12">
        <v>0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</row>
    <row r="123" spans="1:11">
      <c r="A123" s="4">
        <v>332</v>
      </c>
      <c r="B123" s="12">
        <v>0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</row>
    <row r="124" spans="1:11">
      <c r="A124" s="4">
        <v>333</v>
      </c>
      <c r="B124" s="12">
        <f>B353</f>
        <v>50.629132626417039</v>
      </c>
      <c r="C124" s="12">
        <f t="shared" ref="C124:K124" si="71">C353</f>
        <v>18.518816273146829</v>
      </c>
      <c r="D124" s="12">
        <f t="shared" si="71"/>
        <v>34.573974449782021</v>
      </c>
      <c r="E124" s="12">
        <f t="shared" si="71"/>
        <v>60.145148476835317</v>
      </c>
      <c r="F124" s="12">
        <f t="shared" si="71"/>
        <v>72.350916985917038</v>
      </c>
      <c r="G124" s="12">
        <f t="shared" si="71"/>
        <v>79.925631166446735</v>
      </c>
      <c r="H124" s="12">
        <f t="shared" si="71"/>
        <v>66.274695975420755</v>
      </c>
      <c r="I124" s="12">
        <f t="shared" si="71"/>
        <v>1426.846214021909</v>
      </c>
      <c r="J124" s="12">
        <f t="shared" si="71"/>
        <v>0.87812759084234127</v>
      </c>
      <c r="K124" s="12">
        <f t="shared" si="71"/>
        <v>0.41157776485003672</v>
      </c>
    </row>
    <row r="125" spans="1:11">
      <c r="A125" s="4">
        <v>334</v>
      </c>
      <c r="B125" s="12">
        <f>B354</f>
        <v>49.713026074416995</v>
      </c>
      <c r="C125" s="12">
        <f t="shared" ref="C125:K125" si="72">C354</f>
        <v>19.622447083294666</v>
      </c>
      <c r="D125" s="12">
        <f t="shared" si="72"/>
        <v>34.667736578855916</v>
      </c>
      <c r="E125" s="12">
        <f t="shared" si="72"/>
        <v>50.191321408856503</v>
      </c>
      <c r="F125" s="12">
        <f t="shared" si="72"/>
        <v>61.693377057608757</v>
      </c>
      <c r="G125" s="12">
        <f t="shared" si="72"/>
        <v>77.874149343881768</v>
      </c>
      <c r="H125" s="12">
        <f t="shared" si="72"/>
        <v>47.159145901603942</v>
      </c>
      <c r="I125" s="12">
        <f t="shared" si="72"/>
        <v>1205.1222849878507</v>
      </c>
      <c r="J125" s="12">
        <f t="shared" si="72"/>
        <v>0.74818842507284911</v>
      </c>
      <c r="K125" s="12">
        <f t="shared" si="72"/>
        <v>0.40860998571022294</v>
      </c>
    </row>
    <row r="126" spans="1:11">
      <c r="A126" s="4">
        <v>335</v>
      </c>
      <c r="B126" s="12">
        <v>0</v>
      </c>
      <c r="C126" s="12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</row>
    <row r="127" spans="1:11">
      <c r="A127" s="4">
        <v>336</v>
      </c>
      <c r="B127" s="12">
        <f>B355</f>
        <v>39.323124870511499</v>
      </c>
      <c r="C127" s="12">
        <f t="shared" ref="C127:K127" si="73">C355</f>
        <v>13.865313963177689</v>
      </c>
      <c r="D127" s="12">
        <f t="shared" si="73"/>
        <v>26.594219416844652</v>
      </c>
      <c r="E127" s="12">
        <f t="shared" si="73"/>
        <v>52.534314964972339</v>
      </c>
      <c r="F127" s="12">
        <f t="shared" si="73"/>
        <v>68.444284316308952</v>
      </c>
      <c r="G127" s="12">
        <f t="shared" si="73"/>
        <v>77.972060645524365</v>
      </c>
      <c r="H127" s="12">
        <f t="shared" si="73"/>
        <v>60.116541277407144</v>
      </c>
      <c r="I127" s="12">
        <f t="shared" si="73"/>
        <v>524.09379328970419</v>
      </c>
      <c r="J127" s="12">
        <f t="shared" si="73"/>
        <v>0.85248500109678138</v>
      </c>
      <c r="K127" s="12">
        <f t="shared" si="73"/>
        <v>0.40580070615201391</v>
      </c>
    </row>
    <row r="128" spans="1:11">
      <c r="A128" s="4">
        <v>337</v>
      </c>
      <c r="B128" s="12">
        <f t="shared" ref="B128:K129" si="74">B356</f>
        <v>59.065507507949953</v>
      </c>
      <c r="C128" s="12">
        <f t="shared" si="74"/>
        <v>21.749050674860953</v>
      </c>
      <c r="D128" s="12">
        <f t="shared" si="74"/>
        <v>40.407279091405563</v>
      </c>
      <c r="E128" s="12">
        <f t="shared" si="74"/>
        <v>48.335296337677455</v>
      </c>
      <c r="F128" s="12">
        <f t="shared" si="74"/>
        <v>71.322112765029274</v>
      </c>
      <c r="G128" s="12">
        <f t="shared" si="74"/>
        <v>80.878665218667365</v>
      </c>
      <c r="H128" s="12">
        <f t="shared" si="74"/>
        <v>55.098866026503536</v>
      </c>
      <c r="I128" s="12">
        <f t="shared" si="74"/>
        <v>1792.8388110147159</v>
      </c>
      <c r="J128" s="12">
        <f t="shared" si="74"/>
        <v>0.77412181088418341</v>
      </c>
      <c r="K128" s="12">
        <f t="shared" si="74"/>
        <v>0.405793992615886</v>
      </c>
    </row>
    <row r="129" spans="1:11">
      <c r="A129" s="4">
        <v>338</v>
      </c>
      <c r="B129" s="12">
        <f t="shared" si="74"/>
        <v>46.005591402826347</v>
      </c>
      <c r="C129" s="12">
        <f t="shared" si="74"/>
        <v>14.810965225303306</v>
      </c>
      <c r="D129" s="12">
        <f t="shared" si="74"/>
        <v>30.408278314064898</v>
      </c>
      <c r="E129" s="12">
        <f t="shared" si="74"/>
        <v>45.103379768582499</v>
      </c>
      <c r="F129" s="12">
        <f t="shared" si="74"/>
        <v>71.599410620253209</v>
      </c>
      <c r="G129" s="12">
        <f t="shared" si="74"/>
        <v>78.358773957665491</v>
      </c>
      <c r="H129" s="12">
        <f t="shared" si="74"/>
        <v>66.505573362719019</v>
      </c>
      <c r="I129" s="12">
        <f t="shared" si="74"/>
        <v>1011.1023731017771</v>
      </c>
      <c r="J129" s="12">
        <f t="shared" si="74"/>
        <v>0.94632744723184425</v>
      </c>
      <c r="K129" s="12">
        <f t="shared" si="74"/>
        <v>0.45966599042989809</v>
      </c>
    </row>
    <row r="130" spans="1:11">
      <c r="A130" s="4">
        <v>339</v>
      </c>
      <c r="B130" s="12">
        <v>0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</row>
    <row r="131" spans="1:11">
      <c r="A131" s="4">
        <v>340</v>
      </c>
      <c r="B131" s="12">
        <f>B358</f>
        <v>46.670669056448219</v>
      </c>
      <c r="C131" s="12">
        <f t="shared" ref="C131:K131" si="75">C358</f>
        <v>18.221436905541747</v>
      </c>
      <c r="D131" s="12">
        <f t="shared" si="75"/>
        <v>32.446052980995063</v>
      </c>
      <c r="E131" s="12">
        <f t="shared" si="75"/>
        <v>46.56254487578687</v>
      </c>
      <c r="F131" s="12">
        <f t="shared" si="75"/>
        <v>70.097150989167801</v>
      </c>
      <c r="G131" s="12">
        <f t="shared" si="75"/>
        <v>76.042621161516038</v>
      </c>
      <c r="H131" s="12">
        <f t="shared" si="75"/>
        <v>62.373699821612</v>
      </c>
      <c r="I131" s="12">
        <f t="shared" si="75"/>
        <v>1128.0338101399636</v>
      </c>
      <c r="J131" s="12">
        <f t="shared" si="75"/>
        <v>0.90395613347091019</v>
      </c>
      <c r="K131" s="12">
        <f t="shared" si="75"/>
        <v>0.41682501462805904</v>
      </c>
    </row>
    <row r="132" spans="1:11">
      <c r="A132" s="4">
        <v>341</v>
      </c>
      <c r="B132" s="12">
        <f t="shared" ref="B132:K133" si="76">B359</f>
        <v>46.064180152961541</v>
      </c>
      <c r="C132" s="12">
        <f t="shared" si="76"/>
        <v>15.732603231870742</v>
      </c>
      <c r="D132" s="12">
        <f t="shared" si="76"/>
        <v>30.898391692416215</v>
      </c>
      <c r="E132" s="12">
        <f t="shared" si="76"/>
        <v>50.633445588037965</v>
      </c>
      <c r="F132" s="12">
        <f t="shared" si="76"/>
        <v>68.829785776386572</v>
      </c>
      <c r="G132" s="12">
        <f t="shared" si="76"/>
        <v>85.775712687730604</v>
      </c>
      <c r="H132" s="12">
        <f t="shared" si="76"/>
        <v>57.316209576615357</v>
      </c>
      <c r="I132" s="12">
        <f t="shared" si="76"/>
        <v>842.12034415557946</v>
      </c>
      <c r="J132" s="12">
        <f t="shared" si="76"/>
        <v>0.81855641294319703</v>
      </c>
      <c r="K132" s="12">
        <f t="shared" si="76"/>
        <v>0.40325326913795362</v>
      </c>
    </row>
    <row r="133" spans="1:11">
      <c r="A133" s="4">
        <v>342</v>
      </c>
      <c r="B133" s="12">
        <f t="shared" si="76"/>
        <v>46.309370372764043</v>
      </c>
      <c r="C133" s="12">
        <f t="shared" si="76"/>
        <v>14.340464273673549</v>
      </c>
      <c r="D133" s="12">
        <f t="shared" si="76"/>
        <v>30.32491732321887</v>
      </c>
      <c r="E133" s="12">
        <f t="shared" si="76"/>
        <v>43.81938267158489</v>
      </c>
      <c r="F133" s="12">
        <f t="shared" si="76"/>
        <v>70.522556632589612</v>
      </c>
      <c r="G133" s="12">
        <f t="shared" si="76"/>
        <v>84.793754964458103</v>
      </c>
      <c r="H133" s="12">
        <f t="shared" si="76"/>
        <v>49.466883239805924</v>
      </c>
      <c r="I133" s="12">
        <f t="shared" si="76"/>
        <v>1009.669038163418</v>
      </c>
      <c r="J133" s="12">
        <f t="shared" si="76"/>
        <v>0.88088564228537258</v>
      </c>
      <c r="K133" s="12">
        <f t="shared" si="76"/>
        <v>0.43942142355276043</v>
      </c>
    </row>
    <row r="134" spans="1:11">
      <c r="A134" s="4">
        <v>343</v>
      </c>
      <c r="B134" s="12">
        <v>0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</row>
    <row r="135" spans="1:11">
      <c r="A135" s="4">
        <v>344</v>
      </c>
      <c r="B135" s="12">
        <f>B361</f>
        <v>42.553330151383086</v>
      </c>
      <c r="C135" s="12">
        <f t="shared" ref="C135:K135" si="77">C361</f>
        <v>16.119678799711522</v>
      </c>
      <c r="D135" s="12">
        <f t="shared" si="77"/>
        <v>29.336504475547375</v>
      </c>
      <c r="E135" s="12">
        <f t="shared" si="77"/>
        <v>46.564199217842599</v>
      </c>
      <c r="F135" s="12">
        <f t="shared" si="77"/>
        <v>73.773750218422364</v>
      </c>
      <c r="G135" s="12">
        <f t="shared" si="77"/>
        <v>83.720110645485065</v>
      </c>
      <c r="H135" s="12">
        <f t="shared" si="77"/>
        <v>62.500277799019123</v>
      </c>
      <c r="I135" s="12">
        <f t="shared" si="77"/>
        <v>976.30310035086143</v>
      </c>
      <c r="J135" s="12">
        <f t="shared" si="77"/>
        <v>0.88867387555498356</v>
      </c>
      <c r="K135" s="12">
        <f t="shared" si="77"/>
        <v>0.43381809529404453</v>
      </c>
    </row>
    <row r="136" spans="1:11">
      <c r="A136" s="4">
        <v>345</v>
      </c>
      <c r="B136" s="12">
        <v>0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</row>
    <row r="137" spans="1:11">
      <c r="A137" s="4">
        <v>401</v>
      </c>
      <c r="B137" s="12">
        <f>B362</f>
        <v>54.200371594154454</v>
      </c>
      <c r="C137" s="12">
        <f t="shared" ref="C137:K137" si="78">C362</f>
        <v>14.633857031064826</v>
      </c>
      <c r="D137" s="12">
        <f t="shared" si="78"/>
        <v>34.417114312609719</v>
      </c>
      <c r="E137" s="12">
        <f t="shared" si="78"/>
        <v>39.813957478860594</v>
      </c>
      <c r="F137" s="12">
        <f t="shared" si="78"/>
        <v>48.516525763678658</v>
      </c>
      <c r="G137" s="12">
        <f t="shared" si="78"/>
        <v>60.763765071615346</v>
      </c>
      <c r="H137" s="12">
        <f t="shared" si="78"/>
        <v>39.62046604445235</v>
      </c>
      <c r="I137" s="12">
        <f t="shared" si="78"/>
        <v>1089.5432033381419</v>
      </c>
      <c r="J137" s="12">
        <f t="shared" si="78"/>
        <v>0.84909597122816116</v>
      </c>
      <c r="K137" s="12">
        <f t="shared" si="78"/>
        <v>0.38984662643103024</v>
      </c>
    </row>
    <row r="138" spans="1:11">
      <c r="A138" s="4">
        <v>402</v>
      </c>
      <c r="B138" s="12">
        <v>0</v>
      </c>
      <c r="C138" s="12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</row>
    <row r="139" spans="1:11">
      <c r="A139" s="4">
        <v>403</v>
      </c>
      <c r="B139" s="12">
        <f>B363</f>
        <v>38.17243172640265</v>
      </c>
      <c r="C139" s="12">
        <f t="shared" ref="C139:K139" si="79">C363</f>
        <v>12.894082373775966</v>
      </c>
      <c r="D139" s="12">
        <f t="shared" si="79"/>
        <v>25.533257050089368</v>
      </c>
      <c r="E139" s="12">
        <f t="shared" si="79"/>
        <v>51.249065728345386</v>
      </c>
      <c r="F139" s="12">
        <f t="shared" si="79"/>
        <v>70.287867029717773</v>
      </c>
      <c r="G139" s="12">
        <f t="shared" si="79"/>
        <v>76.807089986295679</v>
      </c>
      <c r="H139" s="12">
        <f t="shared" si="79"/>
        <v>62.150556422141506</v>
      </c>
      <c r="I139" s="12">
        <f t="shared" si="79"/>
        <v>720.87700984230992</v>
      </c>
      <c r="J139" s="12">
        <f t="shared" si="79"/>
        <v>0.88301108940046402</v>
      </c>
      <c r="K139" s="12">
        <f t="shared" si="79"/>
        <v>0.41136487629445284</v>
      </c>
    </row>
    <row r="140" spans="1:11">
      <c r="A140" s="4">
        <v>404</v>
      </c>
      <c r="B140" s="12">
        <f>B364</f>
        <v>24.751880771001439</v>
      </c>
      <c r="C140" s="12">
        <f t="shared" ref="C140:K140" si="80">C364</f>
        <v>8.7638087417067219</v>
      </c>
      <c r="D140" s="12">
        <f t="shared" si="80"/>
        <v>16.757844756354121</v>
      </c>
      <c r="E140" s="12">
        <f t="shared" si="80"/>
        <v>44.447541915210763</v>
      </c>
      <c r="F140" s="12">
        <f t="shared" si="80"/>
        <v>71.980861829782668</v>
      </c>
      <c r="G140" s="12">
        <f t="shared" si="80"/>
        <v>78.033622041176329</v>
      </c>
      <c r="H140" s="12">
        <f t="shared" si="80"/>
        <v>66.703071381573608</v>
      </c>
      <c r="I140" s="12">
        <f t="shared" si="80"/>
        <v>242.25013500931686</v>
      </c>
      <c r="J140" s="12">
        <f t="shared" si="80"/>
        <v>0.8617216029097331</v>
      </c>
      <c r="K140" s="12">
        <f t="shared" si="80"/>
        <v>0.35907260294276178</v>
      </c>
    </row>
    <row r="141" spans="1:11">
      <c r="A141" s="4">
        <v>405</v>
      </c>
      <c r="B141" s="12">
        <v>0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</row>
    <row r="142" spans="1:11">
      <c r="A142" s="4">
        <v>406</v>
      </c>
      <c r="B142" s="12">
        <f>B365</f>
        <v>48.452108682366095</v>
      </c>
      <c r="C142" s="12">
        <f t="shared" ref="C142:K142" si="81">C365</f>
        <v>12.446629644838547</v>
      </c>
      <c r="D142" s="12">
        <f t="shared" si="81"/>
        <v>30.449369163602398</v>
      </c>
      <c r="E142" s="12">
        <f t="shared" si="81"/>
        <v>49.878564754773151</v>
      </c>
      <c r="F142" s="12">
        <f t="shared" si="81"/>
        <v>72.022488972397966</v>
      </c>
      <c r="G142" s="12">
        <f t="shared" si="81"/>
        <v>81.800196138644296</v>
      </c>
      <c r="H142" s="12">
        <f t="shared" si="81"/>
        <v>57.093739922244133</v>
      </c>
      <c r="I142" s="12">
        <f t="shared" si="81"/>
        <v>830.80105365861618</v>
      </c>
      <c r="J142" s="12">
        <f t="shared" si="81"/>
        <v>0.85241186742816133</v>
      </c>
      <c r="K142" s="12">
        <f t="shared" si="81"/>
        <v>0.38717976552322392</v>
      </c>
    </row>
    <row r="143" spans="1:11">
      <c r="A143" s="4">
        <v>407</v>
      </c>
      <c r="B143" s="12">
        <f t="shared" ref="B143:K148" si="82">B366</f>
        <v>46.014178586301931</v>
      </c>
      <c r="C143" s="12">
        <f t="shared" si="82"/>
        <v>16.449821222830096</v>
      </c>
      <c r="D143" s="12">
        <f t="shared" si="82"/>
        <v>31.231999904566081</v>
      </c>
      <c r="E143" s="12">
        <f t="shared" si="82"/>
        <v>47.912275508962161</v>
      </c>
      <c r="F143" s="12">
        <f t="shared" si="82"/>
        <v>69.835153366245166</v>
      </c>
      <c r="G143" s="12">
        <f t="shared" si="82"/>
        <v>78.417851087469572</v>
      </c>
      <c r="H143" s="12">
        <f t="shared" si="82"/>
        <v>61.613565264321494</v>
      </c>
      <c r="I143" s="12">
        <f t="shared" si="82"/>
        <v>846.02717625984462</v>
      </c>
      <c r="J143" s="12">
        <f t="shared" si="82"/>
        <v>0.83765336528636603</v>
      </c>
      <c r="K143" s="12">
        <f t="shared" si="82"/>
        <v>0.40628817114845717</v>
      </c>
    </row>
    <row r="144" spans="1:11">
      <c r="A144" s="4">
        <v>408</v>
      </c>
      <c r="B144" s="12">
        <f t="shared" si="82"/>
        <v>23.453313313960464</v>
      </c>
      <c r="C144" s="12">
        <f t="shared" si="82"/>
        <v>7.5295759738564954</v>
      </c>
      <c r="D144" s="12">
        <f t="shared" si="82"/>
        <v>15.491444643908522</v>
      </c>
      <c r="E144" s="12">
        <f t="shared" si="82"/>
        <v>39.751471916994156</v>
      </c>
      <c r="F144" s="12">
        <f t="shared" si="82"/>
        <v>79.686025067402994</v>
      </c>
      <c r="G144" s="12">
        <f t="shared" si="82"/>
        <v>86.272545588938783</v>
      </c>
      <c r="H144" s="12">
        <f t="shared" si="82"/>
        <v>71.599336806361421</v>
      </c>
      <c r="I144" s="12">
        <f t="shared" si="82"/>
        <v>161.49241645703785</v>
      </c>
      <c r="J144" s="12">
        <f t="shared" si="82"/>
        <v>0.88562826118720872</v>
      </c>
      <c r="K144" s="12">
        <f t="shared" si="82"/>
        <v>0.4035368068075682</v>
      </c>
    </row>
    <row r="145" spans="1:11">
      <c r="A145" s="4">
        <v>409</v>
      </c>
      <c r="B145" s="12">
        <f t="shared" si="82"/>
        <v>49.120462206631494</v>
      </c>
      <c r="C145" s="12">
        <f t="shared" si="82"/>
        <v>14.335169873180211</v>
      </c>
      <c r="D145" s="12">
        <f t="shared" si="82"/>
        <v>31.727816039905935</v>
      </c>
      <c r="E145" s="12">
        <f t="shared" si="82"/>
        <v>37.626714915184266</v>
      </c>
      <c r="F145" s="12">
        <f t="shared" si="82"/>
        <v>61.568580607027059</v>
      </c>
      <c r="G145" s="12">
        <f t="shared" si="82"/>
        <v>74.798333442646182</v>
      </c>
      <c r="H145" s="12">
        <f t="shared" si="82"/>
        <v>47.836295719592933</v>
      </c>
      <c r="I145" s="12">
        <f t="shared" si="82"/>
        <v>789.95009498862839</v>
      </c>
      <c r="J145" s="12">
        <f t="shared" si="82"/>
        <v>0.80421057543717944</v>
      </c>
      <c r="K145" s="12">
        <f t="shared" si="82"/>
        <v>0.4523029086437389</v>
      </c>
    </row>
    <row r="146" spans="1:11">
      <c r="A146" s="4">
        <v>410</v>
      </c>
      <c r="B146" s="12">
        <f t="shared" si="82"/>
        <v>47.97735149555664</v>
      </c>
      <c r="C146" s="12">
        <f t="shared" si="82"/>
        <v>16.772670881198405</v>
      </c>
      <c r="D146" s="12">
        <f t="shared" si="82"/>
        <v>32.375011188377606</v>
      </c>
      <c r="E146" s="12">
        <f t="shared" si="82"/>
        <v>50.455636701522053</v>
      </c>
      <c r="F146" s="12">
        <f t="shared" si="82"/>
        <v>69.693018406385605</v>
      </c>
      <c r="G146" s="12">
        <f t="shared" si="82"/>
        <v>76.345787596846563</v>
      </c>
      <c r="H146" s="12">
        <f t="shared" si="82"/>
        <v>62.456306140853862</v>
      </c>
      <c r="I146" s="12">
        <f t="shared" si="82"/>
        <v>1117.5672616622235</v>
      </c>
      <c r="J146" s="12">
        <f t="shared" si="82"/>
        <v>0.85385186796402301</v>
      </c>
      <c r="K146" s="12">
        <f t="shared" si="82"/>
        <v>0.35588175772055936</v>
      </c>
    </row>
    <row r="147" spans="1:11">
      <c r="A147" s="4">
        <v>411</v>
      </c>
      <c r="B147" s="12">
        <f t="shared" si="82"/>
        <v>42.558876486946694</v>
      </c>
      <c r="C147" s="12">
        <f t="shared" si="82"/>
        <v>15.212272182143382</v>
      </c>
      <c r="D147" s="12">
        <f t="shared" si="82"/>
        <v>28.885574334545108</v>
      </c>
      <c r="E147" s="12">
        <f t="shared" si="82"/>
        <v>45.958204110443511</v>
      </c>
      <c r="F147" s="12">
        <f t="shared" si="82"/>
        <v>73.34400067858877</v>
      </c>
      <c r="G147" s="12">
        <f t="shared" si="82"/>
        <v>80.949604662233227</v>
      </c>
      <c r="H147" s="12">
        <f t="shared" si="82"/>
        <v>64.174630600264024</v>
      </c>
      <c r="I147" s="12">
        <f t="shared" si="82"/>
        <v>852.13576412933287</v>
      </c>
      <c r="J147" s="12">
        <f t="shared" si="82"/>
        <v>0.86593854992327568</v>
      </c>
      <c r="K147" s="12">
        <f t="shared" si="82"/>
        <v>0.41298130835549368</v>
      </c>
    </row>
    <row r="148" spans="1:11">
      <c r="A148" s="4">
        <v>412</v>
      </c>
      <c r="B148" s="12">
        <f t="shared" si="82"/>
        <v>40.408666645493774</v>
      </c>
      <c r="C148" s="12">
        <f t="shared" si="82"/>
        <v>10.359446950208811</v>
      </c>
      <c r="D148" s="12">
        <f t="shared" si="82"/>
        <v>25.384056797851354</v>
      </c>
      <c r="E148" s="12">
        <f t="shared" si="82"/>
        <v>49.948001588763667</v>
      </c>
      <c r="F148" s="12">
        <f t="shared" si="82"/>
        <v>69.770679678770122</v>
      </c>
      <c r="G148" s="12">
        <f t="shared" si="82"/>
        <v>73.297861940289749</v>
      </c>
      <c r="H148" s="12">
        <f t="shared" si="82"/>
        <v>64.87039928367119</v>
      </c>
      <c r="I148" s="12">
        <f t="shared" si="82"/>
        <v>660.29193273553483</v>
      </c>
      <c r="J148" s="12">
        <f t="shared" si="82"/>
        <v>0.85206470590879946</v>
      </c>
      <c r="K148" s="12">
        <f t="shared" si="82"/>
        <v>0.45319334873674649</v>
      </c>
    </row>
    <row r="149" spans="1:11">
      <c r="A149" s="4">
        <v>413</v>
      </c>
      <c r="B149" s="12">
        <v>0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</row>
    <row r="150" spans="1:11">
      <c r="A150" s="4">
        <v>414</v>
      </c>
      <c r="B150" s="12">
        <f>B372</f>
        <v>41.986234303911637</v>
      </c>
      <c r="C150" s="12">
        <f t="shared" ref="C150:K150" si="83">C372</f>
        <v>15.145926488813569</v>
      </c>
      <c r="D150" s="12">
        <f t="shared" si="83"/>
        <v>28.566080396362675</v>
      </c>
      <c r="E150" s="12">
        <f t="shared" si="83"/>
        <v>51.33499286181803</v>
      </c>
      <c r="F150" s="12">
        <f t="shared" si="83"/>
        <v>71.571047148071401</v>
      </c>
      <c r="G150" s="12">
        <f t="shared" si="83"/>
        <v>84.316172022440455</v>
      </c>
      <c r="H150" s="12">
        <f t="shared" si="83"/>
        <v>56.53297271039537</v>
      </c>
      <c r="I150" s="12">
        <f t="shared" si="83"/>
        <v>643.27224941488157</v>
      </c>
      <c r="J150" s="12">
        <f t="shared" si="83"/>
        <v>0.81858244397198043</v>
      </c>
      <c r="K150" s="12">
        <f t="shared" si="83"/>
        <v>0.42933115735683641</v>
      </c>
    </row>
    <row r="151" spans="1:11">
      <c r="A151" s="4">
        <v>415</v>
      </c>
      <c r="B151" s="12">
        <f>B373</f>
        <v>54.098270113144913</v>
      </c>
      <c r="C151" s="12">
        <f t="shared" ref="C151:K151" si="84">C373</f>
        <v>21.185398171607659</v>
      </c>
      <c r="D151" s="12">
        <f t="shared" si="84"/>
        <v>37.641834142376382</v>
      </c>
      <c r="E151" s="12">
        <f t="shared" si="84"/>
        <v>57.345202930195398</v>
      </c>
      <c r="F151" s="12">
        <f t="shared" si="84"/>
        <v>76.772087800251356</v>
      </c>
      <c r="G151" s="12">
        <f t="shared" si="84"/>
        <v>81.998350683015218</v>
      </c>
      <c r="H151" s="12">
        <f t="shared" si="84"/>
        <v>71.662856698533972</v>
      </c>
      <c r="I151" s="12">
        <f t="shared" si="84"/>
        <v>1954.3674155306617</v>
      </c>
      <c r="J151" s="12">
        <f t="shared" si="84"/>
        <v>0.90367510538273355</v>
      </c>
      <c r="K151" s="12">
        <f t="shared" si="84"/>
        <v>0.42433325003621158</v>
      </c>
    </row>
    <row r="152" spans="1:11">
      <c r="A152" s="4">
        <v>416</v>
      </c>
      <c r="B152" s="12">
        <v>0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</row>
    <row r="153" spans="1:11">
      <c r="A153" s="4">
        <v>417</v>
      </c>
      <c r="B153" s="12">
        <f>B374</f>
        <v>44.524830218128898</v>
      </c>
      <c r="C153" s="12">
        <f t="shared" ref="C153:K153" si="85">C374</f>
        <v>13.884844811820342</v>
      </c>
      <c r="D153" s="12">
        <f t="shared" si="85"/>
        <v>29.204837514974699</v>
      </c>
      <c r="E153" s="12">
        <f t="shared" si="85"/>
        <v>41.781041011224332</v>
      </c>
      <c r="F153" s="12">
        <f t="shared" si="85"/>
        <v>64.351585285785646</v>
      </c>
      <c r="G153" s="12">
        <f t="shared" si="85"/>
        <v>81.542516290126841</v>
      </c>
      <c r="H153" s="12">
        <f t="shared" si="85"/>
        <v>42.674349241221648</v>
      </c>
      <c r="I153" s="12">
        <f t="shared" si="85"/>
        <v>497.45258293236634</v>
      </c>
      <c r="J153" s="12">
        <f t="shared" si="85"/>
        <v>0.81462434271946993</v>
      </c>
      <c r="K153" s="12">
        <f t="shared" si="85"/>
        <v>0.41938410953128114</v>
      </c>
    </row>
    <row r="154" spans="1:11">
      <c r="A154" s="4">
        <v>418</v>
      </c>
      <c r="B154" s="12">
        <f t="shared" ref="B154:K155" si="86">B375</f>
        <v>26.754111158228664</v>
      </c>
      <c r="C154" s="12">
        <f t="shared" si="86"/>
        <v>9.0892056821088563</v>
      </c>
      <c r="D154" s="12">
        <f t="shared" si="86"/>
        <v>17.921658420168804</v>
      </c>
      <c r="E154" s="12">
        <f t="shared" si="86"/>
        <v>37.094851532991953</v>
      </c>
      <c r="F154" s="12">
        <f t="shared" si="86"/>
        <v>75.495660872995572</v>
      </c>
      <c r="G154" s="12">
        <f t="shared" si="86"/>
        <v>81.280988982504539</v>
      </c>
      <c r="H154" s="12">
        <f t="shared" si="86"/>
        <v>70.541064337643533</v>
      </c>
      <c r="I154" s="12">
        <f t="shared" si="86"/>
        <v>260.09723640996799</v>
      </c>
      <c r="J154" s="12">
        <f t="shared" si="86"/>
        <v>0.94677655149764472</v>
      </c>
      <c r="K154" s="12">
        <f t="shared" si="86"/>
        <v>0.45225975693573983</v>
      </c>
    </row>
    <row r="155" spans="1:11">
      <c r="A155" s="4">
        <v>419</v>
      </c>
      <c r="B155" s="12">
        <f t="shared" si="86"/>
        <v>42.208879899292207</v>
      </c>
      <c r="C155" s="12">
        <f t="shared" si="86"/>
        <v>15.336557791048891</v>
      </c>
      <c r="D155" s="12">
        <f t="shared" si="86"/>
        <v>28.772718845170619</v>
      </c>
      <c r="E155" s="12">
        <f t="shared" si="86"/>
        <v>42.577927967084648</v>
      </c>
      <c r="F155" s="12">
        <f t="shared" si="86"/>
        <v>68.803758411828952</v>
      </c>
      <c r="G155" s="12">
        <f t="shared" si="86"/>
        <v>79.279513436771865</v>
      </c>
      <c r="H155" s="12">
        <f t="shared" si="86"/>
        <v>53.897932190659013</v>
      </c>
      <c r="I155" s="12">
        <f t="shared" si="86"/>
        <v>650.76613083397672</v>
      </c>
      <c r="J155" s="12">
        <f t="shared" si="86"/>
        <v>0.87224465614130076</v>
      </c>
      <c r="K155" s="12">
        <f t="shared" si="86"/>
        <v>0.39001192062736895</v>
      </c>
    </row>
    <row r="156" spans="1:11">
      <c r="A156" s="4">
        <v>420</v>
      </c>
      <c r="B156" s="12">
        <v>0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</row>
    <row r="157" spans="1:11">
      <c r="A157" s="4">
        <v>421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</row>
    <row r="158" spans="1:11">
      <c r="A158" s="4">
        <v>422</v>
      </c>
      <c r="B158" s="12">
        <f>B377</f>
        <v>43.826300373279174</v>
      </c>
      <c r="C158" s="12">
        <f t="shared" ref="C158:K158" si="87">C377</f>
        <v>15.003678367770839</v>
      </c>
      <c r="D158" s="12">
        <f t="shared" si="87"/>
        <v>29.414989370525078</v>
      </c>
      <c r="E158" s="12">
        <f t="shared" si="87"/>
        <v>51.507105145414208</v>
      </c>
      <c r="F158" s="12">
        <f t="shared" si="87"/>
        <v>76.683938002887515</v>
      </c>
      <c r="G158" s="12">
        <f t="shared" si="87"/>
        <v>83.513803711454884</v>
      </c>
      <c r="H158" s="12">
        <f t="shared" si="87"/>
        <v>70.083981923408658</v>
      </c>
      <c r="I158" s="12">
        <f t="shared" si="87"/>
        <v>687.41765355313726</v>
      </c>
      <c r="J158" s="12">
        <f t="shared" si="87"/>
        <v>0.87241980217137327</v>
      </c>
      <c r="K158" s="12">
        <f t="shared" si="87"/>
        <v>0.38931433519569242</v>
      </c>
    </row>
    <row r="159" spans="1:11">
      <c r="A159" s="4">
        <v>423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</row>
    <row r="160" spans="1:11">
      <c r="A160" s="4">
        <v>424</v>
      </c>
      <c r="B160" s="12">
        <v>0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</row>
    <row r="161" spans="1:11">
      <c r="A161" s="4">
        <v>425</v>
      </c>
      <c r="B161" s="12">
        <f>B378</f>
        <v>36.390388123230302</v>
      </c>
      <c r="C161" s="12">
        <f t="shared" ref="C161:K161" si="88">C378</f>
        <v>12.389564962215884</v>
      </c>
      <c r="D161" s="12">
        <f t="shared" si="88"/>
        <v>24.389976542723158</v>
      </c>
      <c r="E161" s="12">
        <f t="shared" si="88"/>
        <v>49.579316031236594</v>
      </c>
      <c r="F161" s="12">
        <f t="shared" si="88"/>
        <v>83.282728201025165</v>
      </c>
      <c r="G161" s="12">
        <f t="shared" si="88"/>
        <v>85.654593314547469</v>
      </c>
      <c r="H161" s="12">
        <f t="shared" si="88"/>
        <v>79.868665526676978</v>
      </c>
      <c r="I161" s="12">
        <f t="shared" si="88"/>
        <v>384.2270573026226</v>
      </c>
      <c r="J161" s="12">
        <f t="shared" si="88"/>
        <v>0.85101928854634679</v>
      </c>
      <c r="K161" s="12">
        <f t="shared" si="88"/>
        <v>0.43608420694720512</v>
      </c>
    </row>
    <row r="162" spans="1:11">
      <c r="A162" s="4">
        <v>426</v>
      </c>
      <c r="B162" s="12">
        <v>0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</row>
    <row r="163" spans="1:11">
      <c r="A163" s="4">
        <v>427</v>
      </c>
      <c r="B163" s="12">
        <f>B379</f>
        <v>47.132017577386527</v>
      </c>
      <c r="C163" s="12">
        <f t="shared" ref="C163:K163" si="89">C379</f>
        <v>17.0865658440357</v>
      </c>
      <c r="D163" s="12">
        <f t="shared" si="89"/>
        <v>32.10929171071119</v>
      </c>
      <c r="E163" s="12">
        <f t="shared" si="89"/>
        <v>53.030465807190943</v>
      </c>
      <c r="F163" s="12">
        <f t="shared" si="89"/>
        <v>74.974618560293379</v>
      </c>
      <c r="G163" s="12">
        <f t="shared" si="89"/>
        <v>83.660749726744598</v>
      </c>
      <c r="H163" s="12">
        <f t="shared" si="89"/>
        <v>60.548880510802469</v>
      </c>
      <c r="I163" s="12">
        <f t="shared" si="89"/>
        <v>1005.4401392775325</v>
      </c>
      <c r="J163" s="12">
        <f t="shared" si="89"/>
        <v>0.90344279652135262</v>
      </c>
      <c r="K163" s="12">
        <f t="shared" si="89"/>
        <v>0.42163169656426858</v>
      </c>
    </row>
    <row r="164" spans="1:11">
      <c r="A164" s="4">
        <v>428</v>
      </c>
      <c r="B164" s="12">
        <f>B380</f>
        <v>35.766807614136781</v>
      </c>
      <c r="C164" s="12">
        <f t="shared" ref="C164:K164" si="90">C380</f>
        <v>10.523338126142805</v>
      </c>
      <c r="D164" s="12">
        <f t="shared" si="90"/>
        <v>23.145072870139856</v>
      </c>
      <c r="E164" s="12">
        <f t="shared" si="90"/>
        <v>38.404149566794423</v>
      </c>
      <c r="F164" s="12">
        <f t="shared" si="90"/>
        <v>73.121050118604259</v>
      </c>
      <c r="G164" s="12">
        <f t="shared" si="90"/>
        <v>83.584085772519401</v>
      </c>
      <c r="H164" s="12">
        <f t="shared" si="90"/>
        <v>65.978930660991594</v>
      </c>
      <c r="I164" s="12">
        <f t="shared" si="90"/>
        <v>360.86870550378143</v>
      </c>
      <c r="J164" s="12">
        <f t="shared" si="90"/>
        <v>0.8674917788310389</v>
      </c>
      <c r="K164" s="12">
        <f t="shared" si="90"/>
        <v>0.46498271686108211</v>
      </c>
    </row>
    <row r="165" spans="1:11">
      <c r="A165" s="4">
        <v>429</v>
      </c>
      <c r="B165" s="12">
        <v>0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</row>
    <row r="166" spans="1:11">
      <c r="A166" s="4">
        <v>430</v>
      </c>
      <c r="B166" s="12">
        <f>B381</f>
        <v>45.420627901437719</v>
      </c>
      <c r="C166" s="12">
        <f t="shared" ref="C166:K166" si="91">C381</f>
        <v>15.615276483814336</v>
      </c>
      <c r="D166" s="12">
        <f t="shared" si="91"/>
        <v>30.517952192626101</v>
      </c>
      <c r="E166" s="12">
        <f t="shared" si="91"/>
        <v>42.188494835335696</v>
      </c>
      <c r="F166" s="12">
        <f t="shared" si="91"/>
        <v>70.22898748884279</v>
      </c>
      <c r="G166" s="12">
        <f t="shared" si="91"/>
        <v>78.235224093699657</v>
      </c>
      <c r="H166" s="12">
        <f t="shared" si="91"/>
        <v>59.3122574173359</v>
      </c>
      <c r="I166" s="12">
        <f t="shared" si="91"/>
        <v>779.54936315623854</v>
      </c>
      <c r="J166" s="12">
        <f t="shared" si="91"/>
        <v>0.85372614213703535</v>
      </c>
      <c r="K166" s="12">
        <f t="shared" si="91"/>
        <v>0.40185225878930092</v>
      </c>
    </row>
    <row r="167" spans="1:11">
      <c r="A167" s="4">
        <v>431</v>
      </c>
      <c r="B167" s="12">
        <f t="shared" ref="B167:K170" si="92">B382</f>
        <v>34.392902786910071</v>
      </c>
      <c r="C167" s="12">
        <f t="shared" si="92"/>
        <v>13.458729048081832</v>
      </c>
      <c r="D167" s="12">
        <f t="shared" si="92"/>
        <v>23.925815917496003</v>
      </c>
      <c r="E167" s="12">
        <f t="shared" si="92"/>
        <v>43.406975939606369</v>
      </c>
      <c r="F167" s="12">
        <f t="shared" si="92"/>
        <v>76.734985468628153</v>
      </c>
      <c r="G167" s="12">
        <f t="shared" si="92"/>
        <v>81.340477825671627</v>
      </c>
      <c r="H167" s="12">
        <f t="shared" si="92"/>
        <v>71.421533729860698</v>
      </c>
      <c r="I167" s="12">
        <f t="shared" si="92"/>
        <v>575.01841540773819</v>
      </c>
      <c r="J167" s="12">
        <f t="shared" si="92"/>
        <v>0.91075002623228818</v>
      </c>
      <c r="K167" s="12">
        <f t="shared" si="92"/>
        <v>0.37309586519071658</v>
      </c>
    </row>
    <row r="168" spans="1:11">
      <c r="A168" s="4">
        <v>432</v>
      </c>
      <c r="B168" s="12">
        <f t="shared" si="92"/>
        <v>41.458363432334536</v>
      </c>
      <c r="C168" s="12">
        <f t="shared" si="92"/>
        <v>16.215630638943889</v>
      </c>
      <c r="D168" s="12">
        <f t="shared" si="92"/>
        <v>28.836997035639275</v>
      </c>
      <c r="E168" s="12">
        <f t="shared" si="92"/>
        <v>51.932478478887646</v>
      </c>
      <c r="F168" s="12">
        <f t="shared" si="92"/>
        <v>78.460668745461263</v>
      </c>
      <c r="G168" s="12">
        <f t="shared" si="92"/>
        <v>86.563881000615723</v>
      </c>
      <c r="H168" s="12">
        <f t="shared" si="92"/>
        <v>66.96928697823337</v>
      </c>
      <c r="I168" s="12">
        <f t="shared" si="92"/>
        <v>633.60002436384138</v>
      </c>
      <c r="J168" s="12">
        <f t="shared" si="92"/>
        <v>0.87128665528206073</v>
      </c>
      <c r="K168" s="12">
        <f t="shared" si="92"/>
        <v>0.41479842091563884</v>
      </c>
    </row>
    <row r="169" spans="1:11">
      <c r="A169" s="4">
        <v>433</v>
      </c>
      <c r="B169" s="12">
        <f t="shared" si="92"/>
        <v>47.871656395001935</v>
      </c>
      <c r="C169" s="12">
        <f t="shared" si="92"/>
        <v>17.201054408932269</v>
      </c>
      <c r="D169" s="12">
        <f t="shared" si="92"/>
        <v>32.536355401967178</v>
      </c>
      <c r="E169" s="12">
        <f t="shared" si="92"/>
        <v>53.385769912921667</v>
      </c>
      <c r="F169" s="12">
        <f t="shared" si="92"/>
        <v>72.729010891012521</v>
      </c>
      <c r="G169" s="12">
        <f t="shared" si="92"/>
        <v>84.472171848317373</v>
      </c>
      <c r="H169" s="12">
        <f t="shared" si="92"/>
        <v>58.981182368333577</v>
      </c>
      <c r="I169" s="12">
        <f t="shared" si="92"/>
        <v>1044.2499068633279</v>
      </c>
      <c r="J169" s="12">
        <f t="shared" si="92"/>
        <v>0.86812597779538636</v>
      </c>
      <c r="K169" s="12">
        <f t="shared" si="92"/>
        <v>0.37862932364223578</v>
      </c>
    </row>
    <row r="170" spans="1:11">
      <c r="A170" s="4">
        <v>434</v>
      </c>
      <c r="B170" s="12">
        <f t="shared" si="92"/>
        <v>35.313068781737066</v>
      </c>
      <c r="C170" s="12">
        <f t="shared" si="92"/>
        <v>11.766588817782972</v>
      </c>
      <c r="D170" s="12">
        <f t="shared" si="92"/>
        <v>23.539828799760084</v>
      </c>
      <c r="E170" s="12">
        <f t="shared" si="92"/>
        <v>48.731620031750275</v>
      </c>
      <c r="F170" s="12">
        <f t="shared" si="92"/>
        <v>74.675272356961145</v>
      </c>
      <c r="G170" s="12">
        <f t="shared" si="92"/>
        <v>80.215780687859194</v>
      </c>
      <c r="H170" s="12">
        <f t="shared" si="92"/>
        <v>67.605678645686325</v>
      </c>
      <c r="I170" s="12">
        <f t="shared" si="92"/>
        <v>527.41640705790496</v>
      </c>
      <c r="J170" s="12">
        <f t="shared" si="92"/>
        <v>0.86400894334746337</v>
      </c>
      <c r="K170" s="12">
        <f t="shared" si="92"/>
        <v>0.43540437160787815</v>
      </c>
    </row>
    <row r="171" spans="1:11">
      <c r="A171" s="4">
        <v>435</v>
      </c>
      <c r="B171" s="12">
        <v>0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</row>
    <row r="172" spans="1:11">
      <c r="A172" s="4">
        <v>436</v>
      </c>
      <c r="B172" s="12">
        <v>0</v>
      </c>
      <c r="C172" s="12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</row>
    <row r="173" spans="1:11">
      <c r="A173" s="4">
        <v>437</v>
      </c>
      <c r="B173" s="12">
        <f>B386</f>
        <v>42.38604921541468</v>
      </c>
      <c r="C173" s="12">
        <f t="shared" ref="C173:K173" si="93">C386</f>
        <v>13.623008502663374</v>
      </c>
      <c r="D173" s="12">
        <f t="shared" si="93"/>
        <v>28.004528859039102</v>
      </c>
      <c r="E173" s="12">
        <f t="shared" si="93"/>
        <v>46.873733193364785</v>
      </c>
      <c r="F173" s="12">
        <f t="shared" si="93"/>
        <v>68.804427906673652</v>
      </c>
      <c r="G173" s="12">
        <f t="shared" si="93"/>
        <v>82.501402134665284</v>
      </c>
      <c r="H173" s="12">
        <f t="shared" si="93"/>
        <v>55.743230847136566</v>
      </c>
      <c r="I173" s="12">
        <f t="shared" si="93"/>
        <v>756.75806920513003</v>
      </c>
      <c r="J173" s="12">
        <f t="shared" si="93"/>
        <v>0.84434442987550595</v>
      </c>
      <c r="K173" s="12">
        <f t="shared" si="93"/>
        <v>0.41456208669254629</v>
      </c>
    </row>
    <row r="174" spans="1:11">
      <c r="A174" s="4">
        <v>438</v>
      </c>
      <c r="B174" s="12">
        <f t="shared" ref="B174:K175" si="94">B387</f>
        <v>50.081061331789932</v>
      </c>
      <c r="C174" s="12">
        <f t="shared" si="94"/>
        <v>17.841866586751966</v>
      </c>
      <c r="D174" s="12">
        <f t="shared" si="94"/>
        <v>33.961463959271029</v>
      </c>
      <c r="E174" s="12">
        <f t="shared" si="94"/>
        <v>46.890797706373895</v>
      </c>
      <c r="F174" s="12">
        <f t="shared" si="94"/>
        <v>67.427353526929622</v>
      </c>
      <c r="G174" s="12">
        <f t="shared" si="94"/>
        <v>82.093547688328641</v>
      </c>
      <c r="H174" s="12">
        <f t="shared" si="94"/>
        <v>53.444002119246456</v>
      </c>
      <c r="I174" s="12">
        <f t="shared" si="94"/>
        <v>1056.3610703416978</v>
      </c>
      <c r="J174" s="12">
        <f t="shared" si="94"/>
        <v>0.76183026330508452</v>
      </c>
      <c r="K174" s="12">
        <f t="shared" si="94"/>
        <v>0.41338146883436661</v>
      </c>
    </row>
    <row r="175" spans="1:11">
      <c r="A175" s="4">
        <v>439</v>
      </c>
      <c r="B175" s="12">
        <f t="shared" si="94"/>
        <v>29.367902086515091</v>
      </c>
      <c r="C175" s="12">
        <f t="shared" si="94"/>
        <v>7.9480713928811113</v>
      </c>
      <c r="D175" s="12">
        <f t="shared" si="94"/>
        <v>18.657986739698146</v>
      </c>
      <c r="E175" s="12">
        <f t="shared" si="94"/>
        <v>35.494293301097819</v>
      </c>
      <c r="F175" s="12">
        <f t="shared" si="94"/>
        <v>73.499013247831812</v>
      </c>
      <c r="G175" s="12">
        <f t="shared" si="94"/>
        <v>86.282665586843748</v>
      </c>
      <c r="H175" s="12">
        <f t="shared" si="94"/>
        <v>62.82169172013672</v>
      </c>
      <c r="I175" s="12">
        <f t="shared" si="94"/>
        <v>207.28400345870537</v>
      </c>
      <c r="J175" s="12">
        <f t="shared" si="94"/>
        <v>0.88536170499314615</v>
      </c>
      <c r="K175" s="12">
        <f t="shared" si="94"/>
        <v>0.39434784258808175</v>
      </c>
    </row>
    <row r="176" spans="1:11">
      <c r="A176" s="4">
        <v>440</v>
      </c>
      <c r="B176" s="12">
        <v>0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</row>
    <row r="177" spans="1:11">
      <c r="A177" s="4">
        <v>441</v>
      </c>
      <c r="B177" s="12">
        <f>B389</f>
        <v>38.694285852280622</v>
      </c>
      <c r="C177" s="12">
        <f t="shared" ref="C177:K177" si="95">C389</f>
        <v>10.741053576880647</v>
      </c>
      <c r="D177" s="12">
        <f t="shared" si="95"/>
        <v>24.717669714580698</v>
      </c>
      <c r="E177" s="12">
        <f t="shared" si="95"/>
        <v>49.437442287295148</v>
      </c>
      <c r="F177" s="12">
        <f t="shared" si="95"/>
        <v>79.131611366995642</v>
      </c>
      <c r="G177" s="12">
        <f t="shared" si="95"/>
        <v>86.426030058949564</v>
      </c>
      <c r="H177" s="12">
        <f t="shared" si="95"/>
        <v>73.52466035761644</v>
      </c>
      <c r="I177" s="12">
        <f t="shared" si="95"/>
        <v>586.46490789932</v>
      </c>
      <c r="J177" s="12">
        <f t="shared" si="95"/>
        <v>0.80813897457795447</v>
      </c>
      <c r="K177" s="12">
        <f t="shared" si="95"/>
        <v>0.3970968787699502</v>
      </c>
    </row>
    <row r="178" spans="1:11">
      <c r="A178" s="4">
        <v>442</v>
      </c>
      <c r="B178" s="12">
        <f>B390</f>
        <v>39.969787513818481</v>
      </c>
      <c r="C178" s="12">
        <f t="shared" ref="C178:K178" si="96">C390</f>
        <v>12.930423513139347</v>
      </c>
      <c r="D178" s="12">
        <f t="shared" si="96"/>
        <v>26.45010551347897</v>
      </c>
      <c r="E178" s="12">
        <f t="shared" si="96"/>
        <v>51.447862498708993</v>
      </c>
      <c r="F178" s="12">
        <f t="shared" si="96"/>
        <v>70.615261594954305</v>
      </c>
      <c r="G178" s="12">
        <f t="shared" si="96"/>
        <v>81.21228958314218</v>
      </c>
      <c r="H178" s="12">
        <f t="shared" si="96"/>
        <v>58.722038359044724</v>
      </c>
      <c r="I178" s="12">
        <f t="shared" si="96"/>
        <v>713.82302149545103</v>
      </c>
      <c r="J178" s="12">
        <f t="shared" si="96"/>
        <v>0.87927800337478335</v>
      </c>
      <c r="K178" s="12">
        <f t="shared" si="96"/>
        <v>0.4095709355921619</v>
      </c>
    </row>
    <row r="179" spans="1:11">
      <c r="A179" s="4">
        <v>443</v>
      </c>
      <c r="B179" s="12">
        <v>0</v>
      </c>
      <c r="C179" s="12">
        <v>0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</row>
    <row r="180" spans="1:11">
      <c r="A180" s="4">
        <v>444</v>
      </c>
      <c r="B180" s="12">
        <f>B391</f>
        <v>33.204753275380241</v>
      </c>
      <c r="C180" s="12">
        <f t="shared" ref="C180:K180" si="97">C391</f>
        <v>10.067369571822091</v>
      </c>
      <c r="D180" s="12">
        <f t="shared" si="97"/>
        <v>21.63606142360122</v>
      </c>
      <c r="E180" s="12">
        <f t="shared" si="97"/>
        <v>44.78794682413988</v>
      </c>
      <c r="F180" s="12">
        <f t="shared" si="97"/>
        <v>78.340918749655131</v>
      </c>
      <c r="G180" s="12">
        <f t="shared" si="97"/>
        <v>83.432855722466158</v>
      </c>
      <c r="H180" s="12">
        <f t="shared" si="97"/>
        <v>73.741765459596664</v>
      </c>
      <c r="I180" s="12">
        <f t="shared" si="97"/>
        <v>364.74380029822015</v>
      </c>
      <c r="J180" s="12">
        <f t="shared" si="97"/>
        <v>0.88931833415598527</v>
      </c>
      <c r="K180" s="12">
        <f t="shared" si="97"/>
        <v>0.41204003174190057</v>
      </c>
    </row>
    <row r="181" spans="1:11">
      <c r="A181" s="4">
        <v>445</v>
      </c>
      <c r="B181" s="12">
        <v>0</v>
      </c>
      <c r="C181" s="12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</row>
    <row r="182" spans="1:11">
      <c r="A182" s="4">
        <v>501</v>
      </c>
      <c r="B182" s="12">
        <f>B392</f>
        <v>51.819552850834917</v>
      </c>
      <c r="C182" s="12">
        <f t="shared" ref="C182:K182" si="98">C392</f>
        <v>18.010154152934891</v>
      </c>
      <c r="D182" s="12">
        <f t="shared" si="98"/>
        <v>34.914853501884991</v>
      </c>
      <c r="E182" s="12">
        <f t="shared" si="98"/>
        <v>44.361055745661183</v>
      </c>
      <c r="F182" s="12">
        <f t="shared" si="98"/>
        <v>61.109710751528667</v>
      </c>
      <c r="G182" s="12">
        <f t="shared" si="98"/>
        <v>72.131056351744476</v>
      </c>
      <c r="H182" s="12">
        <f t="shared" si="98"/>
        <v>49.95458355913982</v>
      </c>
      <c r="I182" s="12">
        <f t="shared" si="98"/>
        <v>894.52461827752848</v>
      </c>
      <c r="J182" s="12">
        <f t="shared" si="98"/>
        <v>0.80718625038574299</v>
      </c>
      <c r="K182" s="12">
        <f t="shared" si="98"/>
        <v>0.38804136719639054</v>
      </c>
    </row>
    <row r="183" spans="1:11">
      <c r="A183" s="4">
        <v>502</v>
      </c>
      <c r="B183" s="12">
        <v>0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</row>
    <row r="184" spans="1:11">
      <c r="A184" s="4">
        <v>503</v>
      </c>
      <c r="B184" s="12">
        <f>B393</f>
        <v>25.031765320501531</v>
      </c>
      <c r="C184" s="12">
        <f t="shared" ref="C184:K184" si="99">C393</f>
        <v>8.2071782906036255</v>
      </c>
      <c r="D184" s="12">
        <f t="shared" si="99"/>
        <v>16.619471805552617</v>
      </c>
      <c r="E184" s="12">
        <f t="shared" si="99"/>
        <v>39.907182436233519</v>
      </c>
      <c r="F184" s="12">
        <f t="shared" si="99"/>
        <v>75.330405112627432</v>
      </c>
      <c r="G184" s="12">
        <f t="shared" si="99"/>
        <v>83.266990739213185</v>
      </c>
      <c r="H184" s="12">
        <f t="shared" si="99"/>
        <v>67.420726989743343</v>
      </c>
      <c r="I184" s="12">
        <f t="shared" si="99"/>
        <v>228.11616288893345</v>
      </c>
      <c r="J184" s="12">
        <f t="shared" si="99"/>
        <v>0.88392244303963652</v>
      </c>
      <c r="K184" s="12">
        <f t="shared" si="99"/>
        <v>0.41735038647697831</v>
      </c>
    </row>
    <row r="185" spans="1:11">
      <c r="A185" s="4">
        <v>504</v>
      </c>
      <c r="B185" s="12">
        <v>0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</row>
    <row r="186" spans="1:11">
      <c r="A186" s="4">
        <v>505</v>
      </c>
      <c r="B186" s="12">
        <v>0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</row>
    <row r="187" spans="1:11">
      <c r="A187" s="4">
        <v>506</v>
      </c>
      <c r="B187" s="12">
        <f>B394</f>
        <v>58.918528868147689</v>
      </c>
      <c r="C187" s="12">
        <f t="shared" ref="C187:K187" si="100">C394</f>
        <v>20.022534784980522</v>
      </c>
      <c r="D187" s="12">
        <f t="shared" si="100"/>
        <v>39.470531826564205</v>
      </c>
      <c r="E187" s="12">
        <f t="shared" si="100"/>
        <v>48.001367140770775</v>
      </c>
      <c r="F187" s="12">
        <f t="shared" si="100"/>
        <v>68.737779815488082</v>
      </c>
      <c r="G187" s="12">
        <f t="shared" si="100"/>
        <v>82.302302213028256</v>
      </c>
      <c r="H187" s="12">
        <f t="shared" si="100"/>
        <v>53.388809202892219</v>
      </c>
      <c r="I187" s="12">
        <f t="shared" si="100"/>
        <v>1558.8986954383602</v>
      </c>
      <c r="J187" s="12">
        <f t="shared" si="100"/>
        <v>0.84017994691355413</v>
      </c>
      <c r="K187" s="12">
        <f t="shared" si="100"/>
        <v>0.41025343666909042</v>
      </c>
    </row>
    <row r="188" spans="1:11">
      <c r="A188" s="4">
        <v>507</v>
      </c>
      <c r="B188" s="12">
        <f t="shared" ref="B188:K190" si="101">B395</f>
        <v>29.028076188776122</v>
      </c>
      <c r="C188" s="12">
        <f t="shared" si="101"/>
        <v>11.513636376056775</v>
      </c>
      <c r="D188" s="12">
        <f t="shared" si="101"/>
        <v>20.270856282416492</v>
      </c>
      <c r="E188" s="12">
        <f t="shared" si="101"/>
        <v>42.269552536916478</v>
      </c>
      <c r="F188" s="12">
        <f t="shared" si="101"/>
        <v>71.493472192350453</v>
      </c>
      <c r="G188" s="12">
        <f t="shared" si="101"/>
        <v>84.880682288484309</v>
      </c>
      <c r="H188" s="12">
        <f t="shared" si="101"/>
        <v>60.305283477123872</v>
      </c>
      <c r="I188" s="12">
        <f t="shared" si="101"/>
        <v>329.98396946713848</v>
      </c>
      <c r="J188" s="12">
        <f t="shared" si="101"/>
        <v>0.91947923117974018</v>
      </c>
      <c r="K188" s="12">
        <f t="shared" si="101"/>
        <v>0.41195199601084781</v>
      </c>
    </row>
    <row r="189" spans="1:11">
      <c r="A189" s="4">
        <v>508</v>
      </c>
      <c r="B189" s="12">
        <f t="shared" si="101"/>
        <v>40.79687445983074</v>
      </c>
      <c r="C189" s="12">
        <f t="shared" si="101"/>
        <v>16.353140865995204</v>
      </c>
      <c r="D189" s="12">
        <f t="shared" si="101"/>
        <v>28.575007662913041</v>
      </c>
      <c r="E189" s="12">
        <f t="shared" si="101"/>
        <v>42.973032406003234</v>
      </c>
      <c r="F189" s="12">
        <f t="shared" si="101"/>
        <v>70.29100788486015</v>
      </c>
      <c r="G189" s="12">
        <f t="shared" si="101"/>
        <v>76.322272204012691</v>
      </c>
      <c r="H189" s="12">
        <f t="shared" si="101"/>
        <v>61.397997729221792</v>
      </c>
      <c r="I189" s="12">
        <f t="shared" si="101"/>
        <v>649.82485620972659</v>
      </c>
      <c r="J189" s="12">
        <f t="shared" si="101"/>
        <v>0.88502063996622571</v>
      </c>
      <c r="K189" s="12">
        <f t="shared" si="101"/>
        <v>0.41497565439668266</v>
      </c>
    </row>
    <row r="190" spans="1:11">
      <c r="A190" s="4">
        <v>509</v>
      </c>
      <c r="B190" s="12">
        <f t="shared" si="101"/>
        <v>55.095775491987006</v>
      </c>
      <c r="C190" s="12">
        <f t="shared" si="101"/>
        <v>18.908982981648318</v>
      </c>
      <c r="D190" s="12">
        <f t="shared" si="101"/>
        <v>37.002379236817752</v>
      </c>
      <c r="E190" s="12">
        <f t="shared" si="101"/>
        <v>50.65949515147819</v>
      </c>
      <c r="F190" s="12">
        <f t="shared" si="101"/>
        <v>66.57522808415176</v>
      </c>
      <c r="G190" s="12">
        <f t="shared" si="101"/>
        <v>75.012234854332121</v>
      </c>
      <c r="H190" s="12">
        <f t="shared" si="101"/>
        <v>55.171073991108358</v>
      </c>
      <c r="I190" s="12">
        <f t="shared" si="101"/>
        <v>1192.8443353743439</v>
      </c>
      <c r="J190" s="12">
        <f t="shared" si="101"/>
        <v>0.82046035083071567</v>
      </c>
      <c r="K190" s="12">
        <f t="shared" si="101"/>
        <v>0.43355136813492351</v>
      </c>
    </row>
    <row r="191" spans="1:11">
      <c r="A191" s="4">
        <v>510</v>
      </c>
      <c r="B191" s="12">
        <v>0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</row>
    <row r="192" spans="1:11">
      <c r="A192" s="4">
        <v>511</v>
      </c>
      <c r="B192" s="12">
        <f>B398</f>
        <v>31.014223138137979</v>
      </c>
      <c r="C192" s="12">
        <f t="shared" ref="C192:K192" si="102">C398</f>
        <v>10.999055050324332</v>
      </c>
      <c r="D192" s="12">
        <f t="shared" si="102"/>
        <v>21.006639094231204</v>
      </c>
      <c r="E192" s="12">
        <f t="shared" si="102"/>
        <v>41.28725785121393</v>
      </c>
      <c r="F192" s="12">
        <f t="shared" si="102"/>
        <v>70.700728179666683</v>
      </c>
      <c r="G192" s="12">
        <f t="shared" si="102"/>
        <v>76.396153584443837</v>
      </c>
      <c r="H192" s="12">
        <f t="shared" si="102"/>
        <v>64.080676678394425</v>
      </c>
      <c r="I192" s="12">
        <f t="shared" si="102"/>
        <v>446.57804350835414</v>
      </c>
      <c r="J192" s="12">
        <f t="shared" si="102"/>
        <v>0.89760019979980255</v>
      </c>
      <c r="K192" s="12">
        <f t="shared" si="102"/>
        <v>0.39358321582163391</v>
      </c>
    </row>
    <row r="193" spans="1:11">
      <c r="A193" s="4">
        <v>512</v>
      </c>
      <c r="B193" s="12">
        <f t="shared" ref="B193:K194" si="103">B399</f>
        <v>45.469809253030313</v>
      </c>
      <c r="C193" s="12">
        <f t="shared" si="103"/>
        <v>18.091689944192321</v>
      </c>
      <c r="D193" s="12">
        <f t="shared" si="103"/>
        <v>31.780749598611393</v>
      </c>
      <c r="E193" s="12">
        <f t="shared" si="103"/>
        <v>41.181693626948267</v>
      </c>
      <c r="F193" s="12">
        <f t="shared" si="103"/>
        <v>72.37846888340529</v>
      </c>
      <c r="G193" s="12">
        <f t="shared" si="103"/>
        <v>79.934134559282526</v>
      </c>
      <c r="H193" s="12">
        <f t="shared" si="103"/>
        <v>60.158152428737189</v>
      </c>
      <c r="I193" s="12">
        <f t="shared" si="103"/>
        <v>847.14204153900516</v>
      </c>
      <c r="J193" s="12">
        <f t="shared" si="103"/>
        <v>0.84723701146243668</v>
      </c>
      <c r="K193" s="12">
        <f t="shared" si="103"/>
        <v>0.39157459399739541</v>
      </c>
    </row>
    <row r="194" spans="1:11">
      <c r="A194" s="4">
        <v>513</v>
      </c>
      <c r="B194" s="12">
        <f t="shared" si="103"/>
        <v>43.853823366017217</v>
      </c>
      <c r="C194" s="12">
        <f t="shared" si="103"/>
        <v>13.242578128370612</v>
      </c>
      <c r="D194" s="12">
        <f t="shared" si="103"/>
        <v>28.548200747193984</v>
      </c>
      <c r="E194" s="12">
        <f t="shared" si="103"/>
        <v>38.203968991333795</v>
      </c>
      <c r="F194" s="12">
        <f t="shared" si="103"/>
        <v>74.257236847413665</v>
      </c>
      <c r="G194" s="12">
        <f t="shared" si="103"/>
        <v>79.762317983430691</v>
      </c>
      <c r="H194" s="12">
        <f t="shared" si="103"/>
        <v>67.872556038083857</v>
      </c>
      <c r="I194" s="12">
        <f t="shared" si="103"/>
        <v>528.59989096070615</v>
      </c>
      <c r="J194" s="12">
        <f t="shared" si="103"/>
        <v>0.84139063310603512</v>
      </c>
      <c r="K194" s="12">
        <f t="shared" si="103"/>
        <v>0.40133559395516999</v>
      </c>
    </row>
    <row r="195" spans="1:11">
      <c r="A195" s="4">
        <v>514</v>
      </c>
      <c r="B195" s="12">
        <v>0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</row>
    <row r="196" spans="1:11">
      <c r="A196" s="4">
        <v>515</v>
      </c>
      <c r="B196" s="12">
        <f>B401</f>
        <v>26.921132120982566</v>
      </c>
      <c r="C196" s="12">
        <f t="shared" ref="C196:K196" si="104">C401</f>
        <v>8.4112391065604655</v>
      </c>
      <c r="D196" s="12">
        <f t="shared" si="104"/>
        <v>17.666185613771557</v>
      </c>
      <c r="E196" s="12">
        <f t="shared" si="104"/>
        <v>38.212230583312412</v>
      </c>
      <c r="F196" s="12">
        <f t="shared" si="104"/>
        <v>73.238734294500105</v>
      </c>
      <c r="G196" s="12">
        <f t="shared" si="104"/>
        <v>84.596449066153014</v>
      </c>
      <c r="H196" s="12">
        <f t="shared" si="104"/>
        <v>52.67317408580103</v>
      </c>
      <c r="I196" s="12">
        <f t="shared" si="104"/>
        <v>181.51016936440809</v>
      </c>
      <c r="J196" s="12">
        <f t="shared" si="104"/>
        <v>0.84780616080803683</v>
      </c>
      <c r="K196" s="12">
        <f t="shared" si="104"/>
        <v>0.4265259836690698</v>
      </c>
    </row>
    <row r="197" spans="1:11">
      <c r="A197" s="4">
        <v>516</v>
      </c>
      <c r="B197" s="12">
        <f t="shared" ref="B197:K199" si="105">B402</f>
        <v>32.105309423522279</v>
      </c>
      <c r="C197" s="12">
        <f t="shared" si="105"/>
        <v>10.097985018153139</v>
      </c>
      <c r="D197" s="12">
        <f t="shared" si="105"/>
        <v>21.101647220837762</v>
      </c>
      <c r="E197" s="12">
        <f t="shared" si="105"/>
        <v>51.501793037895801</v>
      </c>
      <c r="F197" s="12">
        <f t="shared" si="105"/>
        <v>78.395760546824206</v>
      </c>
      <c r="G197" s="12">
        <f t="shared" si="105"/>
        <v>82.373977773748393</v>
      </c>
      <c r="H197" s="12">
        <f t="shared" si="105"/>
        <v>72.939856627968382</v>
      </c>
      <c r="I197" s="12">
        <f t="shared" si="105"/>
        <v>395.62098965884297</v>
      </c>
      <c r="J197" s="12">
        <f t="shared" si="105"/>
        <v>0.89423145850558272</v>
      </c>
      <c r="K197" s="12">
        <f t="shared" si="105"/>
        <v>0.43208201135982088</v>
      </c>
    </row>
    <row r="198" spans="1:11">
      <c r="A198" s="4">
        <v>517</v>
      </c>
      <c r="B198" s="12">
        <f t="shared" si="105"/>
        <v>26.039954172340838</v>
      </c>
      <c r="C198" s="12">
        <f t="shared" si="105"/>
        <v>9.4350744053845172</v>
      </c>
      <c r="D198" s="12">
        <f t="shared" si="105"/>
        <v>17.737514288862723</v>
      </c>
      <c r="E198" s="12">
        <f t="shared" si="105"/>
        <v>38.294021828682823</v>
      </c>
      <c r="F198" s="12">
        <f t="shared" si="105"/>
        <v>70.797879682968997</v>
      </c>
      <c r="G198" s="12">
        <f t="shared" si="105"/>
        <v>80.019691642926077</v>
      </c>
      <c r="H198" s="12">
        <f t="shared" si="105"/>
        <v>61.037160744357458</v>
      </c>
      <c r="I198" s="12">
        <f t="shared" si="105"/>
        <v>341.27194315198898</v>
      </c>
      <c r="J198" s="12">
        <f t="shared" si="105"/>
        <v>0.90799434329665518</v>
      </c>
      <c r="K198" s="12">
        <f t="shared" si="105"/>
        <v>0.44174120419251772</v>
      </c>
    </row>
    <row r="199" spans="1:11">
      <c r="A199" s="4">
        <v>518</v>
      </c>
      <c r="B199" s="12">
        <f t="shared" si="105"/>
        <v>37.725780890283708</v>
      </c>
      <c r="C199" s="12">
        <f t="shared" si="105"/>
        <v>13.411791519006746</v>
      </c>
      <c r="D199" s="12">
        <f t="shared" si="105"/>
        <v>25.568786204645289</v>
      </c>
      <c r="E199" s="12">
        <f t="shared" si="105"/>
        <v>38.484195310804466</v>
      </c>
      <c r="F199" s="12">
        <f t="shared" si="105"/>
        <v>68.120124768588255</v>
      </c>
      <c r="G199" s="12">
        <f t="shared" si="105"/>
        <v>76.802092974188739</v>
      </c>
      <c r="H199" s="12">
        <f t="shared" si="105"/>
        <v>60.055004033301124</v>
      </c>
      <c r="I199" s="12">
        <f t="shared" si="105"/>
        <v>549.08947475972366</v>
      </c>
      <c r="J199" s="12">
        <f t="shared" si="105"/>
        <v>0.79973712492761051</v>
      </c>
      <c r="K199" s="12">
        <f t="shared" si="105"/>
        <v>0.43683791865968963</v>
      </c>
    </row>
    <row r="200" spans="1:11">
      <c r="A200" s="4">
        <v>519</v>
      </c>
      <c r="B200" s="12">
        <v>0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</row>
    <row r="201" spans="1:11">
      <c r="A201" s="4">
        <v>520</v>
      </c>
      <c r="B201" s="12">
        <f>B405</f>
        <v>43.349916382757215</v>
      </c>
      <c r="C201" s="12">
        <f t="shared" ref="C201:K201" si="106">C405</f>
        <v>15.397171467408851</v>
      </c>
      <c r="D201" s="12">
        <f t="shared" si="106"/>
        <v>29.373543925083101</v>
      </c>
      <c r="E201" s="12">
        <f t="shared" si="106"/>
        <v>56.737962714533246</v>
      </c>
      <c r="F201" s="12">
        <f t="shared" si="106"/>
        <v>76.733511683698197</v>
      </c>
      <c r="G201" s="12">
        <f t="shared" si="106"/>
        <v>83.294397040549129</v>
      </c>
      <c r="H201" s="12">
        <f t="shared" si="106"/>
        <v>68.621323039349917</v>
      </c>
      <c r="I201" s="12">
        <f t="shared" si="106"/>
        <v>1073.6564309340301</v>
      </c>
      <c r="J201" s="12">
        <f t="shared" si="106"/>
        <v>0.83284204158517106</v>
      </c>
      <c r="K201" s="12">
        <f t="shared" si="106"/>
        <v>0.41298640593058877</v>
      </c>
    </row>
    <row r="202" spans="1:11">
      <c r="A202" s="4">
        <v>521</v>
      </c>
      <c r="B202" s="12">
        <v>0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</row>
    <row r="203" spans="1:11">
      <c r="A203" s="4">
        <v>522</v>
      </c>
      <c r="B203" s="12">
        <f>B406</f>
        <v>44.034611373568232</v>
      </c>
      <c r="C203" s="12">
        <f t="shared" ref="C203:K203" si="107">C406</f>
        <v>15.40264546772781</v>
      </c>
      <c r="D203" s="12">
        <f t="shared" si="107"/>
        <v>29.718628420648098</v>
      </c>
      <c r="E203" s="12">
        <f t="shared" si="107"/>
        <v>36.905861924937319</v>
      </c>
      <c r="F203" s="12">
        <f t="shared" si="107"/>
        <v>61.165365086454166</v>
      </c>
      <c r="G203" s="12">
        <f t="shared" si="107"/>
        <v>72.803985537856974</v>
      </c>
      <c r="H203" s="12">
        <f t="shared" si="107"/>
        <v>46.157769445371116</v>
      </c>
      <c r="I203" s="12">
        <f t="shared" si="107"/>
        <v>484.62861353004479</v>
      </c>
      <c r="J203" s="12">
        <f t="shared" si="107"/>
        <v>0.81269000736442987</v>
      </c>
      <c r="K203" s="12">
        <f t="shared" si="107"/>
        <v>0.3852583827225029</v>
      </c>
    </row>
    <row r="204" spans="1:11">
      <c r="A204" s="4">
        <v>523</v>
      </c>
      <c r="B204" s="12">
        <v>0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</row>
    <row r="205" spans="1:11">
      <c r="A205" s="4">
        <v>524</v>
      </c>
      <c r="B205" s="12">
        <f>B407</f>
        <v>37.839695581963049</v>
      </c>
      <c r="C205" s="12">
        <f t="shared" ref="C205:K205" si="108">C407</f>
        <v>13.665796263936585</v>
      </c>
      <c r="D205" s="12">
        <f t="shared" si="108"/>
        <v>25.752745922949881</v>
      </c>
      <c r="E205" s="12">
        <f t="shared" si="108"/>
        <v>50.348787453151942</v>
      </c>
      <c r="F205" s="12">
        <f t="shared" si="108"/>
        <v>76.733688515216912</v>
      </c>
      <c r="G205" s="12">
        <f t="shared" si="108"/>
        <v>86.89594317037681</v>
      </c>
      <c r="H205" s="12">
        <f t="shared" si="108"/>
        <v>65.122811648438002</v>
      </c>
      <c r="I205" s="12">
        <f t="shared" si="108"/>
        <v>837.66635220759645</v>
      </c>
      <c r="J205" s="12">
        <f t="shared" si="108"/>
        <v>0.85566108860522228</v>
      </c>
      <c r="K205" s="12">
        <f t="shared" si="108"/>
        <v>0.43339108886288741</v>
      </c>
    </row>
    <row r="206" spans="1:11">
      <c r="A206" s="4">
        <v>525</v>
      </c>
      <c r="B206" s="12">
        <f>B408</f>
        <v>38.29799020239679</v>
      </c>
      <c r="C206" s="12">
        <f t="shared" ref="C206:K206" si="109">C408</f>
        <v>13.651908897138481</v>
      </c>
      <c r="D206" s="12">
        <f t="shared" si="109"/>
        <v>25.9749495497677</v>
      </c>
      <c r="E206" s="12">
        <f t="shared" si="109"/>
        <v>43.387219958787938</v>
      </c>
      <c r="F206" s="12">
        <f t="shared" si="109"/>
        <v>69.490935057272154</v>
      </c>
      <c r="G206" s="12">
        <f t="shared" si="109"/>
        <v>76.469543051086234</v>
      </c>
      <c r="H206" s="12">
        <f t="shared" si="109"/>
        <v>60.11750499860856</v>
      </c>
      <c r="I206" s="12">
        <f t="shared" si="109"/>
        <v>568.58074325902874</v>
      </c>
      <c r="J206" s="12">
        <f t="shared" si="109"/>
        <v>0.90913853071516471</v>
      </c>
      <c r="K206" s="12">
        <f t="shared" si="109"/>
        <v>0.40512407030142111</v>
      </c>
    </row>
    <row r="207" spans="1:11">
      <c r="A207" s="4">
        <v>526</v>
      </c>
      <c r="B207" s="12">
        <v>0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</row>
    <row r="208" spans="1:11">
      <c r="A208" s="4">
        <v>527</v>
      </c>
      <c r="B208" s="12">
        <f>B409</f>
        <v>49.68405632325365</v>
      </c>
      <c r="C208" s="12">
        <f t="shared" ref="C208:K208" si="110">C409</f>
        <v>17.264792110428051</v>
      </c>
      <c r="D208" s="12">
        <f t="shared" si="110"/>
        <v>33.474424216840937</v>
      </c>
      <c r="E208" s="12">
        <f t="shared" si="110"/>
        <v>53.125426053019872</v>
      </c>
      <c r="F208" s="12">
        <f t="shared" si="110"/>
        <v>75.510921210264144</v>
      </c>
      <c r="G208" s="12">
        <f t="shared" si="110"/>
        <v>82.448021203090775</v>
      </c>
      <c r="H208" s="12">
        <f t="shared" si="110"/>
        <v>66.773848628305373</v>
      </c>
      <c r="I208" s="12">
        <f t="shared" si="110"/>
        <v>1100.9782992540079</v>
      </c>
      <c r="J208" s="12">
        <f t="shared" si="110"/>
        <v>0.83780411856579862</v>
      </c>
      <c r="K208" s="12">
        <f t="shared" si="110"/>
        <v>0.40366766398789317</v>
      </c>
    </row>
    <row r="209" spans="1:11">
      <c r="A209" s="4">
        <v>528</v>
      </c>
      <c r="B209" s="12">
        <v>0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</row>
    <row r="210" spans="1:11">
      <c r="A210" s="4">
        <v>529</v>
      </c>
      <c r="B210" s="12">
        <f>B410</f>
        <v>31.195834651785045</v>
      </c>
      <c r="C210" s="12">
        <f t="shared" ref="C210:K210" si="111">C410</f>
        <v>10.046718121450557</v>
      </c>
      <c r="D210" s="12">
        <f t="shared" si="111"/>
        <v>20.621276386617851</v>
      </c>
      <c r="E210" s="12">
        <f t="shared" si="111"/>
        <v>50.585105409620517</v>
      </c>
      <c r="F210" s="12">
        <f t="shared" si="111"/>
        <v>71.172707150719006</v>
      </c>
      <c r="G210" s="12">
        <f t="shared" si="111"/>
        <v>79.334538565439658</v>
      </c>
      <c r="H210" s="12">
        <f t="shared" si="111"/>
        <v>61.728292976103511</v>
      </c>
      <c r="I210" s="12">
        <f t="shared" si="111"/>
        <v>488.24421455727634</v>
      </c>
      <c r="J210" s="12">
        <f t="shared" si="111"/>
        <v>0.89372196534231507</v>
      </c>
      <c r="K210" s="12">
        <f t="shared" si="111"/>
        <v>0.43216653273579214</v>
      </c>
    </row>
    <row r="211" spans="1:11">
      <c r="A211" s="4">
        <v>530</v>
      </c>
      <c r="B211" s="12">
        <f>B411</f>
        <v>43.765751553730574</v>
      </c>
      <c r="C211" s="12">
        <f t="shared" ref="C211:K211" si="112">C411</f>
        <v>16.877916379012962</v>
      </c>
      <c r="D211" s="12">
        <f t="shared" si="112"/>
        <v>30.321833966371841</v>
      </c>
      <c r="E211" s="12">
        <f t="shared" si="112"/>
        <v>46.425011882560476</v>
      </c>
      <c r="F211" s="12">
        <f t="shared" si="112"/>
        <v>71.952176903338668</v>
      </c>
      <c r="G211" s="12">
        <f t="shared" si="112"/>
        <v>79.86811500913339</v>
      </c>
      <c r="H211" s="12">
        <f t="shared" si="112"/>
        <v>63.896858438095535</v>
      </c>
      <c r="I211" s="12">
        <f t="shared" si="112"/>
        <v>885.42589714498956</v>
      </c>
      <c r="J211" s="12">
        <f t="shared" si="112"/>
        <v>0.8971998769107602</v>
      </c>
      <c r="K211" s="12">
        <f t="shared" si="112"/>
        <v>0.4061829510502859</v>
      </c>
    </row>
    <row r="212" spans="1:11">
      <c r="A212" s="4">
        <v>531</v>
      </c>
      <c r="B212" s="12">
        <f t="shared" ref="B212:K213" si="113">B412</f>
        <v>56.305739193806573</v>
      </c>
      <c r="C212" s="12">
        <f t="shared" si="113"/>
        <v>16.392743892332387</v>
      </c>
      <c r="D212" s="12">
        <f t="shared" si="113"/>
        <v>36.34924154306956</v>
      </c>
      <c r="E212" s="12">
        <f t="shared" si="113"/>
        <v>53.934333549321828</v>
      </c>
      <c r="F212" s="12">
        <f t="shared" si="113"/>
        <v>53.946142485852043</v>
      </c>
      <c r="G212" s="12">
        <f t="shared" si="113"/>
        <v>67.549202030765485</v>
      </c>
      <c r="H212" s="12">
        <f t="shared" si="113"/>
        <v>35.658318421849771</v>
      </c>
      <c r="I212" s="12">
        <f t="shared" si="113"/>
        <v>1112.0706632242061</v>
      </c>
      <c r="J212" s="12">
        <f t="shared" si="113"/>
        <v>0.80567756394316514</v>
      </c>
      <c r="K212" s="12">
        <f t="shared" si="113"/>
        <v>0.39924301529450484</v>
      </c>
    </row>
    <row r="213" spans="1:11">
      <c r="A213" s="4">
        <v>532</v>
      </c>
      <c r="B213" s="12">
        <f t="shared" si="113"/>
        <v>41.288908744625893</v>
      </c>
      <c r="C213" s="12">
        <f t="shared" si="113"/>
        <v>14.114854008217064</v>
      </c>
      <c r="D213" s="12">
        <f t="shared" si="113"/>
        <v>27.70188137642155</v>
      </c>
      <c r="E213" s="12">
        <f t="shared" si="113"/>
        <v>37.606124174612937</v>
      </c>
      <c r="F213" s="12">
        <f t="shared" si="113"/>
        <v>71.163654384901321</v>
      </c>
      <c r="G213" s="12">
        <f t="shared" si="113"/>
        <v>82.528267248020768</v>
      </c>
      <c r="H213" s="12">
        <f t="shared" si="113"/>
        <v>59.639229926602148</v>
      </c>
      <c r="I213" s="12">
        <f t="shared" si="113"/>
        <v>527.73416333512967</v>
      </c>
      <c r="J213" s="12">
        <f t="shared" si="113"/>
        <v>0.87287410014523326</v>
      </c>
      <c r="K213" s="12">
        <f t="shared" si="113"/>
        <v>0.42768245839353308</v>
      </c>
    </row>
    <row r="214" spans="1:11">
      <c r="A214" s="4">
        <v>533</v>
      </c>
      <c r="B214" s="12">
        <v>0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</row>
    <row r="215" spans="1:11">
      <c r="A215" s="4">
        <v>534</v>
      </c>
      <c r="B215" s="12">
        <v>0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</row>
    <row r="216" spans="1:11">
      <c r="A216" s="4">
        <v>535</v>
      </c>
      <c r="B216" s="12">
        <f>B414</f>
        <v>41.691150620772859</v>
      </c>
      <c r="C216" s="12">
        <f t="shared" ref="C216:K216" si="114">C414</f>
        <v>14.260198362882585</v>
      </c>
      <c r="D216" s="12">
        <f t="shared" si="114"/>
        <v>27.975674491827789</v>
      </c>
      <c r="E216" s="12">
        <f t="shared" si="114"/>
        <v>46.76101550080665</v>
      </c>
      <c r="F216" s="12">
        <f t="shared" si="114"/>
        <v>70.466004642694415</v>
      </c>
      <c r="G216" s="12">
        <f t="shared" si="114"/>
        <v>79.57627219232927</v>
      </c>
      <c r="H216" s="12">
        <f t="shared" si="114"/>
        <v>62.985067555553684</v>
      </c>
      <c r="I216" s="12">
        <f t="shared" si="114"/>
        <v>630.13727096978346</v>
      </c>
      <c r="J216" s="12">
        <f t="shared" si="114"/>
        <v>0.82540570553746895</v>
      </c>
      <c r="K216" s="12">
        <f t="shared" si="114"/>
        <v>0.38264557452987263</v>
      </c>
    </row>
    <row r="217" spans="1:11">
      <c r="A217" s="4">
        <v>536</v>
      </c>
      <c r="B217" s="12">
        <f>B415</f>
        <v>47.232408570986955</v>
      </c>
      <c r="C217" s="12">
        <f t="shared" ref="C217:K217" si="115">C415</f>
        <v>16.268655470227355</v>
      </c>
      <c r="D217" s="12">
        <f t="shared" si="115"/>
        <v>31.750532020607235</v>
      </c>
      <c r="E217" s="12">
        <f t="shared" si="115"/>
        <v>48.031367828967923</v>
      </c>
      <c r="F217" s="12">
        <f t="shared" si="115"/>
        <v>65.990703039891329</v>
      </c>
      <c r="G217" s="12">
        <f t="shared" si="115"/>
        <v>76.496580758001457</v>
      </c>
      <c r="H217" s="12">
        <f t="shared" si="115"/>
        <v>55.520824592729518</v>
      </c>
      <c r="I217" s="12">
        <f t="shared" si="115"/>
        <v>952.50520712807793</v>
      </c>
      <c r="J217" s="12">
        <f t="shared" si="115"/>
        <v>0.86524284230351733</v>
      </c>
      <c r="K217" s="12">
        <f t="shared" si="115"/>
        <v>0.40078988921089254</v>
      </c>
    </row>
    <row r="218" spans="1:11">
      <c r="A218" s="4">
        <v>537</v>
      </c>
      <c r="B218" s="12">
        <v>0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</row>
    <row r="219" spans="1:11">
      <c r="A219" s="4">
        <v>538</v>
      </c>
      <c r="B219" s="12">
        <f>B416</f>
        <v>20.86905501152</v>
      </c>
      <c r="C219" s="12">
        <f t="shared" ref="C219:K219" si="116">C416</f>
        <v>7.7638449745679736</v>
      </c>
      <c r="D219" s="12">
        <f t="shared" si="116"/>
        <v>14.316449993044023</v>
      </c>
      <c r="E219" s="12">
        <f t="shared" si="116"/>
        <v>34.960006586047115</v>
      </c>
      <c r="F219" s="12">
        <f t="shared" si="116"/>
        <v>73.876416411533341</v>
      </c>
      <c r="G219" s="12">
        <f t="shared" si="116"/>
        <v>81.283069750390226</v>
      </c>
      <c r="H219" s="12">
        <f t="shared" si="116"/>
        <v>64.99458188927423</v>
      </c>
      <c r="I219" s="12">
        <f t="shared" si="116"/>
        <v>208.80943087121284</v>
      </c>
      <c r="J219" s="12">
        <f t="shared" si="116"/>
        <v>0.89118087015974334</v>
      </c>
      <c r="K219" s="12">
        <f t="shared" si="116"/>
        <v>0.38621328076389533</v>
      </c>
    </row>
    <row r="220" spans="1:11">
      <c r="A220" s="4">
        <v>539</v>
      </c>
      <c r="B220" s="12">
        <v>0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</row>
    <row r="221" spans="1:11">
      <c r="A221" s="4">
        <v>540</v>
      </c>
      <c r="B221" s="12">
        <f>B417</f>
        <v>52.76886262735502</v>
      </c>
      <c r="C221" s="12">
        <f t="shared" ref="C221:K221" si="117">C417</f>
        <v>17.141025064399336</v>
      </c>
      <c r="D221" s="12">
        <f t="shared" si="117"/>
        <v>34.95494384587726</v>
      </c>
      <c r="E221" s="12">
        <f t="shared" si="117"/>
        <v>50.210166742671767</v>
      </c>
      <c r="F221" s="12">
        <f t="shared" si="117"/>
        <v>70.756676242229048</v>
      </c>
      <c r="G221" s="12">
        <f t="shared" si="117"/>
        <v>79.74143363516167</v>
      </c>
      <c r="H221" s="12">
        <f t="shared" si="117"/>
        <v>59.603772257987714</v>
      </c>
      <c r="I221" s="12">
        <f t="shared" si="117"/>
        <v>1325.9000583430677</v>
      </c>
      <c r="J221" s="12">
        <f t="shared" si="117"/>
        <v>0.82623450700194923</v>
      </c>
      <c r="K221" s="12">
        <f t="shared" si="117"/>
        <v>0.41734102035588272</v>
      </c>
    </row>
    <row r="222" spans="1:11">
      <c r="A222" s="4">
        <v>541</v>
      </c>
      <c r="B222" s="12">
        <f>B418</f>
        <v>38.21451644104004</v>
      </c>
      <c r="C222" s="12">
        <f t="shared" ref="C222:K222" si="118">C418</f>
        <v>13.077692840574469</v>
      </c>
      <c r="D222" s="12">
        <f t="shared" si="118"/>
        <v>25.646104640807319</v>
      </c>
      <c r="E222" s="12">
        <f t="shared" si="118"/>
        <v>46.2422500881774</v>
      </c>
      <c r="F222" s="12">
        <f t="shared" si="118"/>
        <v>76.463499571342751</v>
      </c>
      <c r="G222" s="12">
        <f t="shared" si="118"/>
        <v>84.882171974082894</v>
      </c>
      <c r="H222" s="12">
        <f t="shared" si="118"/>
        <v>65.567745123628029</v>
      </c>
      <c r="I222" s="12">
        <f t="shared" si="118"/>
        <v>531.6316044466962</v>
      </c>
      <c r="J222" s="12">
        <f t="shared" si="118"/>
        <v>0.89389846939681228</v>
      </c>
      <c r="K222" s="12">
        <f t="shared" si="118"/>
        <v>0.40553981139499568</v>
      </c>
    </row>
    <row r="223" spans="1:11">
      <c r="A223" s="4">
        <v>542</v>
      </c>
      <c r="B223" s="12">
        <v>0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</row>
    <row r="224" spans="1:11">
      <c r="A224" s="4">
        <v>543</v>
      </c>
      <c r="B224" s="12">
        <f>B419</f>
        <v>26.039448122303998</v>
      </c>
      <c r="C224" s="12">
        <f t="shared" ref="C224:K224" si="119">C419</f>
        <v>9.4282243839331752</v>
      </c>
      <c r="D224" s="12">
        <f t="shared" si="119"/>
        <v>17.733836253118628</v>
      </c>
      <c r="E224" s="12">
        <f t="shared" si="119"/>
        <v>46.400449709225391</v>
      </c>
      <c r="F224" s="12">
        <f t="shared" si="119"/>
        <v>75.079335845446892</v>
      </c>
      <c r="G224" s="12">
        <f t="shared" si="119"/>
        <v>81.849868698113085</v>
      </c>
      <c r="H224" s="12">
        <f t="shared" si="119"/>
        <v>65.944444325573059</v>
      </c>
      <c r="I224" s="12">
        <f t="shared" si="119"/>
        <v>238.40176488075721</v>
      </c>
      <c r="J224" s="12">
        <f t="shared" si="119"/>
        <v>0.8534827895806133</v>
      </c>
      <c r="K224" s="12">
        <f t="shared" si="119"/>
        <v>0.3984348279942147</v>
      </c>
    </row>
    <row r="225" spans="1:11">
      <c r="A225" s="4">
        <v>544</v>
      </c>
      <c r="B225" s="12">
        <v>0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</row>
    <row r="226" spans="1:11">
      <c r="A226" s="4">
        <v>545</v>
      </c>
      <c r="B226" s="12">
        <f>B420</f>
        <v>56.248868950409296</v>
      </c>
      <c r="C226" s="12">
        <f t="shared" ref="C226:K226" si="120">C420</f>
        <v>21.766239137045492</v>
      </c>
      <c r="D226" s="12">
        <f t="shared" si="120"/>
        <v>39.007554043727488</v>
      </c>
      <c r="E226" s="12">
        <f t="shared" si="120"/>
        <v>46.663469859486462</v>
      </c>
      <c r="F226" s="12">
        <f t="shared" si="120"/>
        <v>57.998180114227758</v>
      </c>
      <c r="G226" s="12">
        <f t="shared" si="120"/>
        <v>67.693450253851537</v>
      </c>
      <c r="H226" s="12">
        <f t="shared" si="120"/>
        <v>48.043821293599329</v>
      </c>
      <c r="I226" s="12">
        <f t="shared" si="120"/>
        <v>1668.4286286469421</v>
      </c>
      <c r="J226" s="12">
        <f t="shared" si="120"/>
        <v>0.81773300154300566</v>
      </c>
      <c r="K226" s="12">
        <f t="shared" si="120"/>
        <v>0.40292680827005883</v>
      </c>
    </row>
    <row r="227" spans="1:11">
      <c r="A227" s="4">
        <v>601</v>
      </c>
      <c r="B227" s="12">
        <f>B421</f>
        <v>56.667432491590574</v>
      </c>
      <c r="C227" s="12">
        <f t="shared" ref="C227:K227" si="121">C421</f>
        <v>17.710849146354388</v>
      </c>
      <c r="D227" s="12">
        <f t="shared" si="121"/>
        <v>37.189140818972575</v>
      </c>
      <c r="E227" s="12">
        <f t="shared" si="121"/>
        <v>48.132892393351348</v>
      </c>
      <c r="F227" s="12">
        <f t="shared" si="121"/>
        <v>60.946778698959626</v>
      </c>
      <c r="G227" s="12">
        <f t="shared" si="121"/>
        <v>76.515291922795427</v>
      </c>
      <c r="H227" s="12">
        <f t="shared" si="121"/>
        <v>36.754658944620559</v>
      </c>
      <c r="I227" s="12">
        <f t="shared" si="121"/>
        <v>1509.9251839809617</v>
      </c>
      <c r="J227" s="12">
        <f t="shared" si="121"/>
        <v>0.75633734346408676</v>
      </c>
      <c r="K227" s="12">
        <f t="shared" si="121"/>
        <v>0.40898735245589435</v>
      </c>
    </row>
    <row r="228" spans="1:11">
      <c r="A228" s="4">
        <v>602</v>
      </c>
      <c r="B228" s="12">
        <f t="shared" ref="B228:K234" si="122">B422</f>
        <v>34.038168985041828</v>
      </c>
      <c r="C228" s="12">
        <f t="shared" si="122"/>
        <v>12.692876183216512</v>
      </c>
      <c r="D228" s="12">
        <f t="shared" si="122"/>
        <v>23.365522584129224</v>
      </c>
      <c r="E228" s="12">
        <f t="shared" si="122"/>
        <v>44.0205445945817</v>
      </c>
      <c r="F228" s="12">
        <f t="shared" si="122"/>
        <v>70.599628357514689</v>
      </c>
      <c r="G228" s="12">
        <f t="shared" si="122"/>
        <v>80.429599154196396</v>
      </c>
      <c r="H228" s="12">
        <f t="shared" si="122"/>
        <v>54.353957569484699</v>
      </c>
      <c r="I228" s="12">
        <f t="shared" si="122"/>
        <v>511.61760906812896</v>
      </c>
      <c r="J228" s="12">
        <f t="shared" si="122"/>
        <v>0.89439156290971977</v>
      </c>
      <c r="K228" s="12">
        <f t="shared" si="122"/>
        <v>0.41039877910291023</v>
      </c>
    </row>
    <row r="229" spans="1:11">
      <c r="A229" s="4">
        <v>603</v>
      </c>
      <c r="B229" s="12">
        <f t="shared" si="122"/>
        <v>37.918338672640154</v>
      </c>
      <c r="C229" s="12">
        <f t="shared" si="122"/>
        <v>13.838938043695428</v>
      </c>
      <c r="D229" s="12">
        <f t="shared" si="122"/>
        <v>25.878638358167851</v>
      </c>
      <c r="E229" s="12">
        <f t="shared" si="122"/>
        <v>47.181664027334627</v>
      </c>
      <c r="F229" s="12">
        <f t="shared" si="122"/>
        <v>73.026486564980615</v>
      </c>
      <c r="G229" s="12">
        <f t="shared" si="122"/>
        <v>79.594555735438732</v>
      </c>
      <c r="H229" s="12">
        <f t="shared" si="122"/>
        <v>61.926697842588361</v>
      </c>
      <c r="I229" s="12">
        <f t="shared" si="122"/>
        <v>809.13053646932701</v>
      </c>
      <c r="J229" s="12">
        <f t="shared" si="122"/>
        <v>0.85177032170437794</v>
      </c>
      <c r="K229" s="12">
        <f t="shared" si="122"/>
        <v>0.42913213827177948</v>
      </c>
    </row>
    <row r="230" spans="1:11">
      <c r="A230" s="4">
        <v>604</v>
      </c>
      <c r="B230" s="12">
        <f t="shared" si="122"/>
        <v>53.972299490492865</v>
      </c>
      <c r="C230" s="12">
        <f t="shared" si="122"/>
        <v>17.530943874549965</v>
      </c>
      <c r="D230" s="12">
        <f t="shared" si="122"/>
        <v>35.751621682521503</v>
      </c>
      <c r="E230" s="12">
        <f t="shared" si="122"/>
        <v>44.287627242306833</v>
      </c>
      <c r="F230" s="12">
        <f t="shared" si="122"/>
        <v>65.883860424981933</v>
      </c>
      <c r="G230" s="12">
        <f t="shared" si="122"/>
        <v>79.440722171044257</v>
      </c>
      <c r="H230" s="12">
        <f t="shared" si="122"/>
        <v>48.39228889622219</v>
      </c>
      <c r="I230" s="12">
        <f t="shared" si="122"/>
        <v>982.03343880309512</v>
      </c>
      <c r="J230" s="12">
        <f t="shared" si="122"/>
        <v>0.72640306832889034</v>
      </c>
      <c r="K230" s="12">
        <f t="shared" si="122"/>
        <v>0.37666392061098569</v>
      </c>
    </row>
    <row r="231" spans="1:11">
      <c r="A231" s="4">
        <v>605</v>
      </c>
      <c r="B231" s="12">
        <f t="shared" si="122"/>
        <v>25.664081914045568</v>
      </c>
      <c r="C231" s="12">
        <f t="shared" si="122"/>
        <v>8.4088062877957874</v>
      </c>
      <c r="D231" s="12">
        <f t="shared" si="122"/>
        <v>17.036444100920715</v>
      </c>
      <c r="E231" s="12">
        <f t="shared" si="122"/>
        <v>34.015799711251496</v>
      </c>
      <c r="F231" s="12">
        <f t="shared" si="122"/>
        <v>66.047995171505505</v>
      </c>
      <c r="G231" s="12">
        <f t="shared" si="122"/>
        <v>78.465668287854328</v>
      </c>
      <c r="H231" s="12">
        <f t="shared" si="122"/>
        <v>53.12976639958444</v>
      </c>
      <c r="I231" s="12">
        <f t="shared" si="122"/>
        <v>184.10136268754388</v>
      </c>
      <c r="J231" s="12">
        <f t="shared" si="122"/>
        <v>0.88461953170571084</v>
      </c>
      <c r="K231" s="12">
        <f t="shared" si="122"/>
        <v>0.39606661067922522</v>
      </c>
    </row>
    <row r="232" spans="1:11">
      <c r="A232" s="4">
        <v>606</v>
      </c>
      <c r="B232" s="12">
        <f t="shared" si="122"/>
        <v>36.499941148546931</v>
      </c>
      <c r="C232" s="12">
        <f t="shared" si="122"/>
        <v>10.852213221065691</v>
      </c>
      <c r="D232" s="12">
        <f t="shared" si="122"/>
        <v>23.67607718480637</v>
      </c>
      <c r="E232" s="12">
        <f t="shared" si="122"/>
        <v>35.982233142837977</v>
      </c>
      <c r="F232" s="12">
        <f t="shared" si="122"/>
        <v>69.735314603866044</v>
      </c>
      <c r="G232" s="12">
        <f t="shared" si="122"/>
        <v>78.905596221745057</v>
      </c>
      <c r="H232" s="12">
        <f t="shared" si="122"/>
        <v>61.4957911824416</v>
      </c>
      <c r="I232" s="12">
        <f t="shared" si="122"/>
        <v>484.85864964196259</v>
      </c>
      <c r="J232" s="12">
        <f t="shared" si="122"/>
        <v>0.8471190622454059</v>
      </c>
      <c r="K232" s="12">
        <f t="shared" si="122"/>
        <v>0.41378202799287117</v>
      </c>
    </row>
    <row r="233" spans="1:11">
      <c r="A233" s="4">
        <v>607</v>
      </c>
      <c r="B233" s="12">
        <f t="shared" si="122"/>
        <v>32.573922441915421</v>
      </c>
      <c r="C233" s="12">
        <f t="shared" si="122"/>
        <v>9.741551457181</v>
      </c>
      <c r="D233" s="12">
        <f t="shared" si="122"/>
        <v>21.157736949548262</v>
      </c>
      <c r="E233" s="12">
        <f t="shared" si="122"/>
        <v>49.089640901040411</v>
      </c>
      <c r="F233" s="12">
        <f t="shared" si="122"/>
        <v>73.062877812232969</v>
      </c>
      <c r="G233" s="12">
        <f t="shared" si="122"/>
        <v>86.030011655777344</v>
      </c>
      <c r="H233" s="12">
        <f t="shared" si="122"/>
        <v>57.033835990364679</v>
      </c>
      <c r="I233" s="12">
        <f t="shared" si="122"/>
        <v>472.44264934253556</v>
      </c>
      <c r="J233" s="12">
        <f t="shared" si="122"/>
        <v>0.85056069018460834</v>
      </c>
      <c r="K233" s="12">
        <f t="shared" si="122"/>
        <v>0.41080819283653724</v>
      </c>
    </row>
    <row r="234" spans="1:11">
      <c r="A234" s="4">
        <v>608</v>
      </c>
      <c r="B234" s="12">
        <f t="shared" si="122"/>
        <v>29.512223292098678</v>
      </c>
      <c r="C234" s="12">
        <f t="shared" si="122"/>
        <v>11.305510533060854</v>
      </c>
      <c r="D234" s="12">
        <f t="shared" si="122"/>
        <v>20.408866912579814</v>
      </c>
      <c r="E234" s="12">
        <f t="shared" si="122"/>
        <v>46.565352704046596</v>
      </c>
      <c r="F234" s="12">
        <f t="shared" si="122"/>
        <v>74.953329215508361</v>
      </c>
      <c r="G234" s="12">
        <f t="shared" si="122"/>
        <v>80.635064356278519</v>
      </c>
      <c r="H234" s="12">
        <f t="shared" si="122"/>
        <v>68.716741789631669</v>
      </c>
      <c r="I234" s="12">
        <f t="shared" si="122"/>
        <v>343.05468437149085</v>
      </c>
      <c r="J234" s="12">
        <f t="shared" si="122"/>
        <v>0.87571455205041471</v>
      </c>
      <c r="K234" s="12">
        <f t="shared" si="122"/>
        <v>0.40580465542273797</v>
      </c>
    </row>
    <row r="235" spans="1:11">
      <c r="A235" s="4">
        <v>609</v>
      </c>
      <c r="B235" s="12">
        <v>0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</row>
    <row r="236" spans="1:11">
      <c r="A236" s="4">
        <v>610</v>
      </c>
      <c r="B236" s="12">
        <v>0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</row>
    <row r="237" spans="1:11">
      <c r="A237" s="4">
        <v>611</v>
      </c>
      <c r="B237" s="12">
        <f>B429</f>
        <v>43.071537368539971</v>
      </c>
      <c r="C237" s="12">
        <f t="shared" ref="C237:K237" si="123">C429</f>
        <v>12.912081564750814</v>
      </c>
      <c r="D237" s="12">
        <f t="shared" si="123"/>
        <v>27.99180946664546</v>
      </c>
      <c r="E237" s="12">
        <f t="shared" si="123"/>
        <v>34.896974635978779</v>
      </c>
      <c r="F237" s="12">
        <f t="shared" si="123"/>
        <v>65.158554469918712</v>
      </c>
      <c r="G237" s="12">
        <f t="shared" si="123"/>
        <v>72.186433874609421</v>
      </c>
      <c r="H237" s="12">
        <f t="shared" si="123"/>
        <v>57.544133828333393</v>
      </c>
      <c r="I237" s="12">
        <f t="shared" si="123"/>
        <v>443.29114246693007</v>
      </c>
      <c r="J237" s="12">
        <f t="shared" si="123"/>
        <v>0.7500563508233874</v>
      </c>
      <c r="K237" s="12">
        <f t="shared" si="123"/>
        <v>0.42357847837528678</v>
      </c>
    </row>
    <row r="238" spans="1:11">
      <c r="A238" s="4">
        <v>612</v>
      </c>
      <c r="B238" s="12">
        <f>B430</f>
        <v>45.165402764944609</v>
      </c>
      <c r="C238" s="12">
        <f t="shared" ref="C238:K238" si="124">C430</f>
        <v>14.961755721150624</v>
      </c>
      <c r="D238" s="12">
        <f t="shared" si="124"/>
        <v>30.063579243047695</v>
      </c>
      <c r="E238" s="12">
        <f t="shared" si="124"/>
        <v>50.207606812762911</v>
      </c>
      <c r="F238" s="12">
        <f t="shared" si="124"/>
        <v>71.537602531274104</v>
      </c>
      <c r="G238" s="12">
        <f t="shared" si="124"/>
        <v>78.489904590902256</v>
      </c>
      <c r="H238" s="12">
        <f t="shared" si="124"/>
        <v>62.522501209591304</v>
      </c>
      <c r="I238" s="12">
        <f t="shared" si="124"/>
        <v>1137.7873414223297</v>
      </c>
      <c r="J238" s="12">
        <f t="shared" si="124"/>
        <v>0.82893469641609963</v>
      </c>
      <c r="K238" s="12">
        <f t="shared" si="124"/>
        <v>0.44363379271230691</v>
      </c>
    </row>
    <row r="239" spans="1:11">
      <c r="A239" s="4">
        <v>613</v>
      </c>
      <c r="B239" s="12">
        <v>0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</row>
    <row r="240" spans="1:11">
      <c r="A240" s="4">
        <v>614</v>
      </c>
      <c r="B240" s="12">
        <v>0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</row>
    <row r="241" spans="1:11">
      <c r="A241" s="4">
        <v>615</v>
      </c>
      <c r="B241" s="12">
        <f>B431</f>
        <v>37.86549762281237</v>
      </c>
      <c r="C241" s="12">
        <f t="shared" ref="C241:K241" si="125">C431</f>
        <v>13.638704515592741</v>
      </c>
      <c r="D241" s="12">
        <f t="shared" si="125"/>
        <v>25.75210106920262</v>
      </c>
      <c r="E241" s="12">
        <f t="shared" si="125"/>
        <v>38.700362672753251</v>
      </c>
      <c r="F241" s="12">
        <f t="shared" si="125"/>
        <v>74.346212986027652</v>
      </c>
      <c r="G241" s="12">
        <f t="shared" si="125"/>
        <v>81.281102778279731</v>
      </c>
      <c r="H241" s="12">
        <f t="shared" si="125"/>
        <v>68.844211300625531</v>
      </c>
      <c r="I241" s="12">
        <f t="shared" si="125"/>
        <v>510.79191855534464</v>
      </c>
      <c r="J241" s="12">
        <f t="shared" si="125"/>
        <v>0.89621356516947903</v>
      </c>
      <c r="K241" s="12">
        <f t="shared" si="125"/>
        <v>0.42769126503086446</v>
      </c>
    </row>
    <row r="242" spans="1:11">
      <c r="A242" s="4">
        <v>616</v>
      </c>
      <c r="B242" s="12">
        <v>0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</row>
    <row r="243" spans="1:11">
      <c r="A243" s="4">
        <v>617</v>
      </c>
      <c r="B243" s="12">
        <f>B432</f>
        <v>39.785112756016446</v>
      </c>
      <c r="C243" s="12">
        <f t="shared" ref="C243:K243" si="126">C432</f>
        <v>14.47653770211989</v>
      </c>
      <c r="D243" s="12">
        <f t="shared" si="126"/>
        <v>27.130825229068236</v>
      </c>
      <c r="E243" s="12">
        <f t="shared" si="126"/>
        <v>52.3050545227782</v>
      </c>
      <c r="F243" s="12">
        <f t="shared" si="126"/>
        <v>76.967808193368271</v>
      </c>
      <c r="G243" s="12">
        <f t="shared" si="126"/>
        <v>82.94345633943982</v>
      </c>
      <c r="H243" s="12">
        <f t="shared" si="126"/>
        <v>71.4114472232434</v>
      </c>
      <c r="I243" s="12">
        <f t="shared" si="126"/>
        <v>857.0990910867821</v>
      </c>
      <c r="J243" s="12">
        <f t="shared" si="126"/>
        <v>0.84165909058118882</v>
      </c>
      <c r="K243" s="12">
        <f t="shared" si="126"/>
        <v>0.4120225672268058</v>
      </c>
    </row>
    <row r="244" spans="1:11">
      <c r="A244" s="4">
        <v>618</v>
      </c>
      <c r="B244" s="12">
        <v>0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</row>
    <row r="245" spans="1:11">
      <c r="A245" s="4">
        <v>619</v>
      </c>
      <c r="B245" s="12">
        <v>0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</row>
    <row r="246" spans="1:11">
      <c r="A246" s="4">
        <v>620</v>
      </c>
      <c r="B246" s="12">
        <f>B433</f>
        <v>55.399264162366713</v>
      </c>
      <c r="C246" s="12">
        <f t="shared" ref="C246:K246" si="127">C433</f>
        <v>21.067641340198978</v>
      </c>
      <c r="D246" s="12">
        <f t="shared" si="127"/>
        <v>38.23345275128294</v>
      </c>
      <c r="E246" s="12">
        <f t="shared" si="127"/>
        <v>51.774162900876085</v>
      </c>
      <c r="F246" s="12">
        <f t="shared" si="127"/>
        <v>72.439771621148694</v>
      </c>
      <c r="G246" s="12">
        <f t="shared" si="127"/>
        <v>82.486984775082234</v>
      </c>
      <c r="H246" s="12">
        <f t="shared" si="127"/>
        <v>60.156197441301799</v>
      </c>
      <c r="I246" s="12">
        <f t="shared" si="127"/>
        <v>1789.1419494304782</v>
      </c>
      <c r="J246" s="12">
        <f t="shared" si="127"/>
        <v>0.85434263788148745</v>
      </c>
      <c r="K246" s="12">
        <f t="shared" si="127"/>
        <v>0.41222263122136676</v>
      </c>
    </row>
    <row r="247" spans="1:11">
      <c r="A247" s="4">
        <v>621</v>
      </c>
      <c r="B247" s="12">
        <f t="shared" ref="B247:K248" si="128">B434</f>
        <v>57.152156629376954</v>
      </c>
      <c r="C247" s="12">
        <f t="shared" si="128"/>
        <v>21.454539845315804</v>
      </c>
      <c r="D247" s="12">
        <f t="shared" si="128"/>
        <v>39.303348237346469</v>
      </c>
      <c r="E247" s="12">
        <f t="shared" si="128"/>
        <v>41.915690288940738</v>
      </c>
      <c r="F247" s="12">
        <f t="shared" si="128"/>
        <v>63.654426893003148</v>
      </c>
      <c r="G247" s="12">
        <f t="shared" si="128"/>
        <v>77.014912893124134</v>
      </c>
      <c r="H247" s="12">
        <f t="shared" si="128"/>
        <v>51.753009570256985</v>
      </c>
      <c r="I247" s="12">
        <f t="shared" si="128"/>
        <v>1596.8261175377695</v>
      </c>
      <c r="J247" s="12">
        <f t="shared" si="128"/>
        <v>0.82554860045275413</v>
      </c>
      <c r="K247" s="12">
        <f t="shared" si="128"/>
        <v>0.4325167303136766</v>
      </c>
    </row>
    <row r="248" spans="1:11">
      <c r="A248" s="4">
        <v>622</v>
      </c>
      <c r="B248" s="12">
        <f t="shared" si="128"/>
        <v>48.483732743496113</v>
      </c>
      <c r="C248" s="12">
        <f t="shared" si="128"/>
        <v>15.837127800807801</v>
      </c>
      <c r="D248" s="12">
        <f t="shared" si="128"/>
        <v>32.160430272152034</v>
      </c>
      <c r="E248" s="12">
        <f t="shared" si="128"/>
        <v>46.960194067164274</v>
      </c>
      <c r="F248" s="12">
        <f t="shared" si="128"/>
        <v>73.116556762914968</v>
      </c>
      <c r="G248" s="12">
        <f t="shared" si="128"/>
        <v>83.853081794478683</v>
      </c>
      <c r="H248" s="12">
        <f t="shared" si="128"/>
        <v>63.62134473935722</v>
      </c>
      <c r="I248" s="12">
        <f t="shared" si="128"/>
        <v>1205.0060605687815</v>
      </c>
      <c r="J248" s="12">
        <f t="shared" si="128"/>
        <v>0.880096175671091</v>
      </c>
      <c r="K248" s="12">
        <f t="shared" si="128"/>
        <v>0.39893895024812309</v>
      </c>
    </row>
    <row r="249" spans="1:11">
      <c r="A249" s="4">
        <v>623</v>
      </c>
      <c r="B249" s="12">
        <v>0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</row>
    <row r="250" spans="1:11">
      <c r="A250" s="4">
        <v>624</v>
      </c>
      <c r="B250" s="12">
        <f>B436</f>
        <v>39.831026535805861</v>
      </c>
      <c r="C250" s="12">
        <f t="shared" ref="C250:K250" si="129">C436</f>
        <v>12.141691907107282</v>
      </c>
      <c r="D250" s="12">
        <f t="shared" si="129"/>
        <v>25.986359221456638</v>
      </c>
      <c r="E250" s="12">
        <f t="shared" si="129"/>
        <v>51.089826451968804</v>
      </c>
      <c r="F250" s="12">
        <f t="shared" si="129"/>
        <v>79.164074654083379</v>
      </c>
      <c r="G250" s="12">
        <f t="shared" si="129"/>
        <v>84.125059750421613</v>
      </c>
      <c r="H250" s="12">
        <f t="shared" si="129"/>
        <v>70.005508125758084</v>
      </c>
      <c r="I250" s="12">
        <f t="shared" si="129"/>
        <v>726.16758663671681</v>
      </c>
      <c r="J250" s="12">
        <f t="shared" si="129"/>
        <v>0.86601617031704858</v>
      </c>
      <c r="K250" s="12">
        <f t="shared" si="129"/>
        <v>0.43167970020952601</v>
      </c>
    </row>
    <row r="251" spans="1:11">
      <c r="A251" s="4">
        <v>625</v>
      </c>
      <c r="B251" s="12">
        <f>B437</f>
        <v>40.855987494160452</v>
      </c>
      <c r="C251" s="12">
        <f t="shared" ref="C251:K251" si="130">C437</f>
        <v>11.568424441171556</v>
      </c>
      <c r="D251" s="12">
        <f t="shared" si="130"/>
        <v>26.212205967666065</v>
      </c>
      <c r="E251" s="12">
        <f t="shared" si="130"/>
        <v>43.069950542888954</v>
      </c>
      <c r="F251" s="12">
        <f t="shared" si="130"/>
        <v>64.729526626981951</v>
      </c>
      <c r="G251" s="12">
        <f t="shared" si="130"/>
        <v>73.82040018257122</v>
      </c>
      <c r="H251" s="12">
        <f t="shared" si="130"/>
        <v>57.870288518249787</v>
      </c>
      <c r="I251" s="12">
        <f t="shared" si="130"/>
        <v>497.75097827628593</v>
      </c>
      <c r="J251" s="12">
        <f t="shared" si="130"/>
        <v>0.84079632807538729</v>
      </c>
      <c r="K251" s="12">
        <f t="shared" si="130"/>
        <v>0.38218906975746703</v>
      </c>
    </row>
    <row r="252" spans="1:11">
      <c r="A252" s="4">
        <v>626</v>
      </c>
      <c r="B252" s="12">
        <v>0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</row>
    <row r="253" spans="1:11">
      <c r="A253" s="4">
        <v>627</v>
      </c>
      <c r="B253" s="12">
        <f>B438</f>
        <v>28.406456214981869</v>
      </c>
      <c r="C253" s="12">
        <f t="shared" ref="C253:K253" si="131">C438</f>
        <v>10.185025164629636</v>
      </c>
      <c r="D253" s="12">
        <f t="shared" si="131"/>
        <v>19.295740689805804</v>
      </c>
      <c r="E253" s="12">
        <f t="shared" si="131"/>
        <v>40.234463910017176</v>
      </c>
      <c r="F253" s="12">
        <f t="shared" si="131"/>
        <v>75.563956315004361</v>
      </c>
      <c r="G253" s="12">
        <f t="shared" si="131"/>
        <v>84.837239256730072</v>
      </c>
      <c r="H253" s="12">
        <f t="shared" si="131"/>
        <v>65.514384957003941</v>
      </c>
      <c r="I253" s="12">
        <f t="shared" si="131"/>
        <v>306.2161696557954</v>
      </c>
      <c r="J253" s="12">
        <f t="shared" si="131"/>
        <v>0.89946816116332207</v>
      </c>
      <c r="K253" s="12">
        <f t="shared" si="131"/>
        <v>0.42313762589749632</v>
      </c>
    </row>
    <row r="254" spans="1:11">
      <c r="A254" s="4">
        <v>628</v>
      </c>
      <c r="B254" s="12">
        <v>0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</row>
    <row r="255" spans="1:11">
      <c r="A255" s="4">
        <v>629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</row>
    <row r="256" spans="1:11">
      <c r="A256" s="4">
        <v>630</v>
      </c>
      <c r="B256" s="12">
        <v>0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</row>
    <row r="257" spans="1:11">
      <c r="A257" s="4">
        <v>631</v>
      </c>
      <c r="B257" s="12">
        <f>B439</f>
        <v>50.047783968776656</v>
      </c>
      <c r="C257" s="12">
        <f t="shared" ref="C257:K257" si="132">C439</f>
        <v>17.026119119626319</v>
      </c>
      <c r="D257" s="12">
        <f t="shared" si="132"/>
        <v>33.536951544201571</v>
      </c>
      <c r="E257" s="12">
        <f t="shared" si="132"/>
        <v>54.425622548373589</v>
      </c>
      <c r="F257" s="12">
        <f t="shared" si="132"/>
        <v>72.748376619067642</v>
      </c>
      <c r="G257" s="12">
        <f t="shared" si="132"/>
        <v>81.542505801398022</v>
      </c>
      <c r="H257" s="12">
        <f t="shared" si="132"/>
        <v>60.305291905108639</v>
      </c>
      <c r="I257" s="12">
        <f t="shared" si="132"/>
        <v>1605.7877518268579</v>
      </c>
      <c r="J257" s="12">
        <f t="shared" si="132"/>
        <v>0.91151846549972859</v>
      </c>
      <c r="K257" s="12">
        <f t="shared" si="132"/>
        <v>0.40287078965806361</v>
      </c>
    </row>
    <row r="258" spans="1:11">
      <c r="A258" s="4">
        <v>632</v>
      </c>
      <c r="B258" s="12">
        <f>B440</f>
        <v>55.481836159723038</v>
      </c>
      <c r="C258" s="12">
        <f t="shared" ref="C258:K258" si="133">C440</f>
        <v>17.45119902239874</v>
      </c>
      <c r="D258" s="12">
        <f t="shared" si="133"/>
        <v>36.466517591060985</v>
      </c>
      <c r="E258" s="12">
        <f t="shared" si="133"/>
        <v>50.084370977486032</v>
      </c>
      <c r="F258" s="12">
        <f t="shared" si="133"/>
        <v>62.050388644524709</v>
      </c>
      <c r="G258" s="12">
        <f t="shared" si="133"/>
        <v>72.452666377991363</v>
      </c>
      <c r="H258" s="12">
        <f t="shared" si="133"/>
        <v>56.221223590177352</v>
      </c>
      <c r="I258" s="12">
        <f t="shared" si="133"/>
        <v>1095.4496771883739</v>
      </c>
      <c r="J258" s="12">
        <f t="shared" si="133"/>
        <v>0.84529236331810476</v>
      </c>
      <c r="K258" s="12">
        <f t="shared" si="133"/>
        <v>0.4174125794125873</v>
      </c>
    </row>
    <row r="259" spans="1:11">
      <c r="A259" s="4">
        <v>633</v>
      </c>
      <c r="B259" s="12">
        <v>0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</row>
    <row r="260" spans="1:11">
      <c r="A260" s="4">
        <v>634</v>
      </c>
      <c r="B260" s="12">
        <f>B441</f>
        <v>43.855771998439913</v>
      </c>
      <c r="C260" s="12">
        <f t="shared" ref="C260:K260" si="134">C441</f>
        <v>12.278691160006829</v>
      </c>
      <c r="D260" s="12">
        <f t="shared" si="134"/>
        <v>28.067231579223431</v>
      </c>
      <c r="E260" s="12">
        <f t="shared" si="134"/>
        <v>51.535982773714238</v>
      </c>
      <c r="F260" s="12">
        <f t="shared" si="134"/>
        <v>62.644845676553338</v>
      </c>
      <c r="G260" s="12">
        <f t="shared" si="134"/>
        <v>78.069631171682587</v>
      </c>
      <c r="H260" s="12">
        <f t="shared" si="134"/>
        <v>49.767361502329699</v>
      </c>
      <c r="I260" s="12">
        <f t="shared" si="134"/>
        <v>802.71239957546368</v>
      </c>
      <c r="J260" s="12">
        <f t="shared" si="134"/>
        <v>0.82908826902336663</v>
      </c>
      <c r="K260" s="12">
        <f t="shared" si="134"/>
        <v>0.39250882694731376</v>
      </c>
    </row>
    <row r="261" spans="1:11">
      <c r="A261" s="4">
        <v>635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</row>
    <row r="262" spans="1:11">
      <c r="A262" s="4">
        <v>636</v>
      </c>
      <c r="B262" s="12">
        <f>B442</f>
        <v>46.983876980683398</v>
      </c>
      <c r="C262" s="12">
        <f t="shared" ref="C262:K262" si="135">C442</f>
        <v>14.280146557589617</v>
      </c>
      <c r="D262" s="12">
        <f t="shared" si="135"/>
        <v>30.632011769136582</v>
      </c>
      <c r="E262" s="12">
        <f t="shared" si="135"/>
        <v>42.903899121013772</v>
      </c>
      <c r="F262" s="12">
        <f t="shared" si="135"/>
        <v>74.534182643392171</v>
      </c>
      <c r="G262" s="12">
        <f t="shared" si="135"/>
        <v>83.951818079796453</v>
      </c>
      <c r="H262" s="12">
        <f t="shared" si="135"/>
        <v>62.460422824100363</v>
      </c>
      <c r="I262" s="12">
        <f t="shared" si="135"/>
        <v>810.11831037245793</v>
      </c>
      <c r="J262" s="12">
        <f t="shared" si="135"/>
        <v>0.84318615077344761</v>
      </c>
      <c r="K262" s="12">
        <f t="shared" si="135"/>
        <v>0.39940366195863747</v>
      </c>
    </row>
    <row r="263" spans="1:11">
      <c r="A263" s="4">
        <v>637</v>
      </c>
      <c r="B263" s="12">
        <f t="shared" ref="B263:K266" si="136">B443</f>
        <v>45.955294465944938</v>
      </c>
      <c r="C263" s="12">
        <f t="shared" si="136"/>
        <v>15.308595868902037</v>
      </c>
      <c r="D263" s="12">
        <f t="shared" si="136"/>
        <v>30.631945167423563</v>
      </c>
      <c r="E263" s="12">
        <f t="shared" si="136"/>
        <v>60.04092998647431</v>
      </c>
      <c r="F263" s="12">
        <f t="shared" si="136"/>
        <v>76.40297716548973</v>
      </c>
      <c r="G263" s="12">
        <f t="shared" si="136"/>
        <v>86.166475148265746</v>
      </c>
      <c r="H263" s="12">
        <f t="shared" si="136"/>
        <v>63.379782666196036</v>
      </c>
      <c r="I263" s="12">
        <f t="shared" si="136"/>
        <v>1237.618088432836</v>
      </c>
      <c r="J263" s="12">
        <f t="shared" si="136"/>
        <v>0.89985416049589928</v>
      </c>
      <c r="K263" s="12">
        <f t="shared" si="136"/>
        <v>0.41572508682627313</v>
      </c>
    </row>
    <row r="264" spans="1:11">
      <c r="A264" s="4">
        <v>638</v>
      </c>
      <c r="B264" s="12">
        <f t="shared" si="136"/>
        <v>46.930351547339377</v>
      </c>
      <c r="C264" s="12">
        <f t="shared" si="136"/>
        <v>16.591748080648134</v>
      </c>
      <c r="D264" s="12">
        <f t="shared" si="136"/>
        <v>31.761049813993825</v>
      </c>
      <c r="E264" s="12">
        <f t="shared" si="136"/>
        <v>55.904771713271373</v>
      </c>
      <c r="F264" s="12">
        <f t="shared" si="136"/>
        <v>69.593944761103486</v>
      </c>
      <c r="G264" s="12">
        <f t="shared" si="136"/>
        <v>78.335196905686715</v>
      </c>
      <c r="H264" s="12">
        <f t="shared" si="136"/>
        <v>58.882445115139497</v>
      </c>
      <c r="I264" s="12">
        <f t="shared" si="136"/>
        <v>1640.0085550857777</v>
      </c>
      <c r="J264" s="12">
        <f t="shared" si="136"/>
        <v>0.89037164433366645</v>
      </c>
      <c r="K264" s="12">
        <f t="shared" si="136"/>
        <v>0.4043055006250868</v>
      </c>
    </row>
    <row r="265" spans="1:11">
      <c r="A265" s="4">
        <v>639</v>
      </c>
      <c r="B265" s="12">
        <f t="shared" si="136"/>
        <v>45.398813759082827</v>
      </c>
      <c r="C265" s="12">
        <f t="shared" si="136"/>
        <v>15.389390494681898</v>
      </c>
      <c r="D265" s="12">
        <f t="shared" si="136"/>
        <v>30.394102126882444</v>
      </c>
      <c r="E265" s="12">
        <f t="shared" si="136"/>
        <v>52.116530356525175</v>
      </c>
      <c r="F265" s="12">
        <f t="shared" si="136"/>
        <v>72.727208326385608</v>
      </c>
      <c r="G265" s="12">
        <f t="shared" si="136"/>
        <v>81.099946606832262</v>
      </c>
      <c r="H265" s="12">
        <f t="shared" si="136"/>
        <v>63.415725002563725</v>
      </c>
      <c r="I265" s="12">
        <f t="shared" si="136"/>
        <v>1053.2931349786252</v>
      </c>
      <c r="J265" s="12">
        <f t="shared" si="136"/>
        <v>0.88632018776107424</v>
      </c>
      <c r="K265" s="12">
        <f t="shared" si="136"/>
        <v>0.39679525853096692</v>
      </c>
    </row>
    <row r="266" spans="1:11">
      <c r="A266" s="4">
        <v>640</v>
      </c>
      <c r="B266" s="12">
        <f t="shared" si="136"/>
        <v>42.178840701886706</v>
      </c>
      <c r="C266" s="12">
        <f t="shared" si="136"/>
        <v>16.586473923953442</v>
      </c>
      <c r="D266" s="12">
        <f t="shared" si="136"/>
        <v>29.382657312920145</v>
      </c>
      <c r="E266" s="12">
        <f t="shared" si="136"/>
        <v>45.102757493130333</v>
      </c>
      <c r="F266" s="12">
        <f t="shared" si="136"/>
        <v>71.142496843412133</v>
      </c>
      <c r="G266" s="12">
        <f t="shared" si="136"/>
        <v>79.475370161981488</v>
      </c>
      <c r="H266" s="12">
        <f t="shared" si="136"/>
        <v>61.802829040127712</v>
      </c>
      <c r="I266" s="12">
        <f t="shared" si="136"/>
        <v>1025.2900788661123</v>
      </c>
      <c r="J266" s="12">
        <f t="shared" si="136"/>
        <v>0.78086749237606934</v>
      </c>
      <c r="K266" s="12">
        <f t="shared" si="136"/>
        <v>0.41442996316566277</v>
      </c>
    </row>
    <row r="267" spans="1:11">
      <c r="A267" s="4">
        <v>641</v>
      </c>
      <c r="B267" s="12">
        <f>B447</f>
        <v>40.995643201096328</v>
      </c>
      <c r="C267" s="12">
        <f t="shared" ref="C267:K267" si="137">C447</f>
        <v>13.419397951058093</v>
      </c>
      <c r="D267" s="12">
        <f t="shared" si="137"/>
        <v>27.207520576077275</v>
      </c>
      <c r="E267" s="12">
        <f t="shared" si="137"/>
        <v>43.336790351413249</v>
      </c>
      <c r="F267" s="12">
        <f t="shared" si="137"/>
        <v>59.367833997548495</v>
      </c>
      <c r="G267" s="12">
        <f t="shared" si="137"/>
        <v>71.51174947697838</v>
      </c>
      <c r="H267" s="12">
        <f t="shared" si="137"/>
        <v>45.106452716655411</v>
      </c>
      <c r="I267" s="12">
        <f t="shared" si="137"/>
        <v>974.71588739580909</v>
      </c>
      <c r="J267" s="12">
        <f t="shared" si="137"/>
        <v>0.91783457322182349</v>
      </c>
      <c r="K267" s="12">
        <f t="shared" si="137"/>
        <v>0.49783334755261383</v>
      </c>
    </row>
    <row r="268" spans="1:11">
      <c r="A268" s="4">
        <v>642</v>
      </c>
      <c r="B268" s="12">
        <v>0</v>
      </c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</row>
    <row r="269" spans="1:11">
      <c r="A269" s="4">
        <v>643</v>
      </c>
      <c r="B269" s="12">
        <f>B448</f>
        <v>47.845453892565224</v>
      </c>
      <c r="C269" s="12">
        <f t="shared" ref="C269:K269" si="138">C448</f>
        <v>17.970847086873736</v>
      </c>
      <c r="D269" s="12">
        <f t="shared" si="138"/>
        <v>32.90815048971956</v>
      </c>
      <c r="E269" s="12">
        <f t="shared" si="138"/>
        <v>51.424327332827467</v>
      </c>
      <c r="F269" s="12">
        <f t="shared" si="138"/>
        <v>67.636931458841943</v>
      </c>
      <c r="G269" s="12">
        <f t="shared" si="138"/>
        <v>77.969464953874464</v>
      </c>
      <c r="H269" s="12">
        <f t="shared" si="138"/>
        <v>55.664741629769992</v>
      </c>
      <c r="I269" s="12">
        <f t="shared" si="138"/>
        <v>1592.6566397382055</v>
      </c>
      <c r="J269" s="12">
        <f t="shared" si="138"/>
        <v>0.80855334685073987</v>
      </c>
      <c r="K269" s="12">
        <f t="shared" si="138"/>
        <v>0.39654412899782771</v>
      </c>
    </row>
    <row r="270" spans="1:11">
      <c r="A270" s="4">
        <v>644</v>
      </c>
      <c r="B270" s="12">
        <f>B449</f>
        <v>39.237816720928279</v>
      </c>
      <c r="C270" s="12">
        <f t="shared" ref="C270:K270" si="139">C449</f>
        <v>14.599948078072369</v>
      </c>
      <c r="D270" s="12">
        <f t="shared" si="139"/>
        <v>26.91888239950039</v>
      </c>
      <c r="E270" s="12">
        <f t="shared" si="139"/>
        <v>43.9616813841278</v>
      </c>
      <c r="F270" s="12">
        <f t="shared" si="139"/>
        <v>79.672422189449861</v>
      </c>
      <c r="G270" s="12">
        <f t="shared" si="139"/>
        <v>85.979797235547935</v>
      </c>
      <c r="H270" s="12">
        <f t="shared" si="139"/>
        <v>73.53218264092601</v>
      </c>
      <c r="I270" s="12">
        <f t="shared" si="139"/>
        <v>510.92248894291185</v>
      </c>
      <c r="J270" s="12">
        <f t="shared" si="139"/>
        <v>0.90492936766897403</v>
      </c>
      <c r="K270" s="12">
        <f t="shared" si="139"/>
        <v>0.38345785738628357</v>
      </c>
    </row>
    <row r="271" spans="1:11">
      <c r="A271" s="4">
        <v>645</v>
      </c>
      <c r="B271" s="12">
        <v>0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</row>
    <row r="280" spans="1:11" s="2" customFormat="1">
      <c r="A280" s="11" t="s">
        <v>0</v>
      </c>
      <c r="B280" s="2" t="s">
        <v>1</v>
      </c>
      <c r="C280" s="2" t="s">
        <v>2</v>
      </c>
      <c r="D280" s="2" t="s">
        <v>3</v>
      </c>
      <c r="E280" s="2" t="s">
        <v>4</v>
      </c>
      <c r="F280" s="2" t="s">
        <v>5</v>
      </c>
      <c r="G280" s="2" t="s">
        <v>6</v>
      </c>
      <c r="H280" s="2" t="s">
        <v>7</v>
      </c>
      <c r="I280" s="2" t="s">
        <v>8</v>
      </c>
      <c r="J280" s="10" t="s">
        <v>9</v>
      </c>
      <c r="K280" s="10" t="s">
        <v>10</v>
      </c>
    </row>
    <row r="281" spans="1:11" s="2" customFormat="1">
      <c r="A281" s="11">
        <v>101</v>
      </c>
      <c r="B281" s="2">
        <v>58.349696688245388</v>
      </c>
      <c r="C281" s="2">
        <v>20.36630908782131</v>
      </c>
      <c r="D281" s="2">
        <v>39.358002888033447</v>
      </c>
      <c r="E281" s="2">
        <v>62.685195926133723</v>
      </c>
      <c r="F281" s="2">
        <v>62.831310760760083</v>
      </c>
      <c r="G281" s="2">
        <v>75.820526073430813</v>
      </c>
      <c r="H281" s="2">
        <v>46.581150739549479</v>
      </c>
      <c r="I281" s="2">
        <v>1765.4153486384957</v>
      </c>
      <c r="J281" s="10">
        <v>0.85718558342318596</v>
      </c>
      <c r="K281" s="10">
        <v>0.43355858971418554</v>
      </c>
    </row>
    <row r="282" spans="1:11" s="2" customFormat="1">
      <c r="A282" s="11">
        <v>102</v>
      </c>
      <c r="B282" s="2">
        <v>47.032650045041386</v>
      </c>
      <c r="C282" s="2">
        <v>16.478822800305554</v>
      </c>
      <c r="D282" s="2">
        <v>31.75573642267355</v>
      </c>
      <c r="E282" s="2">
        <v>47.594257338860587</v>
      </c>
      <c r="F282" s="2">
        <v>72.926355876332408</v>
      </c>
      <c r="G282" s="2">
        <v>80.586714908166286</v>
      </c>
      <c r="H282" s="2">
        <v>65.777740890259636</v>
      </c>
      <c r="I282" s="2">
        <v>991.03312013698223</v>
      </c>
      <c r="J282" s="10">
        <v>0.82910196592047936</v>
      </c>
      <c r="K282" s="10">
        <v>0.42365860695057539</v>
      </c>
    </row>
    <row r="283" spans="1:11" s="2" customFormat="1">
      <c r="A283" s="11">
        <v>103</v>
      </c>
      <c r="B283" s="2">
        <v>29.188635852754672</v>
      </c>
      <c r="C283" s="2">
        <v>10.75860123871643</v>
      </c>
      <c r="D283" s="2">
        <v>19.973618545735601</v>
      </c>
      <c r="E283" s="2">
        <v>42.048027535099138</v>
      </c>
      <c r="F283" s="2">
        <v>74.916697054671147</v>
      </c>
      <c r="G283" s="2">
        <v>86.820026180449133</v>
      </c>
      <c r="H283" s="2">
        <v>57.02330493209994</v>
      </c>
      <c r="I283" s="2">
        <v>456.55214924522539</v>
      </c>
      <c r="J283" s="10">
        <v>0.90586005928992697</v>
      </c>
      <c r="K283" s="10">
        <v>0.47353655972740433</v>
      </c>
    </row>
    <row r="284" spans="1:11" s="2" customFormat="1">
      <c r="A284" s="11">
        <v>105</v>
      </c>
      <c r="B284" s="2">
        <v>49.197688139910099</v>
      </c>
      <c r="C284" s="2">
        <v>17.810378437042889</v>
      </c>
      <c r="D284" s="2">
        <v>33.50403328847657</v>
      </c>
      <c r="E284" s="2">
        <v>48.420785854673589</v>
      </c>
      <c r="F284" s="2">
        <v>68.38825415981033</v>
      </c>
      <c r="G284" s="2">
        <v>83.148203098203666</v>
      </c>
      <c r="H284" s="2">
        <v>51.196095673615538</v>
      </c>
      <c r="I284" s="2">
        <v>971.77578280156047</v>
      </c>
      <c r="J284" s="10">
        <v>0.77927251442487655</v>
      </c>
      <c r="K284" s="10">
        <v>0.40971950934095575</v>
      </c>
    </row>
    <row r="285" spans="1:11" s="2" customFormat="1">
      <c r="A285" s="11">
        <v>107</v>
      </c>
      <c r="B285" s="2">
        <v>58.29923799500159</v>
      </c>
      <c r="C285" s="2">
        <v>21.790586296504827</v>
      </c>
      <c r="D285" s="2">
        <v>40.044912145753308</v>
      </c>
      <c r="E285" s="2">
        <v>55.241137294598424</v>
      </c>
      <c r="F285" s="2">
        <v>62.168087730470567</v>
      </c>
      <c r="G285" s="2">
        <v>82.166210070367896</v>
      </c>
      <c r="H285" s="2">
        <v>40.551007259087463</v>
      </c>
      <c r="I285" s="2">
        <v>2133.9471442851523</v>
      </c>
      <c r="J285" s="10">
        <v>0.71838997872086729</v>
      </c>
      <c r="K285" s="10">
        <v>0.4929528370278693</v>
      </c>
    </row>
    <row r="286" spans="1:11" s="2" customFormat="1">
      <c r="A286" s="11">
        <v>108</v>
      </c>
      <c r="B286" s="2">
        <v>58.65663925799381</v>
      </c>
      <c r="C286" s="2">
        <v>22.668078160019352</v>
      </c>
      <c r="D286" s="2">
        <v>40.662358709006689</v>
      </c>
      <c r="E286" s="2">
        <v>63.087803084528304</v>
      </c>
      <c r="F286" s="2">
        <v>70.118725805262628</v>
      </c>
      <c r="G286" s="2">
        <v>80.180463499408717</v>
      </c>
      <c r="H286" s="2">
        <v>58.414929995235205</v>
      </c>
      <c r="I286" s="2">
        <v>2257.6578967429359</v>
      </c>
      <c r="J286" s="10">
        <v>0.92942331125451239</v>
      </c>
      <c r="K286" s="10">
        <v>0.39733173415684081</v>
      </c>
    </row>
    <row r="287" spans="1:11" s="2" customFormat="1">
      <c r="A287" s="11">
        <v>111</v>
      </c>
      <c r="B287" s="2">
        <v>43.557057837055162</v>
      </c>
      <c r="C287" s="2">
        <v>14.944921399467313</v>
      </c>
      <c r="D287" s="2">
        <v>29.250989618261304</v>
      </c>
      <c r="E287" s="2">
        <v>52.255474852606461</v>
      </c>
      <c r="F287" s="2">
        <v>71.738223033779406</v>
      </c>
      <c r="G287" s="2">
        <v>79.962771826603344</v>
      </c>
      <c r="H287" s="2">
        <v>61.954700902380118</v>
      </c>
      <c r="I287" s="2">
        <v>886.89746404930372</v>
      </c>
      <c r="J287" s="10">
        <v>0.83555337858515699</v>
      </c>
      <c r="K287" s="10">
        <v>0.40197963520403412</v>
      </c>
    </row>
    <row r="288" spans="1:11" s="2" customFormat="1">
      <c r="A288" s="11">
        <v>112</v>
      </c>
      <c r="B288" s="2">
        <v>37.590999998978809</v>
      </c>
      <c r="C288" s="2">
        <v>12.337835153286695</v>
      </c>
      <c r="D288" s="2">
        <v>24.964417576132806</v>
      </c>
      <c r="E288" s="2">
        <v>48.368610840542857</v>
      </c>
      <c r="F288" s="2">
        <v>66.996309614715287</v>
      </c>
      <c r="G288" s="2">
        <v>78.908650804498748</v>
      </c>
      <c r="H288" s="2">
        <v>53.754300330256122</v>
      </c>
      <c r="I288" s="2">
        <v>562.28791445937964</v>
      </c>
      <c r="J288" s="10">
        <v>0.86971982322463715</v>
      </c>
      <c r="K288" s="10">
        <v>0.47142334992121793</v>
      </c>
    </row>
    <row r="289" spans="1:11" s="2" customFormat="1">
      <c r="A289" s="11">
        <v>114</v>
      </c>
      <c r="B289" s="2">
        <v>49.921636193638626</v>
      </c>
      <c r="C289" s="2">
        <v>18.012878505219323</v>
      </c>
      <c r="D289" s="2">
        <v>33.967257349429069</v>
      </c>
      <c r="E289" s="2">
        <v>62.444481568299921</v>
      </c>
      <c r="F289" s="2">
        <v>73.483684519324385</v>
      </c>
      <c r="G289" s="2">
        <v>79.584238059431684</v>
      </c>
      <c r="H289" s="2">
        <v>63.088435297703427</v>
      </c>
      <c r="I289" s="2">
        <v>1246.2766443918092</v>
      </c>
      <c r="J289" s="10">
        <v>0.82861459620005873</v>
      </c>
      <c r="K289" s="10">
        <v>0.40725109880391813</v>
      </c>
    </row>
    <row r="290" spans="1:11" s="2" customFormat="1">
      <c r="A290" s="11">
        <v>116</v>
      </c>
      <c r="B290" s="2">
        <v>46.068347177199179</v>
      </c>
      <c r="C290" s="2">
        <v>18.333335185629348</v>
      </c>
      <c r="D290" s="2">
        <v>32.20084118141434</v>
      </c>
      <c r="E290" s="2">
        <v>51.420133297462947</v>
      </c>
      <c r="F290" s="2">
        <v>65.517498069085207</v>
      </c>
      <c r="G290" s="2">
        <v>79.422053185384911</v>
      </c>
      <c r="H290" s="2">
        <v>51.921793040596214</v>
      </c>
      <c r="I290" s="2">
        <v>1178.3105791942601</v>
      </c>
      <c r="J290" s="10">
        <v>0.81072863605890033</v>
      </c>
      <c r="K290" s="10">
        <v>0.49323894798946383</v>
      </c>
    </row>
    <row r="291" spans="1:11" s="2" customFormat="1">
      <c r="A291" s="11">
        <v>117</v>
      </c>
      <c r="B291" s="2">
        <v>46.302264255878242</v>
      </c>
      <c r="C291" s="2">
        <v>16.753484054756946</v>
      </c>
      <c r="D291" s="2">
        <v>31.527874155317676</v>
      </c>
      <c r="E291" s="2">
        <v>50.146831243602385</v>
      </c>
      <c r="F291" s="2">
        <v>70.444751280687925</v>
      </c>
      <c r="G291" s="2">
        <v>79.389672616085178</v>
      </c>
      <c r="H291" s="2">
        <v>62.991652397715633</v>
      </c>
      <c r="I291" s="2">
        <v>1257.428088867523</v>
      </c>
      <c r="J291" s="10">
        <v>0.82389411655954137</v>
      </c>
      <c r="K291" s="10">
        <v>0.41516550303639432</v>
      </c>
    </row>
    <row r="292" spans="1:11" s="2" customFormat="1">
      <c r="A292" s="11">
        <v>118</v>
      </c>
      <c r="B292" s="2">
        <v>40.10348331255819</v>
      </c>
      <c r="C292" s="2">
        <v>12.711708869156746</v>
      </c>
      <c r="D292" s="2">
        <v>26.407596090857528</v>
      </c>
      <c r="E292" s="2">
        <v>46.922984018785378</v>
      </c>
      <c r="F292" s="2">
        <v>66.090199947599913</v>
      </c>
      <c r="G292" s="2">
        <v>81.996203971038582</v>
      </c>
      <c r="H292" s="2">
        <v>49.776592106244898</v>
      </c>
      <c r="I292" s="2">
        <v>519.0499912428993</v>
      </c>
      <c r="J292" s="10">
        <v>0.8915184071816068</v>
      </c>
      <c r="K292" s="10">
        <v>0.44064735732460864</v>
      </c>
    </row>
    <row r="293" spans="1:11" s="2" customFormat="1">
      <c r="A293" s="11">
        <v>119</v>
      </c>
      <c r="B293" s="2">
        <v>59.186351094213187</v>
      </c>
      <c r="C293" s="2">
        <v>20.405087472705635</v>
      </c>
      <c r="D293" s="2">
        <v>39.795719283459505</v>
      </c>
      <c r="E293" s="2">
        <v>52.520134167473223</v>
      </c>
      <c r="F293" s="2">
        <v>68.505028125021781</v>
      </c>
      <c r="G293" s="2">
        <v>78.449976400686168</v>
      </c>
      <c r="H293" s="2">
        <v>54.862599012433471</v>
      </c>
      <c r="I293" s="2">
        <v>1948.3966363836989</v>
      </c>
      <c r="J293" s="10">
        <v>0.85200258161512543</v>
      </c>
      <c r="K293" s="10">
        <v>0.42476160401565571</v>
      </c>
    </row>
    <row r="294" spans="1:11" s="2" customFormat="1">
      <c r="A294" s="11">
        <v>120</v>
      </c>
      <c r="B294" s="2">
        <v>33.289029061507648</v>
      </c>
      <c r="C294" s="2">
        <v>11.376067968780257</v>
      </c>
      <c r="D294" s="2">
        <v>22.332548515143998</v>
      </c>
      <c r="E294" s="2">
        <v>41.032489174631444</v>
      </c>
      <c r="F294" s="2">
        <v>65.892983023781923</v>
      </c>
      <c r="G294" s="2">
        <v>80.906718073469435</v>
      </c>
      <c r="H294" s="2">
        <v>49.075752228996713</v>
      </c>
      <c r="I294" s="2">
        <v>304.85944867565945</v>
      </c>
      <c r="J294" s="10">
        <v>0.77855109109434639</v>
      </c>
      <c r="K294" s="10">
        <v>0.42803426276438744</v>
      </c>
    </row>
    <row r="295" spans="1:11" s="2" customFormat="1">
      <c r="A295" s="11">
        <v>121</v>
      </c>
      <c r="B295" s="2">
        <v>58.107417496642775</v>
      </c>
      <c r="C295" s="2">
        <v>18.962756687184584</v>
      </c>
      <c r="D295" s="2">
        <v>38.535087091913766</v>
      </c>
      <c r="E295" s="2">
        <v>51.447361642857267</v>
      </c>
      <c r="F295" s="2">
        <v>63.867382721124415</v>
      </c>
      <c r="G295" s="2">
        <v>74.469834269977255</v>
      </c>
      <c r="H295" s="2">
        <v>52.860406226641793</v>
      </c>
      <c r="I295" s="2">
        <v>1804.6488607798001</v>
      </c>
      <c r="J295" s="10">
        <v>0.79338318424913334</v>
      </c>
      <c r="K295" s="10">
        <v>0.41066196242255565</v>
      </c>
    </row>
    <row r="296" spans="1:11" s="2" customFormat="1">
      <c r="A296" s="11">
        <v>123</v>
      </c>
      <c r="B296" s="2">
        <v>36.299465727700891</v>
      </c>
      <c r="C296" s="2">
        <v>11.756832246974177</v>
      </c>
      <c r="D296" s="2">
        <v>24.028148987337591</v>
      </c>
      <c r="E296" s="2">
        <v>40.974116701729251</v>
      </c>
      <c r="F296" s="2">
        <v>70.845568076314706</v>
      </c>
      <c r="G296" s="2">
        <v>81.278963099052092</v>
      </c>
      <c r="H296" s="2">
        <v>61.042218428119334</v>
      </c>
      <c r="I296" s="2">
        <v>743.06479055152158</v>
      </c>
      <c r="J296" s="10">
        <v>0.86063228152364102</v>
      </c>
      <c r="K296" s="10">
        <v>0.48830243620524511</v>
      </c>
    </row>
    <row r="297" spans="1:11" s="2" customFormat="1">
      <c r="A297" s="11">
        <v>124</v>
      </c>
      <c r="B297" s="2">
        <v>38.453234182369478</v>
      </c>
      <c r="C297" s="2">
        <v>13.84976213602382</v>
      </c>
      <c r="D297" s="2">
        <v>26.151498159196706</v>
      </c>
      <c r="E297" s="2">
        <v>46.601449739421632</v>
      </c>
      <c r="F297" s="2">
        <v>75.18426736220637</v>
      </c>
      <c r="G297" s="2">
        <v>84.957622741854621</v>
      </c>
      <c r="H297" s="2">
        <v>61.909375107544555</v>
      </c>
      <c r="I297" s="2">
        <v>432.75460204305483</v>
      </c>
      <c r="J297" s="10">
        <v>0.85558760587316318</v>
      </c>
      <c r="K297" s="10">
        <v>0.44194646312967861</v>
      </c>
    </row>
    <row r="298" spans="1:11" s="2" customFormat="1">
      <c r="A298" s="11">
        <v>125</v>
      </c>
      <c r="B298" s="2">
        <v>38.621403339830486</v>
      </c>
      <c r="C298" s="2">
        <v>13.497200089602591</v>
      </c>
      <c r="D298" s="2">
        <v>26.0593017147166</v>
      </c>
      <c r="E298" s="2">
        <v>52.630256685904669</v>
      </c>
      <c r="F298" s="2">
        <v>75.587408962229617</v>
      </c>
      <c r="G298" s="2">
        <v>83.935447005265203</v>
      </c>
      <c r="H298" s="2">
        <v>66.108326687868896</v>
      </c>
      <c r="I298" s="2">
        <v>821.76005668272194</v>
      </c>
      <c r="J298" s="10">
        <v>0.86975523741429372</v>
      </c>
      <c r="K298" s="10">
        <v>0.41271265496550374</v>
      </c>
    </row>
    <row r="299" spans="1:11" s="2" customFormat="1">
      <c r="A299" s="11">
        <v>126</v>
      </c>
      <c r="B299" s="2">
        <v>53.033331009956662</v>
      </c>
      <c r="C299" s="2">
        <v>18.044222469152896</v>
      </c>
      <c r="D299" s="2">
        <v>35.538776739554869</v>
      </c>
      <c r="E299" s="2">
        <v>45.398672236805361</v>
      </c>
      <c r="F299" s="2">
        <v>51.272383406960152</v>
      </c>
      <c r="G299" s="2">
        <v>76.621021575013984</v>
      </c>
      <c r="H299" s="2">
        <v>24.889339262176708</v>
      </c>
      <c r="I299" s="2">
        <v>1306.0775174141272</v>
      </c>
      <c r="J299" s="10">
        <v>0.75166519955642264</v>
      </c>
      <c r="K299" s="10">
        <v>0.43789500826403543</v>
      </c>
    </row>
    <row r="300" spans="1:11" s="2" customFormat="1">
      <c r="A300" s="11">
        <v>129</v>
      </c>
      <c r="B300" s="2">
        <v>44.303303251969567</v>
      </c>
      <c r="C300" s="2">
        <v>15.798541663624144</v>
      </c>
      <c r="D300" s="2">
        <v>30.050922457796926</v>
      </c>
      <c r="E300" s="2">
        <v>45.324722640999198</v>
      </c>
      <c r="F300" s="2">
        <v>68.60475497615225</v>
      </c>
      <c r="G300" s="2">
        <v>74.363754660905713</v>
      </c>
      <c r="H300" s="2">
        <v>60.31484857658436</v>
      </c>
      <c r="I300" s="2">
        <v>694.19505354032208</v>
      </c>
      <c r="J300" s="10">
        <v>0.84895461497963953</v>
      </c>
      <c r="K300" s="10">
        <v>0.39943692310226125</v>
      </c>
    </row>
    <row r="301" spans="1:11" s="2" customFormat="1">
      <c r="A301" s="11">
        <v>131</v>
      </c>
      <c r="B301" s="2">
        <v>48.471102982811736</v>
      </c>
      <c r="C301" s="2">
        <v>17.697888236403241</v>
      </c>
      <c r="D301" s="2">
        <v>33.084495609607565</v>
      </c>
      <c r="E301" s="2">
        <v>54.028383148147604</v>
      </c>
      <c r="F301" s="2">
        <v>76.776299195534975</v>
      </c>
      <c r="G301" s="2">
        <v>81.622853999755961</v>
      </c>
      <c r="H301" s="2">
        <v>69.509071287308004</v>
      </c>
      <c r="I301" s="2">
        <v>1107.09421918873</v>
      </c>
      <c r="J301" s="10">
        <v>0.92017825441575296</v>
      </c>
      <c r="K301" s="10">
        <v>0.4197027417682202</v>
      </c>
    </row>
    <row r="302" spans="1:11" s="2" customFormat="1">
      <c r="A302" s="11">
        <v>133</v>
      </c>
      <c r="B302" s="2">
        <v>40.853709344206855</v>
      </c>
      <c r="C302" s="2">
        <v>14.388376953914511</v>
      </c>
      <c r="D302" s="2">
        <v>27.621043149060753</v>
      </c>
      <c r="E302" s="2">
        <v>43.038421919979747</v>
      </c>
      <c r="F302" s="2">
        <v>76.642580063644289</v>
      </c>
      <c r="G302" s="2">
        <v>82.424100168030847</v>
      </c>
      <c r="H302" s="2">
        <v>71.942429173926413</v>
      </c>
      <c r="I302" s="2">
        <v>737.42197866177992</v>
      </c>
      <c r="J302" s="10">
        <v>0.86454910457135181</v>
      </c>
      <c r="K302" s="10">
        <v>0.4099909345317499</v>
      </c>
    </row>
    <row r="303" spans="1:11" s="2" customFormat="1">
      <c r="A303" s="11">
        <v>136</v>
      </c>
      <c r="B303" s="2">
        <v>39.47638027879519</v>
      </c>
      <c r="C303" s="2">
        <v>15.158885501583457</v>
      </c>
      <c r="D303" s="2">
        <v>27.31763289018939</v>
      </c>
      <c r="E303" s="2">
        <v>50.673584884276998</v>
      </c>
      <c r="F303" s="2">
        <v>65.704979732443846</v>
      </c>
      <c r="G303" s="2">
        <v>81.301585158450806</v>
      </c>
      <c r="H303" s="2">
        <v>44.934223131827814</v>
      </c>
      <c r="I303" s="2">
        <v>733.66189109009076</v>
      </c>
      <c r="J303" s="10">
        <v>0.89166516894437609</v>
      </c>
      <c r="K303" s="10">
        <v>0.46647817794667273</v>
      </c>
    </row>
    <row r="304" spans="1:11" s="2" customFormat="1">
      <c r="A304" s="11">
        <v>139</v>
      </c>
      <c r="B304" s="2">
        <v>45.235778884712261</v>
      </c>
      <c r="C304" s="2">
        <v>15.072548576959397</v>
      </c>
      <c r="D304" s="2">
        <v>30.154163730835904</v>
      </c>
      <c r="E304" s="2">
        <v>44.935218681150012</v>
      </c>
      <c r="F304" s="2">
        <v>69.000817051123889</v>
      </c>
      <c r="G304" s="2">
        <v>80.866013534132392</v>
      </c>
      <c r="H304" s="2">
        <v>50.396030627557614</v>
      </c>
      <c r="I304" s="2">
        <v>687.61949788681034</v>
      </c>
      <c r="J304" s="10">
        <v>0.84091400104256386</v>
      </c>
      <c r="K304" s="10">
        <v>0.43931989284799738</v>
      </c>
    </row>
    <row r="305" spans="1:11" s="2" customFormat="1">
      <c r="A305" s="11">
        <v>141</v>
      </c>
      <c r="B305" s="2">
        <v>44.337219945311411</v>
      </c>
      <c r="C305" s="2">
        <v>14.838643835049183</v>
      </c>
      <c r="D305" s="2">
        <v>29.587931890180371</v>
      </c>
      <c r="E305" s="2">
        <v>40.798979046422595</v>
      </c>
      <c r="F305" s="2">
        <v>59.463338693405412</v>
      </c>
      <c r="G305" s="2">
        <v>75.916067104519684</v>
      </c>
      <c r="H305" s="2">
        <v>35.235476891228593</v>
      </c>
      <c r="I305" s="2">
        <v>575.91704558212905</v>
      </c>
      <c r="J305" s="10">
        <v>0.87916955784952933</v>
      </c>
      <c r="K305" s="10">
        <v>0.40973666604324993</v>
      </c>
    </row>
    <row r="306" spans="1:11" s="2" customFormat="1">
      <c r="A306" s="11">
        <v>142</v>
      </c>
      <c r="B306" s="2">
        <v>37.504880960361938</v>
      </c>
      <c r="C306" s="2">
        <v>12.685421525665694</v>
      </c>
      <c r="D306" s="2">
        <v>25.095151243013884</v>
      </c>
      <c r="E306" s="2">
        <v>45.415554620413836</v>
      </c>
      <c r="F306" s="2">
        <v>70.010933931723841</v>
      </c>
      <c r="G306" s="2">
        <v>82.521730183839253</v>
      </c>
      <c r="H306" s="2">
        <v>54.00682880335313</v>
      </c>
      <c r="I306" s="2">
        <v>579.75074684877109</v>
      </c>
      <c r="J306" s="10">
        <v>0.85684880554258702</v>
      </c>
      <c r="K306" s="10">
        <v>0.45165826888789579</v>
      </c>
    </row>
    <row r="307" spans="1:11" s="2" customFormat="1">
      <c r="A307" s="11">
        <v>143</v>
      </c>
      <c r="B307" s="2">
        <v>48.581700388606748</v>
      </c>
      <c r="C307" s="2">
        <v>18.37620895245286</v>
      </c>
      <c r="D307" s="2">
        <v>33.47895467052988</v>
      </c>
      <c r="E307" s="2">
        <v>53.107719027958545</v>
      </c>
      <c r="F307" s="2">
        <v>70.829909705479267</v>
      </c>
      <c r="G307" s="2">
        <v>84.411356256451327</v>
      </c>
      <c r="H307" s="2">
        <v>59.29552416967126</v>
      </c>
      <c r="I307" s="2">
        <v>1395.8009716485847</v>
      </c>
      <c r="J307" s="10">
        <v>0.89878957102665247</v>
      </c>
      <c r="K307" s="10">
        <v>0.38030791507973122</v>
      </c>
    </row>
    <row r="308" spans="1:11" s="2" customFormat="1">
      <c r="A308" s="11">
        <v>145</v>
      </c>
      <c r="B308" s="2">
        <v>64.931585347568145</v>
      </c>
      <c r="C308" s="2">
        <v>21.263321681678448</v>
      </c>
      <c r="D308" s="2">
        <v>43.097453514623396</v>
      </c>
      <c r="E308" s="2">
        <v>53.345246121281299</v>
      </c>
      <c r="F308" s="2">
        <v>63.122449729694885</v>
      </c>
      <c r="G308" s="2">
        <v>73.543092254320229</v>
      </c>
      <c r="H308" s="2">
        <v>55.613027887944064</v>
      </c>
      <c r="I308" s="2">
        <v>2474.829254840502</v>
      </c>
      <c r="J308" s="10">
        <v>0.84249542560515212</v>
      </c>
      <c r="K308" s="10">
        <v>0.40161272252931252</v>
      </c>
    </row>
    <row r="309" spans="1:11" s="2" customFormat="1">
      <c r="A309" s="11">
        <v>203</v>
      </c>
      <c r="B309" s="2">
        <v>30.185114999763869</v>
      </c>
      <c r="C309" s="2">
        <v>11.668059241222627</v>
      </c>
      <c r="D309" s="2">
        <v>20.926587120493298</v>
      </c>
      <c r="E309" s="2">
        <v>47.072709775265416</v>
      </c>
      <c r="F309" s="2">
        <v>67.045174954717368</v>
      </c>
      <c r="G309" s="2">
        <v>77.379215483214196</v>
      </c>
      <c r="H309" s="2">
        <v>58.045067324301705</v>
      </c>
      <c r="I309" s="2">
        <v>344.59857900058552</v>
      </c>
      <c r="J309" s="10">
        <v>0.83465015244620089</v>
      </c>
      <c r="K309" s="10">
        <v>0.41203740425752927</v>
      </c>
    </row>
    <row r="310" spans="1:11" s="2" customFormat="1">
      <c r="A310" s="11">
        <v>204</v>
      </c>
      <c r="B310" s="2">
        <v>31.867705610146178</v>
      </c>
      <c r="C310" s="2">
        <v>10.855587674127378</v>
      </c>
      <c r="D310" s="2">
        <v>21.361646642136837</v>
      </c>
      <c r="E310" s="2">
        <v>43.851498155896138</v>
      </c>
      <c r="F310" s="2">
        <v>75.317349111053304</v>
      </c>
      <c r="G310" s="2">
        <v>82.630755288303916</v>
      </c>
      <c r="H310" s="2">
        <v>66.272851435714628</v>
      </c>
      <c r="I310" s="2">
        <v>473.48064222832068</v>
      </c>
      <c r="J310" s="10">
        <v>0.84530866086516543</v>
      </c>
      <c r="K310" s="10">
        <v>0.41921759074564169</v>
      </c>
    </row>
    <row r="311" spans="1:11" s="2" customFormat="1">
      <c r="A311" s="11">
        <v>206</v>
      </c>
      <c r="B311" s="2">
        <v>58.003173908868369</v>
      </c>
      <c r="C311" s="2">
        <v>22.614628240084205</v>
      </c>
      <c r="D311" s="2">
        <v>40.308901074476388</v>
      </c>
      <c r="E311" s="2">
        <v>58.954882252212371</v>
      </c>
      <c r="F311" s="2">
        <v>79.290488038415162</v>
      </c>
      <c r="G311" s="2">
        <v>84.578200620603482</v>
      </c>
      <c r="H311" s="2">
        <v>73.325808871438682</v>
      </c>
      <c r="I311" s="2">
        <v>2170.1058974957755</v>
      </c>
      <c r="J311" s="10">
        <v>0.91421112160293871</v>
      </c>
      <c r="K311" s="10">
        <v>0.4066539774418591</v>
      </c>
    </row>
    <row r="312" spans="1:11" s="2" customFormat="1">
      <c r="A312" s="11">
        <v>207</v>
      </c>
      <c r="B312" s="2">
        <v>39.352031912622728</v>
      </c>
      <c r="C312" s="2">
        <v>15.312840495766736</v>
      </c>
      <c r="D312" s="2">
        <v>27.332436204194806</v>
      </c>
      <c r="E312" s="2">
        <v>51.585380314485349</v>
      </c>
      <c r="F312" s="2">
        <v>77.899827284370701</v>
      </c>
      <c r="G312" s="2">
        <v>83.236730967211216</v>
      </c>
      <c r="H312" s="2">
        <v>70.965010340448501</v>
      </c>
      <c r="I312" s="2">
        <v>746.31565892422407</v>
      </c>
      <c r="J312" s="10">
        <v>0.89888092191168589</v>
      </c>
      <c r="K312" s="10">
        <v>0.38281969497802965</v>
      </c>
    </row>
    <row r="313" spans="1:11" s="2" customFormat="1">
      <c r="A313" s="11">
        <v>210</v>
      </c>
      <c r="B313" s="2">
        <v>54.466108574473985</v>
      </c>
      <c r="C313" s="2">
        <v>15.410115302728684</v>
      </c>
      <c r="D313" s="2">
        <v>34.938111938601416</v>
      </c>
      <c r="E313" s="2">
        <v>47.067255799835124</v>
      </c>
      <c r="F313" s="2">
        <v>55.232521105587637</v>
      </c>
      <c r="G313" s="2">
        <v>78.672451163845267</v>
      </c>
      <c r="H313" s="2">
        <v>29.335526073836647</v>
      </c>
      <c r="I313" s="2">
        <v>984.96660148771423</v>
      </c>
      <c r="J313" s="10">
        <v>0.79333956409356965</v>
      </c>
      <c r="K313" s="10">
        <v>0.43278960204780192</v>
      </c>
    </row>
    <row r="314" spans="1:11" s="2" customFormat="1">
      <c r="A314" s="11">
        <v>212</v>
      </c>
      <c r="B314" s="2">
        <v>42.564623995546782</v>
      </c>
      <c r="C314" s="2">
        <v>15.784110438199157</v>
      </c>
      <c r="D314" s="2">
        <v>29.174367216873041</v>
      </c>
      <c r="E314" s="2">
        <v>46.102895800944701</v>
      </c>
      <c r="F314" s="2">
        <v>73.091404477837656</v>
      </c>
      <c r="G314" s="2">
        <v>84.236386473918387</v>
      </c>
      <c r="H314" s="2">
        <v>60.562929607708362</v>
      </c>
      <c r="I314" s="2">
        <v>736.84292145492702</v>
      </c>
      <c r="J314" s="10">
        <v>0.92844599996429167</v>
      </c>
      <c r="K314" s="10">
        <v>0.44574625887067904</v>
      </c>
    </row>
    <row r="315" spans="1:11" s="2" customFormat="1">
      <c r="A315" s="11">
        <v>213</v>
      </c>
      <c r="B315" s="2">
        <v>45.595460418744985</v>
      </c>
      <c r="C315" s="2">
        <v>16.665940522853706</v>
      </c>
      <c r="D315" s="2">
        <v>31.130700470799425</v>
      </c>
      <c r="E315" s="2">
        <v>50.388172936038366</v>
      </c>
      <c r="F315" s="2">
        <v>71.756395989434409</v>
      </c>
      <c r="G315" s="2">
        <v>79.801944244338429</v>
      </c>
      <c r="H315" s="2">
        <v>61.556586807913625</v>
      </c>
      <c r="I315" s="2">
        <v>950.79884818985556</v>
      </c>
      <c r="J315" s="10">
        <v>0.80498439089032026</v>
      </c>
      <c r="K315" s="10">
        <v>0.3926138790814957</v>
      </c>
    </row>
    <row r="316" spans="1:11" s="2" customFormat="1">
      <c r="A316" s="11">
        <v>217</v>
      </c>
      <c r="B316" s="2">
        <v>58.080887292571923</v>
      </c>
      <c r="C316" s="2">
        <v>22.012032881496889</v>
      </c>
      <c r="D316" s="2">
        <v>40.046460087034511</v>
      </c>
      <c r="E316" s="2">
        <v>51.810780625216097</v>
      </c>
      <c r="F316" s="2">
        <v>73.814569642150204</v>
      </c>
      <c r="G316" s="2">
        <v>79.953001739264778</v>
      </c>
      <c r="H316" s="2">
        <v>64.235747990798473</v>
      </c>
      <c r="I316" s="2">
        <v>2073.7618355422483</v>
      </c>
      <c r="J316" s="10">
        <v>0.83526110252124519</v>
      </c>
      <c r="K316" s="10">
        <v>0.3900248958074628</v>
      </c>
    </row>
    <row r="317" spans="1:11" s="2" customFormat="1">
      <c r="A317" s="11">
        <v>219</v>
      </c>
      <c r="B317" s="2">
        <v>32.962340973872678</v>
      </c>
      <c r="C317" s="2">
        <v>11.090355001115583</v>
      </c>
      <c r="D317" s="2">
        <v>22.026347987494187</v>
      </c>
      <c r="E317" s="2">
        <v>47.072962521054897</v>
      </c>
      <c r="F317" s="2">
        <v>76.320624152445546</v>
      </c>
      <c r="G317" s="2">
        <v>87.876318303533779</v>
      </c>
      <c r="H317" s="2">
        <v>53.522690499110688</v>
      </c>
      <c r="I317" s="2">
        <v>294.97171495304627</v>
      </c>
      <c r="J317" s="10">
        <v>0.87973613166667131</v>
      </c>
      <c r="K317" s="10">
        <v>0.42383228960633157</v>
      </c>
    </row>
    <row r="318" spans="1:11" s="2" customFormat="1">
      <c r="A318" s="11">
        <v>220</v>
      </c>
      <c r="B318" s="2">
        <v>39.65320763101797</v>
      </c>
      <c r="C318" s="2">
        <v>15.06845572459522</v>
      </c>
      <c r="D318" s="2">
        <v>27.360831677806658</v>
      </c>
      <c r="E318" s="2">
        <v>41.8015305687953</v>
      </c>
      <c r="F318" s="2">
        <v>71.388419752750565</v>
      </c>
      <c r="G318" s="2">
        <v>82.545778995435171</v>
      </c>
      <c r="H318" s="2">
        <v>55.186149686312639</v>
      </c>
      <c r="I318" s="2">
        <v>575.84514724184578</v>
      </c>
      <c r="J318" s="10">
        <v>0.84883723420410717</v>
      </c>
      <c r="K318" s="10">
        <v>0.43248981807448977</v>
      </c>
    </row>
    <row r="319" spans="1:11" s="2" customFormat="1">
      <c r="A319" s="11">
        <v>221</v>
      </c>
      <c r="B319" s="2">
        <v>52.109881305692795</v>
      </c>
      <c r="C319" s="2">
        <v>18.631670732587747</v>
      </c>
      <c r="D319" s="2">
        <v>35.370776019140358</v>
      </c>
      <c r="E319" s="2">
        <v>47.713450913273469</v>
      </c>
      <c r="F319" s="2">
        <v>59.018202719436182</v>
      </c>
      <c r="G319" s="2">
        <v>80.040123026758934</v>
      </c>
      <c r="H319" s="2">
        <v>40.233148246722997</v>
      </c>
      <c r="I319" s="2">
        <v>1083.9821476712684</v>
      </c>
      <c r="J319" s="10">
        <v>0.88413877268823649</v>
      </c>
      <c r="K319" s="10">
        <v>0.43187388196466164</v>
      </c>
    </row>
    <row r="320" spans="1:11" s="2" customFormat="1">
      <c r="A320" s="11">
        <v>222</v>
      </c>
      <c r="B320" s="2">
        <v>56.611795975428635</v>
      </c>
      <c r="C320" s="2">
        <v>21.169337851802904</v>
      </c>
      <c r="D320" s="2">
        <v>38.890566913615864</v>
      </c>
      <c r="E320" s="2">
        <v>48.530139382302366</v>
      </c>
      <c r="F320" s="2">
        <v>57.45972478773583</v>
      </c>
      <c r="G320" s="2">
        <v>78.654299980292961</v>
      </c>
      <c r="H320" s="2">
        <v>31.355888092957475</v>
      </c>
      <c r="I320" s="2">
        <v>1410.2987302783124</v>
      </c>
      <c r="J320" s="10">
        <v>0.87926205578341621</v>
      </c>
      <c r="K320" s="10">
        <v>0.43665074032207868</v>
      </c>
    </row>
    <row r="321" spans="1:11" s="2" customFormat="1">
      <c r="A321" s="11">
        <v>223</v>
      </c>
      <c r="B321" s="2">
        <v>41.078507627531991</v>
      </c>
      <c r="C321" s="2">
        <v>13.110701264863806</v>
      </c>
      <c r="D321" s="2">
        <v>27.094604446197966</v>
      </c>
      <c r="E321" s="2">
        <v>49.246742686534596</v>
      </c>
      <c r="F321" s="2">
        <v>73.078199951090298</v>
      </c>
      <c r="G321" s="2">
        <v>80.867825577368777</v>
      </c>
      <c r="H321" s="2">
        <v>64.53192170698027</v>
      </c>
      <c r="I321" s="2">
        <v>602.95998024768573</v>
      </c>
      <c r="J321" s="10">
        <v>0.85314468298208102</v>
      </c>
      <c r="K321" s="10">
        <v>0.43594444725399034</v>
      </c>
    </row>
    <row r="322" spans="1:11" s="2" customFormat="1">
      <c r="A322" s="11">
        <v>230</v>
      </c>
      <c r="B322" s="2">
        <v>36.093293090927212</v>
      </c>
      <c r="C322" s="2">
        <v>12.106022369908723</v>
      </c>
      <c r="D322" s="2">
        <v>24.099657730418034</v>
      </c>
      <c r="E322" s="2">
        <v>56.357413450215084</v>
      </c>
      <c r="F322" s="2">
        <v>74.955760656032382</v>
      </c>
      <c r="G322" s="2">
        <v>81.485241155223136</v>
      </c>
      <c r="H322" s="2">
        <v>62.62002136763757</v>
      </c>
      <c r="I322" s="2">
        <v>692.22728917036022</v>
      </c>
      <c r="J322" s="10">
        <v>0.85791867798211696</v>
      </c>
      <c r="K322" s="10">
        <v>0.41127693075058724</v>
      </c>
    </row>
    <row r="323" spans="1:11" s="2" customFormat="1">
      <c r="A323" s="11">
        <v>232</v>
      </c>
      <c r="B323" s="2">
        <v>42.783212535117094</v>
      </c>
      <c r="C323" s="2">
        <v>15.139577255541576</v>
      </c>
      <c r="D323" s="2">
        <v>28.961394895329409</v>
      </c>
      <c r="E323" s="2">
        <v>47.97956220419524</v>
      </c>
      <c r="F323" s="2">
        <v>63.5896322538471</v>
      </c>
      <c r="G323" s="2">
        <v>82.515240531125457</v>
      </c>
      <c r="H323" s="2">
        <v>45.064439554668986</v>
      </c>
      <c r="I323" s="2">
        <v>656.0741603244303</v>
      </c>
      <c r="J323" s="10">
        <v>0.77986872743052682</v>
      </c>
      <c r="K323" s="10">
        <v>0.46025062412373013</v>
      </c>
    </row>
    <row r="324" spans="1:11" s="2" customFormat="1">
      <c r="A324" s="11">
        <v>233</v>
      </c>
      <c r="B324" s="2">
        <v>36.43687890404501</v>
      </c>
      <c r="C324" s="2">
        <v>12.16819679404909</v>
      </c>
      <c r="D324" s="2">
        <v>24.302537849047116</v>
      </c>
      <c r="E324" s="2">
        <v>43.959667842420828</v>
      </c>
      <c r="F324" s="2">
        <v>76.246140252485418</v>
      </c>
      <c r="G324" s="2">
        <v>81.779189409758743</v>
      </c>
      <c r="H324" s="2">
        <v>67.176631056677536</v>
      </c>
      <c r="I324" s="2">
        <v>533.91544566249797</v>
      </c>
      <c r="J324" s="10">
        <v>0.93063693654019763</v>
      </c>
      <c r="K324" s="10">
        <v>0.38717410329956031</v>
      </c>
    </row>
    <row r="325" spans="1:11" s="2" customFormat="1">
      <c r="A325" s="11">
        <v>237</v>
      </c>
      <c r="B325" s="2">
        <v>44.728309153389809</v>
      </c>
      <c r="C325" s="2">
        <v>16.402518170166243</v>
      </c>
      <c r="D325" s="2">
        <v>30.565413661778109</v>
      </c>
      <c r="E325" s="2">
        <v>45.165015393245994</v>
      </c>
      <c r="F325" s="2">
        <v>71.245296655353854</v>
      </c>
      <c r="G325" s="2">
        <v>84.333305067442453</v>
      </c>
      <c r="H325" s="2">
        <v>57.708710737541104</v>
      </c>
      <c r="I325" s="2">
        <v>862.41522751838602</v>
      </c>
      <c r="J325" s="10">
        <v>0.88191963503316428</v>
      </c>
      <c r="K325" s="10">
        <v>0.46405359556023679</v>
      </c>
    </row>
    <row r="326" spans="1:11" s="2" customFormat="1">
      <c r="A326" s="11">
        <v>239</v>
      </c>
      <c r="B326" s="2">
        <v>51.03454551579312</v>
      </c>
      <c r="C326" s="2">
        <v>18.084177106416295</v>
      </c>
      <c r="D326" s="2">
        <v>34.559361311104787</v>
      </c>
      <c r="E326" s="2">
        <v>44.237830028684336</v>
      </c>
      <c r="F326" s="2">
        <v>66.201381358722244</v>
      </c>
      <c r="G326" s="2">
        <v>86.575105113811901</v>
      </c>
      <c r="H326" s="2">
        <v>43.934326968310472</v>
      </c>
      <c r="I326" s="2">
        <v>1046.9214700131051</v>
      </c>
      <c r="J326" s="10">
        <v>0.84776060226939742</v>
      </c>
      <c r="K326" s="10">
        <v>0.43696977175627377</v>
      </c>
    </row>
    <row r="327" spans="1:11" s="2" customFormat="1">
      <c r="A327" s="11">
        <v>240</v>
      </c>
      <c r="B327" s="2">
        <v>39.395595855776513</v>
      </c>
      <c r="C327" s="2">
        <v>14.307736632210187</v>
      </c>
      <c r="D327" s="2">
        <v>26.851666243993417</v>
      </c>
      <c r="E327" s="2">
        <v>47.336999560469479</v>
      </c>
      <c r="F327" s="2">
        <v>76.438781405872305</v>
      </c>
      <c r="G327" s="2">
        <v>83.248466414491972</v>
      </c>
      <c r="H327" s="2">
        <v>70.108594030689289</v>
      </c>
      <c r="I327" s="2">
        <v>815.95612788903111</v>
      </c>
      <c r="J327" s="10">
        <v>0.89824247201042784</v>
      </c>
      <c r="K327" s="10">
        <v>0.42117043213241478</v>
      </c>
    </row>
    <row r="328" spans="1:11" s="2" customFormat="1">
      <c r="A328" s="11">
        <v>241</v>
      </c>
      <c r="B328" s="2">
        <v>39.855782347506199</v>
      </c>
      <c r="C328" s="2">
        <v>13.976718976138583</v>
      </c>
      <c r="D328" s="2">
        <v>26.91625066182246</v>
      </c>
      <c r="E328" s="2">
        <v>42.631787678171207</v>
      </c>
      <c r="F328" s="2">
        <v>76.378664690697647</v>
      </c>
      <c r="G328" s="2">
        <v>81.698797632458039</v>
      </c>
      <c r="H328" s="2">
        <v>70.988397501775964</v>
      </c>
      <c r="I328" s="2">
        <v>725.53910900726839</v>
      </c>
      <c r="J328" s="10">
        <v>0.86746564660870629</v>
      </c>
      <c r="K328" s="10">
        <v>0.43043717059963083</v>
      </c>
    </row>
    <row r="329" spans="1:11" s="2" customFormat="1">
      <c r="A329" s="11">
        <v>242</v>
      </c>
      <c r="B329" s="2">
        <v>31.140608987489866</v>
      </c>
      <c r="C329" s="2">
        <v>11.603873905344349</v>
      </c>
      <c r="D329" s="2">
        <v>21.372241446417164</v>
      </c>
      <c r="E329" s="2">
        <v>42.918095095962947</v>
      </c>
      <c r="F329" s="2">
        <v>75.867548532842022</v>
      </c>
      <c r="G329" s="2">
        <v>87.123421630572651</v>
      </c>
      <c r="H329" s="2">
        <v>63.118155347086663</v>
      </c>
      <c r="I329" s="2">
        <v>389.53215913316399</v>
      </c>
      <c r="J329" s="10">
        <v>0.87018087486389362</v>
      </c>
      <c r="K329" s="10">
        <v>0.40604312768457812</v>
      </c>
    </row>
    <row r="330" spans="1:11" s="2" customFormat="1">
      <c r="A330" s="11">
        <v>243</v>
      </c>
      <c r="B330" s="2">
        <v>46.917970714319722</v>
      </c>
      <c r="C330" s="2">
        <v>16.723931029929577</v>
      </c>
      <c r="D330" s="2">
        <v>31.82095087212473</v>
      </c>
      <c r="E330" s="2">
        <v>48.203753378071809</v>
      </c>
      <c r="F330" s="2">
        <v>64.784025411442784</v>
      </c>
      <c r="G330" s="2">
        <v>81.960619454325638</v>
      </c>
      <c r="H330" s="2">
        <v>45.430865615411783</v>
      </c>
      <c r="I330" s="2">
        <v>1130.3803390976877</v>
      </c>
      <c r="J330" s="10">
        <v>0.84082197355702526</v>
      </c>
      <c r="K330" s="10">
        <v>0.47206169744887966</v>
      </c>
    </row>
    <row r="331" spans="1:11" s="2" customFormat="1">
      <c r="A331" s="11">
        <v>244</v>
      </c>
      <c r="B331" s="2">
        <v>47.381143148309441</v>
      </c>
      <c r="C331" s="2">
        <v>17.517258873752564</v>
      </c>
      <c r="D331" s="2">
        <v>32.449201011031086</v>
      </c>
      <c r="E331" s="2">
        <v>44.211077243391678</v>
      </c>
      <c r="F331" s="2">
        <v>67.323010282952239</v>
      </c>
      <c r="G331" s="2">
        <v>81.681415688704519</v>
      </c>
      <c r="H331" s="2">
        <v>51.970125452613331</v>
      </c>
      <c r="I331" s="2">
        <v>977.1593420165932</v>
      </c>
      <c r="J331" s="10">
        <v>0.84011394279838658</v>
      </c>
      <c r="K331" s="10">
        <v>0.46252834518058689</v>
      </c>
    </row>
    <row r="332" spans="1:11" s="2" customFormat="1">
      <c r="A332" s="11">
        <v>301</v>
      </c>
      <c r="B332" s="2">
        <v>48.531699477561482</v>
      </c>
      <c r="C332" s="2">
        <v>15.471374020715878</v>
      </c>
      <c r="D332" s="2">
        <v>32.001536749138758</v>
      </c>
      <c r="E332" s="2">
        <v>48.16260225182927</v>
      </c>
      <c r="F332" s="2">
        <v>76.440130788150114</v>
      </c>
      <c r="G332" s="2">
        <v>83.924062666310348</v>
      </c>
      <c r="H332" s="2">
        <v>71.155527017414769</v>
      </c>
      <c r="I332" s="2">
        <v>1074.5240270296065</v>
      </c>
      <c r="J332" s="10">
        <v>0.90244678964362368</v>
      </c>
      <c r="K332" s="10">
        <v>0.38986333494184616</v>
      </c>
    </row>
    <row r="333" spans="1:11" s="2" customFormat="1">
      <c r="A333" s="11">
        <v>302</v>
      </c>
      <c r="B333" s="2">
        <v>58.798569963430829</v>
      </c>
      <c r="C333" s="2">
        <v>19.517715089206892</v>
      </c>
      <c r="D333" s="2">
        <v>39.158142526318954</v>
      </c>
      <c r="E333" s="2">
        <v>48.993279270656636</v>
      </c>
      <c r="F333" s="2">
        <v>63.238934411397317</v>
      </c>
      <c r="G333" s="2">
        <v>76.805582123738759</v>
      </c>
      <c r="H333" s="2">
        <v>47.115561216659806</v>
      </c>
      <c r="I333" s="2">
        <v>1443.5329377814103</v>
      </c>
      <c r="J333" s="10">
        <v>0.80789238594608948</v>
      </c>
      <c r="K333" s="10">
        <v>0.35722179040608548</v>
      </c>
    </row>
    <row r="334" spans="1:11" s="2" customFormat="1">
      <c r="A334" s="11">
        <v>303</v>
      </c>
      <c r="B334" s="2">
        <v>23.243882159809729</v>
      </c>
      <c r="C334" s="2">
        <v>6.7447032345002969</v>
      </c>
      <c r="D334" s="2">
        <v>14.99429269715505</v>
      </c>
      <c r="E334" s="2">
        <v>49.00882097951046</v>
      </c>
      <c r="F334" s="2">
        <v>67.753447544302588</v>
      </c>
      <c r="G334" s="2">
        <v>77.341569991765198</v>
      </c>
      <c r="H334" s="2">
        <v>51.54851496967499</v>
      </c>
      <c r="I334" s="2">
        <v>173.51408221424009</v>
      </c>
      <c r="J334" s="10">
        <v>0.86192919633573162</v>
      </c>
      <c r="K334" s="10">
        <v>0.43183445677412702</v>
      </c>
    </row>
    <row r="335" spans="1:11" s="2" customFormat="1">
      <c r="A335" s="11">
        <v>306</v>
      </c>
      <c r="B335" s="2">
        <v>35.334315146395959</v>
      </c>
      <c r="C335" s="2">
        <v>11.029693262830458</v>
      </c>
      <c r="D335" s="2">
        <v>23.182004204613264</v>
      </c>
      <c r="E335" s="2">
        <v>43.493563292156296</v>
      </c>
      <c r="F335" s="2">
        <v>67.647428978313897</v>
      </c>
      <c r="G335" s="2">
        <v>75.381697346890988</v>
      </c>
      <c r="H335" s="2">
        <v>56.053157839549108</v>
      </c>
      <c r="I335" s="2">
        <v>281.33726947872441</v>
      </c>
      <c r="J335" s="10">
        <v>0.80352353560856338</v>
      </c>
      <c r="K335" s="10">
        <v>0.34351527951799193</v>
      </c>
    </row>
    <row r="336" spans="1:11" s="2" customFormat="1">
      <c r="A336" s="11">
        <v>307</v>
      </c>
      <c r="B336" s="2">
        <v>32.630785848117846</v>
      </c>
      <c r="C336" s="2">
        <v>12.332867067969488</v>
      </c>
      <c r="D336" s="2">
        <v>22.481826458043717</v>
      </c>
      <c r="E336" s="2">
        <v>41.683348824385945</v>
      </c>
      <c r="F336" s="2">
        <v>70.999516141031165</v>
      </c>
      <c r="G336" s="2">
        <v>80.056847500857629</v>
      </c>
      <c r="H336" s="2">
        <v>58.787377029139556</v>
      </c>
      <c r="I336" s="2">
        <v>400.72107694220057</v>
      </c>
      <c r="J336" s="10">
        <v>0.8374564430343262</v>
      </c>
      <c r="K336" s="10">
        <v>0.40787216927802072</v>
      </c>
    </row>
    <row r="337" spans="1:11" s="2" customFormat="1">
      <c r="A337" s="11">
        <v>308</v>
      </c>
      <c r="B337" s="2">
        <v>40.393850750420036</v>
      </c>
      <c r="C337" s="2">
        <v>14.533329190641609</v>
      </c>
      <c r="D337" s="2">
        <v>27.463589970530894</v>
      </c>
      <c r="E337" s="2">
        <v>53.659621703370256</v>
      </c>
      <c r="F337" s="2">
        <v>72.317534286514373</v>
      </c>
      <c r="G337" s="2">
        <v>82.349766644334807</v>
      </c>
      <c r="H337" s="2">
        <v>63.930940373686859</v>
      </c>
      <c r="I337" s="2">
        <v>740.22653003187997</v>
      </c>
      <c r="J337" s="10">
        <v>0.85248948463036456</v>
      </c>
      <c r="K337" s="10">
        <v>0.44470460828705932</v>
      </c>
    </row>
    <row r="338" spans="1:11" s="2" customFormat="1">
      <c r="A338" s="11">
        <v>310</v>
      </c>
      <c r="B338" s="2">
        <v>56.999378755535979</v>
      </c>
      <c r="C338" s="2">
        <v>20.996863838980474</v>
      </c>
      <c r="D338" s="2">
        <v>38.998121297258329</v>
      </c>
      <c r="E338" s="2">
        <v>54.990076974978791</v>
      </c>
      <c r="F338" s="2">
        <v>71.419405303250031</v>
      </c>
      <c r="G338" s="2">
        <v>81.287123092324236</v>
      </c>
      <c r="H338" s="2">
        <v>57.873416397707523</v>
      </c>
      <c r="I338" s="2">
        <v>1665.4759358371957</v>
      </c>
      <c r="J338" s="10">
        <v>0.88229435229898534</v>
      </c>
      <c r="K338" s="10">
        <v>0.3916085911030549</v>
      </c>
    </row>
    <row r="339" spans="1:11" s="2" customFormat="1">
      <c r="A339" s="11">
        <v>311</v>
      </c>
      <c r="B339" s="2">
        <v>40.09209042082351</v>
      </c>
      <c r="C339" s="2">
        <v>12.334344339774605</v>
      </c>
      <c r="D339" s="2">
        <v>26.213217380299124</v>
      </c>
      <c r="E339" s="2">
        <v>45.307779547590513</v>
      </c>
      <c r="F339" s="2">
        <v>68.506640715516184</v>
      </c>
      <c r="G339" s="2">
        <v>83.273622611316412</v>
      </c>
      <c r="H339" s="2">
        <v>54.002513334347668</v>
      </c>
      <c r="I339" s="2">
        <v>668.64670766214113</v>
      </c>
      <c r="J339" s="10">
        <v>0.83798480430066535</v>
      </c>
      <c r="K339" s="10">
        <v>0.38513813083088194</v>
      </c>
    </row>
    <row r="340" spans="1:11" s="2" customFormat="1">
      <c r="A340" s="11">
        <v>313</v>
      </c>
      <c r="B340" s="2">
        <v>39.629617763182459</v>
      </c>
      <c r="C340" s="2">
        <v>15.477589186512409</v>
      </c>
      <c r="D340" s="2">
        <v>27.553603474847495</v>
      </c>
      <c r="E340" s="2">
        <v>45.994412447118926</v>
      </c>
      <c r="F340" s="2">
        <v>75.821751540537221</v>
      </c>
      <c r="G340" s="2">
        <v>81.089451853351079</v>
      </c>
      <c r="H340" s="2">
        <v>70.284647128802121</v>
      </c>
      <c r="I340" s="2">
        <v>836.63022189641708</v>
      </c>
      <c r="J340" s="10">
        <v>0.92183149951105925</v>
      </c>
      <c r="K340" s="10">
        <v>0.43532967244902099</v>
      </c>
    </row>
    <row r="341" spans="1:11" s="2" customFormat="1">
      <c r="A341" s="11">
        <v>314</v>
      </c>
      <c r="B341" s="2">
        <v>34.530865391318279</v>
      </c>
      <c r="C341" s="2">
        <v>12.206566652569499</v>
      </c>
      <c r="D341" s="2">
        <v>23.368716021943946</v>
      </c>
      <c r="E341" s="2">
        <v>43.817146527277146</v>
      </c>
      <c r="F341" s="2">
        <v>69.087063395747776</v>
      </c>
      <c r="G341" s="2">
        <v>75.02970492936916</v>
      </c>
      <c r="H341" s="2">
        <v>60.394803113440489</v>
      </c>
      <c r="I341" s="2">
        <v>467.18084270988453</v>
      </c>
      <c r="J341" s="10">
        <v>0.85444035559525711</v>
      </c>
      <c r="K341" s="10">
        <v>0.37678009358271736</v>
      </c>
    </row>
    <row r="342" spans="1:11" s="2" customFormat="1">
      <c r="A342" s="11">
        <v>316</v>
      </c>
      <c r="B342" s="2">
        <v>49.461114691678965</v>
      </c>
      <c r="C342" s="2">
        <v>18.056721099271194</v>
      </c>
      <c r="D342" s="2">
        <v>33.758917895475165</v>
      </c>
      <c r="E342" s="2">
        <v>58.802348879184024</v>
      </c>
      <c r="F342" s="2">
        <v>74.91127932719904</v>
      </c>
      <c r="G342" s="2">
        <v>78.469524262939501</v>
      </c>
      <c r="H342" s="2">
        <v>71.500025885132047</v>
      </c>
      <c r="I342" s="2">
        <v>1509.1786460626829</v>
      </c>
      <c r="J342" s="10">
        <v>0.84975532538382348</v>
      </c>
      <c r="K342" s="10">
        <v>0.40305400190395324</v>
      </c>
    </row>
    <row r="343" spans="1:11" s="2" customFormat="1">
      <c r="A343" s="11">
        <v>317</v>
      </c>
      <c r="B343" s="2">
        <v>37.939641059220797</v>
      </c>
      <c r="C343" s="2">
        <v>13.747620426745014</v>
      </c>
      <c r="D343" s="2">
        <v>25.843630742982967</v>
      </c>
      <c r="E343" s="2">
        <v>48.535411016620628</v>
      </c>
      <c r="F343" s="2">
        <v>79.48312867825949</v>
      </c>
      <c r="G343" s="2">
        <v>83.214047732781552</v>
      </c>
      <c r="H343" s="2">
        <v>74.652320871001152</v>
      </c>
      <c r="I343" s="2">
        <v>592.62469436288632</v>
      </c>
      <c r="J343" s="10">
        <v>0.86517233955383122</v>
      </c>
      <c r="K343" s="10">
        <v>0.42045520310141732</v>
      </c>
    </row>
    <row r="344" spans="1:11" s="2" customFormat="1">
      <c r="A344" s="11">
        <v>320</v>
      </c>
      <c r="B344" s="2">
        <v>52.565861523172202</v>
      </c>
      <c r="C344" s="2">
        <v>19.539929816933839</v>
      </c>
      <c r="D344" s="2">
        <v>36.052895670053111</v>
      </c>
      <c r="E344" s="2">
        <v>52.839705496630167</v>
      </c>
      <c r="F344" s="2">
        <v>74.270610079417068</v>
      </c>
      <c r="G344" s="2">
        <v>80.559260251781552</v>
      </c>
      <c r="H344" s="2">
        <v>68.935752255999503</v>
      </c>
      <c r="I344" s="2">
        <v>1670.8228421625442</v>
      </c>
      <c r="J344" s="10">
        <v>0.8787688397496255</v>
      </c>
      <c r="K344" s="10">
        <v>0.46227648007453476</v>
      </c>
    </row>
    <row r="345" spans="1:11" s="2" customFormat="1">
      <c r="A345" s="11">
        <v>322</v>
      </c>
      <c r="B345" s="2">
        <v>31.659440808541301</v>
      </c>
      <c r="C345" s="2">
        <v>9.304783653080591</v>
      </c>
      <c r="D345" s="2">
        <v>20.482112230810998</v>
      </c>
      <c r="E345" s="2">
        <v>40.853091715010031</v>
      </c>
      <c r="F345" s="2">
        <v>74.375064849019836</v>
      </c>
      <c r="G345" s="2">
        <v>83.259101750486835</v>
      </c>
      <c r="H345" s="2">
        <v>64.775850291313063</v>
      </c>
      <c r="I345" s="2">
        <v>248.55715067109335</v>
      </c>
      <c r="J345" s="10">
        <v>0.90405033675103896</v>
      </c>
      <c r="K345" s="10">
        <v>0.40145026307771309</v>
      </c>
    </row>
    <row r="346" spans="1:11" s="2" customFormat="1">
      <c r="A346" s="11">
        <v>323</v>
      </c>
      <c r="B346" s="2">
        <v>36.646109626437948</v>
      </c>
      <c r="C346" s="2">
        <v>12.038568722725074</v>
      </c>
      <c r="D346" s="2">
        <v>24.342339174581571</v>
      </c>
      <c r="E346" s="2">
        <v>52.168589010205501</v>
      </c>
      <c r="F346" s="2">
        <v>67.80885418410314</v>
      </c>
      <c r="G346" s="2">
        <v>82.529857703843007</v>
      </c>
      <c r="H346" s="2">
        <v>54.371204722007725</v>
      </c>
      <c r="I346" s="2">
        <v>538.1146761195522</v>
      </c>
      <c r="J346" s="10">
        <v>0.8309273647443941</v>
      </c>
      <c r="K346" s="10">
        <v>0.40371772823595387</v>
      </c>
    </row>
    <row r="347" spans="1:11" s="2" customFormat="1">
      <c r="A347" s="11">
        <v>324</v>
      </c>
      <c r="B347" s="2">
        <v>32.741211704417381</v>
      </c>
      <c r="C347" s="2">
        <v>10.19204726485396</v>
      </c>
      <c r="D347" s="2">
        <v>21.466629484635721</v>
      </c>
      <c r="E347" s="2">
        <v>46.564821493294744</v>
      </c>
      <c r="F347" s="2">
        <v>72.907661196607052</v>
      </c>
      <c r="G347" s="2">
        <v>84.917970818650645</v>
      </c>
      <c r="H347" s="2">
        <v>55.722392746146504</v>
      </c>
      <c r="I347" s="2">
        <v>400.49163770601541</v>
      </c>
      <c r="J347" s="10">
        <v>0.87958550712196393</v>
      </c>
      <c r="K347" s="10">
        <v>0.43487058443222665</v>
      </c>
    </row>
    <row r="348" spans="1:11" s="2" customFormat="1">
      <c r="A348" s="11">
        <v>325</v>
      </c>
      <c r="B348" s="2">
        <v>30.196981519267752</v>
      </c>
      <c r="C348" s="2">
        <v>10.838649639868708</v>
      </c>
      <c r="D348" s="2">
        <v>20.517815579568282</v>
      </c>
      <c r="E348" s="2">
        <v>42.882620336040056</v>
      </c>
      <c r="F348" s="2">
        <v>61.073376537938685</v>
      </c>
      <c r="G348" s="2">
        <v>74.852529696773971</v>
      </c>
      <c r="H348" s="2">
        <v>43.689217967361806</v>
      </c>
      <c r="I348" s="2">
        <v>353.80772771021856</v>
      </c>
      <c r="J348" s="10">
        <v>0.85305629408639605</v>
      </c>
      <c r="K348" s="10">
        <v>0.39114552774020184</v>
      </c>
    </row>
    <row r="349" spans="1:11" s="2" customFormat="1">
      <c r="A349" s="11">
        <v>326</v>
      </c>
      <c r="B349" s="2">
        <v>46.589576476492802</v>
      </c>
      <c r="C349" s="2">
        <v>15.949629384534994</v>
      </c>
      <c r="D349" s="2">
        <v>31.269602930513969</v>
      </c>
      <c r="E349" s="2">
        <v>50.26973823412812</v>
      </c>
      <c r="F349" s="2">
        <v>66.689935666427544</v>
      </c>
      <c r="G349" s="2">
        <v>78.023353032145579</v>
      </c>
      <c r="H349" s="2">
        <v>55.96959840732773</v>
      </c>
      <c r="I349" s="2">
        <v>1297.6716620526499</v>
      </c>
      <c r="J349" s="10">
        <v>0.81263063812964476</v>
      </c>
      <c r="K349" s="10">
        <v>0.42342665321180656</v>
      </c>
    </row>
    <row r="350" spans="1:11" s="2" customFormat="1">
      <c r="A350" s="11">
        <v>327</v>
      </c>
      <c r="B350" s="2">
        <v>39.55926274472742</v>
      </c>
      <c r="C350" s="2">
        <v>12.9995808290914</v>
      </c>
      <c r="D350" s="2">
        <v>26.27942178690947</v>
      </c>
      <c r="E350" s="2">
        <v>45.671957402451973</v>
      </c>
      <c r="F350" s="2">
        <v>74.346074648264036</v>
      </c>
      <c r="G350" s="2">
        <v>84.194544143068285</v>
      </c>
      <c r="H350" s="2">
        <v>64.94539702210092</v>
      </c>
      <c r="I350" s="2">
        <v>503.28495652399971</v>
      </c>
      <c r="J350" s="10">
        <v>0.86347795132219696</v>
      </c>
      <c r="K350" s="10">
        <v>0.43056796023696381</v>
      </c>
    </row>
    <row r="351" spans="1:11" s="2" customFormat="1">
      <c r="A351" s="11">
        <v>328</v>
      </c>
      <c r="B351" s="2">
        <v>37.665331183128579</v>
      </c>
      <c r="C351" s="2">
        <v>13.530565183968163</v>
      </c>
      <c r="D351" s="2">
        <v>25.597948183548429</v>
      </c>
      <c r="E351" s="2">
        <v>48.735146259312479</v>
      </c>
      <c r="F351" s="2">
        <v>76.760723555425628</v>
      </c>
      <c r="G351" s="2">
        <v>82.321736802005461</v>
      </c>
      <c r="H351" s="2">
        <v>70.123498659007609</v>
      </c>
      <c r="I351" s="2">
        <v>633.14750825489045</v>
      </c>
      <c r="J351" s="10">
        <v>0.89391704219862389</v>
      </c>
      <c r="K351" s="10">
        <v>0.4151790502717298</v>
      </c>
    </row>
    <row r="352" spans="1:11" s="2" customFormat="1">
      <c r="A352" s="11">
        <v>330</v>
      </c>
      <c r="B352" s="2">
        <v>42.984329200297736</v>
      </c>
      <c r="C352" s="2">
        <v>15.718227657095946</v>
      </c>
      <c r="D352" s="2">
        <v>29.351278428696915</v>
      </c>
      <c r="E352" s="2">
        <v>52.682740308186453</v>
      </c>
      <c r="F352" s="2">
        <v>71.459739213908662</v>
      </c>
      <c r="G352" s="2">
        <v>83.824004954462225</v>
      </c>
      <c r="H352" s="2">
        <v>54.265746363272605</v>
      </c>
      <c r="I352" s="2">
        <v>925.93400605988893</v>
      </c>
      <c r="J352" s="10">
        <v>0.81856218208033216</v>
      </c>
      <c r="K352" s="10">
        <v>0.38903083237156744</v>
      </c>
    </row>
    <row r="353" spans="1:11" s="2" customFormat="1">
      <c r="A353" s="11">
        <v>333</v>
      </c>
      <c r="B353" s="2">
        <v>50.629132626417039</v>
      </c>
      <c r="C353" s="2">
        <v>18.518816273146829</v>
      </c>
      <c r="D353" s="2">
        <v>34.573974449782021</v>
      </c>
      <c r="E353" s="2">
        <v>60.145148476835317</v>
      </c>
      <c r="F353" s="2">
        <v>72.350916985917038</v>
      </c>
      <c r="G353" s="2">
        <v>79.925631166446735</v>
      </c>
      <c r="H353" s="2">
        <v>66.274695975420755</v>
      </c>
      <c r="I353" s="2">
        <v>1426.846214021909</v>
      </c>
      <c r="J353" s="10">
        <v>0.87812759084234127</v>
      </c>
      <c r="K353" s="10">
        <v>0.41157776485003672</v>
      </c>
    </row>
    <row r="354" spans="1:11" s="2" customFormat="1">
      <c r="A354" s="11">
        <v>334</v>
      </c>
      <c r="B354" s="2">
        <v>49.713026074416995</v>
      </c>
      <c r="C354" s="2">
        <v>19.622447083294666</v>
      </c>
      <c r="D354" s="2">
        <v>34.667736578855916</v>
      </c>
      <c r="E354" s="2">
        <v>50.191321408856503</v>
      </c>
      <c r="F354" s="2">
        <v>61.693377057608757</v>
      </c>
      <c r="G354" s="2">
        <v>77.874149343881768</v>
      </c>
      <c r="H354" s="2">
        <v>47.159145901603942</v>
      </c>
      <c r="I354" s="2">
        <v>1205.1222849878507</v>
      </c>
      <c r="J354" s="10">
        <v>0.74818842507284911</v>
      </c>
      <c r="K354" s="10">
        <v>0.40860998571022294</v>
      </c>
    </row>
    <row r="355" spans="1:11" s="2" customFormat="1">
      <c r="A355" s="11">
        <v>336</v>
      </c>
      <c r="B355" s="2">
        <v>39.323124870511499</v>
      </c>
      <c r="C355" s="2">
        <v>13.865313963177689</v>
      </c>
      <c r="D355" s="2">
        <v>26.594219416844652</v>
      </c>
      <c r="E355" s="2">
        <v>52.534314964972339</v>
      </c>
      <c r="F355" s="2">
        <v>68.444284316308952</v>
      </c>
      <c r="G355" s="2">
        <v>77.972060645524365</v>
      </c>
      <c r="H355" s="2">
        <v>60.116541277407144</v>
      </c>
      <c r="I355" s="2">
        <v>524.09379328970419</v>
      </c>
      <c r="J355" s="10">
        <v>0.85248500109678138</v>
      </c>
      <c r="K355" s="10">
        <v>0.40580070615201391</v>
      </c>
    </row>
    <row r="356" spans="1:11" s="2" customFormat="1">
      <c r="A356" s="11">
        <v>337</v>
      </c>
      <c r="B356" s="2">
        <v>59.065507507949953</v>
      </c>
      <c r="C356" s="2">
        <v>21.749050674860953</v>
      </c>
      <c r="D356" s="2">
        <v>40.407279091405563</v>
      </c>
      <c r="E356" s="2">
        <v>48.335296337677455</v>
      </c>
      <c r="F356" s="2">
        <v>71.322112765029274</v>
      </c>
      <c r="G356" s="2">
        <v>80.878665218667365</v>
      </c>
      <c r="H356" s="2">
        <v>55.098866026503536</v>
      </c>
      <c r="I356" s="2">
        <v>1792.8388110147159</v>
      </c>
      <c r="J356" s="10">
        <v>0.77412181088418341</v>
      </c>
      <c r="K356" s="10">
        <v>0.405793992615886</v>
      </c>
    </row>
    <row r="357" spans="1:11" s="2" customFormat="1">
      <c r="A357" s="11">
        <v>338</v>
      </c>
      <c r="B357" s="2">
        <v>46.005591402826347</v>
      </c>
      <c r="C357" s="2">
        <v>14.810965225303306</v>
      </c>
      <c r="D357" s="2">
        <v>30.408278314064898</v>
      </c>
      <c r="E357" s="2">
        <v>45.103379768582499</v>
      </c>
      <c r="F357" s="2">
        <v>71.599410620253209</v>
      </c>
      <c r="G357" s="2">
        <v>78.358773957665491</v>
      </c>
      <c r="H357" s="2">
        <v>66.505573362719019</v>
      </c>
      <c r="I357" s="2">
        <v>1011.1023731017771</v>
      </c>
      <c r="J357" s="10">
        <v>0.94632744723184425</v>
      </c>
      <c r="K357" s="10">
        <v>0.45966599042989809</v>
      </c>
    </row>
    <row r="358" spans="1:11" s="2" customFormat="1">
      <c r="A358" s="11">
        <v>340</v>
      </c>
      <c r="B358" s="2">
        <v>46.670669056448219</v>
      </c>
      <c r="C358" s="2">
        <v>18.221436905541747</v>
      </c>
      <c r="D358" s="2">
        <v>32.446052980995063</v>
      </c>
      <c r="E358" s="2">
        <v>46.56254487578687</v>
      </c>
      <c r="F358" s="2">
        <v>70.097150989167801</v>
      </c>
      <c r="G358" s="2">
        <v>76.042621161516038</v>
      </c>
      <c r="H358" s="2">
        <v>62.373699821612</v>
      </c>
      <c r="I358" s="2">
        <v>1128.0338101399636</v>
      </c>
      <c r="J358" s="10">
        <v>0.90395613347091019</v>
      </c>
      <c r="K358" s="10">
        <v>0.41682501462805904</v>
      </c>
    </row>
    <row r="359" spans="1:11" s="2" customFormat="1">
      <c r="A359" s="11">
        <v>341</v>
      </c>
      <c r="B359" s="2">
        <v>46.064180152961541</v>
      </c>
      <c r="C359" s="2">
        <v>15.732603231870742</v>
      </c>
      <c r="D359" s="2">
        <v>30.898391692416215</v>
      </c>
      <c r="E359" s="2">
        <v>50.633445588037965</v>
      </c>
      <c r="F359" s="2">
        <v>68.829785776386572</v>
      </c>
      <c r="G359" s="2">
        <v>85.775712687730604</v>
      </c>
      <c r="H359" s="2">
        <v>57.316209576615357</v>
      </c>
      <c r="I359" s="2">
        <v>842.12034415557946</v>
      </c>
      <c r="J359" s="10">
        <v>0.81855641294319703</v>
      </c>
      <c r="K359" s="10">
        <v>0.40325326913795362</v>
      </c>
    </row>
    <row r="360" spans="1:11" s="2" customFormat="1">
      <c r="A360" s="11">
        <v>342</v>
      </c>
      <c r="B360" s="2">
        <v>46.309370372764043</v>
      </c>
      <c r="C360" s="2">
        <v>14.340464273673549</v>
      </c>
      <c r="D360" s="2">
        <v>30.32491732321887</v>
      </c>
      <c r="E360" s="2">
        <v>43.81938267158489</v>
      </c>
      <c r="F360" s="2">
        <v>70.522556632589612</v>
      </c>
      <c r="G360" s="2">
        <v>84.793754964458103</v>
      </c>
      <c r="H360" s="2">
        <v>49.466883239805924</v>
      </c>
      <c r="I360" s="2">
        <v>1009.669038163418</v>
      </c>
      <c r="J360" s="10">
        <v>0.88088564228537258</v>
      </c>
      <c r="K360" s="10">
        <v>0.43942142355276043</v>
      </c>
    </row>
    <row r="361" spans="1:11" s="2" customFormat="1">
      <c r="A361" s="11">
        <v>344</v>
      </c>
      <c r="B361" s="2">
        <v>42.553330151383086</v>
      </c>
      <c r="C361" s="2">
        <v>16.119678799711522</v>
      </c>
      <c r="D361" s="2">
        <v>29.336504475547375</v>
      </c>
      <c r="E361" s="2">
        <v>46.564199217842599</v>
      </c>
      <c r="F361" s="2">
        <v>73.773750218422364</v>
      </c>
      <c r="G361" s="2">
        <v>83.720110645485065</v>
      </c>
      <c r="H361" s="2">
        <v>62.500277799019123</v>
      </c>
      <c r="I361" s="2">
        <v>976.30310035086143</v>
      </c>
      <c r="J361" s="10">
        <v>0.88867387555498356</v>
      </c>
      <c r="K361" s="10">
        <v>0.43381809529404453</v>
      </c>
    </row>
    <row r="362" spans="1:11" s="2" customFormat="1">
      <c r="A362" s="11">
        <v>401</v>
      </c>
      <c r="B362" s="2">
        <v>54.200371594154454</v>
      </c>
      <c r="C362" s="2">
        <v>14.633857031064826</v>
      </c>
      <c r="D362" s="2">
        <v>34.417114312609719</v>
      </c>
      <c r="E362" s="2">
        <v>39.813957478860594</v>
      </c>
      <c r="F362" s="2">
        <v>48.516525763678658</v>
      </c>
      <c r="G362" s="2">
        <v>60.763765071615346</v>
      </c>
      <c r="H362" s="2">
        <v>39.62046604445235</v>
      </c>
      <c r="I362" s="2">
        <v>1089.5432033381419</v>
      </c>
      <c r="J362" s="10">
        <v>0.84909597122816116</v>
      </c>
      <c r="K362" s="10">
        <v>0.38984662643103024</v>
      </c>
    </row>
    <row r="363" spans="1:11" s="2" customFormat="1">
      <c r="A363" s="11">
        <v>403</v>
      </c>
      <c r="B363" s="2">
        <v>38.17243172640265</v>
      </c>
      <c r="C363" s="2">
        <v>12.894082373775966</v>
      </c>
      <c r="D363" s="2">
        <v>25.533257050089368</v>
      </c>
      <c r="E363" s="2">
        <v>51.249065728345386</v>
      </c>
      <c r="F363" s="2">
        <v>70.287867029717773</v>
      </c>
      <c r="G363" s="2">
        <v>76.807089986295679</v>
      </c>
      <c r="H363" s="2">
        <v>62.150556422141506</v>
      </c>
      <c r="I363" s="2">
        <v>720.87700984230992</v>
      </c>
      <c r="J363" s="10">
        <v>0.88301108940046402</v>
      </c>
      <c r="K363" s="10">
        <v>0.41136487629445284</v>
      </c>
    </row>
    <row r="364" spans="1:11" s="2" customFormat="1">
      <c r="A364" s="11">
        <v>404</v>
      </c>
      <c r="B364" s="2">
        <v>24.751880771001439</v>
      </c>
      <c r="C364" s="2">
        <v>8.7638087417067219</v>
      </c>
      <c r="D364" s="2">
        <v>16.757844756354121</v>
      </c>
      <c r="E364" s="2">
        <v>44.447541915210763</v>
      </c>
      <c r="F364" s="2">
        <v>71.980861829782668</v>
      </c>
      <c r="G364" s="2">
        <v>78.033622041176329</v>
      </c>
      <c r="H364" s="2">
        <v>66.703071381573608</v>
      </c>
      <c r="I364" s="2">
        <v>242.25013500931686</v>
      </c>
      <c r="J364" s="10">
        <v>0.8617216029097331</v>
      </c>
      <c r="K364" s="10">
        <v>0.35907260294276178</v>
      </c>
    </row>
    <row r="365" spans="1:11" s="2" customFormat="1">
      <c r="A365" s="11">
        <v>406</v>
      </c>
      <c r="B365" s="2">
        <v>48.452108682366095</v>
      </c>
      <c r="C365" s="2">
        <v>12.446629644838547</v>
      </c>
      <c r="D365" s="2">
        <v>30.449369163602398</v>
      </c>
      <c r="E365" s="2">
        <v>49.878564754773151</v>
      </c>
      <c r="F365" s="2">
        <v>72.022488972397966</v>
      </c>
      <c r="G365" s="2">
        <v>81.800196138644296</v>
      </c>
      <c r="H365" s="2">
        <v>57.093739922244133</v>
      </c>
      <c r="I365" s="2">
        <v>830.80105365861618</v>
      </c>
      <c r="J365" s="10">
        <v>0.85241186742816133</v>
      </c>
      <c r="K365" s="10">
        <v>0.38717976552322392</v>
      </c>
    </row>
    <row r="366" spans="1:11" s="2" customFormat="1">
      <c r="A366" s="11">
        <v>407</v>
      </c>
      <c r="B366" s="2">
        <v>46.014178586301931</v>
      </c>
      <c r="C366" s="2">
        <v>16.449821222830096</v>
      </c>
      <c r="D366" s="2">
        <v>31.231999904566081</v>
      </c>
      <c r="E366" s="2">
        <v>47.912275508962161</v>
      </c>
      <c r="F366" s="2">
        <v>69.835153366245166</v>
      </c>
      <c r="G366" s="2">
        <v>78.417851087469572</v>
      </c>
      <c r="H366" s="2">
        <v>61.613565264321494</v>
      </c>
      <c r="I366" s="2">
        <v>846.02717625984462</v>
      </c>
      <c r="J366" s="10">
        <v>0.83765336528636603</v>
      </c>
      <c r="K366" s="10">
        <v>0.40628817114845717</v>
      </c>
    </row>
    <row r="367" spans="1:11" s="2" customFormat="1">
      <c r="A367" s="11">
        <v>408</v>
      </c>
      <c r="B367" s="2">
        <v>23.453313313960464</v>
      </c>
      <c r="C367" s="2">
        <v>7.5295759738564954</v>
      </c>
      <c r="D367" s="2">
        <v>15.491444643908522</v>
      </c>
      <c r="E367" s="2">
        <v>39.751471916994156</v>
      </c>
      <c r="F367" s="2">
        <v>79.686025067402994</v>
      </c>
      <c r="G367" s="2">
        <v>86.272545588938783</v>
      </c>
      <c r="H367" s="2">
        <v>71.599336806361421</v>
      </c>
      <c r="I367" s="2">
        <v>161.49241645703785</v>
      </c>
      <c r="J367" s="10">
        <v>0.88562826118720872</v>
      </c>
      <c r="K367" s="10">
        <v>0.4035368068075682</v>
      </c>
    </row>
    <row r="368" spans="1:11" s="2" customFormat="1">
      <c r="A368" s="11">
        <v>409</v>
      </c>
      <c r="B368" s="2">
        <v>49.120462206631494</v>
      </c>
      <c r="C368" s="2">
        <v>14.335169873180211</v>
      </c>
      <c r="D368" s="2">
        <v>31.727816039905935</v>
      </c>
      <c r="E368" s="2">
        <v>37.626714915184266</v>
      </c>
      <c r="F368" s="2">
        <v>61.568580607027059</v>
      </c>
      <c r="G368" s="2">
        <v>74.798333442646182</v>
      </c>
      <c r="H368" s="2">
        <v>47.836295719592933</v>
      </c>
      <c r="I368" s="2">
        <v>789.95009498862839</v>
      </c>
      <c r="J368" s="10">
        <v>0.80421057543717944</v>
      </c>
      <c r="K368" s="10">
        <v>0.4523029086437389</v>
      </c>
    </row>
    <row r="369" spans="1:11" s="2" customFormat="1">
      <c r="A369" s="11">
        <v>410</v>
      </c>
      <c r="B369" s="2">
        <v>47.97735149555664</v>
      </c>
      <c r="C369" s="2">
        <v>16.772670881198405</v>
      </c>
      <c r="D369" s="2">
        <v>32.375011188377606</v>
      </c>
      <c r="E369" s="2">
        <v>50.455636701522053</v>
      </c>
      <c r="F369" s="2">
        <v>69.693018406385605</v>
      </c>
      <c r="G369" s="2">
        <v>76.345787596846563</v>
      </c>
      <c r="H369" s="2">
        <v>62.456306140853862</v>
      </c>
      <c r="I369" s="2">
        <v>1117.5672616622235</v>
      </c>
      <c r="J369" s="10">
        <v>0.85385186796402301</v>
      </c>
      <c r="K369" s="10">
        <v>0.35588175772055936</v>
      </c>
    </row>
    <row r="370" spans="1:11" s="2" customFormat="1">
      <c r="A370" s="11">
        <v>411</v>
      </c>
      <c r="B370" s="2">
        <v>42.558876486946694</v>
      </c>
      <c r="C370" s="2">
        <v>15.212272182143382</v>
      </c>
      <c r="D370" s="2">
        <v>28.885574334545108</v>
      </c>
      <c r="E370" s="2">
        <v>45.958204110443511</v>
      </c>
      <c r="F370" s="2">
        <v>73.34400067858877</v>
      </c>
      <c r="G370" s="2">
        <v>80.949604662233227</v>
      </c>
      <c r="H370" s="2">
        <v>64.174630600264024</v>
      </c>
      <c r="I370" s="2">
        <v>852.13576412933287</v>
      </c>
      <c r="J370" s="10">
        <v>0.86593854992327568</v>
      </c>
      <c r="K370" s="10">
        <v>0.41298130835549368</v>
      </c>
    </row>
    <row r="371" spans="1:11" s="2" customFormat="1">
      <c r="A371" s="11">
        <v>412</v>
      </c>
      <c r="B371" s="2">
        <v>40.408666645493774</v>
      </c>
      <c r="C371" s="2">
        <v>10.359446950208811</v>
      </c>
      <c r="D371" s="2">
        <v>25.384056797851354</v>
      </c>
      <c r="E371" s="2">
        <v>49.948001588763667</v>
      </c>
      <c r="F371" s="2">
        <v>69.770679678770122</v>
      </c>
      <c r="G371" s="2">
        <v>73.297861940289749</v>
      </c>
      <c r="H371" s="2">
        <v>64.87039928367119</v>
      </c>
      <c r="I371" s="2">
        <v>660.29193273553483</v>
      </c>
      <c r="J371" s="10">
        <v>0.85206470590879946</v>
      </c>
      <c r="K371" s="10">
        <v>0.45319334873674649</v>
      </c>
    </row>
    <row r="372" spans="1:11" s="2" customFormat="1">
      <c r="A372" s="11">
        <v>414</v>
      </c>
      <c r="B372" s="2">
        <v>41.986234303911637</v>
      </c>
      <c r="C372" s="2">
        <v>15.145926488813569</v>
      </c>
      <c r="D372" s="2">
        <v>28.566080396362675</v>
      </c>
      <c r="E372" s="2">
        <v>51.33499286181803</v>
      </c>
      <c r="F372" s="2">
        <v>71.571047148071401</v>
      </c>
      <c r="G372" s="2">
        <v>84.316172022440455</v>
      </c>
      <c r="H372" s="2">
        <v>56.53297271039537</v>
      </c>
      <c r="I372" s="2">
        <v>643.27224941488157</v>
      </c>
      <c r="J372" s="10">
        <v>0.81858244397198043</v>
      </c>
      <c r="K372" s="10">
        <v>0.42933115735683641</v>
      </c>
    </row>
    <row r="373" spans="1:11" s="2" customFormat="1">
      <c r="A373" s="11">
        <v>415</v>
      </c>
      <c r="B373" s="2">
        <v>54.098270113144913</v>
      </c>
      <c r="C373" s="2">
        <v>21.185398171607659</v>
      </c>
      <c r="D373" s="2">
        <v>37.641834142376382</v>
      </c>
      <c r="E373" s="2">
        <v>57.345202930195398</v>
      </c>
      <c r="F373" s="2">
        <v>76.772087800251356</v>
      </c>
      <c r="G373" s="2">
        <v>81.998350683015218</v>
      </c>
      <c r="H373" s="2">
        <v>71.662856698533972</v>
      </c>
      <c r="I373" s="2">
        <v>1954.3674155306617</v>
      </c>
      <c r="J373" s="10">
        <v>0.90367510538273355</v>
      </c>
      <c r="K373" s="10">
        <v>0.42433325003621158</v>
      </c>
    </row>
    <row r="374" spans="1:11" s="2" customFormat="1">
      <c r="A374" s="11">
        <v>417</v>
      </c>
      <c r="B374" s="2">
        <v>44.524830218128898</v>
      </c>
      <c r="C374" s="2">
        <v>13.884844811820342</v>
      </c>
      <c r="D374" s="2">
        <v>29.204837514974699</v>
      </c>
      <c r="E374" s="2">
        <v>41.781041011224332</v>
      </c>
      <c r="F374" s="2">
        <v>64.351585285785646</v>
      </c>
      <c r="G374" s="2">
        <v>81.542516290126841</v>
      </c>
      <c r="H374" s="2">
        <v>42.674349241221648</v>
      </c>
      <c r="I374" s="2">
        <v>497.45258293236634</v>
      </c>
      <c r="J374" s="10">
        <v>0.81462434271946993</v>
      </c>
      <c r="K374" s="10">
        <v>0.41938410953128114</v>
      </c>
    </row>
    <row r="375" spans="1:11" s="2" customFormat="1">
      <c r="A375" s="11">
        <v>418</v>
      </c>
      <c r="B375" s="2">
        <v>26.754111158228664</v>
      </c>
      <c r="C375" s="2">
        <v>9.0892056821088563</v>
      </c>
      <c r="D375" s="2">
        <v>17.921658420168804</v>
      </c>
      <c r="E375" s="2">
        <v>37.094851532991953</v>
      </c>
      <c r="F375" s="2">
        <v>75.495660872995572</v>
      </c>
      <c r="G375" s="2">
        <v>81.280988982504539</v>
      </c>
      <c r="H375" s="2">
        <v>70.541064337643533</v>
      </c>
      <c r="I375" s="2">
        <v>260.09723640996799</v>
      </c>
      <c r="J375" s="10">
        <v>0.94677655149764472</v>
      </c>
      <c r="K375" s="10">
        <v>0.45225975693573983</v>
      </c>
    </row>
    <row r="376" spans="1:11" s="2" customFormat="1">
      <c r="A376" s="11">
        <v>419</v>
      </c>
      <c r="B376" s="2">
        <v>42.208879899292207</v>
      </c>
      <c r="C376" s="2">
        <v>15.336557791048891</v>
      </c>
      <c r="D376" s="2">
        <v>28.772718845170619</v>
      </c>
      <c r="E376" s="2">
        <v>42.577927967084648</v>
      </c>
      <c r="F376" s="2">
        <v>68.803758411828952</v>
      </c>
      <c r="G376" s="2">
        <v>79.279513436771865</v>
      </c>
      <c r="H376" s="2">
        <v>53.897932190659013</v>
      </c>
      <c r="I376" s="2">
        <v>650.76613083397672</v>
      </c>
      <c r="J376" s="10">
        <v>0.87224465614130076</v>
      </c>
      <c r="K376" s="10">
        <v>0.39001192062736895</v>
      </c>
    </row>
    <row r="377" spans="1:11" s="2" customFormat="1">
      <c r="A377" s="11">
        <v>422</v>
      </c>
      <c r="B377" s="2">
        <v>43.826300373279174</v>
      </c>
      <c r="C377" s="2">
        <v>15.003678367770839</v>
      </c>
      <c r="D377" s="2">
        <v>29.414989370525078</v>
      </c>
      <c r="E377" s="2">
        <v>51.507105145414208</v>
      </c>
      <c r="F377" s="2">
        <v>76.683938002887515</v>
      </c>
      <c r="G377" s="2">
        <v>83.513803711454884</v>
      </c>
      <c r="H377" s="2">
        <v>70.083981923408658</v>
      </c>
      <c r="I377" s="2">
        <v>687.41765355313726</v>
      </c>
      <c r="J377" s="10">
        <v>0.87241980217137327</v>
      </c>
      <c r="K377" s="10">
        <v>0.38931433519569242</v>
      </c>
    </row>
    <row r="378" spans="1:11" s="2" customFormat="1">
      <c r="A378" s="11">
        <v>425</v>
      </c>
      <c r="B378" s="2">
        <v>36.390388123230302</v>
      </c>
      <c r="C378" s="2">
        <v>12.389564962215884</v>
      </c>
      <c r="D378" s="2">
        <v>24.389976542723158</v>
      </c>
      <c r="E378" s="2">
        <v>49.579316031236594</v>
      </c>
      <c r="F378" s="2">
        <v>83.282728201025165</v>
      </c>
      <c r="G378" s="2">
        <v>85.654593314547469</v>
      </c>
      <c r="H378" s="2">
        <v>79.868665526676978</v>
      </c>
      <c r="I378" s="2">
        <v>384.2270573026226</v>
      </c>
      <c r="J378" s="10">
        <v>0.85101928854634679</v>
      </c>
      <c r="K378" s="10">
        <v>0.43608420694720512</v>
      </c>
    </row>
    <row r="379" spans="1:11" s="2" customFormat="1">
      <c r="A379" s="11">
        <v>427</v>
      </c>
      <c r="B379" s="2">
        <v>47.132017577386527</v>
      </c>
      <c r="C379" s="2">
        <v>17.0865658440357</v>
      </c>
      <c r="D379" s="2">
        <v>32.10929171071119</v>
      </c>
      <c r="E379" s="2">
        <v>53.030465807190943</v>
      </c>
      <c r="F379" s="2">
        <v>74.974618560293379</v>
      </c>
      <c r="G379" s="2">
        <v>83.660749726744598</v>
      </c>
      <c r="H379" s="2">
        <v>60.548880510802469</v>
      </c>
      <c r="I379" s="2">
        <v>1005.4401392775325</v>
      </c>
      <c r="J379" s="10">
        <v>0.90344279652135262</v>
      </c>
      <c r="K379" s="10">
        <v>0.42163169656426858</v>
      </c>
    </row>
    <row r="380" spans="1:11" s="2" customFormat="1">
      <c r="A380" s="11">
        <v>428</v>
      </c>
      <c r="B380" s="2">
        <v>35.766807614136781</v>
      </c>
      <c r="C380" s="2">
        <v>10.523338126142805</v>
      </c>
      <c r="D380" s="2">
        <v>23.145072870139856</v>
      </c>
      <c r="E380" s="2">
        <v>38.404149566794423</v>
      </c>
      <c r="F380" s="2">
        <v>73.121050118604259</v>
      </c>
      <c r="G380" s="2">
        <v>83.584085772519401</v>
      </c>
      <c r="H380" s="2">
        <v>65.978930660991594</v>
      </c>
      <c r="I380" s="2">
        <v>360.86870550378143</v>
      </c>
      <c r="J380" s="10">
        <v>0.8674917788310389</v>
      </c>
      <c r="K380" s="10">
        <v>0.46498271686108211</v>
      </c>
    </row>
    <row r="381" spans="1:11" s="2" customFormat="1">
      <c r="A381" s="11">
        <v>430</v>
      </c>
      <c r="B381" s="2">
        <v>45.420627901437719</v>
      </c>
      <c r="C381" s="2">
        <v>15.615276483814336</v>
      </c>
      <c r="D381" s="2">
        <v>30.517952192626101</v>
      </c>
      <c r="E381" s="2">
        <v>42.188494835335696</v>
      </c>
      <c r="F381" s="2">
        <v>70.22898748884279</v>
      </c>
      <c r="G381" s="2">
        <v>78.235224093699657</v>
      </c>
      <c r="H381" s="2">
        <v>59.3122574173359</v>
      </c>
      <c r="I381" s="2">
        <v>779.54936315623854</v>
      </c>
      <c r="J381" s="10">
        <v>0.85372614213703535</v>
      </c>
      <c r="K381" s="10">
        <v>0.40185225878930092</v>
      </c>
    </row>
    <row r="382" spans="1:11" s="2" customFormat="1">
      <c r="A382" s="11">
        <v>431</v>
      </c>
      <c r="B382" s="2">
        <v>34.392902786910071</v>
      </c>
      <c r="C382" s="2">
        <v>13.458729048081832</v>
      </c>
      <c r="D382" s="2">
        <v>23.925815917496003</v>
      </c>
      <c r="E382" s="2">
        <v>43.406975939606369</v>
      </c>
      <c r="F382" s="2">
        <v>76.734985468628153</v>
      </c>
      <c r="G382" s="2">
        <v>81.340477825671627</v>
      </c>
      <c r="H382" s="2">
        <v>71.421533729860698</v>
      </c>
      <c r="I382" s="2">
        <v>575.01841540773819</v>
      </c>
      <c r="J382" s="10">
        <v>0.91075002623228818</v>
      </c>
      <c r="K382" s="10">
        <v>0.37309586519071658</v>
      </c>
    </row>
    <row r="383" spans="1:11" s="2" customFormat="1">
      <c r="A383" s="11">
        <v>432</v>
      </c>
      <c r="B383" s="2">
        <v>41.458363432334536</v>
      </c>
      <c r="C383" s="2">
        <v>16.215630638943889</v>
      </c>
      <c r="D383" s="2">
        <v>28.836997035639275</v>
      </c>
      <c r="E383" s="2">
        <v>51.932478478887646</v>
      </c>
      <c r="F383" s="2">
        <v>78.460668745461263</v>
      </c>
      <c r="G383" s="2">
        <v>86.563881000615723</v>
      </c>
      <c r="H383" s="2">
        <v>66.96928697823337</v>
      </c>
      <c r="I383" s="2">
        <v>633.60002436384138</v>
      </c>
      <c r="J383" s="10">
        <v>0.87128665528206073</v>
      </c>
      <c r="K383" s="10">
        <v>0.41479842091563884</v>
      </c>
    </row>
    <row r="384" spans="1:11" s="2" customFormat="1">
      <c r="A384" s="11">
        <v>433</v>
      </c>
      <c r="B384" s="2">
        <v>47.871656395001935</v>
      </c>
      <c r="C384" s="2">
        <v>17.201054408932269</v>
      </c>
      <c r="D384" s="2">
        <v>32.536355401967178</v>
      </c>
      <c r="E384" s="2">
        <v>53.385769912921667</v>
      </c>
      <c r="F384" s="2">
        <v>72.729010891012521</v>
      </c>
      <c r="G384" s="2">
        <v>84.472171848317373</v>
      </c>
      <c r="H384" s="2">
        <v>58.981182368333577</v>
      </c>
      <c r="I384" s="2">
        <v>1044.2499068633279</v>
      </c>
      <c r="J384" s="10">
        <v>0.86812597779538636</v>
      </c>
      <c r="K384" s="10">
        <v>0.37862932364223578</v>
      </c>
    </row>
    <row r="385" spans="1:11" s="2" customFormat="1">
      <c r="A385" s="11">
        <v>434</v>
      </c>
      <c r="B385" s="2">
        <v>35.313068781737066</v>
      </c>
      <c r="C385" s="2">
        <v>11.766588817782972</v>
      </c>
      <c r="D385" s="2">
        <v>23.539828799760084</v>
      </c>
      <c r="E385" s="2">
        <v>48.731620031750275</v>
      </c>
      <c r="F385" s="2">
        <v>74.675272356961145</v>
      </c>
      <c r="G385" s="2">
        <v>80.215780687859194</v>
      </c>
      <c r="H385" s="2">
        <v>67.605678645686325</v>
      </c>
      <c r="I385" s="2">
        <v>527.41640705790496</v>
      </c>
      <c r="J385" s="10">
        <v>0.86400894334746337</v>
      </c>
      <c r="K385" s="10">
        <v>0.43540437160787815</v>
      </c>
    </row>
    <row r="386" spans="1:11" s="2" customFormat="1">
      <c r="A386" s="11">
        <v>437</v>
      </c>
      <c r="B386" s="2">
        <v>42.38604921541468</v>
      </c>
      <c r="C386" s="2">
        <v>13.623008502663374</v>
      </c>
      <c r="D386" s="2">
        <v>28.004528859039102</v>
      </c>
      <c r="E386" s="2">
        <v>46.873733193364785</v>
      </c>
      <c r="F386" s="2">
        <v>68.804427906673652</v>
      </c>
      <c r="G386" s="2">
        <v>82.501402134665284</v>
      </c>
      <c r="H386" s="2">
        <v>55.743230847136566</v>
      </c>
      <c r="I386" s="2">
        <v>756.75806920513003</v>
      </c>
      <c r="J386" s="10">
        <v>0.84434442987550595</v>
      </c>
      <c r="K386" s="10">
        <v>0.41456208669254629</v>
      </c>
    </row>
    <row r="387" spans="1:11" s="2" customFormat="1">
      <c r="A387" s="11">
        <v>438</v>
      </c>
      <c r="B387" s="2">
        <v>50.081061331789932</v>
      </c>
      <c r="C387" s="2">
        <v>17.841866586751966</v>
      </c>
      <c r="D387" s="2">
        <v>33.961463959271029</v>
      </c>
      <c r="E387" s="2">
        <v>46.890797706373895</v>
      </c>
      <c r="F387" s="2">
        <v>67.427353526929622</v>
      </c>
      <c r="G387" s="2">
        <v>82.093547688328641</v>
      </c>
      <c r="H387" s="2">
        <v>53.444002119246456</v>
      </c>
      <c r="I387" s="2">
        <v>1056.3610703416978</v>
      </c>
      <c r="J387" s="10">
        <v>0.76183026330508452</v>
      </c>
      <c r="K387" s="10">
        <v>0.41338146883436661</v>
      </c>
    </row>
    <row r="388" spans="1:11" s="2" customFormat="1">
      <c r="A388" s="11">
        <v>439</v>
      </c>
      <c r="B388" s="2">
        <v>29.367902086515091</v>
      </c>
      <c r="C388" s="2">
        <v>7.9480713928811113</v>
      </c>
      <c r="D388" s="2">
        <v>18.657986739698146</v>
      </c>
      <c r="E388" s="2">
        <v>35.494293301097819</v>
      </c>
      <c r="F388" s="2">
        <v>73.499013247831812</v>
      </c>
      <c r="G388" s="2">
        <v>86.282665586843748</v>
      </c>
      <c r="H388" s="2">
        <v>62.82169172013672</v>
      </c>
      <c r="I388" s="2">
        <v>207.28400345870537</v>
      </c>
      <c r="J388" s="10">
        <v>0.88536170499314615</v>
      </c>
      <c r="K388" s="10">
        <v>0.39434784258808175</v>
      </c>
    </row>
    <row r="389" spans="1:11" s="2" customFormat="1">
      <c r="A389" s="11">
        <v>441</v>
      </c>
      <c r="B389" s="2">
        <v>38.694285852280622</v>
      </c>
      <c r="C389" s="2">
        <v>10.741053576880647</v>
      </c>
      <c r="D389" s="2">
        <v>24.717669714580698</v>
      </c>
      <c r="E389" s="2">
        <v>49.437442287295148</v>
      </c>
      <c r="F389" s="2">
        <v>79.131611366995642</v>
      </c>
      <c r="G389" s="2">
        <v>86.426030058949564</v>
      </c>
      <c r="H389" s="2">
        <v>73.52466035761644</v>
      </c>
      <c r="I389" s="2">
        <v>586.46490789932</v>
      </c>
      <c r="J389" s="10">
        <v>0.80813897457795447</v>
      </c>
      <c r="K389" s="10">
        <v>0.3970968787699502</v>
      </c>
    </row>
    <row r="390" spans="1:11" s="2" customFormat="1">
      <c r="A390" s="11">
        <v>442</v>
      </c>
      <c r="B390" s="2">
        <v>39.969787513818481</v>
      </c>
      <c r="C390" s="2">
        <v>12.930423513139347</v>
      </c>
      <c r="D390" s="2">
        <v>26.45010551347897</v>
      </c>
      <c r="E390" s="2">
        <v>51.447862498708993</v>
      </c>
      <c r="F390" s="2">
        <v>70.615261594954305</v>
      </c>
      <c r="G390" s="2">
        <v>81.21228958314218</v>
      </c>
      <c r="H390" s="2">
        <v>58.722038359044724</v>
      </c>
      <c r="I390" s="2">
        <v>713.82302149545103</v>
      </c>
      <c r="J390" s="10">
        <v>0.87927800337478335</v>
      </c>
      <c r="K390" s="10">
        <v>0.4095709355921619</v>
      </c>
    </row>
    <row r="391" spans="1:11" s="2" customFormat="1">
      <c r="A391" s="11">
        <v>444</v>
      </c>
      <c r="B391" s="2">
        <v>33.204753275380241</v>
      </c>
      <c r="C391" s="2">
        <v>10.067369571822091</v>
      </c>
      <c r="D391" s="2">
        <v>21.63606142360122</v>
      </c>
      <c r="E391" s="2">
        <v>44.78794682413988</v>
      </c>
      <c r="F391" s="2">
        <v>78.340918749655131</v>
      </c>
      <c r="G391" s="2">
        <v>83.432855722466158</v>
      </c>
      <c r="H391" s="2">
        <v>73.741765459596664</v>
      </c>
      <c r="I391" s="2">
        <v>364.74380029822015</v>
      </c>
      <c r="J391" s="10">
        <v>0.88931833415598527</v>
      </c>
      <c r="K391" s="10">
        <v>0.41204003174190057</v>
      </c>
    </row>
    <row r="392" spans="1:11" s="2" customFormat="1">
      <c r="A392" s="11">
        <v>501</v>
      </c>
      <c r="B392" s="2">
        <v>51.819552850834917</v>
      </c>
      <c r="C392" s="2">
        <v>18.010154152934891</v>
      </c>
      <c r="D392" s="2">
        <v>34.914853501884991</v>
      </c>
      <c r="E392" s="2">
        <v>44.361055745661183</v>
      </c>
      <c r="F392" s="2">
        <v>61.109710751528667</v>
      </c>
      <c r="G392" s="2">
        <v>72.131056351744476</v>
      </c>
      <c r="H392" s="2">
        <v>49.95458355913982</v>
      </c>
      <c r="I392" s="2">
        <v>894.52461827752848</v>
      </c>
      <c r="J392" s="10">
        <v>0.80718625038574299</v>
      </c>
      <c r="K392" s="10">
        <v>0.38804136719639054</v>
      </c>
    </row>
    <row r="393" spans="1:11" s="2" customFormat="1">
      <c r="A393" s="11">
        <v>503</v>
      </c>
      <c r="B393" s="2">
        <v>25.031765320501531</v>
      </c>
      <c r="C393" s="2">
        <v>8.2071782906036255</v>
      </c>
      <c r="D393" s="2">
        <v>16.619471805552617</v>
      </c>
      <c r="E393" s="2">
        <v>39.907182436233519</v>
      </c>
      <c r="F393" s="2">
        <v>75.330405112627432</v>
      </c>
      <c r="G393" s="2">
        <v>83.266990739213185</v>
      </c>
      <c r="H393" s="2">
        <v>67.420726989743343</v>
      </c>
      <c r="I393" s="2">
        <v>228.11616288893345</v>
      </c>
      <c r="J393" s="10">
        <v>0.88392244303963652</v>
      </c>
      <c r="K393" s="10">
        <v>0.41735038647697831</v>
      </c>
    </row>
    <row r="394" spans="1:11" s="2" customFormat="1">
      <c r="A394" s="11">
        <v>506</v>
      </c>
      <c r="B394" s="2">
        <v>58.918528868147689</v>
      </c>
      <c r="C394" s="2">
        <v>20.022534784980522</v>
      </c>
      <c r="D394" s="2">
        <v>39.470531826564205</v>
      </c>
      <c r="E394" s="2">
        <v>48.001367140770775</v>
      </c>
      <c r="F394" s="2">
        <v>68.737779815488082</v>
      </c>
      <c r="G394" s="2">
        <v>82.302302213028256</v>
      </c>
      <c r="H394" s="2">
        <v>53.388809202892219</v>
      </c>
      <c r="I394" s="2">
        <v>1558.8986954383602</v>
      </c>
      <c r="J394" s="10">
        <v>0.84017994691355413</v>
      </c>
      <c r="K394" s="10">
        <v>0.41025343666909042</v>
      </c>
    </row>
    <row r="395" spans="1:11" s="2" customFormat="1">
      <c r="A395" s="11">
        <v>507</v>
      </c>
      <c r="B395" s="2">
        <v>29.028076188776122</v>
      </c>
      <c r="C395" s="2">
        <v>11.513636376056775</v>
      </c>
      <c r="D395" s="2">
        <v>20.270856282416492</v>
      </c>
      <c r="E395" s="2">
        <v>42.269552536916478</v>
      </c>
      <c r="F395" s="2">
        <v>71.493472192350453</v>
      </c>
      <c r="G395" s="2">
        <v>84.880682288484309</v>
      </c>
      <c r="H395" s="2">
        <v>60.305283477123872</v>
      </c>
      <c r="I395" s="2">
        <v>329.98396946713848</v>
      </c>
      <c r="J395" s="10">
        <v>0.91947923117974018</v>
      </c>
      <c r="K395" s="10">
        <v>0.41195199601084781</v>
      </c>
    </row>
    <row r="396" spans="1:11" s="2" customFormat="1">
      <c r="A396" s="11">
        <v>508</v>
      </c>
      <c r="B396" s="2">
        <v>40.79687445983074</v>
      </c>
      <c r="C396" s="2">
        <v>16.353140865995204</v>
      </c>
      <c r="D396" s="2">
        <v>28.575007662913041</v>
      </c>
      <c r="E396" s="2">
        <v>42.973032406003234</v>
      </c>
      <c r="F396" s="2">
        <v>70.29100788486015</v>
      </c>
      <c r="G396" s="2">
        <v>76.322272204012691</v>
      </c>
      <c r="H396" s="2">
        <v>61.397997729221792</v>
      </c>
      <c r="I396" s="2">
        <v>649.82485620972659</v>
      </c>
      <c r="J396" s="10">
        <v>0.88502063996622571</v>
      </c>
      <c r="K396" s="10">
        <v>0.41497565439668266</v>
      </c>
    </row>
    <row r="397" spans="1:11" s="2" customFormat="1">
      <c r="A397" s="11">
        <v>509</v>
      </c>
      <c r="B397" s="2">
        <v>55.095775491987006</v>
      </c>
      <c r="C397" s="2">
        <v>18.908982981648318</v>
      </c>
      <c r="D397" s="2">
        <v>37.002379236817752</v>
      </c>
      <c r="E397" s="2">
        <v>50.65949515147819</v>
      </c>
      <c r="F397" s="2">
        <v>66.57522808415176</v>
      </c>
      <c r="G397" s="2">
        <v>75.012234854332121</v>
      </c>
      <c r="H397" s="2">
        <v>55.171073991108358</v>
      </c>
      <c r="I397" s="2">
        <v>1192.8443353743439</v>
      </c>
      <c r="J397" s="10">
        <v>0.82046035083071567</v>
      </c>
      <c r="K397" s="10">
        <v>0.43355136813492351</v>
      </c>
    </row>
    <row r="398" spans="1:11" s="2" customFormat="1">
      <c r="A398" s="11">
        <v>511</v>
      </c>
      <c r="B398" s="2">
        <v>31.014223138137979</v>
      </c>
      <c r="C398" s="2">
        <v>10.999055050324332</v>
      </c>
      <c r="D398" s="2">
        <v>21.006639094231204</v>
      </c>
      <c r="E398" s="2">
        <v>41.28725785121393</v>
      </c>
      <c r="F398" s="2">
        <v>70.700728179666683</v>
      </c>
      <c r="G398" s="2">
        <v>76.396153584443837</v>
      </c>
      <c r="H398" s="2">
        <v>64.080676678394425</v>
      </c>
      <c r="I398" s="2">
        <v>446.57804350835414</v>
      </c>
      <c r="J398" s="10">
        <v>0.89760019979980255</v>
      </c>
      <c r="K398" s="10">
        <v>0.39358321582163391</v>
      </c>
    </row>
    <row r="399" spans="1:11" s="2" customFormat="1">
      <c r="A399" s="11">
        <v>512</v>
      </c>
      <c r="B399" s="2">
        <v>45.469809253030313</v>
      </c>
      <c r="C399" s="2">
        <v>18.091689944192321</v>
      </c>
      <c r="D399" s="2">
        <v>31.780749598611393</v>
      </c>
      <c r="E399" s="2">
        <v>41.181693626948267</v>
      </c>
      <c r="F399" s="2">
        <v>72.37846888340529</v>
      </c>
      <c r="G399" s="2">
        <v>79.934134559282526</v>
      </c>
      <c r="H399" s="2">
        <v>60.158152428737189</v>
      </c>
      <c r="I399" s="2">
        <v>847.14204153900516</v>
      </c>
      <c r="J399" s="10">
        <v>0.84723701146243668</v>
      </c>
      <c r="K399" s="10">
        <v>0.39157459399739541</v>
      </c>
    </row>
    <row r="400" spans="1:11" s="2" customFormat="1">
      <c r="A400" s="11">
        <v>513</v>
      </c>
      <c r="B400" s="2">
        <v>43.853823366017217</v>
      </c>
      <c r="C400" s="2">
        <v>13.242578128370612</v>
      </c>
      <c r="D400" s="2">
        <v>28.548200747193984</v>
      </c>
      <c r="E400" s="2">
        <v>38.203968991333795</v>
      </c>
      <c r="F400" s="2">
        <v>74.257236847413665</v>
      </c>
      <c r="G400" s="2">
        <v>79.762317983430691</v>
      </c>
      <c r="H400" s="2">
        <v>67.872556038083857</v>
      </c>
      <c r="I400" s="2">
        <v>528.59989096070615</v>
      </c>
      <c r="J400" s="10">
        <v>0.84139063310603512</v>
      </c>
      <c r="K400" s="10">
        <v>0.40133559395516999</v>
      </c>
    </row>
    <row r="401" spans="1:11" s="2" customFormat="1">
      <c r="A401" s="11">
        <v>515</v>
      </c>
      <c r="B401" s="2">
        <v>26.921132120982566</v>
      </c>
      <c r="C401" s="2">
        <v>8.4112391065604655</v>
      </c>
      <c r="D401" s="2">
        <v>17.666185613771557</v>
      </c>
      <c r="E401" s="2">
        <v>38.212230583312412</v>
      </c>
      <c r="F401" s="2">
        <v>73.238734294500105</v>
      </c>
      <c r="G401" s="2">
        <v>84.596449066153014</v>
      </c>
      <c r="H401" s="2">
        <v>52.67317408580103</v>
      </c>
      <c r="I401" s="2">
        <v>181.51016936440809</v>
      </c>
      <c r="J401" s="10">
        <v>0.84780616080803683</v>
      </c>
      <c r="K401" s="10">
        <v>0.4265259836690698</v>
      </c>
    </row>
    <row r="402" spans="1:11" s="2" customFormat="1">
      <c r="A402" s="11">
        <v>516</v>
      </c>
      <c r="B402" s="2">
        <v>32.105309423522279</v>
      </c>
      <c r="C402" s="2">
        <v>10.097985018153139</v>
      </c>
      <c r="D402" s="2">
        <v>21.101647220837762</v>
      </c>
      <c r="E402" s="2">
        <v>51.501793037895801</v>
      </c>
      <c r="F402" s="2">
        <v>78.395760546824206</v>
      </c>
      <c r="G402" s="2">
        <v>82.373977773748393</v>
      </c>
      <c r="H402" s="2">
        <v>72.939856627968382</v>
      </c>
      <c r="I402" s="2">
        <v>395.62098965884297</v>
      </c>
      <c r="J402" s="10">
        <v>0.89423145850558272</v>
      </c>
      <c r="K402" s="10">
        <v>0.43208201135982088</v>
      </c>
    </row>
    <row r="403" spans="1:11" s="2" customFormat="1">
      <c r="A403" s="11">
        <v>517</v>
      </c>
      <c r="B403" s="2">
        <v>26.039954172340838</v>
      </c>
      <c r="C403" s="2">
        <v>9.4350744053845172</v>
      </c>
      <c r="D403" s="2">
        <v>17.737514288862723</v>
      </c>
      <c r="E403" s="2">
        <v>38.294021828682823</v>
      </c>
      <c r="F403" s="2">
        <v>70.797879682968997</v>
      </c>
      <c r="G403" s="2">
        <v>80.019691642926077</v>
      </c>
      <c r="H403" s="2">
        <v>61.037160744357458</v>
      </c>
      <c r="I403" s="2">
        <v>341.27194315198898</v>
      </c>
      <c r="J403" s="10">
        <v>0.90799434329665518</v>
      </c>
      <c r="K403" s="10">
        <v>0.44174120419251772</v>
      </c>
    </row>
    <row r="404" spans="1:11" s="2" customFormat="1">
      <c r="A404" s="11">
        <v>518</v>
      </c>
      <c r="B404" s="2">
        <v>37.725780890283708</v>
      </c>
      <c r="C404" s="2">
        <v>13.411791519006746</v>
      </c>
      <c r="D404" s="2">
        <v>25.568786204645289</v>
      </c>
      <c r="E404" s="2">
        <v>38.484195310804466</v>
      </c>
      <c r="F404" s="2">
        <v>68.120124768588255</v>
      </c>
      <c r="G404" s="2">
        <v>76.802092974188739</v>
      </c>
      <c r="H404" s="2">
        <v>60.055004033301124</v>
      </c>
      <c r="I404" s="2">
        <v>549.08947475972366</v>
      </c>
      <c r="J404" s="10">
        <v>0.79973712492761051</v>
      </c>
      <c r="K404" s="10">
        <v>0.43683791865968963</v>
      </c>
    </row>
    <row r="405" spans="1:11" s="2" customFormat="1">
      <c r="A405" s="11">
        <v>520</v>
      </c>
      <c r="B405" s="2">
        <v>43.349916382757215</v>
      </c>
      <c r="C405" s="2">
        <v>15.397171467408851</v>
      </c>
      <c r="D405" s="2">
        <v>29.373543925083101</v>
      </c>
      <c r="E405" s="2">
        <v>56.737962714533246</v>
      </c>
      <c r="F405" s="2">
        <v>76.733511683698197</v>
      </c>
      <c r="G405" s="2">
        <v>83.294397040549129</v>
      </c>
      <c r="H405" s="2">
        <v>68.621323039349917</v>
      </c>
      <c r="I405" s="2">
        <v>1073.6564309340301</v>
      </c>
      <c r="J405" s="10">
        <v>0.83284204158517106</v>
      </c>
      <c r="K405" s="10">
        <v>0.41298640593058877</v>
      </c>
    </row>
    <row r="406" spans="1:11" s="2" customFormat="1">
      <c r="A406" s="11">
        <v>522</v>
      </c>
      <c r="B406" s="2">
        <v>44.034611373568232</v>
      </c>
      <c r="C406" s="2">
        <v>15.40264546772781</v>
      </c>
      <c r="D406" s="2">
        <v>29.718628420648098</v>
      </c>
      <c r="E406" s="2">
        <v>36.905861924937319</v>
      </c>
      <c r="F406" s="2">
        <v>61.165365086454166</v>
      </c>
      <c r="G406" s="2">
        <v>72.803985537856974</v>
      </c>
      <c r="H406" s="2">
        <v>46.157769445371116</v>
      </c>
      <c r="I406" s="2">
        <v>484.62861353004479</v>
      </c>
      <c r="J406" s="10">
        <v>0.81269000736442987</v>
      </c>
      <c r="K406" s="10">
        <v>0.3852583827225029</v>
      </c>
    </row>
    <row r="407" spans="1:11" s="2" customFormat="1">
      <c r="A407" s="11">
        <v>524</v>
      </c>
      <c r="B407" s="2">
        <v>37.839695581963049</v>
      </c>
      <c r="C407" s="2">
        <v>13.665796263936585</v>
      </c>
      <c r="D407" s="2">
        <v>25.752745922949881</v>
      </c>
      <c r="E407" s="2">
        <v>50.348787453151942</v>
      </c>
      <c r="F407" s="2">
        <v>76.733688515216912</v>
      </c>
      <c r="G407" s="2">
        <v>86.89594317037681</v>
      </c>
      <c r="H407" s="2">
        <v>65.122811648438002</v>
      </c>
      <c r="I407" s="2">
        <v>837.66635220759645</v>
      </c>
      <c r="J407" s="10">
        <v>0.85566108860522228</v>
      </c>
      <c r="K407" s="10">
        <v>0.43339108886288741</v>
      </c>
    </row>
    <row r="408" spans="1:11" s="2" customFormat="1">
      <c r="A408" s="11">
        <v>525</v>
      </c>
      <c r="B408" s="2">
        <v>38.29799020239679</v>
      </c>
      <c r="C408" s="2">
        <v>13.651908897138481</v>
      </c>
      <c r="D408" s="2">
        <v>25.9749495497677</v>
      </c>
      <c r="E408" s="2">
        <v>43.387219958787938</v>
      </c>
      <c r="F408" s="2">
        <v>69.490935057272154</v>
      </c>
      <c r="G408" s="2">
        <v>76.469543051086234</v>
      </c>
      <c r="H408" s="2">
        <v>60.11750499860856</v>
      </c>
      <c r="I408" s="2">
        <v>568.58074325902874</v>
      </c>
      <c r="J408" s="10">
        <v>0.90913853071516471</v>
      </c>
      <c r="K408" s="10">
        <v>0.40512407030142111</v>
      </c>
    </row>
    <row r="409" spans="1:11" s="2" customFormat="1">
      <c r="A409" s="11">
        <v>527</v>
      </c>
      <c r="B409" s="2">
        <v>49.68405632325365</v>
      </c>
      <c r="C409" s="2">
        <v>17.264792110428051</v>
      </c>
      <c r="D409" s="2">
        <v>33.474424216840937</v>
      </c>
      <c r="E409" s="2">
        <v>53.125426053019872</v>
      </c>
      <c r="F409" s="2">
        <v>75.510921210264144</v>
      </c>
      <c r="G409" s="2">
        <v>82.448021203090775</v>
      </c>
      <c r="H409" s="2">
        <v>66.773848628305373</v>
      </c>
      <c r="I409" s="2">
        <v>1100.9782992540079</v>
      </c>
      <c r="J409" s="10">
        <v>0.83780411856579862</v>
      </c>
      <c r="K409" s="10">
        <v>0.40366766398789317</v>
      </c>
    </row>
    <row r="410" spans="1:11" s="2" customFormat="1">
      <c r="A410" s="11">
        <v>529</v>
      </c>
      <c r="B410" s="2">
        <v>31.195834651785045</v>
      </c>
      <c r="C410" s="2">
        <v>10.046718121450557</v>
      </c>
      <c r="D410" s="2">
        <v>20.621276386617851</v>
      </c>
      <c r="E410" s="2">
        <v>50.585105409620517</v>
      </c>
      <c r="F410" s="2">
        <v>71.172707150719006</v>
      </c>
      <c r="G410" s="2">
        <v>79.334538565439658</v>
      </c>
      <c r="H410" s="2">
        <v>61.728292976103511</v>
      </c>
      <c r="I410" s="2">
        <v>488.24421455727634</v>
      </c>
      <c r="J410" s="10">
        <v>0.89372196534231507</v>
      </c>
      <c r="K410" s="10">
        <v>0.43216653273579214</v>
      </c>
    </row>
    <row r="411" spans="1:11" s="2" customFormat="1">
      <c r="A411" s="11">
        <v>530</v>
      </c>
      <c r="B411" s="2">
        <v>43.765751553730574</v>
      </c>
      <c r="C411" s="2">
        <v>16.877916379012962</v>
      </c>
      <c r="D411" s="2">
        <v>30.321833966371841</v>
      </c>
      <c r="E411" s="2">
        <v>46.425011882560476</v>
      </c>
      <c r="F411" s="2">
        <v>71.952176903338668</v>
      </c>
      <c r="G411" s="2">
        <v>79.86811500913339</v>
      </c>
      <c r="H411" s="2">
        <v>63.896858438095535</v>
      </c>
      <c r="I411" s="2">
        <v>885.42589714498956</v>
      </c>
      <c r="J411" s="10">
        <v>0.8971998769107602</v>
      </c>
      <c r="K411" s="10">
        <v>0.4061829510502859</v>
      </c>
    </row>
    <row r="412" spans="1:11" s="2" customFormat="1">
      <c r="A412" s="11">
        <v>531</v>
      </c>
      <c r="B412" s="2">
        <v>56.305739193806573</v>
      </c>
      <c r="C412" s="2">
        <v>16.392743892332387</v>
      </c>
      <c r="D412" s="2">
        <v>36.34924154306956</v>
      </c>
      <c r="E412" s="2">
        <v>53.934333549321828</v>
      </c>
      <c r="F412" s="2">
        <v>53.946142485852043</v>
      </c>
      <c r="G412" s="2">
        <v>67.549202030765485</v>
      </c>
      <c r="H412" s="2">
        <v>35.658318421849771</v>
      </c>
      <c r="I412" s="2">
        <v>1112.0706632242061</v>
      </c>
      <c r="J412" s="10">
        <v>0.80567756394316514</v>
      </c>
      <c r="K412" s="10">
        <v>0.39924301529450484</v>
      </c>
    </row>
    <row r="413" spans="1:11" s="2" customFormat="1">
      <c r="A413" s="11">
        <v>532</v>
      </c>
      <c r="B413" s="2">
        <v>41.288908744625893</v>
      </c>
      <c r="C413" s="2">
        <v>14.114854008217064</v>
      </c>
      <c r="D413" s="2">
        <v>27.70188137642155</v>
      </c>
      <c r="E413" s="2">
        <v>37.606124174612937</v>
      </c>
      <c r="F413" s="2">
        <v>71.163654384901321</v>
      </c>
      <c r="G413" s="2">
        <v>82.528267248020768</v>
      </c>
      <c r="H413" s="2">
        <v>59.639229926602148</v>
      </c>
      <c r="I413" s="2">
        <v>527.73416333512967</v>
      </c>
      <c r="J413" s="10">
        <v>0.87287410014523326</v>
      </c>
      <c r="K413" s="10">
        <v>0.42768245839353308</v>
      </c>
    </row>
    <row r="414" spans="1:11" s="2" customFormat="1">
      <c r="A414" s="11">
        <v>535</v>
      </c>
      <c r="B414" s="2">
        <v>41.691150620772859</v>
      </c>
      <c r="C414" s="2">
        <v>14.260198362882585</v>
      </c>
      <c r="D414" s="2">
        <v>27.975674491827789</v>
      </c>
      <c r="E414" s="2">
        <v>46.76101550080665</v>
      </c>
      <c r="F414" s="2">
        <v>70.466004642694415</v>
      </c>
      <c r="G414" s="2">
        <v>79.57627219232927</v>
      </c>
      <c r="H414" s="2">
        <v>62.985067555553684</v>
      </c>
      <c r="I414" s="2">
        <v>630.13727096978346</v>
      </c>
      <c r="J414" s="10">
        <v>0.82540570553746895</v>
      </c>
      <c r="K414" s="10">
        <v>0.38264557452987263</v>
      </c>
    </row>
    <row r="415" spans="1:11" s="2" customFormat="1">
      <c r="A415" s="11">
        <v>536</v>
      </c>
      <c r="B415" s="2">
        <v>47.232408570986955</v>
      </c>
      <c r="C415" s="2">
        <v>16.268655470227355</v>
      </c>
      <c r="D415" s="2">
        <v>31.750532020607235</v>
      </c>
      <c r="E415" s="2">
        <v>48.031367828967923</v>
      </c>
      <c r="F415" s="2">
        <v>65.990703039891329</v>
      </c>
      <c r="G415" s="2">
        <v>76.496580758001457</v>
      </c>
      <c r="H415" s="2">
        <v>55.520824592729518</v>
      </c>
      <c r="I415" s="2">
        <v>952.50520712807793</v>
      </c>
      <c r="J415" s="10">
        <v>0.86524284230351733</v>
      </c>
      <c r="K415" s="10">
        <v>0.40078988921089254</v>
      </c>
    </row>
    <row r="416" spans="1:11" s="2" customFormat="1">
      <c r="A416" s="11">
        <v>538</v>
      </c>
      <c r="B416" s="2">
        <v>20.86905501152</v>
      </c>
      <c r="C416" s="2">
        <v>7.7638449745679736</v>
      </c>
      <c r="D416" s="2">
        <v>14.316449993044023</v>
      </c>
      <c r="E416" s="2">
        <v>34.960006586047115</v>
      </c>
      <c r="F416" s="2">
        <v>73.876416411533341</v>
      </c>
      <c r="G416" s="2">
        <v>81.283069750390226</v>
      </c>
      <c r="H416" s="2">
        <v>64.99458188927423</v>
      </c>
      <c r="I416" s="2">
        <v>208.80943087121284</v>
      </c>
      <c r="J416" s="10">
        <v>0.89118087015974334</v>
      </c>
      <c r="K416" s="10">
        <v>0.38621328076389533</v>
      </c>
    </row>
    <row r="417" spans="1:11" s="2" customFormat="1">
      <c r="A417" s="11">
        <v>540</v>
      </c>
      <c r="B417" s="2">
        <v>52.76886262735502</v>
      </c>
      <c r="C417" s="2">
        <v>17.141025064399336</v>
      </c>
      <c r="D417" s="2">
        <v>34.95494384587726</v>
      </c>
      <c r="E417" s="2">
        <v>50.210166742671767</v>
      </c>
      <c r="F417" s="2">
        <v>70.756676242229048</v>
      </c>
      <c r="G417" s="2">
        <v>79.74143363516167</v>
      </c>
      <c r="H417" s="2">
        <v>59.603772257987714</v>
      </c>
      <c r="I417" s="2">
        <v>1325.9000583430677</v>
      </c>
      <c r="J417" s="10">
        <v>0.82623450700194923</v>
      </c>
      <c r="K417" s="10">
        <v>0.41734102035588272</v>
      </c>
    </row>
    <row r="418" spans="1:11" s="2" customFormat="1">
      <c r="A418" s="11">
        <v>541</v>
      </c>
      <c r="B418" s="2">
        <v>38.21451644104004</v>
      </c>
      <c r="C418" s="2">
        <v>13.077692840574469</v>
      </c>
      <c r="D418" s="2">
        <v>25.646104640807319</v>
      </c>
      <c r="E418" s="2">
        <v>46.2422500881774</v>
      </c>
      <c r="F418" s="2">
        <v>76.463499571342751</v>
      </c>
      <c r="G418" s="2">
        <v>84.882171974082894</v>
      </c>
      <c r="H418" s="2">
        <v>65.567745123628029</v>
      </c>
      <c r="I418" s="2">
        <v>531.6316044466962</v>
      </c>
      <c r="J418" s="10">
        <v>0.89389846939681228</v>
      </c>
      <c r="K418" s="10">
        <v>0.40553981139499568</v>
      </c>
    </row>
    <row r="419" spans="1:11" s="2" customFormat="1">
      <c r="A419" s="11">
        <v>543</v>
      </c>
      <c r="B419" s="2">
        <v>26.039448122303998</v>
      </c>
      <c r="C419" s="2">
        <v>9.4282243839331752</v>
      </c>
      <c r="D419" s="2">
        <v>17.733836253118628</v>
      </c>
      <c r="E419" s="2">
        <v>46.400449709225391</v>
      </c>
      <c r="F419" s="2">
        <v>75.079335845446892</v>
      </c>
      <c r="G419" s="2">
        <v>81.849868698113085</v>
      </c>
      <c r="H419" s="2">
        <v>65.944444325573059</v>
      </c>
      <c r="I419" s="2">
        <v>238.40176488075721</v>
      </c>
      <c r="J419" s="10">
        <v>0.8534827895806133</v>
      </c>
      <c r="K419" s="10">
        <v>0.3984348279942147</v>
      </c>
    </row>
    <row r="420" spans="1:11" s="2" customFormat="1">
      <c r="A420" s="11">
        <v>545</v>
      </c>
      <c r="B420" s="2">
        <v>56.248868950409296</v>
      </c>
      <c r="C420" s="2">
        <v>21.766239137045492</v>
      </c>
      <c r="D420" s="2">
        <v>39.007554043727488</v>
      </c>
      <c r="E420" s="2">
        <v>46.663469859486462</v>
      </c>
      <c r="F420" s="2">
        <v>57.998180114227758</v>
      </c>
      <c r="G420" s="2">
        <v>67.693450253851537</v>
      </c>
      <c r="H420" s="2">
        <v>48.043821293599329</v>
      </c>
      <c r="I420" s="2">
        <v>1668.4286286469421</v>
      </c>
      <c r="J420" s="10">
        <v>0.81773300154300566</v>
      </c>
      <c r="K420" s="10">
        <v>0.40292680827005883</v>
      </c>
    </row>
    <row r="421" spans="1:11" s="2" customFormat="1">
      <c r="A421" s="11">
        <v>601</v>
      </c>
      <c r="B421" s="2">
        <v>56.667432491590574</v>
      </c>
      <c r="C421" s="2">
        <v>17.710849146354388</v>
      </c>
      <c r="D421" s="2">
        <v>37.189140818972575</v>
      </c>
      <c r="E421" s="2">
        <v>48.132892393351348</v>
      </c>
      <c r="F421" s="2">
        <v>60.946778698959626</v>
      </c>
      <c r="G421" s="2">
        <v>76.515291922795427</v>
      </c>
      <c r="H421" s="2">
        <v>36.754658944620559</v>
      </c>
      <c r="I421" s="2">
        <v>1509.9251839809617</v>
      </c>
      <c r="J421" s="10">
        <v>0.75633734346408676</v>
      </c>
      <c r="K421" s="10">
        <v>0.40898735245589435</v>
      </c>
    </row>
    <row r="422" spans="1:11" s="2" customFormat="1">
      <c r="A422" s="11">
        <v>602</v>
      </c>
      <c r="B422" s="2">
        <v>34.038168985041828</v>
      </c>
      <c r="C422" s="2">
        <v>12.692876183216512</v>
      </c>
      <c r="D422" s="2">
        <v>23.365522584129224</v>
      </c>
      <c r="E422" s="2">
        <v>44.0205445945817</v>
      </c>
      <c r="F422" s="2">
        <v>70.599628357514689</v>
      </c>
      <c r="G422" s="2">
        <v>80.429599154196396</v>
      </c>
      <c r="H422" s="2">
        <v>54.353957569484699</v>
      </c>
      <c r="I422" s="2">
        <v>511.61760906812896</v>
      </c>
      <c r="J422" s="10">
        <v>0.89439156290971977</v>
      </c>
      <c r="K422" s="10">
        <v>0.41039877910291023</v>
      </c>
    </row>
    <row r="423" spans="1:11" s="2" customFormat="1">
      <c r="A423" s="11">
        <v>603</v>
      </c>
      <c r="B423" s="2">
        <v>37.918338672640154</v>
      </c>
      <c r="C423" s="2">
        <v>13.838938043695428</v>
      </c>
      <c r="D423" s="2">
        <v>25.878638358167851</v>
      </c>
      <c r="E423" s="2">
        <v>47.181664027334627</v>
      </c>
      <c r="F423" s="2">
        <v>73.026486564980615</v>
      </c>
      <c r="G423" s="2">
        <v>79.594555735438732</v>
      </c>
      <c r="H423" s="2">
        <v>61.926697842588361</v>
      </c>
      <c r="I423" s="2">
        <v>809.13053646932701</v>
      </c>
      <c r="J423" s="10">
        <v>0.85177032170437794</v>
      </c>
      <c r="K423" s="10">
        <v>0.42913213827177948</v>
      </c>
    </row>
    <row r="424" spans="1:11" s="2" customFormat="1">
      <c r="A424" s="11">
        <v>604</v>
      </c>
      <c r="B424" s="2">
        <v>53.972299490492865</v>
      </c>
      <c r="C424" s="2">
        <v>17.530943874549965</v>
      </c>
      <c r="D424" s="2">
        <v>35.751621682521503</v>
      </c>
      <c r="E424" s="2">
        <v>44.287627242306833</v>
      </c>
      <c r="F424" s="2">
        <v>65.883860424981933</v>
      </c>
      <c r="G424" s="2">
        <v>79.440722171044257</v>
      </c>
      <c r="H424" s="2">
        <v>48.39228889622219</v>
      </c>
      <c r="I424" s="2">
        <v>982.03343880309512</v>
      </c>
      <c r="J424" s="10">
        <v>0.72640306832889034</v>
      </c>
      <c r="K424" s="10">
        <v>0.37666392061098569</v>
      </c>
    </row>
    <row r="425" spans="1:11" s="2" customFormat="1">
      <c r="A425" s="11">
        <v>605</v>
      </c>
      <c r="B425" s="2">
        <v>25.664081914045568</v>
      </c>
      <c r="C425" s="2">
        <v>8.4088062877957874</v>
      </c>
      <c r="D425" s="2">
        <v>17.036444100920715</v>
      </c>
      <c r="E425" s="2">
        <v>34.015799711251496</v>
      </c>
      <c r="F425" s="2">
        <v>66.047995171505505</v>
      </c>
      <c r="G425" s="2">
        <v>78.465668287854328</v>
      </c>
      <c r="H425" s="2">
        <v>53.12976639958444</v>
      </c>
      <c r="I425" s="2">
        <v>184.10136268754388</v>
      </c>
      <c r="J425" s="10">
        <v>0.88461953170571084</v>
      </c>
      <c r="K425" s="10">
        <v>0.39606661067922522</v>
      </c>
    </row>
    <row r="426" spans="1:11" s="2" customFormat="1">
      <c r="A426" s="11">
        <v>606</v>
      </c>
      <c r="B426" s="2">
        <v>36.499941148546931</v>
      </c>
      <c r="C426" s="2">
        <v>10.852213221065691</v>
      </c>
      <c r="D426" s="2">
        <v>23.67607718480637</v>
      </c>
      <c r="E426" s="2">
        <v>35.982233142837977</v>
      </c>
      <c r="F426" s="2">
        <v>69.735314603866044</v>
      </c>
      <c r="G426" s="2">
        <v>78.905596221745057</v>
      </c>
      <c r="H426" s="2">
        <v>61.4957911824416</v>
      </c>
      <c r="I426" s="2">
        <v>484.85864964196259</v>
      </c>
      <c r="J426" s="10">
        <v>0.8471190622454059</v>
      </c>
      <c r="K426" s="10">
        <v>0.41378202799287117</v>
      </c>
    </row>
    <row r="427" spans="1:11" s="2" customFormat="1">
      <c r="A427" s="11">
        <v>607</v>
      </c>
      <c r="B427" s="2">
        <v>32.573922441915421</v>
      </c>
      <c r="C427" s="2">
        <v>9.741551457181</v>
      </c>
      <c r="D427" s="2">
        <v>21.157736949548262</v>
      </c>
      <c r="E427" s="2">
        <v>49.089640901040411</v>
      </c>
      <c r="F427" s="2">
        <v>73.062877812232969</v>
      </c>
      <c r="G427" s="2">
        <v>86.030011655777344</v>
      </c>
      <c r="H427" s="2">
        <v>57.033835990364679</v>
      </c>
      <c r="I427" s="2">
        <v>472.44264934253556</v>
      </c>
      <c r="J427" s="10">
        <v>0.85056069018460834</v>
      </c>
      <c r="K427" s="10">
        <v>0.41080819283653724</v>
      </c>
    </row>
    <row r="428" spans="1:11" s="2" customFormat="1">
      <c r="A428" s="11">
        <v>608</v>
      </c>
      <c r="B428" s="2">
        <v>29.512223292098678</v>
      </c>
      <c r="C428" s="2">
        <v>11.305510533060854</v>
      </c>
      <c r="D428" s="2">
        <v>20.408866912579814</v>
      </c>
      <c r="E428" s="2">
        <v>46.565352704046596</v>
      </c>
      <c r="F428" s="2">
        <v>74.953329215508361</v>
      </c>
      <c r="G428" s="2">
        <v>80.635064356278519</v>
      </c>
      <c r="H428" s="2">
        <v>68.716741789631669</v>
      </c>
      <c r="I428" s="2">
        <v>343.05468437149085</v>
      </c>
      <c r="J428" s="10">
        <v>0.87571455205041471</v>
      </c>
      <c r="K428" s="10">
        <v>0.40580465542273797</v>
      </c>
    </row>
    <row r="429" spans="1:11" s="2" customFormat="1">
      <c r="A429" s="11">
        <v>611</v>
      </c>
      <c r="B429" s="2">
        <v>43.071537368539971</v>
      </c>
      <c r="C429" s="2">
        <v>12.912081564750814</v>
      </c>
      <c r="D429" s="2">
        <v>27.99180946664546</v>
      </c>
      <c r="E429" s="2">
        <v>34.896974635978779</v>
      </c>
      <c r="F429" s="2">
        <v>65.158554469918712</v>
      </c>
      <c r="G429" s="2">
        <v>72.186433874609421</v>
      </c>
      <c r="H429" s="2">
        <v>57.544133828333393</v>
      </c>
      <c r="I429" s="2">
        <v>443.29114246693007</v>
      </c>
      <c r="J429" s="10">
        <v>0.7500563508233874</v>
      </c>
      <c r="K429" s="10">
        <v>0.42357847837528678</v>
      </c>
    </row>
    <row r="430" spans="1:11" s="2" customFormat="1">
      <c r="A430" s="11">
        <v>612</v>
      </c>
      <c r="B430" s="2">
        <v>45.165402764944609</v>
      </c>
      <c r="C430" s="2">
        <v>14.961755721150624</v>
      </c>
      <c r="D430" s="2">
        <v>30.063579243047695</v>
      </c>
      <c r="E430" s="2">
        <v>50.207606812762911</v>
      </c>
      <c r="F430" s="2">
        <v>71.537602531274104</v>
      </c>
      <c r="G430" s="2">
        <v>78.489904590902256</v>
      </c>
      <c r="H430" s="2">
        <v>62.522501209591304</v>
      </c>
      <c r="I430" s="2">
        <v>1137.7873414223297</v>
      </c>
      <c r="J430" s="10">
        <v>0.82893469641609963</v>
      </c>
      <c r="K430" s="10">
        <v>0.44363379271230691</v>
      </c>
    </row>
    <row r="431" spans="1:11" s="2" customFormat="1">
      <c r="A431" s="11">
        <v>615</v>
      </c>
      <c r="B431" s="2">
        <v>37.86549762281237</v>
      </c>
      <c r="C431" s="2">
        <v>13.638704515592741</v>
      </c>
      <c r="D431" s="2">
        <v>25.75210106920262</v>
      </c>
      <c r="E431" s="2">
        <v>38.700362672753251</v>
      </c>
      <c r="F431" s="2">
        <v>74.346212986027652</v>
      </c>
      <c r="G431" s="2">
        <v>81.281102778279731</v>
      </c>
      <c r="H431" s="2">
        <v>68.844211300625531</v>
      </c>
      <c r="I431" s="2">
        <v>510.79191855534464</v>
      </c>
      <c r="J431" s="10">
        <v>0.89621356516947903</v>
      </c>
      <c r="K431" s="10">
        <v>0.42769126503086446</v>
      </c>
    </row>
    <row r="432" spans="1:11" s="2" customFormat="1">
      <c r="A432" s="11">
        <v>617</v>
      </c>
      <c r="B432" s="2">
        <v>39.785112756016446</v>
      </c>
      <c r="C432" s="2">
        <v>14.47653770211989</v>
      </c>
      <c r="D432" s="2">
        <v>27.130825229068236</v>
      </c>
      <c r="E432" s="2">
        <v>52.3050545227782</v>
      </c>
      <c r="F432" s="2">
        <v>76.967808193368271</v>
      </c>
      <c r="G432" s="2">
        <v>82.94345633943982</v>
      </c>
      <c r="H432" s="2">
        <v>71.4114472232434</v>
      </c>
      <c r="I432" s="2">
        <v>857.0990910867821</v>
      </c>
      <c r="J432" s="10">
        <v>0.84165909058118882</v>
      </c>
      <c r="K432" s="10">
        <v>0.4120225672268058</v>
      </c>
    </row>
    <row r="433" spans="1:11" s="2" customFormat="1">
      <c r="A433" s="11">
        <v>620</v>
      </c>
      <c r="B433" s="2">
        <v>55.399264162366713</v>
      </c>
      <c r="C433" s="2">
        <v>21.067641340198978</v>
      </c>
      <c r="D433" s="2">
        <v>38.23345275128294</v>
      </c>
      <c r="E433" s="2">
        <v>51.774162900876085</v>
      </c>
      <c r="F433" s="2">
        <v>72.439771621148694</v>
      </c>
      <c r="G433" s="2">
        <v>82.486984775082234</v>
      </c>
      <c r="H433" s="2">
        <v>60.156197441301799</v>
      </c>
      <c r="I433" s="2">
        <v>1789.1419494304782</v>
      </c>
      <c r="J433" s="10">
        <v>0.85434263788148745</v>
      </c>
      <c r="K433" s="10">
        <v>0.41222263122136676</v>
      </c>
    </row>
    <row r="434" spans="1:11" s="2" customFormat="1">
      <c r="A434" s="11">
        <v>621</v>
      </c>
      <c r="B434" s="2">
        <v>57.152156629376954</v>
      </c>
      <c r="C434" s="2">
        <v>21.454539845315804</v>
      </c>
      <c r="D434" s="2">
        <v>39.303348237346469</v>
      </c>
      <c r="E434" s="2">
        <v>41.915690288940738</v>
      </c>
      <c r="F434" s="2">
        <v>63.654426893003148</v>
      </c>
      <c r="G434" s="2">
        <v>77.014912893124134</v>
      </c>
      <c r="H434" s="2">
        <v>51.753009570256985</v>
      </c>
      <c r="I434" s="2">
        <v>1596.8261175377695</v>
      </c>
      <c r="J434" s="10">
        <v>0.82554860045275413</v>
      </c>
      <c r="K434" s="10">
        <v>0.4325167303136766</v>
      </c>
    </row>
    <row r="435" spans="1:11" s="2" customFormat="1">
      <c r="A435" s="11">
        <v>622</v>
      </c>
      <c r="B435" s="2">
        <v>48.483732743496113</v>
      </c>
      <c r="C435" s="2">
        <v>15.837127800807801</v>
      </c>
      <c r="D435" s="2">
        <v>32.160430272152034</v>
      </c>
      <c r="E435" s="2">
        <v>46.960194067164274</v>
      </c>
      <c r="F435" s="2">
        <v>73.116556762914968</v>
      </c>
      <c r="G435" s="2">
        <v>83.853081794478683</v>
      </c>
      <c r="H435" s="2">
        <v>63.62134473935722</v>
      </c>
      <c r="I435" s="2">
        <v>1205.0060605687815</v>
      </c>
      <c r="J435" s="10">
        <v>0.880096175671091</v>
      </c>
      <c r="K435" s="10">
        <v>0.39893895024812309</v>
      </c>
    </row>
    <row r="436" spans="1:11" s="2" customFormat="1">
      <c r="A436" s="11">
        <v>624</v>
      </c>
      <c r="B436" s="2">
        <v>39.831026535805861</v>
      </c>
      <c r="C436" s="2">
        <v>12.141691907107282</v>
      </c>
      <c r="D436" s="2">
        <v>25.986359221456638</v>
      </c>
      <c r="E436" s="2">
        <v>51.089826451968804</v>
      </c>
      <c r="F436" s="2">
        <v>79.164074654083379</v>
      </c>
      <c r="G436" s="2">
        <v>84.125059750421613</v>
      </c>
      <c r="H436" s="2">
        <v>70.005508125758084</v>
      </c>
      <c r="I436" s="2">
        <v>726.16758663671681</v>
      </c>
      <c r="J436" s="10">
        <v>0.86601617031704858</v>
      </c>
      <c r="K436" s="10">
        <v>0.43167970020952601</v>
      </c>
    </row>
    <row r="437" spans="1:11" s="2" customFormat="1">
      <c r="A437" s="11">
        <v>625</v>
      </c>
      <c r="B437" s="2">
        <v>40.855987494160452</v>
      </c>
      <c r="C437" s="2">
        <v>11.568424441171556</v>
      </c>
      <c r="D437" s="2">
        <v>26.212205967666065</v>
      </c>
      <c r="E437" s="2">
        <v>43.069950542888954</v>
      </c>
      <c r="F437" s="2">
        <v>64.729526626981951</v>
      </c>
      <c r="G437" s="2">
        <v>73.82040018257122</v>
      </c>
      <c r="H437" s="2">
        <v>57.870288518249787</v>
      </c>
      <c r="I437" s="2">
        <v>497.75097827628593</v>
      </c>
      <c r="J437" s="10">
        <v>0.84079632807538729</v>
      </c>
      <c r="K437" s="10">
        <v>0.38218906975746703</v>
      </c>
    </row>
    <row r="438" spans="1:11" s="2" customFormat="1">
      <c r="A438" s="11">
        <v>627</v>
      </c>
      <c r="B438" s="2">
        <v>28.406456214981869</v>
      </c>
      <c r="C438" s="2">
        <v>10.185025164629636</v>
      </c>
      <c r="D438" s="2">
        <v>19.295740689805804</v>
      </c>
      <c r="E438" s="2">
        <v>40.234463910017176</v>
      </c>
      <c r="F438" s="2">
        <v>75.563956315004361</v>
      </c>
      <c r="G438" s="2">
        <v>84.837239256730072</v>
      </c>
      <c r="H438" s="2">
        <v>65.514384957003941</v>
      </c>
      <c r="I438" s="2">
        <v>306.2161696557954</v>
      </c>
      <c r="J438" s="10">
        <v>0.89946816116332207</v>
      </c>
      <c r="K438" s="10">
        <v>0.42313762589749632</v>
      </c>
    </row>
    <row r="439" spans="1:11" s="2" customFormat="1">
      <c r="A439" s="11">
        <v>631</v>
      </c>
      <c r="B439" s="2">
        <v>50.047783968776656</v>
      </c>
      <c r="C439" s="2">
        <v>17.026119119626319</v>
      </c>
      <c r="D439" s="2">
        <v>33.536951544201571</v>
      </c>
      <c r="E439" s="2">
        <v>54.425622548373589</v>
      </c>
      <c r="F439" s="2">
        <v>72.748376619067642</v>
      </c>
      <c r="G439" s="2">
        <v>81.542505801398022</v>
      </c>
      <c r="H439" s="2">
        <v>60.305291905108639</v>
      </c>
      <c r="I439" s="2">
        <v>1605.7877518268579</v>
      </c>
      <c r="J439" s="10">
        <v>0.91151846549972859</v>
      </c>
      <c r="K439" s="10">
        <v>0.40287078965806361</v>
      </c>
    </row>
    <row r="440" spans="1:11" s="2" customFormat="1">
      <c r="A440" s="11">
        <v>632</v>
      </c>
      <c r="B440" s="2">
        <v>55.481836159723038</v>
      </c>
      <c r="C440" s="2">
        <v>17.45119902239874</v>
      </c>
      <c r="D440" s="2">
        <v>36.466517591060985</v>
      </c>
      <c r="E440" s="2">
        <v>50.084370977486032</v>
      </c>
      <c r="F440" s="2">
        <v>62.050388644524709</v>
      </c>
      <c r="G440" s="2">
        <v>72.452666377991363</v>
      </c>
      <c r="H440" s="2">
        <v>56.221223590177352</v>
      </c>
      <c r="I440" s="2">
        <v>1095.4496771883739</v>
      </c>
      <c r="J440" s="10">
        <v>0.84529236331810476</v>
      </c>
      <c r="K440" s="10">
        <v>0.4174125794125873</v>
      </c>
    </row>
    <row r="441" spans="1:11" s="2" customFormat="1">
      <c r="A441" s="11">
        <v>634</v>
      </c>
      <c r="B441" s="2">
        <v>43.855771998439913</v>
      </c>
      <c r="C441" s="2">
        <v>12.278691160006829</v>
      </c>
      <c r="D441" s="2">
        <v>28.067231579223431</v>
      </c>
      <c r="E441" s="2">
        <v>51.535982773714238</v>
      </c>
      <c r="F441" s="2">
        <v>62.644845676553338</v>
      </c>
      <c r="G441" s="2">
        <v>78.069631171682587</v>
      </c>
      <c r="H441" s="2">
        <v>49.767361502329699</v>
      </c>
      <c r="I441" s="2">
        <v>802.71239957546368</v>
      </c>
      <c r="J441" s="10">
        <v>0.82908826902336663</v>
      </c>
      <c r="K441" s="10">
        <v>0.39250882694731376</v>
      </c>
    </row>
    <row r="442" spans="1:11" s="2" customFormat="1">
      <c r="A442" s="11">
        <v>636</v>
      </c>
      <c r="B442" s="2">
        <v>46.983876980683398</v>
      </c>
      <c r="C442" s="2">
        <v>14.280146557589617</v>
      </c>
      <c r="D442" s="2">
        <v>30.632011769136582</v>
      </c>
      <c r="E442" s="2">
        <v>42.903899121013772</v>
      </c>
      <c r="F442" s="2">
        <v>74.534182643392171</v>
      </c>
      <c r="G442" s="2">
        <v>83.951818079796453</v>
      </c>
      <c r="H442" s="2">
        <v>62.460422824100363</v>
      </c>
      <c r="I442" s="2">
        <v>810.11831037245793</v>
      </c>
      <c r="J442" s="10">
        <v>0.84318615077344761</v>
      </c>
      <c r="K442" s="10">
        <v>0.39940366195863747</v>
      </c>
    </row>
    <row r="443" spans="1:11" s="2" customFormat="1">
      <c r="A443" s="11">
        <v>637</v>
      </c>
      <c r="B443" s="2">
        <v>45.955294465944938</v>
      </c>
      <c r="C443" s="2">
        <v>15.308595868902037</v>
      </c>
      <c r="D443" s="2">
        <v>30.631945167423563</v>
      </c>
      <c r="E443" s="2">
        <v>60.04092998647431</v>
      </c>
      <c r="F443" s="2">
        <v>76.40297716548973</v>
      </c>
      <c r="G443" s="2">
        <v>86.166475148265746</v>
      </c>
      <c r="H443" s="2">
        <v>63.379782666196036</v>
      </c>
      <c r="I443" s="2">
        <v>1237.618088432836</v>
      </c>
      <c r="J443" s="10">
        <v>0.89985416049589928</v>
      </c>
      <c r="K443" s="10">
        <v>0.41572508682627313</v>
      </c>
    </row>
    <row r="444" spans="1:11" s="2" customFormat="1">
      <c r="A444" s="11">
        <v>638</v>
      </c>
      <c r="B444" s="2">
        <v>46.930351547339377</v>
      </c>
      <c r="C444" s="2">
        <v>16.591748080648134</v>
      </c>
      <c r="D444" s="2">
        <v>31.761049813993825</v>
      </c>
      <c r="E444" s="2">
        <v>55.904771713271373</v>
      </c>
      <c r="F444" s="2">
        <v>69.593944761103486</v>
      </c>
      <c r="G444" s="2">
        <v>78.335196905686715</v>
      </c>
      <c r="H444" s="2">
        <v>58.882445115139497</v>
      </c>
      <c r="I444" s="2">
        <v>1640.0085550857777</v>
      </c>
      <c r="J444" s="10">
        <v>0.89037164433366645</v>
      </c>
      <c r="K444" s="10">
        <v>0.4043055006250868</v>
      </c>
    </row>
    <row r="445" spans="1:11" s="2" customFormat="1">
      <c r="A445" s="11">
        <v>639</v>
      </c>
      <c r="B445" s="2">
        <v>45.398813759082827</v>
      </c>
      <c r="C445" s="2">
        <v>15.389390494681898</v>
      </c>
      <c r="D445" s="2">
        <v>30.394102126882444</v>
      </c>
      <c r="E445" s="2">
        <v>52.116530356525175</v>
      </c>
      <c r="F445" s="2">
        <v>72.727208326385608</v>
      </c>
      <c r="G445" s="2">
        <v>81.099946606832262</v>
      </c>
      <c r="H445" s="2">
        <v>63.415725002563725</v>
      </c>
      <c r="I445" s="2">
        <v>1053.2931349786252</v>
      </c>
      <c r="J445" s="10">
        <v>0.88632018776107424</v>
      </c>
      <c r="K445" s="10">
        <v>0.39679525853096692</v>
      </c>
    </row>
    <row r="446" spans="1:11" s="2" customFormat="1">
      <c r="A446" s="11">
        <v>640</v>
      </c>
      <c r="B446" s="2">
        <v>42.178840701886706</v>
      </c>
      <c r="C446" s="2">
        <v>16.586473923953442</v>
      </c>
      <c r="D446" s="2">
        <v>29.382657312920145</v>
      </c>
      <c r="E446" s="2">
        <v>45.102757493130333</v>
      </c>
      <c r="F446" s="2">
        <v>71.142496843412133</v>
      </c>
      <c r="G446" s="2">
        <v>79.475370161981488</v>
      </c>
      <c r="H446" s="2">
        <v>61.802829040127712</v>
      </c>
      <c r="I446" s="2">
        <v>1025.2900788661123</v>
      </c>
      <c r="J446" s="10">
        <v>0.78086749237606934</v>
      </c>
      <c r="K446" s="10">
        <v>0.41442996316566277</v>
      </c>
    </row>
    <row r="447" spans="1:11" s="2" customFormat="1">
      <c r="A447" s="11">
        <v>641</v>
      </c>
      <c r="B447" s="2">
        <v>40.995643201096328</v>
      </c>
      <c r="C447" s="2">
        <v>13.419397951058093</v>
      </c>
      <c r="D447" s="2">
        <v>27.207520576077275</v>
      </c>
      <c r="E447" s="2">
        <v>43.336790351413249</v>
      </c>
      <c r="F447" s="2">
        <v>59.367833997548495</v>
      </c>
      <c r="G447" s="2">
        <v>71.51174947697838</v>
      </c>
      <c r="H447" s="2">
        <v>45.106452716655411</v>
      </c>
      <c r="I447" s="2">
        <v>974.71588739580909</v>
      </c>
      <c r="J447" s="10">
        <v>0.91783457322182349</v>
      </c>
      <c r="K447" s="10">
        <v>0.49783334755261383</v>
      </c>
    </row>
    <row r="448" spans="1:11" s="2" customFormat="1">
      <c r="A448" s="11">
        <v>643</v>
      </c>
      <c r="B448" s="2">
        <v>47.845453892565224</v>
      </c>
      <c r="C448" s="2">
        <v>17.970847086873736</v>
      </c>
      <c r="D448" s="2">
        <v>32.90815048971956</v>
      </c>
      <c r="E448" s="2">
        <v>51.424327332827467</v>
      </c>
      <c r="F448" s="2">
        <v>67.636931458841943</v>
      </c>
      <c r="G448" s="2">
        <v>77.969464953874464</v>
      </c>
      <c r="H448" s="2">
        <v>55.664741629769992</v>
      </c>
      <c r="I448" s="2">
        <v>1592.6566397382055</v>
      </c>
      <c r="J448" s="10">
        <v>0.80855334685073987</v>
      </c>
      <c r="K448" s="10">
        <v>0.39654412899782771</v>
      </c>
    </row>
    <row r="449" spans="1:11" s="2" customFormat="1">
      <c r="A449" s="11">
        <v>644</v>
      </c>
      <c r="B449" s="2">
        <v>39.237816720928279</v>
      </c>
      <c r="C449" s="2">
        <v>14.599948078072369</v>
      </c>
      <c r="D449" s="2">
        <v>26.91888239950039</v>
      </c>
      <c r="E449" s="2">
        <v>43.9616813841278</v>
      </c>
      <c r="F449" s="2">
        <v>79.672422189449861</v>
      </c>
      <c r="G449" s="2">
        <v>85.979797235547935</v>
      </c>
      <c r="H449" s="2">
        <v>73.53218264092601</v>
      </c>
      <c r="I449" s="2">
        <v>510.92248894291185</v>
      </c>
      <c r="J449" s="10">
        <v>0.90492936766897403</v>
      </c>
      <c r="K449" s="10">
        <v>0.38345785738628357</v>
      </c>
    </row>
  </sheetData>
  <sortState xmlns:xlrd2="http://schemas.microsoft.com/office/spreadsheetml/2017/richdata2" ref="A2:A271">
    <sortCondition ref="A1:A271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3DC7-85D9-4160-965A-FE23E974A4CD}">
  <dimension ref="A1:M409"/>
  <sheetViews>
    <sheetView topLeftCell="E134" workbookViewId="0">
      <selection activeCell="E134" sqref="E134"/>
    </sheetView>
  </sheetViews>
  <sheetFormatPr defaultColWidth="8.85546875" defaultRowHeight="14.45"/>
  <cols>
    <col min="1" max="1" width="5.28515625" style="1" bestFit="1" customWidth="1"/>
    <col min="2" max="2" width="20.5703125" style="1" bestFit="1" customWidth="1"/>
    <col min="3" max="3" width="11.42578125" style="3" bestFit="1" customWidth="1"/>
    <col min="4" max="4" width="22.7109375" style="1" bestFit="1" customWidth="1"/>
    <col min="5" max="5" width="22.28515625" style="1" bestFit="1" customWidth="1"/>
    <col min="6" max="6" width="18.7109375" style="1" bestFit="1" customWidth="1"/>
    <col min="7" max="7" width="16.28515625" style="1" bestFit="1" customWidth="1"/>
    <col min="8" max="8" width="15.5703125" style="1" bestFit="1" customWidth="1"/>
    <col min="9" max="9" width="19.5703125" style="1" bestFit="1" customWidth="1"/>
    <col min="10" max="10" width="19.140625" style="1" bestFit="1" customWidth="1"/>
    <col min="11" max="11" width="17.28515625" style="1" bestFit="1" customWidth="1"/>
    <col min="12" max="12" width="20.7109375" style="1" bestFit="1" customWidth="1"/>
    <col min="13" max="13" width="19.140625" style="1" bestFit="1" customWidth="1"/>
    <col min="14" max="16384" width="8.85546875" style="1"/>
  </cols>
  <sheetData>
    <row r="1" spans="1:13">
      <c r="A1" s="1" t="s">
        <v>523</v>
      </c>
      <c r="B1" s="1" t="s">
        <v>524</v>
      </c>
      <c r="C1" s="3" t="s">
        <v>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>
      <c r="A2" s="1" t="s">
        <v>526</v>
      </c>
      <c r="B2" s="1" t="s">
        <v>527</v>
      </c>
      <c r="C2" s="3">
        <v>101</v>
      </c>
      <c r="D2" s="1">
        <f>D140</f>
        <v>58.349696688245388</v>
      </c>
      <c r="E2" s="1">
        <f>E140</f>
        <v>20.36630908782131</v>
      </c>
      <c r="F2" s="1">
        <f t="shared" ref="F2:L2" si="0">F140</f>
        <v>39.358002888033447</v>
      </c>
      <c r="G2" s="1">
        <f t="shared" si="0"/>
        <v>62.685195926133723</v>
      </c>
      <c r="H2" s="1">
        <f t="shared" si="0"/>
        <v>62.831310760760083</v>
      </c>
      <c r="I2" s="1">
        <f t="shared" si="0"/>
        <v>75.820526073430813</v>
      </c>
      <c r="J2" s="1">
        <f t="shared" si="0"/>
        <v>46.581150739549479</v>
      </c>
      <c r="K2" s="1">
        <f t="shared" si="0"/>
        <v>1765.4153486384957</v>
      </c>
      <c r="L2" s="1">
        <f t="shared" si="0"/>
        <v>0.85718558342318596</v>
      </c>
      <c r="M2" s="1">
        <f>M140</f>
        <v>0.43355858971418554</v>
      </c>
    </row>
    <row r="3" spans="1:13">
      <c r="A3" s="1" t="s">
        <v>526</v>
      </c>
      <c r="B3" s="1" t="s">
        <v>527</v>
      </c>
      <c r="C3" s="3">
        <v>221</v>
      </c>
      <c r="D3" s="1">
        <f>D205</f>
        <v>52.109881305692795</v>
      </c>
      <c r="E3" s="1">
        <f t="shared" ref="E3:L3" si="1">E205</f>
        <v>18.631670732587747</v>
      </c>
      <c r="F3" s="1">
        <f t="shared" si="1"/>
        <v>35.370776019140358</v>
      </c>
      <c r="G3" s="1">
        <f t="shared" si="1"/>
        <v>47.713450913273469</v>
      </c>
      <c r="H3" s="1">
        <f t="shared" si="1"/>
        <v>59.018202719436182</v>
      </c>
      <c r="I3" s="1">
        <f t="shared" si="1"/>
        <v>80.040123026758934</v>
      </c>
      <c r="J3" s="1">
        <f t="shared" si="1"/>
        <v>40.233148246722997</v>
      </c>
      <c r="K3" s="1">
        <f t="shared" si="1"/>
        <v>1083.9821476712684</v>
      </c>
      <c r="L3" s="1">
        <f t="shared" si="1"/>
        <v>0.88413877268823649</v>
      </c>
      <c r="M3" s="1">
        <f>M205</f>
        <v>0.43187388196466164</v>
      </c>
    </row>
    <row r="4" spans="1:13">
      <c r="A4" s="1" t="s">
        <v>526</v>
      </c>
      <c r="B4" s="1" t="s">
        <v>527</v>
      </c>
      <c r="C4" s="3">
        <v>326</v>
      </c>
      <c r="D4" s="1">
        <f>D255</f>
        <v>46.589576476492802</v>
      </c>
      <c r="E4" s="1">
        <f t="shared" ref="E4:M4" si="2">E255</f>
        <v>15.949629384534994</v>
      </c>
      <c r="F4" s="1">
        <f t="shared" si="2"/>
        <v>31.269602930513969</v>
      </c>
      <c r="G4" s="1">
        <f t="shared" si="2"/>
        <v>50.26973823412812</v>
      </c>
      <c r="H4" s="1">
        <f t="shared" si="2"/>
        <v>66.689935666427544</v>
      </c>
      <c r="I4" s="1">
        <f t="shared" si="2"/>
        <v>78.023353032145579</v>
      </c>
      <c r="J4" s="1">
        <f t="shared" si="2"/>
        <v>55.96959840732773</v>
      </c>
      <c r="K4" s="1">
        <f t="shared" si="2"/>
        <v>1297.6716620526499</v>
      </c>
      <c r="L4" s="1">
        <f t="shared" si="2"/>
        <v>0.81263063812964476</v>
      </c>
      <c r="M4" s="1">
        <f t="shared" si="2"/>
        <v>0.42342665321180656</v>
      </c>
    </row>
    <row r="5" spans="1:13">
      <c r="A5" s="1" t="s">
        <v>526</v>
      </c>
      <c r="B5" s="1" t="s">
        <v>528</v>
      </c>
      <c r="C5" s="3">
        <v>102</v>
      </c>
      <c r="D5" s="1">
        <f>D141</f>
        <v>47.032650045041386</v>
      </c>
      <c r="E5" s="1">
        <f t="shared" ref="E5:M5" si="3">E141</f>
        <v>16.478822800305554</v>
      </c>
      <c r="F5" s="1">
        <f t="shared" si="3"/>
        <v>31.75573642267355</v>
      </c>
      <c r="G5" s="1">
        <f t="shared" si="3"/>
        <v>47.594257338860587</v>
      </c>
      <c r="H5" s="1">
        <f t="shared" si="3"/>
        <v>72.926355876332408</v>
      </c>
      <c r="I5" s="1">
        <f t="shared" si="3"/>
        <v>80.586714908166286</v>
      </c>
      <c r="J5" s="1">
        <f t="shared" si="3"/>
        <v>65.777740890259636</v>
      </c>
      <c r="K5" s="1">
        <f t="shared" si="3"/>
        <v>991.03312013698223</v>
      </c>
      <c r="L5" s="1">
        <f t="shared" si="3"/>
        <v>0.82910196592047936</v>
      </c>
      <c r="M5" s="1">
        <f t="shared" si="3"/>
        <v>0.42365860695057539</v>
      </c>
    </row>
    <row r="6" spans="1:13">
      <c r="A6" s="1" t="s">
        <v>526</v>
      </c>
      <c r="B6" s="1" t="s">
        <v>528</v>
      </c>
      <c r="C6" s="3">
        <v>225</v>
      </c>
      <c r="D6" s="1">
        <f>D209</f>
        <v>0</v>
      </c>
      <c r="E6" s="1">
        <f t="shared" ref="E6:M6" si="4">E209</f>
        <v>0</v>
      </c>
      <c r="F6" s="1">
        <f t="shared" si="4"/>
        <v>0</v>
      </c>
      <c r="G6" s="1">
        <f t="shared" si="4"/>
        <v>0</v>
      </c>
      <c r="H6" s="1">
        <f t="shared" si="4"/>
        <v>0</v>
      </c>
      <c r="I6" s="1">
        <f t="shared" si="4"/>
        <v>0</v>
      </c>
      <c r="J6" s="1">
        <f t="shared" si="4"/>
        <v>0</v>
      </c>
      <c r="K6" s="1">
        <f t="shared" si="4"/>
        <v>0</v>
      </c>
      <c r="L6" s="1">
        <f t="shared" si="4"/>
        <v>0</v>
      </c>
      <c r="M6" s="1">
        <f t="shared" si="4"/>
        <v>0</v>
      </c>
    </row>
    <row r="7" spans="1:13">
      <c r="A7" s="1" t="s">
        <v>526</v>
      </c>
      <c r="B7" s="1" t="s">
        <v>528</v>
      </c>
      <c r="C7" s="3">
        <v>336</v>
      </c>
      <c r="D7" s="1">
        <f>D265</f>
        <v>39.323124870511499</v>
      </c>
      <c r="E7" s="1">
        <f t="shared" ref="E7:M7" si="5">E265</f>
        <v>13.865313963177689</v>
      </c>
      <c r="F7" s="1">
        <f t="shared" si="5"/>
        <v>26.594219416844652</v>
      </c>
      <c r="G7" s="1">
        <f t="shared" si="5"/>
        <v>52.534314964972339</v>
      </c>
      <c r="H7" s="1">
        <f t="shared" si="5"/>
        <v>68.444284316308952</v>
      </c>
      <c r="I7" s="1">
        <f t="shared" si="5"/>
        <v>77.972060645524365</v>
      </c>
      <c r="J7" s="1">
        <f t="shared" si="5"/>
        <v>60.116541277407144</v>
      </c>
      <c r="K7" s="1">
        <f t="shared" si="5"/>
        <v>524.09379328970419</v>
      </c>
      <c r="L7" s="1">
        <f t="shared" si="5"/>
        <v>0.85248500109678138</v>
      </c>
      <c r="M7" s="1">
        <f t="shared" si="5"/>
        <v>0.40580070615201391</v>
      </c>
    </row>
    <row r="8" spans="1:13">
      <c r="A8" s="1" t="s">
        <v>526</v>
      </c>
      <c r="B8" s="1" t="s">
        <v>529</v>
      </c>
      <c r="C8" s="3">
        <v>103</v>
      </c>
      <c r="D8" s="1">
        <f>D142</f>
        <v>29.188635852754672</v>
      </c>
      <c r="E8" s="1">
        <f t="shared" ref="E8:M8" si="6">E142</f>
        <v>10.75860123871643</v>
      </c>
      <c r="F8" s="1">
        <f t="shared" si="6"/>
        <v>19.973618545735601</v>
      </c>
      <c r="G8" s="1">
        <f t="shared" si="6"/>
        <v>42.048027535099138</v>
      </c>
      <c r="H8" s="1">
        <f t="shared" si="6"/>
        <v>74.916697054671147</v>
      </c>
      <c r="I8" s="1">
        <f t="shared" si="6"/>
        <v>86.820026180449133</v>
      </c>
      <c r="J8" s="1">
        <f t="shared" si="6"/>
        <v>57.02330493209994</v>
      </c>
      <c r="K8" s="1">
        <f t="shared" si="6"/>
        <v>456.55214924522539</v>
      </c>
      <c r="L8" s="1">
        <f t="shared" si="6"/>
        <v>0.90586005928992697</v>
      </c>
      <c r="M8" s="1">
        <f t="shared" si="6"/>
        <v>0.47353655972740433</v>
      </c>
    </row>
    <row r="9" spans="1:13">
      <c r="A9" s="1" t="s">
        <v>526</v>
      </c>
      <c r="B9" s="1" t="s">
        <v>529</v>
      </c>
      <c r="C9" s="3">
        <v>211</v>
      </c>
      <c r="D9" s="1">
        <f>D195</f>
        <v>0</v>
      </c>
      <c r="E9" s="1">
        <f t="shared" ref="E9:M9" si="7">E195</f>
        <v>0</v>
      </c>
      <c r="F9" s="1">
        <f t="shared" si="7"/>
        <v>0</v>
      </c>
      <c r="G9" s="1">
        <f t="shared" si="7"/>
        <v>0</v>
      </c>
      <c r="H9" s="1">
        <f t="shared" si="7"/>
        <v>0</v>
      </c>
      <c r="I9" s="1">
        <f t="shared" si="7"/>
        <v>0</v>
      </c>
      <c r="J9" s="1">
        <f t="shared" si="7"/>
        <v>0</v>
      </c>
      <c r="K9" s="1">
        <f t="shared" si="7"/>
        <v>0</v>
      </c>
      <c r="L9" s="1">
        <f t="shared" si="7"/>
        <v>0</v>
      </c>
      <c r="M9" s="1">
        <f t="shared" si="7"/>
        <v>0</v>
      </c>
    </row>
    <row r="10" spans="1:13">
      <c r="A10" s="1" t="s">
        <v>526</v>
      </c>
      <c r="B10" s="1" t="s">
        <v>529</v>
      </c>
      <c r="C10" s="3">
        <v>344</v>
      </c>
      <c r="D10" s="1">
        <f>D273</f>
        <v>42.553330151383086</v>
      </c>
      <c r="E10" s="1">
        <f t="shared" ref="E10:M10" si="8">E273</f>
        <v>16.119678799711522</v>
      </c>
      <c r="F10" s="1">
        <f t="shared" si="8"/>
        <v>29.336504475547375</v>
      </c>
      <c r="G10" s="1">
        <f t="shared" si="8"/>
        <v>46.564199217842599</v>
      </c>
      <c r="H10" s="1">
        <f t="shared" si="8"/>
        <v>73.773750218422364</v>
      </c>
      <c r="I10" s="1">
        <f t="shared" si="8"/>
        <v>83.720110645485065</v>
      </c>
      <c r="J10" s="1">
        <f t="shared" si="8"/>
        <v>62.500277799019123</v>
      </c>
      <c r="K10" s="1">
        <f t="shared" si="8"/>
        <v>976.30310035086143</v>
      </c>
      <c r="L10" s="1">
        <f t="shared" si="8"/>
        <v>0.88867387555498356</v>
      </c>
      <c r="M10" s="1">
        <f t="shared" si="8"/>
        <v>0.43381809529404453</v>
      </c>
    </row>
    <row r="11" spans="1:13">
      <c r="A11" s="1" t="s">
        <v>526</v>
      </c>
      <c r="B11" s="1" t="s">
        <v>530</v>
      </c>
      <c r="C11" s="3">
        <v>104</v>
      </c>
      <c r="D11" s="1">
        <f>D143</f>
        <v>0</v>
      </c>
      <c r="E11" s="1">
        <f t="shared" ref="E11:M11" si="9">E143</f>
        <v>0</v>
      </c>
      <c r="F11" s="1">
        <f t="shared" si="9"/>
        <v>0</v>
      </c>
      <c r="G11" s="1">
        <f t="shared" si="9"/>
        <v>0</v>
      </c>
      <c r="H11" s="1">
        <f t="shared" si="9"/>
        <v>0</v>
      </c>
      <c r="I11" s="1">
        <f t="shared" si="9"/>
        <v>0</v>
      </c>
      <c r="J11" s="1">
        <f t="shared" si="9"/>
        <v>0</v>
      </c>
      <c r="K11" s="1">
        <f t="shared" si="9"/>
        <v>0</v>
      </c>
      <c r="L11" s="1">
        <f t="shared" si="9"/>
        <v>0</v>
      </c>
      <c r="M11" s="1">
        <f t="shared" si="9"/>
        <v>0</v>
      </c>
    </row>
    <row r="12" spans="1:13">
      <c r="A12" s="1" t="s">
        <v>526</v>
      </c>
      <c r="B12" s="1" t="s">
        <v>530</v>
      </c>
      <c r="C12" s="3">
        <v>205</v>
      </c>
      <c r="D12" s="1">
        <f>D189</f>
        <v>0</v>
      </c>
      <c r="E12" s="1">
        <f t="shared" ref="E12:M12" si="10">E189</f>
        <v>0</v>
      </c>
      <c r="F12" s="1">
        <f t="shared" si="10"/>
        <v>0</v>
      </c>
      <c r="G12" s="1">
        <f t="shared" si="10"/>
        <v>0</v>
      </c>
      <c r="H12" s="1">
        <f t="shared" si="10"/>
        <v>0</v>
      </c>
      <c r="I12" s="1">
        <f t="shared" si="10"/>
        <v>0</v>
      </c>
      <c r="J12" s="1">
        <f t="shared" si="10"/>
        <v>0</v>
      </c>
      <c r="K12" s="1">
        <f t="shared" si="10"/>
        <v>0</v>
      </c>
      <c r="L12" s="1">
        <f t="shared" si="10"/>
        <v>0</v>
      </c>
      <c r="M12" s="1">
        <f t="shared" si="10"/>
        <v>0</v>
      </c>
    </row>
    <row r="13" spans="1:13">
      <c r="A13" s="1" t="s">
        <v>526</v>
      </c>
      <c r="B13" s="1" t="s">
        <v>530</v>
      </c>
      <c r="C13" s="3">
        <v>305</v>
      </c>
      <c r="D13" s="1">
        <f>D234</f>
        <v>0</v>
      </c>
      <c r="E13" s="1">
        <f t="shared" ref="E13:M13" si="11">E234</f>
        <v>0</v>
      </c>
      <c r="F13" s="1">
        <f t="shared" si="11"/>
        <v>0</v>
      </c>
      <c r="G13" s="1">
        <f t="shared" si="11"/>
        <v>0</v>
      </c>
      <c r="H13" s="1">
        <f t="shared" si="11"/>
        <v>0</v>
      </c>
      <c r="I13" s="1">
        <f t="shared" si="11"/>
        <v>0</v>
      </c>
      <c r="J13" s="1">
        <f t="shared" si="11"/>
        <v>0</v>
      </c>
      <c r="K13" s="1">
        <f t="shared" si="11"/>
        <v>0</v>
      </c>
      <c r="L13" s="1">
        <f t="shared" si="11"/>
        <v>0</v>
      </c>
      <c r="M13" s="1">
        <f t="shared" si="11"/>
        <v>0</v>
      </c>
    </row>
    <row r="14" spans="1:13">
      <c r="A14" s="1" t="s">
        <v>526</v>
      </c>
      <c r="B14" s="1" t="s">
        <v>531</v>
      </c>
      <c r="C14" s="3">
        <v>105</v>
      </c>
      <c r="D14" s="1">
        <f>D144</f>
        <v>49.197688139910099</v>
      </c>
      <c r="E14" s="1">
        <f t="shared" ref="E14:M14" si="12">E144</f>
        <v>17.810378437042889</v>
      </c>
      <c r="F14" s="1">
        <f t="shared" si="12"/>
        <v>33.50403328847657</v>
      </c>
      <c r="G14" s="1">
        <f t="shared" si="12"/>
        <v>48.420785854673589</v>
      </c>
      <c r="H14" s="1">
        <f t="shared" si="12"/>
        <v>68.38825415981033</v>
      </c>
      <c r="I14" s="1">
        <f t="shared" si="12"/>
        <v>83.148203098203666</v>
      </c>
      <c r="J14" s="1">
        <f t="shared" si="12"/>
        <v>51.196095673615538</v>
      </c>
      <c r="K14" s="1">
        <f t="shared" si="12"/>
        <v>971.77578280156047</v>
      </c>
      <c r="L14" s="1">
        <f t="shared" si="12"/>
        <v>0.77927251442487655</v>
      </c>
      <c r="M14" s="1">
        <f t="shared" si="12"/>
        <v>0.40971950934095575</v>
      </c>
    </row>
    <row r="15" spans="1:13">
      <c r="A15" s="1" t="s">
        <v>526</v>
      </c>
      <c r="B15" s="1" t="s">
        <v>531</v>
      </c>
      <c r="C15" s="3">
        <v>230</v>
      </c>
      <c r="D15" s="1">
        <f>D214</f>
        <v>36.093293090927212</v>
      </c>
      <c r="E15" s="1">
        <f t="shared" ref="E15:M15" si="13">E214</f>
        <v>12.106022369908723</v>
      </c>
      <c r="F15" s="1">
        <f t="shared" si="13"/>
        <v>24.099657730418034</v>
      </c>
      <c r="G15" s="1">
        <f t="shared" si="13"/>
        <v>56.357413450215084</v>
      </c>
      <c r="H15" s="1">
        <f t="shared" si="13"/>
        <v>74.955760656032382</v>
      </c>
      <c r="I15" s="1">
        <f t="shared" si="13"/>
        <v>81.485241155223136</v>
      </c>
      <c r="J15" s="1">
        <f t="shared" si="13"/>
        <v>62.62002136763757</v>
      </c>
      <c r="K15" s="1">
        <f t="shared" si="13"/>
        <v>692.22728917036022</v>
      </c>
      <c r="L15" s="1">
        <f t="shared" si="13"/>
        <v>0.85791867798211696</v>
      </c>
      <c r="M15" s="1">
        <f t="shared" si="13"/>
        <v>0.41127693075058724</v>
      </c>
    </row>
    <row r="16" spans="1:13">
      <c r="A16" s="1" t="s">
        <v>526</v>
      </c>
      <c r="B16" s="1" t="s">
        <v>531</v>
      </c>
      <c r="C16" s="3">
        <v>334</v>
      </c>
      <c r="D16" s="1">
        <f>D263</f>
        <v>49.713026074416995</v>
      </c>
      <c r="E16" s="1">
        <f t="shared" ref="E16:M16" si="14">E263</f>
        <v>19.622447083294666</v>
      </c>
      <c r="F16" s="1">
        <f t="shared" si="14"/>
        <v>34.667736578855916</v>
      </c>
      <c r="G16" s="1">
        <f t="shared" si="14"/>
        <v>50.191321408856503</v>
      </c>
      <c r="H16" s="1">
        <f t="shared" si="14"/>
        <v>61.693377057608757</v>
      </c>
      <c r="I16" s="1">
        <f t="shared" si="14"/>
        <v>77.874149343881768</v>
      </c>
      <c r="J16" s="1">
        <f t="shared" si="14"/>
        <v>47.159145901603942</v>
      </c>
      <c r="K16" s="1">
        <f t="shared" si="14"/>
        <v>1205.1222849878507</v>
      </c>
      <c r="L16" s="1">
        <f t="shared" si="14"/>
        <v>0.74818842507284911</v>
      </c>
      <c r="M16" s="1">
        <f t="shared" si="14"/>
        <v>0.40860998571022294</v>
      </c>
    </row>
    <row r="17" spans="1:13">
      <c r="A17" s="1" t="s">
        <v>526</v>
      </c>
      <c r="B17" s="1" t="s">
        <v>532</v>
      </c>
      <c r="C17" s="3">
        <v>106</v>
      </c>
      <c r="D17" s="1">
        <f>D145</f>
        <v>0</v>
      </c>
      <c r="E17" s="1">
        <f t="shared" ref="E17:M17" si="15">E145</f>
        <v>0</v>
      </c>
      <c r="F17" s="1">
        <f t="shared" si="15"/>
        <v>0</v>
      </c>
      <c r="G17" s="1">
        <f t="shared" si="15"/>
        <v>0</v>
      </c>
      <c r="H17" s="1">
        <f t="shared" si="15"/>
        <v>0</v>
      </c>
      <c r="I17" s="1">
        <f t="shared" si="15"/>
        <v>0</v>
      </c>
      <c r="J17" s="1">
        <f t="shared" si="15"/>
        <v>0</v>
      </c>
      <c r="K17" s="1">
        <f t="shared" si="15"/>
        <v>0</v>
      </c>
      <c r="L17" s="1">
        <f t="shared" si="15"/>
        <v>0</v>
      </c>
      <c r="M17" s="1">
        <f t="shared" si="15"/>
        <v>0</v>
      </c>
    </row>
    <row r="18" spans="1:13">
      <c r="A18" s="1" t="s">
        <v>526</v>
      </c>
      <c r="B18" s="1" t="s">
        <v>532</v>
      </c>
      <c r="C18" s="3">
        <v>245</v>
      </c>
      <c r="D18" s="1">
        <f>D229</f>
        <v>0</v>
      </c>
      <c r="E18" s="1">
        <f t="shared" ref="E18:M18" si="16">E229</f>
        <v>0</v>
      </c>
      <c r="F18" s="1">
        <f t="shared" si="16"/>
        <v>0</v>
      </c>
      <c r="G18" s="1">
        <f t="shared" si="16"/>
        <v>0</v>
      </c>
      <c r="H18" s="1">
        <f t="shared" si="16"/>
        <v>0</v>
      </c>
      <c r="I18" s="1">
        <f t="shared" si="16"/>
        <v>0</v>
      </c>
      <c r="J18" s="1">
        <f t="shared" si="16"/>
        <v>0</v>
      </c>
      <c r="K18" s="1">
        <f t="shared" si="16"/>
        <v>0</v>
      </c>
      <c r="L18" s="1">
        <f t="shared" si="16"/>
        <v>0</v>
      </c>
      <c r="M18" s="1">
        <f t="shared" si="16"/>
        <v>0</v>
      </c>
    </row>
    <row r="19" spans="1:13">
      <c r="A19" s="1" t="s">
        <v>526</v>
      </c>
      <c r="B19" s="1" t="s">
        <v>532</v>
      </c>
      <c r="C19" s="3">
        <v>329</v>
      </c>
      <c r="D19" s="1">
        <f>D258</f>
        <v>0</v>
      </c>
      <c r="E19" s="1">
        <f t="shared" ref="E19:M19" si="17">E258</f>
        <v>0</v>
      </c>
      <c r="F19" s="1">
        <f t="shared" si="17"/>
        <v>0</v>
      </c>
      <c r="G19" s="1">
        <f t="shared" si="17"/>
        <v>0</v>
      </c>
      <c r="H19" s="1">
        <f t="shared" si="17"/>
        <v>0</v>
      </c>
      <c r="I19" s="1">
        <f t="shared" si="17"/>
        <v>0</v>
      </c>
      <c r="J19" s="1">
        <f t="shared" si="17"/>
        <v>0</v>
      </c>
      <c r="K19" s="1">
        <f t="shared" si="17"/>
        <v>0</v>
      </c>
      <c r="L19" s="1">
        <f t="shared" si="17"/>
        <v>0</v>
      </c>
      <c r="M19" s="1">
        <f t="shared" si="17"/>
        <v>0</v>
      </c>
    </row>
    <row r="20" spans="1:13">
      <c r="A20" s="1" t="s">
        <v>526</v>
      </c>
      <c r="B20" s="1" t="s">
        <v>533</v>
      </c>
      <c r="C20" s="3">
        <v>107</v>
      </c>
      <c r="D20" s="1">
        <f>D146</f>
        <v>58.29923799500159</v>
      </c>
      <c r="E20" s="1">
        <f t="shared" ref="E20:M20" si="18">E146</f>
        <v>21.790586296504827</v>
      </c>
      <c r="F20" s="1">
        <f t="shared" si="18"/>
        <v>40.044912145753308</v>
      </c>
      <c r="G20" s="1">
        <f t="shared" si="18"/>
        <v>55.241137294598424</v>
      </c>
      <c r="H20" s="1">
        <f t="shared" si="18"/>
        <v>62.168087730470567</v>
      </c>
      <c r="I20" s="1">
        <f t="shared" si="18"/>
        <v>82.166210070367896</v>
      </c>
      <c r="J20" s="1">
        <f t="shared" si="18"/>
        <v>40.551007259087463</v>
      </c>
      <c r="K20" s="1">
        <f t="shared" si="18"/>
        <v>2133.9471442851523</v>
      </c>
      <c r="L20" s="1">
        <f t="shared" si="18"/>
        <v>0.71838997872086729</v>
      </c>
      <c r="M20" s="1">
        <f t="shared" si="18"/>
        <v>0.4929528370278693</v>
      </c>
    </row>
    <row r="21" spans="1:13">
      <c r="A21" s="1" t="s">
        <v>526</v>
      </c>
      <c r="B21" s="1" t="s">
        <v>533</v>
      </c>
      <c r="C21" s="3">
        <v>226</v>
      </c>
      <c r="D21" s="1">
        <f>D210</f>
        <v>0</v>
      </c>
      <c r="E21" s="1">
        <f t="shared" ref="E21:M21" si="19">E210</f>
        <v>0</v>
      </c>
      <c r="F21" s="1">
        <f t="shared" si="19"/>
        <v>0</v>
      </c>
      <c r="G21" s="1">
        <f t="shared" si="19"/>
        <v>0</v>
      </c>
      <c r="H21" s="1">
        <f t="shared" si="19"/>
        <v>0</v>
      </c>
      <c r="I21" s="1">
        <f t="shared" si="19"/>
        <v>0</v>
      </c>
      <c r="J21" s="1">
        <f t="shared" si="19"/>
        <v>0</v>
      </c>
      <c r="K21" s="1">
        <f t="shared" si="19"/>
        <v>0</v>
      </c>
      <c r="L21" s="1">
        <f t="shared" si="19"/>
        <v>0</v>
      </c>
      <c r="M21" s="1">
        <f t="shared" si="19"/>
        <v>0</v>
      </c>
    </row>
    <row r="22" spans="1:13">
      <c r="A22" s="1" t="s">
        <v>526</v>
      </c>
      <c r="B22" s="1" t="s">
        <v>533</v>
      </c>
      <c r="C22" s="3">
        <v>307</v>
      </c>
      <c r="D22" s="1">
        <f>D236</f>
        <v>32.630785848117846</v>
      </c>
      <c r="E22" s="1">
        <f t="shared" ref="E22:M22" si="20">E236</f>
        <v>12.332867067969488</v>
      </c>
      <c r="F22" s="1">
        <f t="shared" si="20"/>
        <v>22.481826458043717</v>
      </c>
      <c r="G22" s="1">
        <f t="shared" si="20"/>
        <v>41.683348824385945</v>
      </c>
      <c r="H22" s="1">
        <f t="shared" si="20"/>
        <v>70.999516141031165</v>
      </c>
      <c r="I22" s="1">
        <f t="shared" si="20"/>
        <v>80.056847500857629</v>
      </c>
      <c r="J22" s="1">
        <f t="shared" si="20"/>
        <v>58.787377029139556</v>
      </c>
      <c r="K22" s="1">
        <f t="shared" si="20"/>
        <v>400.72107694220057</v>
      </c>
      <c r="L22" s="1">
        <f t="shared" si="20"/>
        <v>0.8374564430343262</v>
      </c>
      <c r="M22" s="1">
        <f t="shared" si="20"/>
        <v>0.40787216927802072</v>
      </c>
    </row>
    <row r="23" spans="1:13">
      <c r="A23" s="1" t="s">
        <v>526</v>
      </c>
      <c r="B23" s="1" t="s">
        <v>534</v>
      </c>
      <c r="C23" s="3">
        <v>108</v>
      </c>
      <c r="D23" s="1">
        <f>D147</f>
        <v>58.65663925799381</v>
      </c>
      <c r="E23" s="1">
        <f t="shared" ref="E23:M23" si="21">E147</f>
        <v>22.668078160019352</v>
      </c>
      <c r="F23" s="1">
        <f t="shared" si="21"/>
        <v>40.662358709006689</v>
      </c>
      <c r="G23" s="1">
        <f t="shared" si="21"/>
        <v>63.087803084528304</v>
      </c>
      <c r="H23" s="1">
        <f t="shared" si="21"/>
        <v>70.118725805262628</v>
      </c>
      <c r="I23" s="1">
        <f t="shared" si="21"/>
        <v>80.180463499408717</v>
      </c>
      <c r="J23" s="1">
        <f t="shared" si="21"/>
        <v>58.414929995235205</v>
      </c>
      <c r="K23" s="1">
        <f t="shared" si="21"/>
        <v>2257.6578967429359</v>
      </c>
      <c r="L23" s="1">
        <f t="shared" si="21"/>
        <v>0.92942331125451239</v>
      </c>
      <c r="M23" s="1">
        <f t="shared" si="21"/>
        <v>0.39733173415684081</v>
      </c>
    </row>
    <row r="24" spans="1:13">
      <c r="A24" s="1" t="s">
        <v>526</v>
      </c>
      <c r="B24" s="1" t="s">
        <v>534</v>
      </c>
      <c r="C24" s="3">
        <v>222</v>
      </c>
      <c r="D24" s="1">
        <f>D206</f>
        <v>56.611795975428635</v>
      </c>
      <c r="E24" s="1">
        <f t="shared" ref="E24:M24" si="22">E206</f>
        <v>21.169337851802904</v>
      </c>
      <c r="F24" s="1">
        <f t="shared" si="22"/>
        <v>38.890566913615864</v>
      </c>
      <c r="G24" s="1">
        <f t="shared" si="22"/>
        <v>48.530139382302366</v>
      </c>
      <c r="H24" s="1">
        <f t="shared" si="22"/>
        <v>57.45972478773583</v>
      </c>
      <c r="I24" s="1">
        <f t="shared" si="22"/>
        <v>78.654299980292961</v>
      </c>
      <c r="J24" s="1">
        <f t="shared" si="22"/>
        <v>31.355888092957475</v>
      </c>
      <c r="K24" s="1">
        <f t="shared" si="22"/>
        <v>1410.2987302783124</v>
      </c>
      <c r="L24" s="1">
        <f t="shared" si="22"/>
        <v>0.87926205578341621</v>
      </c>
      <c r="M24" s="1">
        <f t="shared" si="22"/>
        <v>0.43665074032207868</v>
      </c>
    </row>
    <row r="25" spans="1:13">
      <c r="A25" s="1" t="s">
        <v>526</v>
      </c>
      <c r="B25" s="1" t="s">
        <v>534</v>
      </c>
      <c r="C25" s="3">
        <v>308</v>
      </c>
      <c r="D25" s="1">
        <f>D237</f>
        <v>40.393850750420036</v>
      </c>
      <c r="E25" s="1">
        <f t="shared" ref="E25:M25" si="23">E237</f>
        <v>14.533329190641609</v>
      </c>
      <c r="F25" s="1">
        <f t="shared" si="23"/>
        <v>27.463589970530894</v>
      </c>
      <c r="G25" s="1">
        <f t="shared" si="23"/>
        <v>53.659621703370256</v>
      </c>
      <c r="H25" s="1">
        <f t="shared" si="23"/>
        <v>72.317534286514373</v>
      </c>
      <c r="I25" s="1">
        <f t="shared" si="23"/>
        <v>82.349766644334807</v>
      </c>
      <c r="J25" s="1">
        <f t="shared" si="23"/>
        <v>63.930940373686859</v>
      </c>
      <c r="K25" s="1">
        <f t="shared" si="23"/>
        <v>740.22653003187997</v>
      </c>
      <c r="L25" s="1">
        <f t="shared" si="23"/>
        <v>0.85248948463036456</v>
      </c>
      <c r="M25" s="1">
        <f t="shared" si="23"/>
        <v>0.44470460828705932</v>
      </c>
    </row>
    <row r="26" spans="1:13">
      <c r="A26" s="1" t="s">
        <v>526</v>
      </c>
      <c r="B26" s="1" t="s">
        <v>535</v>
      </c>
      <c r="C26" s="3">
        <v>109</v>
      </c>
      <c r="D26" s="1">
        <f>D148</f>
        <v>0</v>
      </c>
      <c r="E26" s="1">
        <f t="shared" ref="E26:M26" si="24">E148</f>
        <v>0</v>
      </c>
      <c r="F26" s="1">
        <f t="shared" si="24"/>
        <v>0</v>
      </c>
      <c r="G26" s="1">
        <f t="shared" si="24"/>
        <v>0</v>
      </c>
      <c r="H26" s="1">
        <f t="shared" si="24"/>
        <v>0</v>
      </c>
      <c r="I26" s="1">
        <f t="shared" si="24"/>
        <v>0</v>
      </c>
      <c r="J26" s="1">
        <f t="shared" si="24"/>
        <v>0</v>
      </c>
      <c r="K26" s="1">
        <f t="shared" si="24"/>
        <v>0</v>
      </c>
      <c r="L26" s="1">
        <f t="shared" si="24"/>
        <v>0</v>
      </c>
      <c r="M26" s="1">
        <f t="shared" si="24"/>
        <v>0</v>
      </c>
    </row>
    <row r="27" spans="1:13">
      <c r="A27" s="1" t="s">
        <v>526</v>
      </c>
      <c r="B27" s="1" t="s">
        <v>535</v>
      </c>
      <c r="C27" s="3">
        <v>215</v>
      </c>
      <c r="D27" s="1">
        <f>D199</f>
        <v>0</v>
      </c>
      <c r="E27" s="1">
        <f t="shared" ref="E27:M27" si="25">E199</f>
        <v>0</v>
      </c>
      <c r="F27" s="1">
        <f t="shared" si="25"/>
        <v>0</v>
      </c>
      <c r="G27" s="1">
        <f t="shared" si="25"/>
        <v>0</v>
      </c>
      <c r="H27" s="1">
        <f t="shared" si="25"/>
        <v>0</v>
      </c>
      <c r="I27" s="1">
        <f t="shared" si="25"/>
        <v>0</v>
      </c>
      <c r="J27" s="1">
        <f t="shared" si="25"/>
        <v>0</v>
      </c>
      <c r="K27" s="1">
        <f t="shared" si="25"/>
        <v>0</v>
      </c>
      <c r="L27" s="1">
        <f t="shared" si="25"/>
        <v>0</v>
      </c>
      <c r="M27" s="1">
        <f t="shared" si="25"/>
        <v>0</v>
      </c>
    </row>
    <row r="28" spans="1:13">
      <c r="A28" s="1" t="s">
        <v>526</v>
      </c>
      <c r="B28" s="1" t="s">
        <v>535</v>
      </c>
      <c r="C28" s="3">
        <v>339</v>
      </c>
      <c r="D28" s="1">
        <f>D268</f>
        <v>0</v>
      </c>
      <c r="E28" s="1">
        <f t="shared" ref="E28:M28" si="26">E268</f>
        <v>0</v>
      </c>
      <c r="F28" s="1">
        <f t="shared" si="26"/>
        <v>0</v>
      </c>
      <c r="G28" s="1">
        <f t="shared" si="26"/>
        <v>0</v>
      </c>
      <c r="H28" s="1">
        <f t="shared" si="26"/>
        <v>0</v>
      </c>
      <c r="I28" s="1">
        <f t="shared" si="26"/>
        <v>0</v>
      </c>
      <c r="J28" s="1">
        <f t="shared" si="26"/>
        <v>0</v>
      </c>
      <c r="K28" s="1">
        <f t="shared" si="26"/>
        <v>0</v>
      </c>
      <c r="L28" s="1">
        <f t="shared" si="26"/>
        <v>0</v>
      </c>
      <c r="M28" s="1">
        <f t="shared" si="26"/>
        <v>0</v>
      </c>
    </row>
    <row r="29" spans="1:13">
      <c r="A29" s="1" t="s">
        <v>526</v>
      </c>
      <c r="B29" s="1" t="s">
        <v>536</v>
      </c>
      <c r="C29" s="3">
        <v>110</v>
      </c>
      <c r="D29" s="1">
        <f>D149</f>
        <v>0</v>
      </c>
      <c r="E29" s="1">
        <f t="shared" ref="E29:M29" si="27">E149</f>
        <v>0</v>
      </c>
      <c r="F29" s="1">
        <f t="shared" si="27"/>
        <v>0</v>
      </c>
      <c r="G29" s="1">
        <f t="shared" si="27"/>
        <v>0</v>
      </c>
      <c r="H29" s="1">
        <f t="shared" si="27"/>
        <v>0</v>
      </c>
      <c r="I29" s="1">
        <f t="shared" si="27"/>
        <v>0</v>
      </c>
      <c r="J29" s="1">
        <f t="shared" si="27"/>
        <v>0</v>
      </c>
      <c r="K29" s="1">
        <f t="shared" si="27"/>
        <v>0</v>
      </c>
      <c r="L29" s="1">
        <f t="shared" si="27"/>
        <v>0</v>
      </c>
      <c r="M29" s="1">
        <f t="shared" si="27"/>
        <v>0</v>
      </c>
    </row>
    <row r="30" spans="1:13">
      <c r="A30" s="1" t="s">
        <v>526</v>
      </c>
      <c r="B30" s="1" t="s">
        <v>536</v>
      </c>
      <c r="C30" s="3">
        <v>233</v>
      </c>
      <c r="D30" s="1">
        <f>D217</f>
        <v>36.43687890404501</v>
      </c>
      <c r="E30" s="1">
        <f t="shared" ref="E30:M30" si="28">E217</f>
        <v>12.16819679404909</v>
      </c>
      <c r="F30" s="1">
        <f t="shared" si="28"/>
        <v>24.302537849047116</v>
      </c>
      <c r="G30" s="1">
        <f t="shared" si="28"/>
        <v>43.959667842420828</v>
      </c>
      <c r="H30" s="1">
        <f t="shared" si="28"/>
        <v>76.246140252485418</v>
      </c>
      <c r="I30" s="1">
        <f t="shared" si="28"/>
        <v>81.779189409758743</v>
      </c>
      <c r="J30" s="1">
        <f t="shared" si="28"/>
        <v>67.176631056677536</v>
      </c>
      <c r="K30" s="1">
        <f t="shared" si="28"/>
        <v>533.91544566249797</v>
      </c>
      <c r="L30" s="1">
        <f t="shared" si="28"/>
        <v>0.93063693654019763</v>
      </c>
      <c r="M30" s="1">
        <f t="shared" si="28"/>
        <v>0.38717410329956031</v>
      </c>
    </row>
    <row r="31" spans="1:13">
      <c r="A31" s="1" t="s">
        <v>526</v>
      </c>
      <c r="B31" s="1" t="s">
        <v>536</v>
      </c>
      <c r="C31" s="3">
        <v>324</v>
      </c>
      <c r="D31" s="1">
        <f>D253</f>
        <v>32.741211704417381</v>
      </c>
      <c r="E31" s="1">
        <f t="shared" ref="E31:M31" si="29">E253</f>
        <v>10.19204726485396</v>
      </c>
      <c r="F31" s="1">
        <f t="shared" si="29"/>
        <v>21.466629484635721</v>
      </c>
      <c r="G31" s="1">
        <f t="shared" si="29"/>
        <v>46.564821493294744</v>
      </c>
      <c r="H31" s="1">
        <f t="shared" si="29"/>
        <v>72.907661196607052</v>
      </c>
      <c r="I31" s="1">
        <f t="shared" si="29"/>
        <v>84.917970818650645</v>
      </c>
      <c r="J31" s="1">
        <f t="shared" si="29"/>
        <v>55.722392746146504</v>
      </c>
      <c r="K31" s="1">
        <f t="shared" si="29"/>
        <v>400.49163770601541</v>
      </c>
      <c r="L31" s="1">
        <f t="shared" si="29"/>
        <v>0.87958550712196393</v>
      </c>
      <c r="M31" s="1">
        <f t="shared" si="29"/>
        <v>0.43487058443222665</v>
      </c>
    </row>
    <row r="32" spans="1:13">
      <c r="A32" s="1" t="s">
        <v>526</v>
      </c>
      <c r="B32" s="1" t="s">
        <v>537</v>
      </c>
      <c r="C32" s="3">
        <v>111</v>
      </c>
      <c r="D32" s="1">
        <f>D150</f>
        <v>43.557057837055162</v>
      </c>
      <c r="E32" s="1">
        <f t="shared" ref="E32:M32" si="30">E150</f>
        <v>14.944921399467313</v>
      </c>
      <c r="F32" s="1">
        <f t="shared" si="30"/>
        <v>29.250989618261304</v>
      </c>
      <c r="G32" s="1">
        <f t="shared" si="30"/>
        <v>52.255474852606461</v>
      </c>
      <c r="H32" s="1">
        <f t="shared" si="30"/>
        <v>71.738223033779406</v>
      </c>
      <c r="I32" s="1">
        <f t="shared" si="30"/>
        <v>79.962771826603344</v>
      </c>
      <c r="J32" s="1">
        <f t="shared" si="30"/>
        <v>61.954700902380118</v>
      </c>
      <c r="K32" s="1">
        <f t="shared" si="30"/>
        <v>886.89746404930372</v>
      </c>
      <c r="L32" s="1">
        <f t="shared" si="30"/>
        <v>0.83555337858515699</v>
      </c>
      <c r="M32" s="1">
        <f t="shared" si="30"/>
        <v>0.40197963520403412</v>
      </c>
    </row>
    <row r="33" spans="1:13">
      <c r="A33" s="1" t="s">
        <v>526</v>
      </c>
      <c r="B33" s="1" t="s">
        <v>537</v>
      </c>
      <c r="C33" s="3">
        <v>237</v>
      </c>
      <c r="D33" s="1">
        <f>D221</f>
        <v>44.728309153389809</v>
      </c>
      <c r="E33" s="1">
        <f t="shared" ref="E33:M33" si="31">E221</f>
        <v>16.402518170166243</v>
      </c>
      <c r="F33" s="1">
        <f t="shared" si="31"/>
        <v>30.565413661778109</v>
      </c>
      <c r="G33" s="1">
        <f t="shared" si="31"/>
        <v>45.165015393245994</v>
      </c>
      <c r="H33" s="1">
        <f t="shared" si="31"/>
        <v>71.245296655353854</v>
      </c>
      <c r="I33" s="1">
        <f t="shared" si="31"/>
        <v>84.333305067442453</v>
      </c>
      <c r="J33" s="1">
        <f t="shared" si="31"/>
        <v>57.708710737541104</v>
      </c>
      <c r="K33" s="1">
        <f t="shared" si="31"/>
        <v>862.41522751838602</v>
      </c>
      <c r="L33" s="1">
        <f t="shared" si="31"/>
        <v>0.88191963503316428</v>
      </c>
      <c r="M33" s="1">
        <f t="shared" si="31"/>
        <v>0.46405359556023679</v>
      </c>
    </row>
    <row r="34" spans="1:13">
      <c r="A34" s="1" t="s">
        <v>526</v>
      </c>
      <c r="B34" s="1" t="s">
        <v>537</v>
      </c>
      <c r="C34" s="3">
        <v>303</v>
      </c>
      <c r="D34" s="1">
        <f>D232</f>
        <v>23.243882159809729</v>
      </c>
      <c r="E34" s="1">
        <f t="shared" ref="E34:M34" si="32">E232</f>
        <v>6.7447032345002969</v>
      </c>
      <c r="F34" s="1">
        <f t="shared" si="32"/>
        <v>14.99429269715505</v>
      </c>
      <c r="G34" s="1">
        <f t="shared" si="32"/>
        <v>49.00882097951046</v>
      </c>
      <c r="H34" s="1">
        <f t="shared" si="32"/>
        <v>67.753447544302588</v>
      </c>
      <c r="I34" s="1">
        <f t="shared" si="32"/>
        <v>77.341569991765198</v>
      </c>
      <c r="J34" s="1">
        <f t="shared" si="32"/>
        <v>51.54851496967499</v>
      </c>
      <c r="K34" s="1">
        <f t="shared" si="32"/>
        <v>173.51408221424009</v>
      </c>
      <c r="L34" s="1">
        <f t="shared" si="32"/>
        <v>0.86192919633573162</v>
      </c>
      <c r="M34" s="1">
        <f t="shared" si="32"/>
        <v>0.43183445677412702</v>
      </c>
    </row>
    <row r="35" spans="1:13">
      <c r="A35" s="1" t="s">
        <v>526</v>
      </c>
      <c r="B35" s="1" t="s">
        <v>538</v>
      </c>
      <c r="C35" s="3">
        <v>112</v>
      </c>
      <c r="D35" s="1">
        <f>D151</f>
        <v>37.590999998978809</v>
      </c>
      <c r="E35" s="1">
        <f t="shared" ref="E35:M35" si="33">E151</f>
        <v>12.337835153286695</v>
      </c>
      <c r="F35" s="1">
        <f t="shared" si="33"/>
        <v>24.964417576132806</v>
      </c>
      <c r="G35" s="1">
        <f t="shared" si="33"/>
        <v>48.368610840542857</v>
      </c>
      <c r="H35" s="1">
        <f t="shared" si="33"/>
        <v>66.996309614715287</v>
      </c>
      <c r="I35" s="1">
        <f t="shared" si="33"/>
        <v>78.908650804498748</v>
      </c>
      <c r="J35" s="1">
        <f t="shared" si="33"/>
        <v>53.754300330256122</v>
      </c>
      <c r="K35" s="1">
        <f t="shared" si="33"/>
        <v>562.28791445937964</v>
      </c>
      <c r="L35" s="1">
        <f t="shared" si="33"/>
        <v>0.86971982322463715</v>
      </c>
      <c r="M35" s="1">
        <f t="shared" si="33"/>
        <v>0.47142334992121793</v>
      </c>
    </row>
    <row r="36" spans="1:13">
      <c r="A36" s="1" t="s">
        <v>526</v>
      </c>
      <c r="B36" s="1" t="s">
        <v>538</v>
      </c>
      <c r="C36" s="3">
        <v>223</v>
      </c>
      <c r="D36" s="1">
        <f>D207</f>
        <v>41.078507627531991</v>
      </c>
      <c r="E36" s="1">
        <f t="shared" ref="E36:M36" si="34">E207</f>
        <v>13.110701264863806</v>
      </c>
      <c r="F36" s="1">
        <f t="shared" si="34"/>
        <v>27.094604446197966</v>
      </c>
      <c r="G36" s="1">
        <f t="shared" si="34"/>
        <v>49.246742686534596</v>
      </c>
      <c r="H36" s="1">
        <f t="shared" si="34"/>
        <v>73.078199951090298</v>
      </c>
      <c r="I36" s="1">
        <f t="shared" si="34"/>
        <v>80.867825577368777</v>
      </c>
      <c r="J36" s="1">
        <f t="shared" si="34"/>
        <v>64.53192170698027</v>
      </c>
      <c r="K36" s="1">
        <f t="shared" si="34"/>
        <v>602.95998024768573</v>
      </c>
      <c r="L36" s="1">
        <f t="shared" si="34"/>
        <v>0.85314468298208102</v>
      </c>
      <c r="M36" s="1">
        <f t="shared" si="34"/>
        <v>0.43594444725399034</v>
      </c>
    </row>
    <row r="37" spans="1:13">
      <c r="A37" s="1" t="s">
        <v>526</v>
      </c>
      <c r="B37" s="1" t="s">
        <v>538</v>
      </c>
      <c r="C37" s="3">
        <v>330</v>
      </c>
      <c r="D37" s="1">
        <f>D259</f>
        <v>42.984329200297736</v>
      </c>
      <c r="E37" s="1">
        <f t="shared" ref="E37:M37" si="35">E259</f>
        <v>15.718227657095946</v>
      </c>
      <c r="F37" s="1">
        <f t="shared" si="35"/>
        <v>29.351278428696915</v>
      </c>
      <c r="G37" s="1">
        <f t="shared" si="35"/>
        <v>52.682740308186453</v>
      </c>
      <c r="H37" s="1">
        <f t="shared" si="35"/>
        <v>71.459739213908662</v>
      </c>
      <c r="I37" s="1">
        <f t="shared" si="35"/>
        <v>83.824004954462225</v>
      </c>
      <c r="J37" s="1">
        <f t="shared" si="35"/>
        <v>54.265746363272605</v>
      </c>
      <c r="K37" s="1">
        <f t="shared" si="35"/>
        <v>925.93400605988893</v>
      </c>
      <c r="L37" s="1">
        <f t="shared" si="35"/>
        <v>0.81856218208033216</v>
      </c>
      <c r="M37" s="1">
        <f t="shared" si="35"/>
        <v>0.38903083237156744</v>
      </c>
    </row>
    <row r="38" spans="1:13">
      <c r="A38" s="1" t="s">
        <v>526</v>
      </c>
      <c r="B38" s="1" t="s">
        <v>539</v>
      </c>
      <c r="C38" s="3">
        <v>113</v>
      </c>
      <c r="D38" s="1">
        <f>D152</f>
        <v>0</v>
      </c>
      <c r="E38" s="1">
        <f t="shared" ref="E38:M38" si="36">E152</f>
        <v>0</v>
      </c>
      <c r="F38" s="1">
        <f t="shared" si="36"/>
        <v>0</v>
      </c>
      <c r="G38" s="1">
        <f t="shared" si="36"/>
        <v>0</v>
      </c>
      <c r="H38" s="1">
        <f t="shared" si="36"/>
        <v>0</v>
      </c>
      <c r="I38" s="1">
        <f t="shared" si="36"/>
        <v>0</v>
      </c>
      <c r="J38" s="1">
        <f t="shared" si="36"/>
        <v>0</v>
      </c>
      <c r="K38" s="1">
        <f t="shared" si="36"/>
        <v>0</v>
      </c>
      <c r="L38" s="1">
        <f t="shared" si="36"/>
        <v>0</v>
      </c>
      <c r="M38" s="1">
        <f t="shared" si="36"/>
        <v>0</v>
      </c>
    </row>
    <row r="39" spans="1:13">
      <c r="A39" s="1" t="s">
        <v>526</v>
      </c>
      <c r="B39" s="1" t="s">
        <v>539</v>
      </c>
      <c r="C39" s="3">
        <v>202</v>
      </c>
      <c r="D39" s="1">
        <f>D186</f>
        <v>0</v>
      </c>
      <c r="E39" s="1">
        <f t="shared" ref="E39:M39" si="37">E186</f>
        <v>0</v>
      </c>
      <c r="F39" s="1">
        <f t="shared" si="37"/>
        <v>0</v>
      </c>
      <c r="G39" s="1">
        <f t="shared" si="37"/>
        <v>0</v>
      </c>
      <c r="H39" s="1">
        <f t="shared" si="37"/>
        <v>0</v>
      </c>
      <c r="I39" s="1">
        <f t="shared" si="37"/>
        <v>0</v>
      </c>
      <c r="J39" s="1">
        <f t="shared" si="37"/>
        <v>0</v>
      </c>
      <c r="K39" s="1">
        <f t="shared" si="37"/>
        <v>0</v>
      </c>
      <c r="L39" s="1">
        <f t="shared" si="37"/>
        <v>0</v>
      </c>
      <c r="M39" s="1">
        <f t="shared" si="37"/>
        <v>0</v>
      </c>
    </row>
    <row r="40" spans="1:13">
      <c r="A40" s="1" t="s">
        <v>526</v>
      </c>
      <c r="B40" s="1" t="s">
        <v>539</v>
      </c>
      <c r="C40" s="3">
        <v>331</v>
      </c>
      <c r="D40" s="1">
        <f>D260</f>
        <v>0</v>
      </c>
      <c r="E40" s="1">
        <f t="shared" ref="E40:M40" si="38">E260</f>
        <v>0</v>
      </c>
      <c r="F40" s="1">
        <f t="shared" si="38"/>
        <v>0</v>
      </c>
      <c r="G40" s="1">
        <f t="shared" si="38"/>
        <v>0</v>
      </c>
      <c r="H40" s="1">
        <f t="shared" si="38"/>
        <v>0</v>
      </c>
      <c r="I40" s="1">
        <f t="shared" si="38"/>
        <v>0</v>
      </c>
      <c r="J40" s="1">
        <f t="shared" si="38"/>
        <v>0</v>
      </c>
      <c r="K40" s="1">
        <f t="shared" si="38"/>
        <v>0</v>
      </c>
      <c r="L40" s="1">
        <f t="shared" si="38"/>
        <v>0</v>
      </c>
      <c r="M40" s="1">
        <f t="shared" si="38"/>
        <v>0</v>
      </c>
    </row>
    <row r="41" spans="1:13">
      <c r="A41" s="1" t="s">
        <v>526</v>
      </c>
      <c r="B41" s="1" t="s">
        <v>540</v>
      </c>
      <c r="C41" s="3">
        <v>114</v>
      </c>
      <c r="D41" s="1">
        <f>D153</f>
        <v>49.921636193638626</v>
      </c>
      <c r="E41" s="1">
        <f t="shared" ref="E41:M41" si="39">E153</f>
        <v>18.012878505219323</v>
      </c>
      <c r="F41" s="1">
        <f t="shared" si="39"/>
        <v>33.967257349429069</v>
      </c>
      <c r="G41" s="1">
        <f t="shared" si="39"/>
        <v>62.444481568299921</v>
      </c>
      <c r="H41" s="1">
        <f t="shared" si="39"/>
        <v>73.483684519324385</v>
      </c>
      <c r="I41" s="1">
        <f t="shared" si="39"/>
        <v>79.584238059431684</v>
      </c>
      <c r="J41" s="1">
        <f t="shared" si="39"/>
        <v>63.088435297703427</v>
      </c>
      <c r="K41" s="1">
        <f t="shared" si="39"/>
        <v>1246.2766443918092</v>
      </c>
      <c r="L41" s="1">
        <f t="shared" si="39"/>
        <v>0.82861459620005873</v>
      </c>
      <c r="M41" s="1">
        <f t="shared" si="39"/>
        <v>0.40725109880391813</v>
      </c>
    </row>
    <row r="42" spans="1:13">
      <c r="A42" s="1" t="s">
        <v>526</v>
      </c>
      <c r="B42" s="1" t="s">
        <v>540</v>
      </c>
      <c r="C42" s="3">
        <v>240</v>
      </c>
      <c r="D42" s="1">
        <f>D224</f>
        <v>39.395595855776513</v>
      </c>
      <c r="E42" s="1">
        <f t="shared" ref="E42:M42" si="40">E224</f>
        <v>14.307736632210187</v>
      </c>
      <c r="F42" s="1">
        <f t="shared" si="40"/>
        <v>26.851666243993417</v>
      </c>
      <c r="G42" s="1">
        <f t="shared" si="40"/>
        <v>47.336999560469479</v>
      </c>
      <c r="H42" s="1">
        <f t="shared" si="40"/>
        <v>76.438781405872305</v>
      </c>
      <c r="I42" s="1">
        <f t="shared" si="40"/>
        <v>83.248466414491972</v>
      </c>
      <c r="J42" s="1">
        <f t="shared" si="40"/>
        <v>70.108594030689289</v>
      </c>
      <c r="K42" s="1">
        <f t="shared" si="40"/>
        <v>815.95612788903111</v>
      </c>
      <c r="L42" s="1">
        <f t="shared" si="40"/>
        <v>0.89824247201042784</v>
      </c>
      <c r="M42" s="1">
        <f t="shared" si="40"/>
        <v>0.42117043213241478</v>
      </c>
    </row>
    <row r="43" spans="1:13">
      <c r="A43" s="1" t="s">
        <v>526</v>
      </c>
      <c r="B43" s="1" t="s">
        <v>540</v>
      </c>
      <c r="C43" s="3">
        <v>333</v>
      </c>
      <c r="D43" s="1">
        <f>D262</f>
        <v>50.629132626417039</v>
      </c>
      <c r="E43" s="1">
        <f t="shared" ref="E43:M43" si="41">E262</f>
        <v>18.518816273146829</v>
      </c>
      <c r="F43" s="1">
        <f t="shared" si="41"/>
        <v>34.573974449782021</v>
      </c>
      <c r="G43" s="1">
        <f t="shared" si="41"/>
        <v>60.145148476835317</v>
      </c>
      <c r="H43" s="1">
        <f t="shared" si="41"/>
        <v>72.350916985917038</v>
      </c>
      <c r="I43" s="1">
        <f t="shared" si="41"/>
        <v>79.925631166446735</v>
      </c>
      <c r="J43" s="1">
        <f t="shared" si="41"/>
        <v>66.274695975420755</v>
      </c>
      <c r="K43" s="1">
        <f t="shared" si="41"/>
        <v>1426.846214021909</v>
      </c>
      <c r="L43" s="1">
        <f t="shared" si="41"/>
        <v>0.87812759084234127</v>
      </c>
      <c r="M43" s="1">
        <f t="shared" si="41"/>
        <v>0.41157776485003672</v>
      </c>
    </row>
    <row r="44" spans="1:13">
      <c r="A44" s="1" t="s">
        <v>526</v>
      </c>
      <c r="B44" s="1" t="s">
        <v>541</v>
      </c>
      <c r="C44" s="3">
        <v>115</v>
      </c>
      <c r="D44" s="1">
        <f>D154</f>
        <v>0</v>
      </c>
      <c r="E44" s="1">
        <f t="shared" ref="E44:M44" si="42">E154</f>
        <v>0</v>
      </c>
      <c r="F44" s="1">
        <f t="shared" si="42"/>
        <v>0</v>
      </c>
      <c r="G44" s="1">
        <f t="shared" si="42"/>
        <v>0</v>
      </c>
      <c r="H44" s="1">
        <f t="shared" si="42"/>
        <v>0</v>
      </c>
      <c r="I44" s="1">
        <f t="shared" si="42"/>
        <v>0</v>
      </c>
      <c r="J44" s="1">
        <f t="shared" si="42"/>
        <v>0</v>
      </c>
      <c r="K44" s="1">
        <f t="shared" si="42"/>
        <v>0</v>
      </c>
      <c r="L44" s="1">
        <f t="shared" si="42"/>
        <v>0</v>
      </c>
      <c r="M44" s="1">
        <f t="shared" si="42"/>
        <v>0</v>
      </c>
    </row>
    <row r="45" spans="1:13">
      <c r="A45" s="1" t="s">
        <v>526</v>
      </c>
      <c r="B45" s="1" t="s">
        <v>541</v>
      </c>
      <c r="C45" s="3">
        <v>216</v>
      </c>
      <c r="D45" s="1">
        <f>D200</f>
        <v>0</v>
      </c>
      <c r="E45" s="1">
        <f t="shared" ref="E45:M45" si="43">E200</f>
        <v>0</v>
      </c>
      <c r="F45" s="1">
        <f t="shared" si="43"/>
        <v>0</v>
      </c>
      <c r="G45" s="1">
        <f t="shared" si="43"/>
        <v>0</v>
      </c>
      <c r="H45" s="1">
        <f t="shared" si="43"/>
        <v>0</v>
      </c>
      <c r="I45" s="1">
        <f t="shared" si="43"/>
        <v>0</v>
      </c>
      <c r="J45" s="1">
        <f t="shared" si="43"/>
        <v>0</v>
      </c>
      <c r="K45" s="1">
        <f t="shared" si="43"/>
        <v>0</v>
      </c>
      <c r="L45" s="1">
        <f t="shared" si="43"/>
        <v>0</v>
      </c>
      <c r="M45" s="1">
        <f t="shared" si="43"/>
        <v>0</v>
      </c>
    </row>
    <row r="46" spans="1:13">
      <c r="A46" s="1" t="s">
        <v>526</v>
      </c>
      <c r="B46" s="1" t="s">
        <v>541</v>
      </c>
      <c r="C46" s="3">
        <v>325</v>
      </c>
      <c r="D46" s="1">
        <f>D254</f>
        <v>30.196981519267752</v>
      </c>
      <c r="E46" s="1">
        <f t="shared" ref="E46:M46" si="44">E254</f>
        <v>10.838649639868708</v>
      </c>
      <c r="F46" s="1">
        <f t="shared" si="44"/>
        <v>20.517815579568282</v>
      </c>
      <c r="G46" s="1">
        <f t="shared" si="44"/>
        <v>42.882620336040056</v>
      </c>
      <c r="H46" s="1">
        <f t="shared" si="44"/>
        <v>61.073376537938685</v>
      </c>
      <c r="I46" s="1">
        <f t="shared" si="44"/>
        <v>74.852529696773971</v>
      </c>
      <c r="J46" s="1">
        <f t="shared" si="44"/>
        <v>43.689217967361806</v>
      </c>
      <c r="K46" s="1">
        <f t="shared" si="44"/>
        <v>353.80772771021856</v>
      </c>
      <c r="L46" s="1">
        <f t="shared" si="44"/>
        <v>0.85305629408639605</v>
      </c>
      <c r="M46" s="1">
        <f t="shared" si="44"/>
        <v>0.39114552774020184</v>
      </c>
    </row>
    <row r="47" spans="1:13">
      <c r="A47" s="1" t="s">
        <v>526</v>
      </c>
      <c r="B47" s="1" t="s">
        <v>542</v>
      </c>
      <c r="C47" s="3">
        <v>116</v>
      </c>
      <c r="D47" s="1">
        <f>D155</f>
        <v>46.068347177199179</v>
      </c>
      <c r="E47" s="1">
        <f t="shared" ref="E47:M47" si="45">E155</f>
        <v>18.333335185629348</v>
      </c>
      <c r="F47" s="1">
        <f t="shared" si="45"/>
        <v>32.20084118141434</v>
      </c>
      <c r="G47" s="1">
        <f t="shared" si="45"/>
        <v>51.420133297462947</v>
      </c>
      <c r="H47" s="1">
        <f t="shared" si="45"/>
        <v>65.517498069085207</v>
      </c>
      <c r="I47" s="1">
        <f t="shared" si="45"/>
        <v>79.422053185384911</v>
      </c>
      <c r="J47" s="1">
        <f t="shared" si="45"/>
        <v>51.921793040596214</v>
      </c>
      <c r="K47" s="1">
        <f t="shared" si="45"/>
        <v>1178.3105791942601</v>
      </c>
      <c r="L47" s="1">
        <f t="shared" si="45"/>
        <v>0.81072863605890033</v>
      </c>
      <c r="M47" s="1">
        <f t="shared" si="45"/>
        <v>0.49323894798946383</v>
      </c>
    </row>
    <row r="48" spans="1:13">
      <c r="A48" s="1" t="s">
        <v>526</v>
      </c>
      <c r="B48" s="1" t="s">
        <v>542</v>
      </c>
      <c r="C48" s="3">
        <v>238</v>
      </c>
      <c r="D48" s="1">
        <f>D222</f>
        <v>0</v>
      </c>
      <c r="E48" s="1">
        <f t="shared" ref="E48:M48" si="46">E222</f>
        <v>0</v>
      </c>
      <c r="F48" s="1">
        <f t="shared" si="46"/>
        <v>0</v>
      </c>
      <c r="G48" s="1">
        <f t="shared" si="46"/>
        <v>0</v>
      </c>
      <c r="H48" s="1">
        <f t="shared" si="46"/>
        <v>0</v>
      </c>
      <c r="I48" s="1">
        <f t="shared" si="46"/>
        <v>0</v>
      </c>
      <c r="J48" s="1">
        <f t="shared" si="46"/>
        <v>0</v>
      </c>
      <c r="K48" s="1">
        <f t="shared" si="46"/>
        <v>0</v>
      </c>
      <c r="L48" s="1">
        <f t="shared" si="46"/>
        <v>0</v>
      </c>
      <c r="M48" s="1">
        <f t="shared" si="46"/>
        <v>0</v>
      </c>
    </row>
    <row r="49" spans="1:13">
      <c r="A49" s="1" t="s">
        <v>526</v>
      </c>
      <c r="B49" s="1" t="s">
        <v>542</v>
      </c>
      <c r="C49" s="3">
        <v>320</v>
      </c>
      <c r="D49" s="1">
        <f>D249</f>
        <v>52.565861523172202</v>
      </c>
      <c r="E49" s="1">
        <f t="shared" ref="E49:M49" si="47">E249</f>
        <v>19.539929816933839</v>
      </c>
      <c r="F49" s="1">
        <f t="shared" si="47"/>
        <v>36.052895670053111</v>
      </c>
      <c r="G49" s="1">
        <f t="shared" si="47"/>
        <v>52.839705496630167</v>
      </c>
      <c r="H49" s="1">
        <f t="shared" si="47"/>
        <v>74.270610079417068</v>
      </c>
      <c r="I49" s="1">
        <f t="shared" si="47"/>
        <v>80.559260251781552</v>
      </c>
      <c r="J49" s="1">
        <f t="shared" si="47"/>
        <v>68.935752255999503</v>
      </c>
      <c r="K49" s="1">
        <f t="shared" si="47"/>
        <v>1670.8228421625442</v>
      </c>
      <c r="L49" s="1">
        <f t="shared" si="47"/>
        <v>0.8787688397496255</v>
      </c>
      <c r="M49" s="1">
        <f t="shared" si="47"/>
        <v>0.46227648007453476</v>
      </c>
    </row>
    <row r="50" spans="1:13">
      <c r="A50" s="1" t="s">
        <v>526</v>
      </c>
      <c r="B50" s="1" t="s">
        <v>543</v>
      </c>
      <c r="C50" s="3">
        <v>117</v>
      </c>
      <c r="D50" s="1">
        <f>D156</f>
        <v>46.302264255878242</v>
      </c>
      <c r="E50" s="1">
        <f t="shared" ref="E50:M50" si="48">E156</f>
        <v>16.753484054756946</v>
      </c>
      <c r="F50" s="1">
        <f t="shared" si="48"/>
        <v>31.527874155317676</v>
      </c>
      <c r="G50" s="1">
        <f t="shared" si="48"/>
        <v>50.146831243602385</v>
      </c>
      <c r="H50" s="1">
        <f t="shared" si="48"/>
        <v>70.444751280687925</v>
      </c>
      <c r="I50" s="1">
        <f t="shared" si="48"/>
        <v>79.389672616085178</v>
      </c>
      <c r="J50" s="1">
        <f t="shared" si="48"/>
        <v>62.991652397715633</v>
      </c>
      <c r="K50" s="1">
        <f t="shared" si="48"/>
        <v>1257.428088867523</v>
      </c>
      <c r="L50" s="1">
        <f t="shared" si="48"/>
        <v>0.82389411655954137</v>
      </c>
      <c r="M50" s="1">
        <f t="shared" si="48"/>
        <v>0.41516550303639432</v>
      </c>
    </row>
    <row r="51" spans="1:13">
      <c r="A51" s="1" t="s">
        <v>526</v>
      </c>
      <c r="B51" s="1" t="s">
        <v>543</v>
      </c>
      <c r="C51" s="3">
        <v>220</v>
      </c>
      <c r="D51" s="1">
        <f>D204</f>
        <v>39.65320763101797</v>
      </c>
      <c r="E51" s="1">
        <f t="shared" ref="E51:M51" si="49">E204</f>
        <v>15.06845572459522</v>
      </c>
      <c r="F51" s="1">
        <f t="shared" si="49"/>
        <v>27.360831677806658</v>
      </c>
      <c r="G51" s="1">
        <f t="shared" si="49"/>
        <v>41.8015305687953</v>
      </c>
      <c r="H51" s="1">
        <f t="shared" si="49"/>
        <v>71.388419752750565</v>
      </c>
      <c r="I51" s="1">
        <f t="shared" si="49"/>
        <v>82.545778995435171</v>
      </c>
      <c r="J51" s="1">
        <f t="shared" si="49"/>
        <v>55.186149686312639</v>
      </c>
      <c r="K51" s="1">
        <f t="shared" si="49"/>
        <v>575.84514724184578</v>
      </c>
      <c r="L51" s="1">
        <f t="shared" si="49"/>
        <v>0.84883723420410717</v>
      </c>
      <c r="M51" s="1">
        <f t="shared" si="49"/>
        <v>0.43248981807448977</v>
      </c>
    </row>
    <row r="52" spans="1:13">
      <c r="A52" s="1" t="s">
        <v>526</v>
      </c>
      <c r="B52" s="1" t="s">
        <v>543</v>
      </c>
      <c r="C52" s="3">
        <v>317</v>
      </c>
      <c r="D52" s="1">
        <f>D246</f>
        <v>37.939641059220797</v>
      </c>
      <c r="E52" s="1">
        <f t="shared" ref="E52:M52" si="50">E246</f>
        <v>13.747620426745014</v>
      </c>
      <c r="F52" s="1">
        <f t="shared" si="50"/>
        <v>25.843630742982967</v>
      </c>
      <c r="G52" s="1">
        <f t="shared" si="50"/>
        <v>48.535411016620628</v>
      </c>
      <c r="H52" s="1">
        <f t="shared" si="50"/>
        <v>79.48312867825949</v>
      </c>
      <c r="I52" s="1">
        <f t="shared" si="50"/>
        <v>83.214047732781552</v>
      </c>
      <c r="J52" s="1">
        <f t="shared" si="50"/>
        <v>74.652320871001152</v>
      </c>
      <c r="K52" s="1">
        <f t="shared" si="50"/>
        <v>592.62469436288632</v>
      </c>
      <c r="L52" s="1">
        <f t="shared" si="50"/>
        <v>0.86517233955383122</v>
      </c>
      <c r="M52" s="1">
        <f t="shared" si="50"/>
        <v>0.42045520310141732</v>
      </c>
    </row>
    <row r="53" spans="1:13">
      <c r="A53" s="1" t="s">
        <v>526</v>
      </c>
      <c r="B53" s="1" t="s">
        <v>544</v>
      </c>
      <c r="C53" s="3">
        <v>118</v>
      </c>
      <c r="D53" s="1">
        <f>D157</f>
        <v>40.10348331255819</v>
      </c>
      <c r="E53" s="1">
        <f t="shared" ref="E53:M53" si="51">E157</f>
        <v>12.711708869156746</v>
      </c>
      <c r="F53" s="1">
        <f t="shared" si="51"/>
        <v>26.407596090857528</v>
      </c>
      <c r="G53" s="1">
        <f t="shared" si="51"/>
        <v>46.922984018785378</v>
      </c>
      <c r="H53" s="1">
        <f t="shared" si="51"/>
        <v>66.090199947599913</v>
      </c>
      <c r="I53" s="1">
        <f t="shared" si="51"/>
        <v>81.996203971038582</v>
      </c>
      <c r="J53" s="1">
        <f t="shared" si="51"/>
        <v>49.776592106244898</v>
      </c>
      <c r="K53" s="1">
        <f t="shared" si="51"/>
        <v>519.0499912428993</v>
      </c>
      <c r="L53" s="1">
        <f t="shared" si="51"/>
        <v>0.8915184071816068</v>
      </c>
      <c r="M53" s="1">
        <f t="shared" si="51"/>
        <v>0.44064735732460864</v>
      </c>
    </row>
    <row r="54" spans="1:13">
      <c r="A54" s="1" t="s">
        <v>526</v>
      </c>
      <c r="B54" s="1" t="s">
        <v>544</v>
      </c>
      <c r="C54" s="3">
        <v>241</v>
      </c>
      <c r="D54" s="1">
        <f>D225</f>
        <v>39.855782347506199</v>
      </c>
      <c r="E54" s="1">
        <f t="shared" ref="E54:M54" si="52">E225</f>
        <v>13.976718976138583</v>
      </c>
      <c r="F54" s="1">
        <f t="shared" si="52"/>
        <v>26.91625066182246</v>
      </c>
      <c r="G54" s="1">
        <f t="shared" si="52"/>
        <v>42.631787678171207</v>
      </c>
      <c r="H54" s="1">
        <f t="shared" si="52"/>
        <v>76.378664690697647</v>
      </c>
      <c r="I54" s="1">
        <f t="shared" si="52"/>
        <v>81.698797632458039</v>
      </c>
      <c r="J54" s="1">
        <f t="shared" si="52"/>
        <v>70.988397501775964</v>
      </c>
      <c r="K54" s="1">
        <f t="shared" si="52"/>
        <v>725.53910900726839</v>
      </c>
      <c r="L54" s="1">
        <f t="shared" si="52"/>
        <v>0.86746564660870629</v>
      </c>
      <c r="M54" s="1">
        <f t="shared" si="52"/>
        <v>0.43043717059963083</v>
      </c>
    </row>
    <row r="55" spans="1:13">
      <c r="A55" s="1" t="s">
        <v>526</v>
      </c>
      <c r="B55" s="1" t="s">
        <v>544</v>
      </c>
      <c r="C55" s="3">
        <v>338</v>
      </c>
      <c r="D55" s="1">
        <f>D267</f>
        <v>46.005591402826347</v>
      </c>
      <c r="E55" s="1">
        <f t="shared" ref="E55:M55" si="53">E267</f>
        <v>14.810965225303306</v>
      </c>
      <c r="F55" s="1">
        <f t="shared" si="53"/>
        <v>30.408278314064898</v>
      </c>
      <c r="G55" s="1">
        <f t="shared" si="53"/>
        <v>45.103379768582499</v>
      </c>
      <c r="H55" s="1">
        <f t="shared" si="53"/>
        <v>71.599410620253209</v>
      </c>
      <c r="I55" s="1">
        <f t="shared" si="53"/>
        <v>78.358773957665491</v>
      </c>
      <c r="J55" s="1">
        <f t="shared" si="53"/>
        <v>66.505573362719019</v>
      </c>
      <c r="K55" s="1">
        <f t="shared" si="53"/>
        <v>1011.1023731017771</v>
      </c>
      <c r="L55" s="1">
        <f t="shared" si="53"/>
        <v>0.94632744723184425</v>
      </c>
      <c r="M55" s="1">
        <f t="shared" si="53"/>
        <v>0.45966599042989809</v>
      </c>
    </row>
    <row r="56" spans="1:13">
      <c r="A56" s="1" t="s">
        <v>526</v>
      </c>
      <c r="B56" s="1" t="s">
        <v>545</v>
      </c>
      <c r="C56" s="3">
        <v>119</v>
      </c>
      <c r="D56" s="1">
        <f>D158</f>
        <v>59.186351094213187</v>
      </c>
      <c r="E56" s="1">
        <f t="shared" ref="E56:M56" si="54">E158</f>
        <v>20.405087472705635</v>
      </c>
      <c r="F56" s="1">
        <f t="shared" si="54"/>
        <v>39.795719283459505</v>
      </c>
      <c r="G56" s="1">
        <f t="shared" si="54"/>
        <v>52.520134167473223</v>
      </c>
      <c r="H56" s="1">
        <f t="shared" si="54"/>
        <v>68.505028125021781</v>
      </c>
      <c r="I56" s="1">
        <f t="shared" si="54"/>
        <v>78.449976400686168</v>
      </c>
      <c r="J56" s="1">
        <f t="shared" si="54"/>
        <v>54.862599012433471</v>
      </c>
      <c r="K56" s="1">
        <f t="shared" si="54"/>
        <v>1948.3966363836989</v>
      </c>
      <c r="L56" s="1">
        <f t="shared" si="54"/>
        <v>0.85200258161512543</v>
      </c>
      <c r="M56" s="1">
        <f t="shared" si="54"/>
        <v>0.42476160401565571</v>
      </c>
    </row>
    <row r="57" spans="1:13">
      <c r="A57" s="1" t="s">
        <v>526</v>
      </c>
      <c r="B57" s="1" t="s">
        <v>545</v>
      </c>
      <c r="C57" s="3">
        <v>243</v>
      </c>
      <c r="D57" s="1">
        <f>D227</f>
        <v>46.917970714319722</v>
      </c>
      <c r="E57" s="1">
        <f t="shared" ref="E57:M57" si="55">E227</f>
        <v>16.723931029929577</v>
      </c>
      <c r="F57" s="1">
        <f t="shared" si="55"/>
        <v>31.82095087212473</v>
      </c>
      <c r="G57" s="1">
        <f t="shared" si="55"/>
        <v>48.203753378071809</v>
      </c>
      <c r="H57" s="1">
        <f t="shared" si="55"/>
        <v>64.784025411442784</v>
      </c>
      <c r="I57" s="1">
        <f t="shared" si="55"/>
        <v>81.960619454325638</v>
      </c>
      <c r="J57" s="1">
        <f t="shared" si="55"/>
        <v>45.430865615411783</v>
      </c>
      <c r="K57" s="1">
        <f t="shared" si="55"/>
        <v>1130.3803390976877</v>
      </c>
      <c r="L57" s="1">
        <f t="shared" si="55"/>
        <v>0.84082197355702526</v>
      </c>
      <c r="M57" s="1">
        <f t="shared" si="55"/>
        <v>0.47206169744887966</v>
      </c>
    </row>
    <row r="58" spans="1:13">
      <c r="A58" s="1" t="s">
        <v>526</v>
      </c>
      <c r="B58" s="1" t="s">
        <v>545</v>
      </c>
      <c r="C58" s="3">
        <v>310</v>
      </c>
      <c r="D58" s="1">
        <f>D239</f>
        <v>56.999378755535979</v>
      </c>
      <c r="E58" s="1">
        <f t="shared" ref="E58:M58" si="56">E239</f>
        <v>20.996863838980474</v>
      </c>
      <c r="F58" s="1">
        <f t="shared" si="56"/>
        <v>38.998121297258329</v>
      </c>
      <c r="G58" s="1">
        <f t="shared" si="56"/>
        <v>54.990076974978791</v>
      </c>
      <c r="H58" s="1">
        <f t="shared" si="56"/>
        <v>71.419405303250031</v>
      </c>
      <c r="I58" s="1">
        <f t="shared" si="56"/>
        <v>81.287123092324236</v>
      </c>
      <c r="J58" s="1">
        <f t="shared" si="56"/>
        <v>57.873416397707523</v>
      </c>
      <c r="K58" s="1">
        <f t="shared" si="56"/>
        <v>1665.4759358371957</v>
      </c>
      <c r="L58" s="1">
        <f t="shared" si="56"/>
        <v>0.88229435229898534</v>
      </c>
      <c r="M58" s="1">
        <f t="shared" si="56"/>
        <v>0.3916085911030549</v>
      </c>
    </row>
    <row r="59" spans="1:13">
      <c r="A59" s="1" t="s">
        <v>526</v>
      </c>
      <c r="B59" s="1" t="s">
        <v>546</v>
      </c>
      <c r="C59" s="3">
        <v>120</v>
      </c>
      <c r="D59" s="1">
        <f>D159</f>
        <v>33.289029061507648</v>
      </c>
      <c r="E59" s="1">
        <f t="shared" ref="E59:M59" si="57">E159</f>
        <v>11.376067968780257</v>
      </c>
      <c r="F59" s="1">
        <f t="shared" si="57"/>
        <v>22.332548515143998</v>
      </c>
      <c r="G59" s="1">
        <f t="shared" si="57"/>
        <v>41.032489174631444</v>
      </c>
      <c r="H59" s="1">
        <f t="shared" si="57"/>
        <v>65.892983023781923</v>
      </c>
      <c r="I59" s="1">
        <f t="shared" si="57"/>
        <v>80.906718073469435</v>
      </c>
      <c r="J59" s="1">
        <f t="shared" si="57"/>
        <v>49.075752228996713</v>
      </c>
      <c r="K59" s="1">
        <f t="shared" si="57"/>
        <v>304.85944867565945</v>
      </c>
      <c r="L59" s="1">
        <f t="shared" si="57"/>
        <v>0.77855109109434639</v>
      </c>
      <c r="M59" s="1">
        <f t="shared" si="57"/>
        <v>0.42803426276438744</v>
      </c>
    </row>
    <row r="60" spans="1:13">
      <c r="A60" s="1" t="s">
        <v>526</v>
      </c>
      <c r="B60" s="1" t="s">
        <v>546</v>
      </c>
      <c r="C60" s="3">
        <v>209</v>
      </c>
      <c r="D60" s="1">
        <f>D193</f>
        <v>0</v>
      </c>
      <c r="E60" s="1">
        <f t="shared" ref="E60:M60" si="58">E193</f>
        <v>0</v>
      </c>
      <c r="F60" s="1">
        <f t="shared" si="58"/>
        <v>0</v>
      </c>
      <c r="G60" s="1">
        <f t="shared" si="58"/>
        <v>0</v>
      </c>
      <c r="H60" s="1">
        <f t="shared" si="58"/>
        <v>0</v>
      </c>
      <c r="I60" s="1">
        <f t="shared" si="58"/>
        <v>0</v>
      </c>
      <c r="J60" s="1">
        <f t="shared" si="58"/>
        <v>0</v>
      </c>
      <c r="K60" s="1">
        <f t="shared" si="58"/>
        <v>0</v>
      </c>
      <c r="L60" s="1">
        <f t="shared" si="58"/>
        <v>0</v>
      </c>
      <c r="M60" s="1">
        <f t="shared" si="58"/>
        <v>0</v>
      </c>
    </row>
    <row r="61" spans="1:13">
      <c r="A61" s="1" t="s">
        <v>526</v>
      </c>
      <c r="B61" s="1" t="s">
        <v>546</v>
      </c>
      <c r="C61" s="3">
        <v>314</v>
      </c>
      <c r="D61" s="1">
        <f>D243</f>
        <v>34.530865391318279</v>
      </c>
      <c r="E61" s="1">
        <f t="shared" ref="E61:M61" si="59">E243</f>
        <v>12.206566652569499</v>
      </c>
      <c r="F61" s="1">
        <f t="shared" si="59"/>
        <v>23.368716021943946</v>
      </c>
      <c r="G61" s="1">
        <f t="shared" si="59"/>
        <v>43.817146527277146</v>
      </c>
      <c r="H61" s="1">
        <f t="shared" si="59"/>
        <v>69.087063395747776</v>
      </c>
      <c r="I61" s="1">
        <f t="shared" si="59"/>
        <v>75.02970492936916</v>
      </c>
      <c r="J61" s="1">
        <f t="shared" si="59"/>
        <v>60.394803113440489</v>
      </c>
      <c r="K61" s="1">
        <f t="shared" si="59"/>
        <v>467.18084270988453</v>
      </c>
      <c r="L61" s="1">
        <f t="shared" si="59"/>
        <v>0.85444035559525711</v>
      </c>
      <c r="M61" s="1">
        <f t="shared" si="59"/>
        <v>0.37678009358271736</v>
      </c>
    </row>
    <row r="62" spans="1:13">
      <c r="A62" s="1" t="s">
        <v>526</v>
      </c>
      <c r="B62" s="1" t="s">
        <v>547</v>
      </c>
      <c r="C62" s="3">
        <v>121</v>
      </c>
      <c r="D62" s="1">
        <f>D160</f>
        <v>58.107417496642775</v>
      </c>
      <c r="E62" s="1">
        <f t="shared" ref="E62:M62" si="60">E160</f>
        <v>18.962756687184584</v>
      </c>
      <c r="F62" s="1">
        <f t="shared" si="60"/>
        <v>38.535087091913766</v>
      </c>
      <c r="G62" s="1">
        <f t="shared" si="60"/>
        <v>51.447361642857267</v>
      </c>
      <c r="H62" s="1">
        <f t="shared" si="60"/>
        <v>63.867382721124415</v>
      </c>
      <c r="I62" s="1">
        <f t="shared" si="60"/>
        <v>74.469834269977255</v>
      </c>
      <c r="J62" s="1">
        <f t="shared" si="60"/>
        <v>52.860406226641793</v>
      </c>
      <c r="K62" s="1">
        <f t="shared" si="60"/>
        <v>1804.6488607798001</v>
      </c>
      <c r="L62" s="1">
        <f t="shared" si="60"/>
        <v>0.79338318424913334</v>
      </c>
      <c r="M62" s="1">
        <f t="shared" si="60"/>
        <v>0.41066196242255565</v>
      </c>
    </row>
    <row r="63" spans="1:13">
      <c r="A63" s="1" t="s">
        <v>526</v>
      </c>
      <c r="B63" s="1" t="s">
        <v>547</v>
      </c>
      <c r="C63" s="3">
        <v>217</v>
      </c>
      <c r="D63" s="1">
        <f>D201</f>
        <v>58.080887292571923</v>
      </c>
      <c r="E63" s="1">
        <f t="shared" ref="E63:M63" si="61">E201</f>
        <v>22.012032881496889</v>
      </c>
      <c r="F63" s="1">
        <f t="shared" si="61"/>
        <v>40.046460087034511</v>
      </c>
      <c r="G63" s="1">
        <f t="shared" si="61"/>
        <v>51.810780625216097</v>
      </c>
      <c r="H63" s="1">
        <f t="shared" si="61"/>
        <v>73.814569642150204</v>
      </c>
      <c r="I63" s="1">
        <f t="shared" si="61"/>
        <v>79.953001739264778</v>
      </c>
      <c r="J63" s="1">
        <f t="shared" si="61"/>
        <v>64.235747990798473</v>
      </c>
      <c r="K63" s="1">
        <f t="shared" si="61"/>
        <v>2073.7618355422483</v>
      </c>
      <c r="L63" s="1">
        <f t="shared" si="61"/>
        <v>0.83526110252124519</v>
      </c>
      <c r="M63" s="1">
        <f t="shared" si="61"/>
        <v>0.3900248958074628</v>
      </c>
    </row>
    <row r="64" spans="1:13">
      <c r="A64" s="1" t="s">
        <v>526</v>
      </c>
      <c r="B64" s="1" t="s">
        <v>547</v>
      </c>
      <c r="C64" s="3">
        <v>306</v>
      </c>
      <c r="D64" s="1">
        <f>D235</f>
        <v>35.334315146395959</v>
      </c>
      <c r="E64" s="1">
        <f t="shared" ref="E64:M64" si="62">E235</f>
        <v>11.029693262830458</v>
      </c>
      <c r="F64" s="1">
        <f t="shared" si="62"/>
        <v>23.182004204613264</v>
      </c>
      <c r="G64" s="1">
        <f t="shared" si="62"/>
        <v>43.493563292156296</v>
      </c>
      <c r="H64" s="1">
        <f t="shared" si="62"/>
        <v>67.647428978313897</v>
      </c>
      <c r="I64" s="1">
        <f t="shared" si="62"/>
        <v>75.381697346890988</v>
      </c>
      <c r="J64" s="1">
        <f t="shared" si="62"/>
        <v>56.053157839549108</v>
      </c>
      <c r="K64" s="1">
        <f t="shared" si="62"/>
        <v>281.33726947872441</v>
      </c>
      <c r="L64" s="1">
        <f t="shared" si="62"/>
        <v>0.80352353560856338</v>
      </c>
      <c r="M64" s="1">
        <f t="shared" si="62"/>
        <v>0.34351527951799193</v>
      </c>
    </row>
    <row r="65" spans="1:13">
      <c r="A65" s="1" t="s">
        <v>526</v>
      </c>
      <c r="B65" s="1" t="s">
        <v>548</v>
      </c>
      <c r="C65" s="3">
        <v>122</v>
      </c>
      <c r="D65" s="1">
        <f>D161</f>
        <v>0</v>
      </c>
      <c r="E65" s="1">
        <f t="shared" ref="E65:M65" si="63">E161</f>
        <v>0</v>
      </c>
      <c r="F65" s="1">
        <f t="shared" si="63"/>
        <v>0</v>
      </c>
      <c r="G65" s="1">
        <f t="shared" si="63"/>
        <v>0</v>
      </c>
      <c r="H65" s="1">
        <f t="shared" si="63"/>
        <v>0</v>
      </c>
      <c r="I65" s="1">
        <f t="shared" si="63"/>
        <v>0</v>
      </c>
      <c r="J65" s="1">
        <f t="shared" si="63"/>
        <v>0</v>
      </c>
      <c r="K65" s="1">
        <f t="shared" si="63"/>
        <v>0</v>
      </c>
      <c r="L65" s="1">
        <f t="shared" si="63"/>
        <v>0</v>
      </c>
      <c r="M65" s="1">
        <f t="shared" si="63"/>
        <v>0</v>
      </c>
    </row>
    <row r="66" spans="1:13">
      <c r="A66" s="1" t="s">
        <v>526</v>
      </c>
      <c r="B66" s="1" t="s">
        <v>548</v>
      </c>
      <c r="C66" s="3">
        <v>234</v>
      </c>
      <c r="D66" s="1">
        <f>D218</f>
        <v>0</v>
      </c>
      <c r="E66" s="1">
        <f t="shared" ref="E66:M66" si="64">E218</f>
        <v>0</v>
      </c>
      <c r="F66" s="1">
        <f t="shared" si="64"/>
        <v>0</v>
      </c>
      <c r="G66" s="1">
        <f t="shared" si="64"/>
        <v>0</v>
      </c>
      <c r="H66" s="1">
        <f t="shared" si="64"/>
        <v>0</v>
      </c>
      <c r="I66" s="1">
        <f t="shared" si="64"/>
        <v>0</v>
      </c>
      <c r="J66" s="1">
        <f t="shared" si="64"/>
        <v>0</v>
      </c>
      <c r="K66" s="1">
        <f t="shared" si="64"/>
        <v>0</v>
      </c>
      <c r="L66" s="1">
        <f t="shared" si="64"/>
        <v>0</v>
      </c>
      <c r="M66" s="1">
        <f t="shared" si="64"/>
        <v>0</v>
      </c>
    </row>
    <row r="67" spans="1:13">
      <c r="A67" s="1" t="s">
        <v>526</v>
      </c>
      <c r="B67" s="1" t="s">
        <v>548</v>
      </c>
      <c r="C67" s="3">
        <v>345</v>
      </c>
      <c r="D67" s="1">
        <f>D274</f>
        <v>0</v>
      </c>
      <c r="E67" s="1">
        <f t="shared" ref="E67:M67" si="65">E274</f>
        <v>0</v>
      </c>
      <c r="F67" s="1">
        <f t="shared" si="65"/>
        <v>0</v>
      </c>
      <c r="G67" s="1">
        <f t="shared" si="65"/>
        <v>0</v>
      </c>
      <c r="H67" s="1">
        <f t="shared" si="65"/>
        <v>0</v>
      </c>
      <c r="I67" s="1">
        <f t="shared" si="65"/>
        <v>0</v>
      </c>
      <c r="J67" s="1">
        <f t="shared" si="65"/>
        <v>0</v>
      </c>
      <c r="K67" s="1">
        <f t="shared" si="65"/>
        <v>0</v>
      </c>
      <c r="L67" s="1">
        <f t="shared" si="65"/>
        <v>0</v>
      </c>
      <c r="M67" s="1">
        <f t="shared" si="65"/>
        <v>0</v>
      </c>
    </row>
    <row r="68" spans="1:13">
      <c r="A68" s="1" t="s">
        <v>526</v>
      </c>
      <c r="B68" s="1" t="s">
        <v>549</v>
      </c>
      <c r="C68" s="3">
        <v>123</v>
      </c>
      <c r="D68" s="1">
        <f>D162</f>
        <v>36.299465727700891</v>
      </c>
      <c r="E68" s="1">
        <f t="shared" ref="E68:M68" si="66">E162</f>
        <v>11.756832246974177</v>
      </c>
      <c r="F68" s="1">
        <f t="shared" si="66"/>
        <v>24.028148987337591</v>
      </c>
      <c r="G68" s="1">
        <f t="shared" si="66"/>
        <v>40.974116701729251</v>
      </c>
      <c r="H68" s="1">
        <f t="shared" si="66"/>
        <v>70.845568076314706</v>
      </c>
      <c r="I68" s="1">
        <f t="shared" si="66"/>
        <v>81.278963099052092</v>
      </c>
      <c r="J68" s="1">
        <f t="shared" si="66"/>
        <v>61.042218428119334</v>
      </c>
      <c r="K68" s="1">
        <f t="shared" si="66"/>
        <v>743.06479055152158</v>
      </c>
      <c r="L68" s="1">
        <f t="shared" si="66"/>
        <v>0.86063228152364102</v>
      </c>
      <c r="M68" s="1">
        <f t="shared" si="66"/>
        <v>0.48830243620524511</v>
      </c>
    </row>
    <row r="69" spans="1:13">
      <c r="A69" s="1" t="s">
        <v>526</v>
      </c>
      <c r="B69" s="1" t="s">
        <v>549</v>
      </c>
      <c r="C69" s="3">
        <v>244</v>
      </c>
      <c r="D69" s="1">
        <f>D228</f>
        <v>47.381143148309441</v>
      </c>
      <c r="E69" s="1">
        <f t="shared" ref="E69:M69" si="67">E228</f>
        <v>17.517258873752564</v>
      </c>
      <c r="F69" s="1">
        <f t="shared" si="67"/>
        <v>32.449201011031086</v>
      </c>
      <c r="G69" s="1">
        <f t="shared" si="67"/>
        <v>44.211077243391678</v>
      </c>
      <c r="H69" s="1">
        <f t="shared" si="67"/>
        <v>67.323010282952239</v>
      </c>
      <c r="I69" s="1">
        <f t="shared" si="67"/>
        <v>81.681415688704519</v>
      </c>
      <c r="J69" s="1">
        <f t="shared" si="67"/>
        <v>51.970125452613331</v>
      </c>
      <c r="K69" s="1">
        <f t="shared" si="67"/>
        <v>977.1593420165932</v>
      </c>
      <c r="L69" s="1">
        <f t="shared" si="67"/>
        <v>0.84011394279838658</v>
      </c>
      <c r="M69" s="1">
        <f t="shared" si="67"/>
        <v>0.46252834518058689</v>
      </c>
    </row>
    <row r="70" spans="1:13">
      <c r="A70" s="1" t="s">
        <v>526</v>
      </c>
      <c r="B70" s="1" t="s">
        <v>549</v>
      </c>
      <c r="C70" s="3">
        <v>311</v>
      </c>
      <c r="D70" s="1">
        <f>D240</f>
        <v>40.09209042082351</v>
      </c>
      <c r="E70" s="1">
        <f t="shared" ref="E70:M70" si="68">E240</f>
        <v>12.334344339774605</v>
      </c>
      <c r="F70" s="1">
        <f t="shared" si="68"/>
        <v>26.213217380299124</v>
      </c>
      <c r="G70" s="1">
        <f t="shared" si="68"/>
        <v>45.307779547590513</v>
      </c>
      <c r="H70" s="1">
        <f t="shared" si="68"/>
        <v>68.506640715516184</v>
      </c>
      <c r="I70" s="1">
        <f t="shared" si="68"/>
        <v>83.273622611316412</v>
      </c>
      <c r="J70" s="1">
        <f t="shared" si="68"/>
        <v>54.002513334347668</v>
      </c>
      <c r="K70" s="1">
        <f t="shared" si="68"/>
        <v>668.64670766214113</v>
      </c>
      <c r="L70" s="1">
        <f t="shared" si="68"/>
        <v>0.83798480430066535</v>
      </c>
      <c r="M70" s="1">
        <f t="shared" si="68"/>
        <v>0.38513813083088194</v>
      </c>
    </row>
    <row r="71" spans="1:13">
      <c r="A71" s="1" t="s">
        <v>526</v>
      </c>
      <c r="B71" s="1" t="s">
        <v>550</v>
      </c>
      <c r="C71" s="3">
        <v>124</v>
      </c>
      <c r="D71" s="1">
        <f>D163</f>
        <v>38.453234182369478</v>
      </c>
      <c r="E71" s="1">
        <f t="shared" ref="E71:L71" si="69">E163</f>
        <v>13.84976213602382</v>
      </c>
      <c r="F71" s="1">
        <f t="shared" si="69"/>
        <v>26.151498159196706</v>
      </c>
      <c r="G71" s="1">
        <f t="shared" si="69"/>
        <v>46.601449739421632</v>
      </c>
      <c r="H71" s="1">
        <f t="shared" si="69"/>
        <v>75.18426736220637</v>
      </c>
      <c r="I71" s="1">
        <f t="shared" si="69"/>
        <v>84.957622741854621</v>
      </c>
      <c r="J71" s="1">
        <f t="shared" si="69"/>
        <v>61.909375107544555</v>
      </c>
      <c r="K71" s="1">
        <f t="shared" si="69"/>
        <v>432.75460204305483</v>
      </c>
      <c r="L71" s="1">
        <f t="shared" si="69"/>
        <v>0.85558760587316318</v>
      </c>
      <c r="M71" s="1">
        <f>M163</f>
        <v>0.44194646312967861</v>
      </c>
    </row>
    <row r="72" spans="1:13">
      <c r="A72" s="1" t="s">
        <v>526</v>
      </c>
      <c r="B72" s="1" t="s">
        <v>550</v>
      </c>
      <c r="C72" s="3">
        <v>227</v>
      </c>
      <c r="D72" s="1">
        <f>D211</f>
        <v>0</v>
      </c>
      <c r="E72" s="1">
        <f t="shared" ref="E72:M72" si="70">E211</f>
        <v>0</v>
      </c>
      <c r="F72" s="1">
        <f t="shared" si="70"/>
        <v>0</v>
      </c>
      <c r="G72" s="1">
        <f t="shared" si="70"/>
        <v>0</v>
      </c>
      <c r="H72" s="1">
        <f t="shared" si="70"/>
        <v>0</v>
      </c>
      <c r="I72" s="1">
        <f t="shared" si="70"/>
        <v>0</v>
      </c>
      <c r="J72" s="1">
        <f t="shared" si="70"/>
        <v>0</v>
      </c>
      <c r="K72" s="1">
        <f t="shared" si="70"/>
        <v>0</v>
      </c>
      <c r="L72" s="1">
        <f t="shared" si="70"/>
        <v>0</v>
      </c>
      <c r="M72" s="1">
        <f t="shared" si="70"/>
        <v>0</v>
      </c>
    </row>
    <row r="73" spans="1:13">
      <c r="A73" s="1" t="s">
        <v>526</v>
      </c>
      <c r="B73" s="1" t="s">
        <v>550</v>
      </c>
      <c r="C73" s="3">
        <v>328</v>
      </c>
      <c r="D73" s="1">
        <f>D257</f>
        <v>37.665331183128579</v>
      </c>
      <c r="E73" s="1">
        <f t="shared" ref="E73:M73" si="71">E257</f>
        <v>13.530565183968163</v>
      </c>
      <c r="F73" s="1">
        <f t="shared" si="71"/>
        <v>25.597948183548429</v>
      </c>
      <c r="G73" s="1">
        <f t="shared" si="71"/>
        <v>48.735146259312479</v>
      </c>
      <c r="H73" s="1">
        <f t="shared" si="71"/>
        <v>76.760723555425628</v>
      </c>
      <c r="I73" s="1">
        <f t="shared" si="71"/>
        <v>82.321736802005461</v>
      </c>
      <c r="J73" s="1">
        <f t="shared" si="71"/>
        <v>70.123498659007609</v>
      </c>
      <c r="K73" s="1">
        <f t="shared" si="71"/>
        <v>633.14750825489045</v>
      </c>
      <c r="L73" s="1">
        <f t="shared" si="71"/>
        <v>0.89391704219862389</v>
      </c>
      <c r="M73" s="1">
        <f t="shared" si="71"/>
        <v>0.4151790502717298</v>
      </c>
    </row>
    <row r="74" spans="1:13">
      <c r="A74" s="1" t="s">
        <v>526</v>
      </c>
      <c r="B74" s="1" t="s">
        <v>551</v>
      </c>
      <c r="C74" s="3">
        <v>125</v>
      </c>
      <c r="D74" s="1">
        <f>D164</f>
        <v>38.621403339830486</v>
      </c>
      <c r="E74" s="1">
        <f t="shared" ref="E74:M74" si="72">E164</f>
        <v>13.497200089602591</v>
      </c>
      <c r="F74" s="1">
        <f t="shared" si="72"/>
        <v>26.0593017147166</v>
      </c>
      <c r="G74" s="1">
        <f t="shared" si="72"/>
        <v>52.630256685904669</v>
      </c>
      <c r="H74" s="1">
        <f t="shared" si="72"/>
        <v>75.587408962229617</v>
      </c>
      <c r="I74" s="1">
        <f t="shared" si="72"/>
        <v>83.935447005265203</v>
      </c>
      <c r="J74" s="1">
        <f t="shared" si="72"/>
        <v>66.108326687868896</v>
      </c>
      <c r="K74" s="1">
        <f t="shared" si="72"/>
        <v>821.76005668272194</v>
      </c>
      <c r="L74" s="1">
        <f t="shared" si="72"/>
        <v>0.86975523741429372</v>
      </c>
      <c r="M74" s="1">
        <f t="shared" si="72"/>
        <v>0.41271265496550374</v>
      </c>
    </row>
    <row r="75" spans="1:13">
      <c r="A75" s="1" t="s">
        <v>526</v>
      </c>
      <c r="B75" s="1" t="s">
        <v>551</v>
      </c>
      <c r="C75" s="3">
        <v>206</v>
      </c>
      <c r="D75" s="1">
        <f>D190</f>
        <v>58.003173908868369</v>
      </c>
      <c r="E75" s="1">
        <f t="shared" ref="E75:M75" si="73">E190</f>
        <v>22.614628240084205</v>
      </c>
      <c r="F75" s="1">
        <f t="shared" si="73"/>
        <v>40.308901074476388</v>
      </c>
      <c r="G75" s="1">
        <f t="shared" si="73"/>
        <v>58.954882252212371</v>
      </c>
      <c r="H75" s="1">
        <f t="shared" si="73"/>
        <v>79.290488038415162</v>
      </c>
      <c r="I75" s="1">
        <f t="shared" si="73"/>
        <v>84.578200620603482</v>
      </c>
      <c r="J75" s="1">
        <f t="shared" si="73"/>
        <v>73.325808871438682</v>
      </c>
      <c r="K75" s="1">
        <f t="shared" si="73"/>
        <v>2170.1058974957755</v>
      </c>
      <c r="L75" s="1">
        <f t="shared" si="73"/>
        <v>0.91421112160293871</v>
      </c>
      <c r="M75" s="1">
        <f t="shared" si="73"/>
        <v>0.4066539774418591</v>
      </c>
    </row>
    <row r="76" spans="1:13">
      <c r="A76" s="1" t="s">
        <v>526</v>
      </c>
      <c r="B76" s="1" t="s">
        <v>551</v>
      </c>
      <c r="C76" s="3">
        <v>302</v>
      </c>
      <c r="D76" s="1">
        <f>D231</f>
        <v>58.798569963430829</v>
      </c>
      <c r="E76" s="1">
        <f t="shared" ref="E76:M76" si="74">E231</f>
        <v>19.517715089206892</v>
      </c>
      <c r="F76" s="1">
        <f t="shared" si="74"/>
        <v>39.158142526318954</v>
      </c>
      <c r="G76" s="1">
        <f t="shared" si="74"/>
        <v>48.993279270656636</v>
      </c>
      <c r="H76" s="1">
        <f t="shared" si="74"/>
        <v>63.238934411397317</v>
      </c>
      <c r="I76" s="1">
        <f t="shared" si="74"/>
        <v>76.805582123738759</v>
      </c>
      <c r="J76" s="1">
        <f t="shared" si="74"/>
        <v>47.115561216659806</v>
      </c>
      <c r="K76" s="1">
        <f t="shared" si="74"/>
        <v>1443.5329377814103</v>
      </c>
      <c r="L76" s="1">
        <f t="shared" si="74"/>
        <v>0.80789238594608948</v>
      </c>
      <c r="M76" s="1">
        <f t="shared" si="74"/>
        <v>0.35722179040608548</v>
      </c>
    </row>
    <row r="77" spans="1:13">
      <c r="A77" s="1" t="s">
        <v>526</v>
      </c>
      <c r="B77" s="1" t="s">
        <v>552</v>
      </c>
      <c r="C77" s="3">
        <v>126</v>
      </c>
      <c r="D77" s="1">
        <f>D165</f>
        <v>53.033331009956662</v>
      </c>
      <c r="E77" s="1">
        <f t="shared" ref="E77:M77" si="75">E165</f>
        <v>18.044222469152896</v>
      </c>
      <c r="F77" s="1">
        <f t="shared" si="75"/>
        <v>35.538776739554869</v>
      </c>
      <c r="G77" s="1">
        <f t="shared" si="75"/>
        <v>45.398672236805361</v>
      </c>
      <c r="H77" s="1">
        <f t="shared" si="75"/>
        <v>51.272383406960152</v>
      </c>
      <c r="I77" s="1">
        <f t="shared" si="75"/>
        <v>76.621021575013984</v>
      </c>
      <c r="J77" s="1">
        <f t="shared" si="75"/>
        <v>24.889339262176708</v>
      </c>
      <c r="K77" s="1">
        <f t="shared" si="75"/>
        <v>1306.0775174141272</v>
      </c>
      <c r="L77" s="1">
        <f t="shared" si="75"/>
        <v>0.75166519955642264</v>
      </c>
      <c r="M77" s="1">
        <f t="shared" si="75"/>
        <v>0.43789500826403543</v>
      </c>
    </row>
    <row r="78" spans="1:13">
      <c r="A78" s="1" t="s">
        <v>526</v>
      </c>
      <c r="B78" s="1" t="s">
        <v>552</v>
      </c>
      <c r="C78" s="3">
        <v>239</v>
      </c>
      <c r="D78" s="1">
        <f>D223</f>
        <v>51.03454551579312</v>
      </c>
      <c r="E78" s="1">
        <f t="shared" ref="E78:M78" si="76">E223</f>
        <v>18.084177106416295</v>
      </c>
      <c r="F78" s="1">
        <f t="shared" si="76"/>
        <v>34.559361311104787</v>
      </c>
      <c r="G78" s="1">
        <f t="shared" si="76"/>
        <v>44.237830028684336</v>
      </c>
      <c r="H78" s="1">
        <f t="shared" si="76"/>
        <v>66.201381358722244</v>
      </c>
      <c r="I78" s="1">
        <f t="shared" si="76"/>
        <v>86.575105113811901</v>
      </c>
      <c r="J78" s="1">
        <f t="shared" si="76"/>
        <v>43.934326968310472</v>
      </c>
      <c r="K78" s="1">
        <f t="shared" si="76"/>
        <v>1046.9214700131051</v>
      </c>
      <c r="L78" s="1">
        <f t="shared" si="76"/>
        <v>0.84776060226939742</v>
      </c>
      <c r="M78" s="1">
        <f t="shared" si="76"/>
        <v>0.43696977175627377</v>
      </c>
    </row>
    <row r="79" spans="1:13">
      <c r="A79" s="1" t="s">
        <v>526</v>
      </c>
      <c r="B79" s="1" t="s">
        <v>552</v>
      </c>
      <c r="C79" s="3">
        <v>337</v>
      </c>
      <c r="D79" s="1">
        <f>D266</f>
        <v>59.065507507949953</v>
      </c>
      <c r="E79" s="1">
        <f t="shared" ref="E79:M79" si="77">E266</f>
        <v>21.749050674860953</v>
      </c>
      <c r="F79" s="1">
        <f t="shared" si="77"/>
        <v>40.407279091405563</v>
      </c>
      <c r="G79" s="1">
        <f t="shared" si="77"/>
        <v>48.335296337677455</v>
      </c>
      <c r="H79" s="1">
        <f t="shared" si="77"/>
        <v>71.322112765029274</v>
      </c>
      <c r="I79" s="1">
        <f t="shared" si="77"/>
        <v>80.878665218667365</v>
      </c>
      <c r="J79" s="1">
        <f t="shared" si="77"/>
        <v>55.098866026503536</v>
      </c>
      <c r="K79" s="1">
        <f t="shared" si="77"/>
        <v>1792.8388110147159</v>
      </c>
      <c r="L79" s="1">
        <f t="shared" si="77"/>
        <v>0.77412181088418341</v>
      </c>
      <c r="M79" s="1">
        <f t="shared" si="77"/>
        <v>0.405793992615886</v>
      </c>
    </row>
    <row r="80" spans="1:13">
      <c r="A80" s="1" t="s">
        <v>526</v>
      </c>
      <c r="B80" s="1" t="s">
        <v>553</v>
      </c>
      <c r="C80" s="3">
        <v>127</v>
      </c>
      <c r="D80" s="1">
        <f>D166</f>
        <v>0</v>
      </c>
      <c r="E80" s="1">
        <f t="shared" ref="E80:M80" si="78">E166</f>
        <v>0</v>
      </c>
      <c r="F80" s="1">
        <f t="shared" si="78"/>
        <v>0</v>
      </c>
      <c r="G80" s="1">
        <f t="shared" si="78"/>
        <v>0</v>
      </c>
      <c r="H80" s="1">
        <f t="shared" si="78"/>
        <v>0</v>
      </c>
      <c r="I80" s="1">
        <f t="shared" si="78"/>
        <v>0</v>
      </c>
      <c r="J80" s="1">
        <f t="shared" si="78"/>
        <v>0</v>
      </c>
      <c r="K80" s="1">
        <f t="shared" si="78"/>
        <v>0</v>
      </c>
      <c r="L80" s="1">
        <f t="shared" si="78"/>
        <v>0</v>
      </c>
      <c r="M80" s="1">
        <f t="shared" si="78"/>
        <v>0</v>
      </c>
    </row>
    <row r="81" spans="1:13">
      <c r="A81" s="1" t="s">
        <v>526</v>
      </c>
      <c r="B81" s="1" t="s">
        <v>553</v>
      </c>
      <c r="C81" s="3">
        <v>231</v>
      </c>
      <c r="D81" s="1">
        <f>D215</f>
        <v>0</v>
      </c>
      <c r="E81" s="1">
        <f t="shared" ref="E81:M81" si="79">E215</f>
        <v>0</v>
      </c>
      <c r="F81" s="1">
        <f t="shared" si="79"/>
        <v>0</v>
      </c>
      <c r="G81" s="1">
        <f t="shared" si="79"/>
        <v>0</v>
      </c>
      <c r="H81" s="1">
        <f t="shared" si="79"/>
        <v>0</v>
      </c>
      <c r="I81" s="1">
        <f t="shared" si="79"/>
        <v>0</v>
      </c>
      <c r="J81" s="1">
        <f t="shared" si="79"/>
        <v>0</v>
      </c>
      <c r="K81" s="1">
        <f t="shared" si="79"/>
        <v>0</v>
      </c>
      <c r="L81" s="1">
        <f t="shared" si="79"/>
        <v>0</v>
      </c>
      <c r="M81" s="1">
        <f t="shared" si="79"/>
        <v>0</v>
      </c>
    </row>
    <row r="82" spans="1:13">
      <c r="A82" s="1" t="s">
        <v>526</v>
      </c>
      <c r="B82" s="1" t="s">
        <v>553</v>
      </c>
      <c r="C82" s="3">
        <v>321</v>
      </c>
      <c r="D82" s="1">
        <f>D250</f>
        <v>0</v>
      </c>
      <c r="E82" s="1">
        <f t="shared" ref="E82:M82" si="80">E250</f>
        <v>0</v>
      </c>
      <c r="F82" s="1">
        <f t="shared" si="80"/>
        <v>0</v>
      </c>
      <c r="G82" s="1">
        <f t="shared" si="80"/>
        <v>0</v>
      </c>
      <c r="H82" s="1">
        <f t="shared" si="80"/>
        <v>0</v>
      </c>
      <c r="I82" s="1">
        <f t="shared" si="80"/>
        <v>0</v>
      </c>
      <c r="J82" s="1">
        <f t="shared" si="80"/>
        <v>0</v>
      </c>
      <c r="K82" s="1">
        <f t="shared" si="80"/>
        <v>0</v>
      </c>
      <c r="L82" s="1">
        <f t="shared" si="80"/>
        <v>0</v>
      </c>
      <c r="M82" s="1">
        <f t="shared" si="80"/>
        <v>0</v>
      </c>
    </row>
    <row r="83" spans="1:13">
      <c r="A83" s="1" t="s">
        <v>526</v>
      </c>
      <c r="B83" s="1" t="s">
        <v>554</v>
      </c>
      <c r="C83" s="3">
        <v>128</v>
      </c>
      <c r="D83" s="1">
        <f>D167</f>
        <v>0</v>
      </c>
      <c r="E83" s="1">
        <f t="shared" ref="E83:M83" si="81">E167</f>
        <v>0</v>
      </c>
      <c r="F83" s="1">
        <f t="shared" si="81"/>
        <v>0</v>
      </c>
      <c r="G83" s="1">
        <f t="shared" si="81"/>
        <v>0</v>
      </c>
      <c r="H83" s="1">
        <f t="shared" si="81"/>
        <v>0</v>
      </c>
      <c r="I83" s="1">
        <f t="shared" si="81"/>
        <v>0</v>
      </c>
      <c r="J83" s="1">
        <f t="shared" si="81"/>
        <v>0</v>
      </c>
      <c r="K83" s="1">
        <f t="shared" si="81"/>
        <v>0</v>
      </c>
      <c r="L83" s="1">
        <f t="shared" si="81"/>
        <v>0</v>
      </c>
      <c r="M83" s="1">
        <f t="shared" si="81"/>
        <v>0</v>
      </c>
    </row>
    <row r="84" spans="1:13">
      <c r="A84" s="1" t="s">
        <v>526</v>
      </c>
      <c r="B84" s="1" t="s">
        <v>554</v>
      </c>
      <c r="C84" s="3">
        <v>236</v>
      </c>
      <c r="D84" s="1">
        <f>D220</f>
        <v>0</v>
      </c>
      <c r="E84" s="1">
        <f t="shared" ref="E84:M84" si="82">E220</f>
        <v>0</v>
      </c>
      <c r="F84" s="1">
        <f t="shared" si="82"/>
        <v>0</v>
      </c>
      <c r="G84" s="1">
        <f t="shared" si="82"/>
        <v>0</v>
      </c>
      <c r="H84" s="1">
        <f t="shared" si="82"/>
        <v>0</v>
      </c>
      <c r="I84" s="1">
        <f t="shared" si="82"/>
        <v>0</v>
      </c>
      <c r="J84" s="1">
        <f t="shared" si="82"/>
        <v>0</v>
      </c>
      <c r="K84" s="1">
        <f t="shared" si="82"/>
        <v>0</v>
      </c>
      <c r="L84" s="1">
        <f t="shared" si="82"/>
        <v>0</v>
      </c>
      <c r="M84" s="1">
        <f t="shared" si="82"/>
        <v>0</v>
      </c>
    </row>
    <row r="85" spans="1:13">
      <c r="A85" s="1" t="s">
        <v>526</v>
      </c>
      <c r="B85" s="1" t="s">
        <v>554</v>
      </c>
      <c r="C85" s="3">
        <v>318</v>
      </c>
      <c r="D85" s="1">
        <f>D247</f>
        <v>0</v>
      </c>
      <c r="E85" s="1">
        <f t="shared" ref="E85:M85" si="83">E247</f>
        <v>0</v>
      </c>
      <c r="F85" s="1">
        <f t="shared" si="83"/>
        <v>0</v>
      </c>
      <c r="G85" s="1">
        <f t="shared" si="83"/>
        <v>0</v>
      </c>
      <c r="H85" s="1">
        <f t="shared" si="83"/>
        <v>0</v>
      </c>
      <c r="I85" s="1">
        <f t="shared" si="83"/>
        <v>0</v>
      </c>
      <c r="J85" s="1">
        <f t="shared" si="83"/>
        <v>0</v>
      </c>
      <c r="K85" s="1">
        <f t="shared" si="83"/>
        <v>0</v>
      </c>
      <c r="L85" s="1">
        <f t="shared" si="83"/>
        <v>0</v>
      </c>
      <c r="M85" s="1">
        <f t="shared" si="83"/>
        <v>0</v>
      </c>
    </row>
    <row r="86" spans="1:13">
      <c r="A86" s="1" t="s">
        <v>526</v>
      </c>
      <c r="B86" s="1" t="s">
        <v>555</v>
      </c>
      <c r="C86" s="3">
        <v>129</v>
      </c>
      <c r="D86" s="1">
        <f>D168</f>
        <v>44.303303251969567</v>
      </c>
      <c r="E86" s="1">
        <f t="shared" ref="E86:M86" si="84">E168</f>
        <v>15.798541663624144</v>
      </c>
      <c r="F86" s="1">
        <f t="shared" si="84"/>
        <v>30.050922457796926</v>
      </c>
      <c r="G86" s="1">
        <f t="shared" si="84"/>
        <v>45.324722640999198</v>
      </c>
      <c r="H86" s="1">
        <f t="shared" si="84"/>
        <v>68.60475497615225</v>
      </c>
      <c r="I86" s="1">
        <f t="shared" si="84"/>
        <v>74.363754660905713</v>
      </c>
      <c r="J86" s="1">
        <f t="shared" si="84"/>
        <v>60.31484857658436</v>
      </c>
      <c r="K86" s="1">
        <f t="shared" si="84"/>
        <v>694.19505354032208</v>
      </c>
      <c r="L86" s="1">
        <f t="shared" si="84"/>
        <v>0.84895461497963953</v>
      </c>
      <c r="M86" s="1">
        <f t="shared" si="84"/>
        <v>0.39943692310226125</v>
      </c>
    </row>
    <row r="87" spans="1:13">
      <c r="A87" s="1" t="s">
        <v>526</v>
      </c>
      <c r="B87" s="1" t="s">
        <v>555</v>
      </c>
      <c r="C87" s="3">
        <v>232</v>
      </c>
      <c r="D87" s="1">
        <f>D216</f>
        <v>42.783212535117094</v>
      </c>
      <c r="E87" s="1">
        <f t="shared" ref="E87:M87" si="85">E216</f>
        <v>15.139577255541576</v>
      </c>
      <c r="F87" s="1">
        <f t="shared" si="85"/>
        <v>28.961394895329409</v>
      </c>
      <c r="G87" s="1">
        <f t="shared" si="85"/>
        <v>47.97956220419524</v>
      </c>
      <c r="H87" s="1">
        <f t="shared" si="85"/>
        <v>63.5896322538471</v>
      </c>
      <c r="I87" s="1">
        <f t="shared" si="85"/>
        <v>82.515240531125457</v>
      </c>
      <c r="J87" s="1">
        <f t="shared" si="85"/>
        <v>45.064439554668986</v>
      </c>
      <c r="K87" s="1">
        <f t="shared" si="85"/>
        <v>656.0741603244303</v>
      </c>
      <c r="L87" s="1">
        <f t="shared" si="85"/>
        <v>0.77986872743052682</v>
      </c>
      <c r="M87" s="1">
        <f t="shared" si="85"/>
        <v>0.46025062412373013</v>
      </c>
    </row>
    <row r="88" spans="1:13">
      <c r="A88" s="1" t="s">
        <v>526</v>
      </c>
      <c r="B88" s="1" t="s">
        <v>555</v>
      </c>
      <c r="C88" s="3">
        <v>342</v>
      </c>
      <c r="D88" s="1">
        <f>D271</f>
        <v>46.309370372764043</v>
      </c>
      <c r="E88" s="1">
        <f t="shared" ref="E88:M88" si="86">E271</f>
        <v>14.340464273673549</v>
      </c>
      <c r="F88" s="1">
        <f t="shared" si="86"/>
        <v>30.32491732321887</v>
      </c>
      <c r="G88" s="1">
        <f t="shared" si="86"/>
        <v>43.81938267158489</v>
      </c>
      <c r="H88" s="1">
        <f t="shared" si="86"/>
        <v>70.522556632589612</v>
      </c>
      <c r="I88" s="1">
        <f t="shared" si="86"/>
        <v>84.793754964458103</v>
      </c>
      <c r="J88" s="1">
        <f t="shared" si="86"/>
        <v>49.466883239805924</v>
      </c>
      <c r="K88" s="1">
        <f t="shared" si="86"/>
        <v>1009.669038163418</v>
      </c>
      <c r="L88" s="1">
        <f t="shared" si="86"/>
        <v>0.88088564228537258</v>
      </c>
      <c r="M88" s="1">
        <f t="shared" si="86"/>
        <v>0.43942142355276043</v>
      </c>
    </row>
    <row r="89" spans="1:13">
      <c r="A89" s="1" t="s">
        <v>526</v>
      </c>
      <c r="B89" s="1" t="s">
        <v>556</v>
      </c>
      <c r="C89" s="3">
        <v>130</v>
      </c>
      <c r="D89" s="1">
        <f>D169</f>
        <v>0</v>
      </c>
      <c r="E89" s="1">
        <f t="shared" ref="E89:M89" si="87">E169</f>
        <v>0</v>
      </c>
      <c r="F89" s="1">
        <f t="shared" si="87"/>
        <v>0</v>
      </c>
      <c r="G89" s="1">
        <f t="shared" si="87"/>
        <v>0</v>
      </c>
      <c r="H89" s="1">
        <f t="shared" si="87"/>
        <v>0</v>
      </c>
      <c r="I89" s="1">
        <f t="shared" si="87"/>
        <v>0</v>
      </c>
      <c r="J89" s="1">
        <f t="shared" si="87"/>
        <v>0</v>
      </c>
      <c r="K89" s="1">
        <f t="shared" si="87"/>
        <v>0</v>
      </c>
      <c r="L89" s="1">
        <f t="shared" si="87"/>
        <v>0</v>
      </c>
      <c r="M89" s="1">
        <f t="shared" si="87"/>
        <v>0</v>
      </c>
    </row>
    <row r="90" spans="1:13">
      <c r="A90" s="1" t="s">
        <v>526</v>
      </c>
      <c r="B90" s="1" t="s">
        <v>556</v>
      </c>
      <c r="C90" s="3">
        <v>235</v>
      </c>
      <c r="D90" s="1">
        <f>D219</f>
        <v>0</v>
      </c>
      <c r="E90" s="1">
        <f t="shared" ref="E90:M90" si="88">E219</f>
        <v>0</v>
      </c>
      <c r="F90" s="1">
        <f t="shared" si="88"/>
        <v>0</v>
      </c>
      <c r="G90" s="1">
        <f t="shared" si="88"/>
        <v>0</v>
      </c>
      <c r="H90" s="1">
        <f t="shared" si="88"/>
        <v>0</v>
      </c>
      <c r="I90" s="1">
        <f t="shared" si="88"/>
        <v>0</v>
      </c>
      <c r="J90" s="1">
        <f t="shared" si="88"/>
        <v>0</v>
      </c>
      <c r="K90" s="1">
        <f t="shared" si="88"/>
        <v>0</v>
      </c>
      <c r="L90" s="1">
        <f t="shared" si="88"/>
        <v>0</v>
      </c>
      <c r="M90" s="1">
        <f t="shared" si="88"/>
        <v>0</v>
      </c>
    </row>
    <row r="91" spans="1:13">
      <c r="A91" s="1" t="s">
        <v>526</v>
      </c>
      <c r="B91" s="1" t="s">
        <v>556</v>
      </c>
      <c r="C91" s="3">
        <v>312</v>
      </c>
      <c r="D91" s="1">
        <f>D241</f>
        <v>0</v>
      </c>
      <c r="E91" s="1">
        <f t="shared" ref="E91:M91" si="89">E241</f>
        <v>0</v>
      </c>
      <c r="F91" s="1">
        <f t="shared" si="89"/>
        <v>0</v>
      </c>
      <c r="G91" s="1">
        <f t="shared" si="89"/>
        <v>0</v>
      </c>
      <c r="H91" s="1">
        <f t="shared" si="89"/>
        <v>0</v>
      </c>
      <c r="I91" s="1">
        <f t="shared" si="89"/>
        <v>0</v>
      </c>
      <c r="J91" s="1">
        <f t="shared" si="89"/>
        <v>0</v>
      </c>
      <c r="K91" s="1">
        <f t="shared" si="89"/>
        <v>0</v>
      </c>
      <c r="L91" s="1">
        <f t="shared" si="89"/>
        <v>0</v>
      </c>
      <c r="M91" s="1">
        <f t="shared" si="89"/>
        <v>0</v>
      </c>
    </row>
    <row r="92" spans="1:13">
      <c r="A92" s="1" t="s">
        <v>526</v>
      </c>
      <c r="B92" s="1" t="s">
        <v>557</v>
      </c>
      <c r="C92" s="3">
        <v>131</v>
      </c>
      <c r="D92" s="1">
        <f>D170</f>
        <v>48.471102982811736</v>
      </c>
      <c r="E92" s="1">
        <f t="shared" ref="E92:M92" si="90">E170</f>
        <v>17.697888236403241</v>
      </c>
      <c r="F92" s="1">
        <f t="shared" si="90"/>
        <v>33.084495609607565</v>
      </c>
      <c r="G92" s="1">
        <f t="shared" si="90"/>
        <v>54.028383148147604</v>
      </c>
      <c r="H92" s="1">
        <f t="shared" si="90"/>
        <v>76.776299195534975</v>
      </c>
      <c r="I92" s="1">
        <f t="shared" si="90"/>
        <v>81.622853999755961</v>
      </c>
      <c r="J92" s="1">
        <f t="shared" si="90"/>
        <v>69.509071287308004</v>
      </c>
      <c r="K92" s="1">
        <f t="shared" si="90"/>
        <v>1107.09421918873</v>
      </c>
      <c r="L92" s="1">
        <f t="shared" si="90"/>
        <v>0.92017825441575296</v>
      </c>
      <c r="M92" s="1">
        <f t="shared" si="90"/>
        <v>0.4197027417682202</v>
      </c>
    </row>
    <row r="93" spans="1:13">
      <c r="A93" s="1" t="s">
        <v>526</v>
      </c>
      <c r="B93" s="1" t="s">
        <v>557</v>
      </c>
      <c r="C93" s="3">
        <v>224</v>
      </c>
      <c r="D93" s="1">
        <f>D208</f>
        <v>0</v>
      </c>
      <c r="E93" s="1">
        <f t="shared" ref="E93:M93" si="91">E208</f>
        <v>0</v>
      </c>
      <c r="F93" s="1">
        <f t="shared" si="91"/>
        <v>0</v>
      </c>
      <c r="G93" s="1">
        <f t="shared" si="91"/>
        <v>0</v>
      </c>
      <c r="H93" s="1">
        <f t="shared" si="91"/>
        <v>0</v>
      </c>
      <c r="I93" s="1">
        <f t="shared" si="91"/>
        <v>0</v>
      </c>
      <c r="J93" s="1">
        <f t="shared" si="91"/>
        <v>0</v>
      </c>
      <c r="K93" s="1">
        <f t="shared" si="91"/>
        <v>0</v>
      </c>
      <c r="L93" s="1">
        <f t="shared" si="91"/>
        <v>0</v>
      </c>
      <c r="M93" s="1">
        <f t="shared" si="91"/>
        <v>0</v>
      </c>
    </row>
    <row r="94" spans="1:13">
      <c r="A94" s="1" t="s">
        <v>526</v>
      </c>
      <c r="B94" s="1" t="s">
        <v>557</v>
      </c>
      <c r="C94" s="3">
        <v>340</v>
      </c>
      <c r="D94" s="1">
        <f>D269</f>
        <v>46.670669056448219</v>
      </c>
      <c r="E94" s="1">
        <f t="shared" ref="E94:M94" si="92">E269</f>
        <v>18.221436905541747</v>
      </c>
      <c r="F94" s="1">
        <f t="shared" si="92"/>
        <v>32.446052980995063</v>
      </c>
      <c r="G94" s="1">
        <f t="shared" si="92"/>
        <v>46.56254487578687</v>
      </c>
      <c r="H94" s="1">
        <f t="shared" si="92"/>
        <v>70.097150989167801</v>
      </c>
      <c r="I94" s="1">
        <f t="shared" si="92"/>
        <v>76.042621161516038</v>
      </c>
      <c r="J94" s="1">
        <f t="shared" si="92"/>
        <v>62.373699821612</v>
      </c>
      <c r="K94" s="1">
        <f t="shared" si="92"/>
        <v>1128.0338101399636</v>
      </c>
      <c r="L94" s="1">
        <f t="shared" si="92"/>
        <v>0.90395613347091019</v>
      </c>
      <c r="M94" s="1">
        <f t="shared" si="92"/>
        <v>0.41682501462805904</v>
      </c>
    </row>
    <row r="95" spans="1:13">
      <c r="A95" s="1" t="s">
        <v>526</v>
      </c>
      <c r="B95" s="1" t="s">
        <v>558</v>
      </c>
      <c r="C95" s="3">
        <v>132</v>
      </c>
      <c r="D95" s="1">
        <f>D171</f>
        <v>0</v>
      </c>
      <c r="E95" s="1">
        <f t="shared" ref="E95:M95" si="93">E171</f>
        <v>0</v>
      </c>
      <c r="F95" s="1">
        <f t="shared" si="93"/>
        <v>0</v>
      </c>
      <c r="G95" s="1">
        <f t="shared" si="93"/>
        <v>0</v>
      </c>
      <c r="H95" s="1">
        <f t="shared" si="93"/>
        <v>0</v>
      </c>
      <c r="I95" s="1">
        <f t="shared" si="93"/>
        <v>0</v>
      </c>
      <c r="J95" s="1">
        <f t="shared" si="93"/>
        <v>0</v>
      </c>
      <c r="K95" s="1">
        <f t="shared" si="93"/>
        <v>0</v>
      </c>
      <c r="L95" s="1">
        <f t="shared" si="93"/>
        <v>0</v>
      </c>
      <c r="M95" s="1">
        <f t="shared" si="93"/>
        <v>0</v>
      </c>
    </row>
    <row r="96" spans="1:13">
      <c r="A96" s="1" t="s">
        <v>526</v>
      </c>
      <c r="B96" s="1" t="s">
        <v>558</v>
      </c>
      <c r="C96" s="3">
        <v>214</v>
      </c>
      <c r="D96" s="1">
        <f>D198</f>
        <v>0</v>
      </c>
      <c r="E96" s="1">
        <f t="shared" ref="E96:M96" si="94">E198</f>
        <v>0</v>
      </c>
      <c r="F96" s="1">
        <f t="shared" si="94"/>
        <v>0</v>
      </c>
      <c r="G96" s="1">
        <f t="shared" si="94"/>
        <v>0</v>
      </c>
      <c r="H96" s="1">
        <f t="shared" si="94"/>
        <v>0</v>
      </c>
      <c r="I96" s="1">
        <f t="shared" si="94"/>
        <v>0</v>
      </c>
      <c r="J96" s="1">
        <f t="shared" si="94"/>
        <v>0</v>
      </c>
      <c r="K96" s="1">
        <f t="shared" si="94"/>
        <v>0</v>
      </c>
      <c r="L96" s="1">
        <f t="shared" si="94"/>
        <v>0</v>
      </c>
      <c r="M96" s="1">
        <f t="shared" si="94"/>
        <v>0</v>
      </c>
    </row>
    <row r="97" spans="1:13">
      <c r="A97" s="1" t="s">
        <v>526</v>
      </c>
      <c r="B97" s="1" t="s">
        <v>558</v>
      </c>
      <c r="C97" s="3">
        <v>315</v>
      </c>
      <c r="D97" s="1">
        <f>D244</f>
        <v>0</v>
      </c>
      <c r="E97" s="1">
        <f t="shared" ref="E97:M97" si="95">E244</f>
        <v>0</v>
      </c>
      <c r="F97" s="1">
        <f t="shared" si="95"/>
        <v>0</v>
      </c>
      <c r="G97" s="1">
        <f t="shared" si="95"/>
        <v>0</v>
      </c>
      <c r="H97" s="1">
        <f t="shared" si="95"/>
        <v>0</v>
      </c>
      <c r="I97" s="1">
        <f t="shared" si="95"/>
        <v>0</v>
      </c>
      <c r="J97" s="1">
        <f t="shared" si="95"/>
        <v>0</v>
      </c>
      <c r="K97" s="1">
        <f t="shared" si="95"/>
        <v>0</v>
      </c>
      <c r="L97" s="1">
        <f t="shared" si="95"/>
        <v>0</v>
      </c>
      <c r="M97" s="1">
        <f t="shared" si="95"/>
        <v>0</v>
      </c>
    </row>
    <row r="98" spans="1:13">
      <c r="A98" s="1" t="s">
        <v>526</v>
      </c>
      <c r="B98" s="1" t="s">
        <v>559</v>
      </c>
      <c r="C98" s="3">
        <v>133</v>
      </c>
      <c r="D98" s="1">
        <f>D172</f>
        <v>40.853709344206855</v>
      </c>
      <c r="E98" s="1">
        <f t="shared" ref="E98:M98" si="96">E172</f>
        <v>14.388376953914511</v>
      </c>
      <c r="F98" s="1">
        <f t="shared" si="96"/>
        <v>27.621043149060753</v>
      </c>
      <c r="G98" s="1">
        <f t="shared" si="96"/>
        <v>43.038421919979747</v>
      </c>
      <c r="H98" s="1">
        <f t="shared" si="96"/>
        <v>76.642580063644289</v>
      </c>
      <c r="I98" s="1">
        <f t="shared" si="96"/>
        <v>82.424100168030847</v>
      </c>
      <c r="J98" s="1">
        <f t="shared" si="96"/>
        <v>71.942429173926413</v>
      </c>
      <c r="K98" s="1">
        <f t="shared" si="96"/>
        <v>737.42197866177992</v>
      </c>
      <c r="L98" s="1">
        <f t="shared" si="96"/>
        <v>0.86454910457135181</v>
      </c>
      <c r="M98" s="1">
        <f t="shared" si="96"/>
        <v>0.4099909345317499</v>
      </c>
    </row>
    <row r="99" spans="1:13">
      <c r="A99" s="1" t="s">
        <v>526</v>
      </c>
      <c r="B99" s="1" t="s">
        <v>559</v>
      </c>
      <c r="C99" s="3">
        <v>212</v>
      </c>
      <c r="D99" s="1">
        <f>D196</f>
        <v>42.564623995546782</v>
      </c>
      <c r="E99" s="1">
        <f t="shared" ref="E99:M99" si="97">E196</f>
        <v>15.784110438199157</v>
      </c>
      <c r="F99" s="1">
        <f t="shared" si="97"/>
        <v>29.174367216873041</v>
      </c>
      <c r="G99" s="1">
        <f t="shared" si="97"/>
        <v>46.102895800944701</v>
      </c>
      <c r="H99" s="1">
        <f t="shared" si="97"/>
        <v>73.091404477837656</v>
      </c>
      <c r="I99" s="1">
        <f t="shared" si="97"/>
        <v>84.236386473918387</v>
      </c>
      <c r="J99" s="1">
        <f t="shared" si="97"/>
        <v>60.562929607708362</v>
      </c>
      <c r="K99" s="1">
        <f t="shared" si="97"/>
        <v>736.84292145492702</v>
      </c>
      <c r="L99" s="1">
        <f t="shared" si="97"/>
        <v>0.92844599996429167</v>
      </c>
      <c r="M99" s="1">
        <f t="shared" si="97"/>
        <v>0.44574625887067904</v>
      </c>
    </row>
    <row r="100" spans="1:13">
      <c r="A100" s="1" t="s">
        <v>526</v>
      </c>
      <c r="B100" s="1" t="s">
        <v>559</v>
      </c>
      <c r="C100" s="3">
        <v>323</v>
      </c>
      <c r="D100" s="1">
        <f>D252</f>
        <v>36.646109626437948</v>
      </c>
      <c r="E100" s="1">
        <f t="shared" ref="E100:M100" si="98">E252</f>
        <v>12.038568722725074</v>
      </c>
      <c r="F100" s="1">
        <f t="shared" si="98"/>
        <v>24.342339174581571</v>
      </c>
      <c r="G100" s="1">
        <f t="shared" si="98"/>
        <v>52.168589010205501</v>
      </c>
      <c r="H100" s="1">
        <f t="shared" si="98"/>
        <v>67.80885418410314</v>
      </c>
      <c r="I100" s="1">
        <f t="shared" si="98"/>
        <v>82.529857703843007</v>
      </c>
      <c r="J100" s="1">
        <f t="shared" si="98"/>
        <v>54.371204722007725</v>
      </c>
      <c r="K100" s="1">
        <f t="shared" si="98"/>
        <v>538.1146761195522</v>
      </c>
      <c r="L100" s="1">
        <f t="shared" si="98"/>
        <v>0.8309273647443941</v>
      </c>
      <c r="M100" s="1">
        <f t="shared" si="98"/>
        <v>0.40371772823595387</v>
      </c>
    </row>
    <row r="101" spans="1:13">
      <c r="A101" s="1" t="s">
        <v>526</v>
      </c>
      <c r="B101" s="1" t="s">
        <v>560</v>
      </c>
      <c r="C101" s="3">
        <v>134</v>
      </c>
      <c r="D101" s="1">
        <f>D173</f>
        <v>0</v>
      </c>
      <c r="E101" s="1">
        <f t="shared" ref="E101:M101" si="99">E173</f>
        <v>0</v>
      </c>
      <c r="F101" s="1">
        <f t="shared" si="99"/>
        <v>0</v>
      </c>
      <c r="G101" s="1">
        <f t="shared" si="99"/>
        <v>0</v>
      </c>
      <c r="H101" s="1">
        <f t="shared" si="99"/>
        <v>0</v>
      </c>
      <c r="I101" s="1">
        <f t="shared" si="99"/>
        <v>0</v>
      </c>
      <c r="J101" s="1">
        <f t="shared" si="99"/>
        <v>0</v>
      </c>
      <c r="K101" s="1">
        <f t="shared" si="99"/>
        <v>0</v>
      </c>
      <c r="L101" s="1">
        <f t="shared" si="99"/>
        <v>0</v>
      </c>
      <c r="M101" s="1">
        <f t="shared" si="99"/>
        <v>0</v>
      </c>
    </row>
    <row r="102" spans="1:13">
      <c r="A102" s="1" t="s">
        <v>526</v>
      </c>
      <c r="B102" s="1" t="s">
        <v>560</v>
      </c>
      <c r="C102" s="3">
        <v>208</v>
      </c>
      <c r="D102" s="1">
        <f>D192</f>
        <v>0</v>
      </c>
      <c r="E102" s="1">
        <f t="shared" ref="E102:M102" si="100">E192</f>
        <v>0</v>
      </c>
      <c r="F102" s="1">
        <f t="shared" si="100"/>
        <v>0</v>
      </c>
      <c r="G102" s="1">
        <f t="shared" si="100"/>
        <v>0</v>
      </c>
      <c r="H102" s="1">
        <f t="shared" si="100"/>
        <v>0</v>
      </c>
      <c r="I102" s="1">
        <f t="shared" si="100"/>
        <v>0</v>
      </c>
      <c r="J102" s="1">
        <f t="shared" si="100"/>
        <v>0</v>
      </c>
      <c r="K102" s="1">
        <f t="shared" si="100"/>
        <v>0</v>
      </c>
      <c r="L102" s="1">
        <f t="shared" si="100"/>
        <v>0</v>
      </c>
      <c r="M102" s="1">
        <f t="shared" si="100"/>
        <v>0</v>
      </c>
    </row>
    <row r="103" spans="1:13">
      <c r="A103" s="1" t="s">
        <v>526</v>
      </c>
      <c r="B103" s="1" t="s">
        <v>560</v>
      </c>
      <c r="C103" s="3">
        <v>309</v>
      </c>
      <c r="D103" s="1">
        <f>D238</f>
        <v>0</v>
      </c>
      <c r="E103" s="1">
        <f t="shared" ref="E103:M103" si="101">E238</f>
        <v>0</v>
      </c>
      <c r="F103" s="1">
        <f t="shared" si="101"/>
        <v>0</v>
      </c>
      <c r="G103" s="1">
        <f t="shared" si="101"/>
        <v>0</v>
      </c>
      <c r="H103" s="1">
        <f t="shared" si="101"/>
        <v>0</v>
      </c>
      <c r="I103" s="1">
        <f t="shared" si="101"/>
        <v>0</v>
      </c>
      <c r="J103" s="1">
        <f t="shared" si="101"/>
        <v>0</v>
      </c>
      <c r="K103" s="1">
        <f t="shared" si="101"/>
        <v>0</v>
      </c>
      <c r="L103" s="1">
        <f t="shared" si="101"/>
        <v>0</v>
      </c>
      <c r="M103" s="1">
        <f t="shared" si="101"/>
        <v>0</v>
      </c>
    </row>
    <row r="104" spans="1:13">
      <c r="A104" s="1" t="s">
        <v>526</v>
      </c>
      <c r="B104" s="1" t="s">
        <v>561</v>
      </c>
      <c r="C104" s="3">
        <v>135</v>
      </c>
      <c r="D104" s="1">
        <f>D174</f>
        <v>0</v>
      </c>
      <c r="E104" s="1">
        <f t="shared" ref="E104:M104" si="102">E174</f>
        <v>0</v>
      </c>
      <c r="F104" s="1">
        <f t="shared" si="102"/>
        <v>0</v>
      </c>
      <c r="G104" s="1">
        <f t="shared" si="102"/>
        <v>0</v>
      </c>
      <c r="H104" s="1">
        <f t="shared" si="102"/>
        <v>0</v>
      </c>
      <c r="I104" s="1">
        <f t="shared" si="102"/>
        <v>0</v>
      </c>
      <c r="J104" s="1">
        <f t="shared" si="102"/>
        <v>0</v>
      </c>
      <c r="K104" s="1">
        <f t="shared" si="102"/>
        <v>0</v>
      </c>
      <c r="L104" s="1">
        <f t="shared" si="102"/>
        <v>0</v>
      </c>
      <c r="M104" s="1">
        <f t="shared" si="102"/>
        <v>0</v>
      </c>
    </row>
    <row r="105" spans="1:13">
      <c r="A105" s="1" t="s">
        <v>526</v>
      </c>
      <c r="B105" s="1" t="s">
        <v>561</v>
      </c>
      <c r="C105" s="3">
        <v>228</v>
      </c>
      <c r="D105" s="1">
        <f>D212</f>
        <v>0</v>
      </c>
      <c r="E105" s="1">
        <f t="shared" ref="E105:M105" si="103">E212</f>
        <v>0</v>
      </c>
      <c r="F105" s="1">
        <f t="shared" si="103"/>
        <v>0</v>
      </c>
      <c r="G105" s="1">
        <f t="shared" si="103"/>
        <v>0</v>
      </c>
      <c r="H105" s="1">
        <f t="shared" si="103"/>
        <v>0</v>
      </c>
      <c r="I105" s="1">
        <f t="shared" si="103"/>
        <v>0</v>
      </c>
      <c r="J105" s="1">
        <f t="shared" si="103"/>
        <v>0</v>
      </c>
      <c r="K105" s="1">
        <f t="shared" si="103"/>
        <v>0</v>
      </c>
      <c r="L105" s="1">
        <f t="shared" si="103"/>
        <v>0</v>
      </c>
      <c r="M105" s="1">
        <f t="shared" si="103"/>
        <v>0</v>
      </c>
    </row>
    <row r="106" spans="1:13">
      <c r="A106" s="1" t="s">
        <v>526</v>
      </c>
      <c r="B106" s="1" t="s">
        <v>561</v>
      </c>
      <c r="C106" s="3">
        <v>304</v>
      </c>
      <c r="D106" s="1">
        <f>D233</f>
        <v>0</v>
      </c>
      <c r="E106" s="1">
        <f t="shared" ref="E106:M106" si="104">E233</f>
        <v>0</v>
      </c>
      <c r="F106" s="1">
        <f t="shared" si="104"/>
        <v>0</v>
      </c>
      <c r="G106" s="1">
        <f t="shared" si="104"/>
        <v>0</v>
      </c>
      <c r="H106" s="1">
        <f t="shared" si="104"/>
        <v>0</v>
      </c>
      <c r="I106" s="1">
        <f t="shared" si="104"/>
        <v>0</v>
      </c>
      <c r="J106" s="1">
        <f t="shared" si="104"/>
        <v>0</v>
      </c>
      <c r="K106" s="1">
        <f t="shared" si="104"/>
        <v>0</v>
      </c>
      <c r="L106" s="1">
        <f t="shared" si="104"/>
        <v>0</v>
      </c>
      <c r="M106" s="1">
        <f t="shared" si="104"/>
        <v>0</v>
      </c>
    </row>
    <row r="107" spans="1:13">
      <c r="A107" s="1" t="s">
        <v>526</v>
      </c>
      <c r="B107" s="1" t="s">
        <v>562</v>
      </c>
      <c r="C107" s="3">
        <v>136</v>
      </c>
      <c r="D107" s="1">
        <f>D175</f>
        <v>39.47638027879519</v>
      </c>
      <c r="E107" s="1">
        <f t="shared" ref="E107:M107" si="105">E175</f>
        <v>15.158885501583457</v>
      </c>
      <c r="F107" s="1">
        <f t="shared" si="105"/>
        <v>27.31763289018939</v>
      </c>
      <c r="G107" s="1">
        <f t="shared" si="105"/>
        <v>50.673584884276998</v>
      </c>
      <c r="H107" s="1">
        <f t="shared" si="105"/>
        <v>65.704979732443846</v>
      </c>
      <c r="I107" s="1">
        <f t="shared" si="105"/>
        <v>81.301585158450806</v>
      </c>
      <c r="J107" s="1">
        <f t="shared" si="105"/>
        <v>44.934223131827814</v>
      </c>
      <c r="K107" s="1">
        <f t="shared" si="105"/>
        <v>733.66189109009076</v>
      </c>
      <c r="L107" s="1">
        <f t="shared" si="105"/>
        <v>0.89166516894437609</v>
      </c>
      <c r="M107" s="1">
        <f t="shared" si="105"/>
        <v>0.46647817794667273</v>
      </c>
    </row>
    <row r="108" spans="1:13">
      <c r="A108" s="1" t="s">
        <v>526</v>
      </c>
      <c r="B108" s="1" t="s">
        <v>562</v>
      </c>
      <c r="C108" s="3">
        <v>242</v>
      </c>
      <c r="D108" s="1">
        <f>D226</f>
        <v>31.140608987489866</v>
      </c>
      <c r="E108" s="1">
        <f t="shared" ref="E108:M108" si="106">E226</f>
        <v>11.603873905344349</v>
      </c>
      <c r="F108" s="1">
        <f t="shared" si="106"/>
        <v>21.372241446417164</v>
      </c>
      <c r="G108" s="1">
        <f t="shared" si="106"/>
        <v>42.918095095962947</v>
      </c>
      <c r="H108" s="1">
        <f t="shared" si="106"/>
        <v>75.867548532842022</v>
      </c>
      <c r="I108" s="1">
        <f t="shared" si="106"/>
        <v>87.123421630572651</v>
      </c>
      <c r="J108" s="1">
        <f t="shared" si="106"/>
        <v>63.118155347086663</v>
      </c>
      <c r="K108" s="1">
        <f t="shared" si="106"/>
        <v>389.53215913316399</v>
      </c>
      <c r="L108" s="1">
        <f t="shared" si="106"/>
        <v>0.87018087486389362</v>
      </c>
      <c r="M108" s="1">
        <f t="shared" si="106"/>
        <v>0.40604312768457812</v>
      </c>
    </row>
    <row r="109" spans="1:13">
      <c r="A109" s="1" t="s">
        <v>526</v>
      </c>
      <c r="B109" s="1" t="s">
        <v>562</v>
      </c>
      <c r="C109" s="3">
        <v>322</v>
      </c>
      <c r="D109" s="1">
        <f>D251</f>
        <v>31.659440808541301</v>
      </c>
      <c r="E109" s="1">
        <f t="shared" ref="E109:M109" si="107">E251</f>
        <v>9.304783653080591</v>
      </c>
      <c r="F109" s="1">
        <f t="shared" si="107"/>
        <v>20.482112230810998</v>
      </c>
      <c r="G109" s="1">
        <f t="shared" si="107"/>
        <v>40.853091715010031</v>
      </c>
      <c r="H109" s="1">
        <f t="shared" si="107"/>
        <v>74.375064849019836</v>
      </c>
      <c r="I109" s="1">
        <f t="shared" si="107"/>
        <v>83.259101750486835</v>
      </c>
      <c r="J109" s="1">
        <f t="shared" si="107"/>
        <v>64.775850291313063</v>
      </c>
      <c r="K109" s="1">
        <f t="shared" si="107"/>
        <v>248.55715067109335</v>
      </c>
      <c r="L109" s="1">
        <f t="shared" si="107"/>
        <v>0.90405033675103896</v>
      </c>
      <c r="M109" s="1">
        <f t="shared" si="107"/>
        <v>0.40145026307771309</v>
      </c>
    </row>
    <row r="110" spans="1:13">
      <c r="A110" s="1" t="s">
        <v>526</v>
      </c>
      <c r="B110" s="1" t="s">
        <v>563</v>
      </c>
      <c r="C110" s="3">
        <v>137</v>
      </c>
      <c r="D110" s="1">
        <f>D176</f>
        <v>0</v>
      </c>
      <c r="E110" s="1">
        <f t="shared" ref="E110:M110" si="108">E176</f>
        <v>0</v>
      </c>
      <c r="F110" s="1">
        <f t="shared" si="108"/>
        <v>0</v>
      </c>
      <c r="G110" s="1">
        <f t="shared" si="108"/>
        <v>0</v>
      </c>
      <c r="H110" s="1">
        <f t="shared" si="108"/>
        <v>0</v>
      </c>
      <c r="I110" s="1">
        <f t="shared" si="108"/>
        <v>0</v>
      </c>
      <c r="J110" s="1">
        <f t="shared" si="108"/>
        <v>0</v>
      </c>
      <c r="K110" s="1">
        <f t="shared" si="108"/>
        <v>0</v>
      </c>
      <c r="L110" s="1">
        <f t="shared" si="108"/>
        <v>0</v>
      </c>
      <c r="M110" s="1">
        <f t="shared" si="108"/>
        <v>0</v>
      </c>
    </row>
    <row r="111" spans="1:13">
      <c r="A111" s="1" t="s">
        <v>526</v>
      </c>
      <c r="B111" s="1" t="s">
        <v>563</v>
      </c>
      <c r="C111" s="3">
        <v>201</v>
      </c>
      <c r="D111" s="1">
        <f>D185</f>
        <v>0</v>
      </c>
      <c r="E111" s="1">
        <f t="shared" ref="E111:M111" si="109">E185</f>
        <v>0</v>
      </c>
      <c r="F111" s="1">
        <f t="shared" si="109"/>
        <v>0</v>
      </c>
      <c r="G111" s="1">
        <f t="shared" si="109"/>
        <v>0</v>
      </c>
      <c r="H111" s="1">
        <f t="shared" si="109"/>
        <v>0</v>
      </c>
      <c r="I111" s="1">
        <f t="shared" si="109"/>
        <v>0</v>
      </c>
      <c r="J111" s="1">
        <f t="shared" si="109"/>
        <v>0</v>
      </c>
      <c r="K111" s="1">
        <f t="shared" si="109"/>
        <v>0</v>
      </c>
      <c r="L111" s="1">
        <f t="shared" si="109"/>
        <v>0</v>
      </c>
      <c r="M111" s="1">
        <f t="shared" si="109"/>
        <v>0</v>
      </c>
    </row>
    <row r="112" spans="1:13">
      <c r="A112" s="1" t="s">
        <v>526</v>
      </c>
      <c r="B112" s="1" t="s">
        <v>563</v>
      </c>
      <c r="C112" s="3">
        <v>335</v>
      </c>
      <c r="D112" s="1">
        <f>D264</f>
        <v>0</v>
      </c>
      <c r="E112" s="1">
        <f t="shared" ref="E112:M112" si="110">E264</f>
        <v>0</v>
      </c>
      <c r="F112" s="1">
        <f t="shared" si="110"/>
        <v>0</v>
      </c>
      <c r="G112" s="1">
        <f t="shared" si="110"/>
        <v>0</v>
      </c>
      <c r="H112" s="1">
        <f t="shared" si="110"/>
        <v>0</v>
      </c>
      <c r="I112" s="1">
        <f t="shared" si="110"/>
        <v>0</v>
      </c>
      <c r="J112" s="1">
        <f t="shared" si="110"/>
        <v>0</v>
      </c>
      <c r="K112" s="1">
        <f t="shared" si="110"/>
        <v>0</v>
      </c>
      <c r="L112" s="1">
        <f t="shared" si="110"/>
        <v>0</v>
      </c>
      <c r="M112" s="1">
        <f t="shared" si="110"/>
        <v>0</v>
      </c>
    </row>
    <row r="113" spans="1:13">
      <c r="A113" s="1" t="s">
        <v>526</v>
      </c>
      <c r="B113" s="1" t="s">
        <v>564</v>
      </c>
      <c r="C113" s="3">
        <v>138</v>
      </c>
      <c r="D113" s="1">
        <f>D177</f>
        <v>0</v>
      </c>
      <c r="E113" s="1">
        <f t="shared" ref="E113:M113" si="111">E177</f>
        <v>0</v>
      </c>
      <c r="F113" s="1">
        <f t="shared" si="111"/>
        <v>0</v>
      </c>
      <c r="G113" s="1">
        <f t="shared" si="111"/>
        <v>0</v>
      </c>
      <c r="H113" s="1">
        <f t="shared" si="111"/>
        <v>0</v>
      </c>
      <c r="I113" s="1">
        <f t="shared" si="111"/>
        <v>0</v>
      </c>
      <c r="J113" s="1">
        <f t="shared" si="111"/>
        <v>0</v>
      </c>
      <c r="K113" s="1">
        <f t="shared" si="111"/>
        <v>0</v>
      </c>
      <c r="L113" s="1">
        <f t="shared" si="111"/>
        <v>0</v>
      </c>
      <c r="M113" s="1">
        <f t="shared" si="111"/>
        <v>0</v>
      </c>
    </row>
    <row r="114" spans="1:13">
      <c r="A114" s="1" t="s">
        <v>526</v>
      </c>
      <c r="B114" s="1" t="s">
        <v>564</v>
      </c>
      <c r="C114" s="3">
        <v>218</v>
      </c>
      <c r="D114" s="1">
        <f>D202</f>
        <v>0</v>
      </c>
      <c r="E114" s="1">
        <f t="shared" ref="E114:M114" si="112">E202</f>
        <v>0</v>
      </c>
      <c r="F114" s="1">
        <f t="shared" si="112"/>
        <v>0</v>
      </c>
      <c r="G114" s="1">
        <f t="shared" si="112"/>
        <v>0</v>
      </c>
      <c r="H114" s="1">
        <f t="shared" si="112"/>
        <v>0</v>
      </c>
      <c r="I114" s="1">
        <f t="shared" si="112"/>
        <v>0</v>
      </c>
      <c r="J114" s="1">
        <f t="shared" si="112"/>
        <v>0</v>
      </c>
      <c r="K114" s="1">
        <f t="shared" si="112"/>
        <v>0</v>
      </c>
      <c r="L114" s="1">
        <f t="shared" si="112"/>
        <v>0</v>
      </c>
      <c r="M114" s="1">
        <f t="shared" si="112"/>
        <v>0</v>
      </c>
    </row>
    <row r="115" spans="1:13">
      <c r="A115" s="1" t="s">
        <v>526</v>
      </c>
      <c r="B115" s="1" t="s">
        <v>564</v>
      </c>
      <c r="C115" s="3">
        <v>332</v>
      </c>
      <c r="D115" s="1">
        <f>D261</f>
        <v>0</v>
      </c>
      <c r="E115" s="1">
        <f t="shared" ref="E115:M115" si="113">E261</f>
        <v>0</v>
      </c>
      <c r="F115" s="1">
        <f t="shared" si="113"/>
        <v>0</v>
      </c>
      <c r="G115" s="1">
        <f t="shared" si="113"/>
        <v>0</v>
      </c>
      <c r="H115" s="1">
        <f t="shared" si="113"/>
        <v>0</v>
      </c>
      <c r="I115" s="1">
        <f t="shared" si="113"/>
        <v>0</v>
      </c>
      <c r="J115" s="1">
        <f t="shared" si="113"/>
        <v>0</v>
      </c>
      <c r="K115" s="1">
        <f t="shared" si="113"/>
        <v>0</v>
      </c>
      <c r="L115" s="1">
        <f t="shared" si="113"/>
        <v>0</v>
      </c>
      <c r="M115" s="1">
        <f t="shared" si="113"/>
        <v>0</v>
      </c>
    </row>
    <row r="116" spans="1:13">
      <c r="A116" s="1" t="s">
        <v>526</v>
      </c>
      <c r="B116" s="1" t="s">
        <v>565</v>
      </c>
      <c r="C116" s="3">
        <v>139</v>
      </c>
      <c r="D116" s="1">
        <f>D178</f>
        <v>45.235778884712261</v>
      </c>
      <c r="E116" s="1">
        <f t="shared" ref="E116:M116" si="114">E178</f>
        <v>15.072548576959397</v>
      </c>
      <c r="F116" s="1">
        <f t="shared" si="114"/>
        <v>30.154163730835904</v>
      </c>
      <c r="G116" s="1">
        <f t="shared" si="114"/>
        <v>44.935218681150012</v>
      </c>
      <c r="H116" s="1">
        <f t="shared" si="114"/>
        <v>69.000817051123889</v>
      </c>
      <c r="I116" s="1">
        <f t="shared" si="114"/>
        <v>80.866013534132392</v>
      </c>
      <c r="J116" s="1">
        <f t="shared" si="114"/>
        <v>50.396030627557614</v>
      </c>
      <c r="K116" s="1">
        <f t="shared" si="114"/>
        <v>687.61949788681034</v>
      </c>
      <c r="L116" s="1">
        <f t="shared" si="114"/>
        <v>0.84091400104256386</v>
      </c>
      <c r="M116" s="1">
        <f t="shared" si="114"/>
        <v>0.43931989284799738</v>
      </c>
    </row>
    <row r="117" spans="1:13">
      <c r="A117" s="1" t="s">
        <v>526</v>
      </c>
      <c r="B117" s="1" t="s">
        <v>565</v>
      </c>
      <c r="C117" s="3">
        <v>219</v>
      </c>
      <c r="D117" s="1">
        <f>D203</f>
        <v>32.962340973872678</v>
      </c>
      <c r="E117" s="1">
        <f t="shared" ref="E117:M117" si="115">E203</f>
        <v>11.090355001115583</v>
      </c>
      <c r="F117" s="1">
        <f t="shared" si="115"/>
        <v>22.026347987494187</v>
      </c>
      <c r="G117" s="1">
        <f t="shared" si="115"/>
        <v>47.072962521054897</v>
      </c>
      <c r="H117" s="1">
        <f t="shared" si="115"/>
        <v>76.320624152445546</v>
      </c>
      <c r="I117" s="1">
        <f t="shared" si="115"/>
        <v>87.876318303533779</v>
      </c>
      <c r="J117" s="1">
        <f t="shared" si="115"/>
        <v>53.522690499110688</v>
      </c>
      <c r="K117" s="1">
        <f t="shared" si="115"/>
        <v>294.97171495304627</v>
      </c>
      <c r="L117" s="1">
        <f t="shared" si="115"/>
        <v>0.87973613166667131</v>
      </c>
      <c r="M117" s="1">
        <f t="shared" si="115"/>
        <v>0.42383228960633157</v>
      </c>
    </row>
    <row r="118" spans="1:13">
      <c r="A118" s="1" t="s">
        <v>526</v>
      </c>
      <c r="B118" s="1" t="s">
        <v>565</v>
      </c>
      <c r="C118" s="3">
        <v>327</v>
      </c>
      <c r="D118" s="1">
        <f>D256</f>
        <v>39.55926274472742</v>
      </c>
      <c r="E118" s="1">
        <f t="shared" ref="E118:M118" si="116">E256</f>
        <v>12.9995808290914</v>
      </c>
      <c r="F118" s="1">
        <f t="shared" si="116"/>
        <v>26.27942178690947</v>
      </c>
      <c r="G118" s="1">
        <f t="shared" si="116"/>
        <v>45.671957402451973</v>
      </c>
      <c r="H118" s="1">
        <f t="shared" si="116"/>
        <v>74.346074648264036</v>
      </c>
      <c r="I118" s="1">
        <f t="shared" si="116"/>
        <v>84.194544143068285</v>
      </c>
      <c r="J118" s="1">
        <f t="shared" si="116"/>
        <v>64.94539702210092</v>
      </c>
      <c r="K118" s="1">
        <f t="shared" si="116"/>
        <v>503.28495652399971</v>
      </c>
      <c r="L118" s="1">
        <f t="shared" si="116"/>
        <v>0.86347795132219696</v>
      </c>
      <c r="M118" s="1">
        <f t="shared" si="116"/>
        <v>0.43056796023696381</v>
      </c>
    </row>
    <row r="119" spans="1:13">
      <c r="A119" s="1" t="s">
        <v>526</v>
      </c>
      <c r="B119" s="1" t="s">
        <v>566</v>
      </c>
      <c r="C119" s="3">
        <v>140</v>
      </c>
      <c r="D119" s="1">
        <f>D179</f>
        <v>0</v>
      </c>
      <c r="E119" s="1">
        <f t="shared" ref="E119:M119" si="117">E179</f>
        <v>0</v>
      </c>
      <c r="F119" s="1">
        <f t="shared" si="117"/>
        <v>0</v>
      </c>
      <c r="G119" s="1">
        <f t="shared" si="117"/>
        <v>0</v>
      </c>
      <c r="H119" s="1">
        <f t="shared" si="117"/>
        <v>0</v>
      </c>
      <c r="I119" s="1">
        <f t="shared" si="117"/>
        <v>0</v>
      </c>
      <c r="J119" s="1">
        <f t="shared" si="117"/>
        <v>0</v>
      </c>
      <c r="K119" s="1">
        <f t="shared" si="117"/>
        <v>0</v>
      </c>
      <c r="L119" s="1">
        <f t="shared" si="117"/>
        <v>0</v>
      </c>
      <c r="M119" s="1">
        <f t="shared" si="117"/>
        <v>0</v>
      </c>
    </row>
    <row r="120" spans="1:13">
      <c r="A120" s="1" t="s">
        <v>526</v>
      </c>
      <c r="B120" s="1" t="s">
        <v>566</v>
      </c>
      <c r="C120" s="3">
        <v>229</v>
      </c>
      <c r="D120" s="1">
        <f>D213</f>
        <v>0</v>
      </c>
      <c r="E120" s="1">
        <f t="shared" ref="E120:M120" si="118">E213</f>
        <v>0</v>
      </c>
      <c r="F120" s="1">
        <f t="shared" si="118"/>
        <v>0</v>
      </c>
      <c r="G120" s="1">
        <f t="shared" si="118"/>
        <v>0</v>
      </c>
      <c r="H120" s="1">
        <f t="shared" si="118"/>
        <v>0</v>
      </c>
      <c r="I120" s="1">
        <f t="shared" si="118"/>
        <v>0</v>
      </c>
      <c r="J120" s="1">
        <f t="shared" si="118"/>
        <v>0</v>
      </c>
      <c r="K120" s="1">
        <f t="shared" si="118"/>
        <v>0</v>
      </c>
      <c r="L120" s="1">
        <f t="shared" si="118"/>
        <v>0</v>
      </c>
      <c r="M120" s="1">
        <f t="shared" si="118"/>
        <v>0</v>
      </c>
    </row>
    <row r="121" spans="1:13">
      <c r="A121" s="1" t="s">
        <v>526</v>
      </c>
      <c r="B121" s="1" t="s">
        <v>566</v>
      </c>
      <c r="C121" s="3">
        <v>319</v>
      </c>
      <c r="D121" s="1">
        <f>D248</f>
        <v>0</v>
      </c>
      <c r="E121" s="1">
        <f t="shared" ref="E121:M121" si="119">E248</f>
        <v>0</v>
      </c>
      <c r="F121" s="1">
        <f t="shared" si="119"/>
        <v>0</v>
      </c>
      <c r="G121" s="1">
        <f t="shared" si="119"/>
        <v>0</v>
      </c>
      <c r="H121" s="1">
        <f t="shared" si="119"/>
        <v>0</v>
      </c>
      <c r="I121" s="1">
        <f t="shared" si="119"/>
        <v>0</v>
      </c>
      <c r="J121" s="1">
        <f t="shared" si="119"/>
        <v>0</v>
      </c>
      <c r="K121" s="1">
        <f t="shared" si="119"/>
        <v>0</v>
      </c>
      <c r="L121" s="1">
        <f t="shared" si="119"/>
        <v>0</v>
      </c>
      <c r="M121" s="1">
        <f t="shared" si="119"/>
        <v>0</v>
      </c>
    </row>
    <row r="122" spans="1:13">
      <c r="A122" s="1" t="s">
        <v>526</v>
      </c>
      <c r="B122" s="1" t="s">
        <v>567</v>
      </c>
      <c r="C122" s="3">
        <v>141</v>
      </c>
      <c r="D122" s="1">
        <f>D180</f>
        <v>44.337219945311411</v>
      </c>
      <c r="E122" s="1">
        <f t="shared" ref="E122:M122" si="120">E180</f>
        <v>14.838643835049183</v>
      </c>
      <c r="F122" s="1">
        <f t="shared" si="120"/>
        <v>29.587931890180371</v>
      </c>
      <c r="G122" s="1">
        <f t="shared" si="120"/>
        <v>40.798979046422595</v>
      </c>
      <c r="H122" s="1">
        <f t="shared" si="120"/>
        <v>59.463338693405412</v>
      </c>
      <c r="I122" s="1">
        <f t="shared" si="120"/>
        <v>75.916067104519684</v>
      </c>
      <c r="J122" s="1">
        <f t="shared" si="120"/>
        <v>35.235476891228593</v>
      </c>
      <c r="K122" s="1">
        <f t="shared" si="120"/>
        <v>575.91704558212905</v>
      </c>
      <c r="L122" s="1">
        <f t="shared" si="120"/>
        <v>0.87916955784952933</v>
      </c>
      <c r="M122" s="1">
        <f t="shared" si="120"/>
        <v>0.40973666604324993</v>
      </c>
    </row>
    <row r="123" spans="1:13">
      <c r="A123" s="1" t="s">
        <v>526</v>
      </c>
      <c r="B123" s="1" t="s">
        <v>567</v>
      </c>
      <c r="C123" s="3">
        <v>210</v>
      </c>
      <c r="D123" s="1">
        <f>D194</f>
        <v>54.466108574473985</v>
      </c>
      <c r="E123" s="1">
        <f t="shared" ref="E123:M123" si="121">E194</f>
        <v>15.410115302728684</v>
      </c>
      <c r="F123" s="1">
        <f t="shared" si="121"/>
        <v>34.938111938601416</v>
      </c>
      <c r="G123" s="1">
        <f t="shared" si="121"/>
        <v>47.067255799835124</v>
      </c>
      <c r="H123" s="1">
        <f t="shared" si="121"/>
        <v>55.232521105587637</v>
      </c>
      <c r="I123" s="1">
        <f t="shared" si="121"/>
        <v>78.672451163845267</v>
      </c>
      <c r="J123" s="1">
        <f t="shared" si="121"/>
        <v>29.335526073836647</v>
      </c>
      <c r="K123" s="1">
        <f t="shared" si="121"/>
        <v>984.96660148771423</v>
      </c>
      <c r="L123" s="1">
        <f t="shared" si="121"/>
        <v>0.79333956409356965</v>
      </c>
      <c r="M123" s="1">
        <f t="shared" si="121"/>
        <v>0.43278960204780192</v>
      </c>
    </row>
    <row r="124" spans="1:13">
      <c r="A124" s="1" t="s">
        <v>526</v>
      </c>
      <c r="B124" s="1" t="s">
        <v>567</v>
      </c>
      <c r="C124" s="3">
        <v>341</v>
      </c>
      <c r="D124" s="1">
        <f>D270</f>
        <v>46.064180152961541</v>
      </c>
      <c r="E124" s="1">
        <f t="shared" ref="E124:M124" si="122">E270</f>
        <v>15.732603231870742</v>
      </c>
      <c r="F124" s="1">
        <f t="shared" si="122"/>
        <v>30.898391692416215</v>
      </c>
      <c r="G124" s="1">
        <f t="shared" si="122"/>
        <v>50.633445588037965</v>
      </c>
      <c r="H124" s="1">
        <f t="shared" si="122"/>
        <v>68.829785776386572</v>
      </c>
      <c r="I124" s="1">
        <f t="shared" si="122"/>
        <v>85.775712687730604</v>
      </c>
      <c r="J124" s="1">
        <f t="shared" si="122"/>
        <v>57.316209576615357</v>
      </c>
      <c r="K124" s="1">
        <f t="shared" si="122"/>
        <v>842.12034415557946</v>
      </c>
      <c r="L124" s="1">
        <f t="shared" si="122"/>
        <v>0.81855641294319703</v>
      </c>
      <c r="M124" s="1">
        <f t="shared" si="122"/>
        <v>0.40325326913795362</v>
      </c>
    </row>
    <row r="125" spans="1:13">
      <c r="A125" s="1" t="s">
        <v>526</v>
      </c>
      <c r="B125" s="1" t="s">
        <v>568</v>
      </c>
      <c r="C125" s="3">
        <v>142</v>
      </c>
      <c r="D125" s="1">
        <f>D181</f>
        <v>37.504880960361938</v>
      </c>
      <c r="E125" s="1">
        <f t="shared" ref="E125:M125" si="123">E181</f>
        <v>12.685421525665694</v>
      </c>
      <c r="F125" s="1">
        <f t="shared" si="123"/>
        <v>25.095151243013884</v>
      </c>
      <c r="G125" s="1">
        <f t="shared" si="123"/>
        <v>45.415554620413836</v>
      </c>
      <c r="H125" s="1">
        <f t="shared" si="123"/>
        <v>70.010933931723841</v>
      </c>
      <c r="I125" s="1">
        <f t="shared" si="123"/>
        <v>82.521730183839253</v>
      </c>
      <c r="J125" s="1">
        <f t="shared" si="123"/>
        <v>54.00682880335313</v>
      </c>
      <c r="K125" s="1">
        <f t="shared" si="123"/>
        <v>579.75074684877109</v>
      </c>
      <c r="L125" s="1">
        <f t="shared" si="123"/>
        <v>0.85684880554258702</v>
      </c>
      <c r="M125" s="1">
        <f t="shared" si="123"/>
        <v>0.45165826888789579</v>
      </c>
    </row>
    <row r="126" spans="1:13">
      <c r="A126" s="1" t="s">
        <v>526</v>
      </c>
      <c r="B126" s="1" t="s">
        <v>568</v>
      </c>
      <c r="C126" s="3">
        <v>203</v>
      </c>
      <c r="D126" s="1">
        <f>D187</f>
        <v>30.185114999763869</v>
      </c>
      <c r="E126" s="1">
        <f t="shared" ref="E126:M126" si="124">E187</f>
        <v>11.668059241222627</v>
      </c>
      <c r="F126" s="1">
        <f t="shared" si="124"/>
        <v>20.926587120493298</v>
      </c>
      <c r="G126" s="1">
        <f t="shared" si="124"/>
        <v>47.072709775265416</v>
      </c>
      <c r="H126" s="1">
        <f t="shared" si="124"/>
        <v>67.045174954717368</v>
      </c>
      <c r="I126" s="1">
        <f t="shared" si="124"/>
        <v>77.379215483214196</v>
      </c>
      <c r="J126" s="1">
        <f t="shared" si="124"/>
        <v>58.045067324301705</v>
      </c>
      <c r="K126" s="1">
        <f t="shared" si="124"/>
        <v>344.59857900058552</v>
      </c>
      <c r="L126" s="1">
        <f t="shared" si="124"/>
        <v>0.83465015244620089</v>
      </c>
      <c r="M126" s="1">
        <f t="shared" si="124"/>
        <v>0.41203740425752927</v>
      </c>
    </row>
    <row r="127" spans="1:13">
      <c r="A127" s="1" t="s">
        <v>526</v>
      </c>
      <c r="B127" s="1" t="s">
        <v>568</v>
      </c>
      <c r="C127" s="3">
        <v>301</v>
      </c>
      <c r="D127" s="1">
        <f>D230</f>
        <v>48.531699477561482</v>
      </c>
      <c r="E127" s="1">
        <f t="shared" ref="E127:M127" si="125">E230</f>
        <v>15.471374020715878</v>
      </c>
      <c r="F127" s="1">
        <f t="shared" si="125"/>
        <v>32.001536749138758</v>
      </c>
      <c r="G127" s="1">
        <f t="shared" si="125"/>
        <v>48.16260225182927</v>
      </c>
      <c r="H127" s="1">
        <f t="shared" si="125"/>
        <v>76.440130788150114</v>
      </c>
      <c r="I127" s="1">
        <f t="shared" si="125"/>
        <v>83.924062666310348</v>
      </c>
      <c r="J127" s="1">
        <f t="shared" si="125"/>
        <v>71.155527017414769</v>
      </c>
      <c r="K127" s="1">
        <f t="shared" si="125"/>
        <v>1074.5240270296065</v>
      </c>
      <c r="L127" s="1">
        <f t="shared" si="125"/>
        <v>0.90244678964362368</v>
      </c>
      <c r="M127" s="1">
        <f t="shared" si="125"/>
        <v>0.38986333494184616</v>
      </c>
    </row>
    <row r="128" spans="1:13">
      <c r="A128" s="1" t="s">
        <v>526</v>
      </c>
      <c r="B128" s="1" t="s">
        <v>569</v>
      </c>
      <c r="C128" s="3">
        <v>143</v>
      </c>
      <c r="D128" s="1">
        <f>D182</f>
        <v>48.581700388606748</v>
      </c>
      <c r="E128" s="1">
        <f t="shared" ref="E128:M128" si="126">E182</f>
        <v>18.37620895245286</v>
      </c>
      <c r="F128" s="1">
        <f t="shared" si="126"/>
        <v>33.47895467052988</v>
      </c>
      <c r="G128" s="1">
        <f t="shared" si="126"/>
        <v>53.107719027958545</v>
      </c>
      <c r="H128" s="1">
        <f t="shared" si="126"/>
        <v>70.829909705479267</v>
      </c>
      <c r="I128" s="1">
        <f t="shared" si="126"/>
        <v>84.411356256451327</v>
      </c>
      <c r="J128" s="1">
        <f t="shared" si="126"/>
        <v>59.29552416967126</v>
      </c>
      <c r="K128" s="1">
        <f t="shared" si="126"/>
        <v>1395.8009716485847</v>
      </c>
      <c r="L128" s="1">
        <f t="shared" si="126"/>
        <v>0.89878957102665247</v>
      </c>
      <c r="M128" s="1">
        <f t="shared" si="126"/>
        <v>0.38030791507973122</v>
      </c>
    </row>
    <row r="129" spans="1:13">
      <c r="A129" s="1" t="s">
        <v>526</v>
      </c>
      <c r="B129" s="1" t="s">
        <v>569</v>
      </c>
      <c r="C129" s="3">
        <v>213</v>
      </c>
      <c r="D129" s="1">
        <f>D197</f>
        <v>45.595460418744985</v>
      </c>
      <c r="E129" s="1">
        <f t="shared" ref="E129:M129" si="127">E197</f>
        <v>16.665940522853706</v>
      </c>
      <c r="F129" s="1">
        <f t="shared" si="127"/>
        <v>31.130700470799425</v>
      </c>
      <c r="G129" s="1">
        <f t="shared" si="127"/>
        <v>50.388172936038366</v>
      </c>
      <c r="H129" s="1">
        <f t="shared" si="127"/>
        <v>71.756395989434409</v>
      </c>
      <c r="I129" s="1">
        <f t="shared" si="127"/>
        <v>79.801944244338429</v>
      </c>
      <c r="J129" s="1">
        <f t="shared" si="127"/>
        <v>61.556586807913625</v>
      </c>
      <c r="K129" s="1">
        <f t="shared" si="127"/>
        <v>950.79884818985556</v>
      </c>
      <c r="L129" s="1">
        <f t="shared" si="127"/>
        <v>0.80498439089032026</v>
      </c>
      <c r="M129" s="1">
        <f t="shared" si="127"/>
        <v>0.3926138790814957</v>
      </c>
    </row>
    <row r="130" spans="1:13">
      <c r="A130" s="1" t="s">
        <v>526</v>
      </c>
      <c r="B130" s="1" t="s">
        <v>569</v>
      </c>
      <c r="C130" s="3">
        <v>316</v>
      </c>
      <c r="D130" s="1">
        <f>D245</f>
        <v>49.461114691678965</v>
      </c>
      <c r="E130" s="1">
        <f t="shared" ref="E130:M130" si="128">E245</f>
        <v>18.056721099271194</v>
      </c>
      <c r="F130" s="1">
        <f t="shared" si="128"/>
        <v>33.758917895475165</v>
      </c>
      <c r="G130" s="1">
        <f t="shared" si="128"/>
        <v>58.802348879184024</v>
      </c>
      <c r="H130" s="1">
        <f t="shared" si="128"/>
        <v>74.91127932719904</v>
      </c>
      <c r="I130" s="1">
        <f t="shared" si="128"/>
        <v>78.469524262939501</v>
      </c>
      <c r="J130" s="1">
        <f t="shared" si="128"/>
        <v>71.500025885132047</v>
      </c>
      <c r="K130" s="1">
        <f t="shared" si="128"/>
        <v>1509.1786460626829</v>
      </c>
      <c r="L130" s="1">
        <f t="shared" si="128"/>
        <v>0.84975532538382348</v>
      </c>
      <c r="M130" s="1">
        <f t="shared" si="128"/>
        <v>0.40305400190395324</v>
      </c>
    </row>
    <row r="131" spans="1:13">
      <c r="A131" s="1" t="s">
        <v>526</v>
      </c>
      <c r="B131" s="1" t="s">
        <v>570</v>
      </c>
      <c r="C131" s="3">
        <v>144</v>
      </c>
      <c r="D131" s="1">
        <f>D183</f>
        <v>0</v>
      </c>
      <c r="E131" s="1">
        <f t="shared" ref="E131:M131" si="129">E183</f>
        <v>0</v>
      </c>
      <c r="F131" s="1">
        <f t="shared" si="129"/>
        <v>0</v>
      </c>
      <c r="G131" s="1">
        <f t="shared" si="129"/>
        <v>0</v>
      </c>
      <c r="H131" s="1">
        <f t="shared" si="129"/>
        <v>0</v>
      </c>
      <c r="I131" s="1">
        <f t="shared" si="129"/>
        <v>0</v>
      </c>
      <c r="J131" s="1">
        <f t="shared" si="129"/>
        <v>0</v>
      </c>
      <c r="K131" s="1">
        <f t="shared" si="129"/>
        <v>0</v>
      </c>
      <c r="L131" s="1">
        <f t="shared" si="129"/>
        <v>0</v>
      </c>
      <c r="M131" s="1">
        <f t="shared" si="129"/>
        <v>0</v>
      </c>
    </row>
    <row r="132" spans="1:13">
      <c r="A132" s="1" t="s">
        <v>526</v>
      </c>
      <c r="B132" s="1" t="s">
        <v>570</v>
      </c>
      <c r="C132" s="3">
        <v>204</v>
      </c>
      <c r="D132" s="1">
        <f>D188</f>
        <v>31.867705610146178</v>
      </c>
      <c r="E132" s="1">
        <f t="shared" ref="E132:M132" si="130">E188</f>
        <v>10.855587674127378</v>
      </c>
      <c r="F132" s="1">
        <f t="shared" si="130"/>
        <v>21.361646642136837</v>
      </c>
      <c r="G132" s="1">
        <f t="shared" si="130"/>
        <v>43.851498155896138</v>
      </c>
      <c r="H132" s="1">
        <f t="shared" si="130"/>
        <v>75.317349111053304</v>
      </c>
      <c r="I132" s="1">
        <f t="shared" si="130"/>
        <v>82.630755288303916</v>
      </c>
      <c r="J132" s="1">
        <f t="shared" si="130"/>
        <v>66.272851435714628</v>
      </c>
      <c r="K132" s="1">
        <f t="shared" si="130"/>
        <v>473.48064222832068</v>
      </c>
      <c r="L132" s="1">
        <f t="shared" si="130"/>
        <v>0.84530866086516543</v>
      </c>
      <c r="M132" s="1">
        <f t="shared" si="130"/>
        <v>0.41921759074564169</v>
      </c>
    </row>
    <row r="133" spans="1:13">
      <c r="A133" s="1" t="s">
        <v>526</v>
      </c>
      <c r="B133" s="1" t="s">
        <v>570</v>
      </c>
      <c r="C133" s="3">
        <v>343</v>
      </c>
      <c r="D133" s="1">
        <f>D272</f>
        <v>0</v>
      </c>
      <c r="E133" s="1">
        <f t="shared" ref="E133:M133" si="131">E272</f>
        <v>0</v>
      </c>
      <c r="F133" s="1">
        <f t="shared" si="131"/>
        <v>0</v>
      </c>
      <c r="G133" s="1">
        <f t="shared" si="131"/>
        <v>0</v>
      </c>
      <c r="H133" s="1">
        <f t="shared" si="131"/>
        <v>0</v>
      </c>
      <c r="I133" s="1">
        <f t="shared" si="131"/>
        <v>0</v>
      </c>
      <c r="J133" s="1">
        <f t="shared" si="131"/>
        <v>0</v>
      </c>
      <c r="K133" s="1">
        <f t="shared" si="131"/>
        <v>0</v>
      </c>
      <c r="L133" s="1">
        <f t="shared" si="131"/>
        <v>0</v>
      </c>
      <c r="M133" s="1">
        <f t="shared" si="131"/>
        <v>0</v>
      </c>
    </row>
    <row r="134" spans="1:13">
      <c r="A134" s="1" t="s">
        <v>526</v>
      </c>
      <c r="B134" s="1" t="s">
        <v>571</v>
      </c>
      <c r="C134" s="3">
        <v>145</v>
      </c>
      <c r="D134" s="1">
        <f>D184</f>
        <v>64.931585347568145</v>
      </c>
      <c r="E134" s="1">
        <f t="shared" ref="E134:M134" si="132">E184</f>
        <v>21.263321681678448</v>
      </c>
      <c r="F134" s="1">
        <f t="shared" si="132"/>
        <v>43.097453514623396</v>
      </c>
      <c r="G134" s="1">
        <f t="shared" si="132"/>
        <v>53.345246121281299</v>
      </c>
      <c r="H134" s="1">
        <f t="shared" si="132"/>
        <v>63.122449729694885</v>
      </c>
      <c r="I134" s="1">
        <f t="shared" si="132"/>
        <v>73.543092254320229</v>
      </c>
      <c r="J134" s="1">
        <f t="shared" si="132"/>
        <v>55.613027887944064</v>
      </c>
      <c r="K134" s="1">
        <f t="shared" si="132"/>
        <v>2474.829254840502</v>
      </c>
      <c r="L134" s="1">
        <f t="shared" si="132"/>
        <v>0.84249542560515212</v>
      </c>
      <c r="M134" s="1">
        <f t="shared" si="132"/>
        <v>0.40161272252931252</v>
      </c>
    </row>
    <row r="135" spans="1:13">
      <c r="A135" s="1" t="s">
        <v>526</v>
      </c>
      <c r="B135" s="1" t="s">
        <v>571</v>
      </c>
      <c r="C135" s="3">
        <v>207</v>
      </c>
      <c r="D135" s="1">
        <f>D191</f>
        <v>39.352031912622728</v>
      </c>
      <c r="E135" s="1">
        <f t="shared" ref="E135:M135" si="133">E191</f>
        <v>15.312840495766736</v>
      </c>
      <c r="F135" s="1">
        <f t="shared" si="133"/>
        <v>27.332436204194806</v>
      </c>
      <c r="G135" s="1">
        <f t="shared" si="133"/>
        <v>51.585380314485349</v>
      </c>
      <c r="H135" s="1">
        <f t="shared" si="133"/>
        <v>77.899827284370701</v>
      </c>
      <c r="I135" s="1">
        <f t="shared" si="133"/>
        <v>83.236730967211216</v>
      </c>
      <c r="J135" s="1">
        <f t="shared" si="133"/>
        <v>70.965010340448501</v>
      </c>
      <c r="K135" s="1">
        <f t="shared" si="133"/>
        <v>746.31565892422407</v>
      </c>
      <c r="L135" s="1">
        <f t="shared" si="133"/>
        <v>0.89888092191168589</v>
      </c>
      <c r="M135" s="1">
        <f t="shared" si="133"/>
        <v>0.38281969497802965</v>
      </c>
    </row>
    <row r="136" spans="1:13">
      <c r="A136" s="1" t="s">
        <v>526</v>
      </c>
      <c r="B136" s="1" t="s">
        <v>571</v>
      </c>
      <c r="C136" s="3">
        <v>313</v>
      </c>
      <c r="D136" s="1">
        <f>D242</f>
        <v>39.629617763182459</v>
      </c>
      <c r="E136" s="1">
        <f t="shared" ref="E136:M136" si="134">E242</f>
        <v>15.477589186512409</v>
      </c>
      <c r="F136" s="1">
        <f t="shared" si="134"/>
        <v>27.553603474847495</v>
      </c>
      <c r="G136" s="1">
        <f t="shared" si="134"/>
        <v>45.994412447118926</v>
      </c>
      <c r="H136" s="1">
        <f t="shared" si="134"/>
        <v>75.821751540537221</v>
      </c>
      <c r="I136" s="1">
        <f t="shared" si="134"/>
        <v>81.089451853351079</v>
      </c>
      <c r="J136" s="1">
        <f t="shared" si="134"/>
        <v>70.284647128802121</v>
      </c>
      <c r="K136" s="1">
        <f t="shared" si="134"/>
        <v>836.63022189641708</v>
      </c>
      <c r="L136" s="1">
        <f t="shared" si="134"/>
        <v>0.92183149951105925</v>
      </c>
      <c r="M136" s="1">
        <f t="shared" si="134"/>
        <v>0.43532967244902099</v>
      </c>
    </row>
    <row r="139" spans="1:13">
      <c r="B139" s="1" t="s">
        <v>572</v>
      </c>
      <c r="C139" s="4" t="s">
        <v>522</v>
      </c>
      <c r="D139" s="1" t="s">
        <v>1</v>
      </c>
      <c r="E139" s="1" t="s">
        <v>2</v>
      </c>
      <c r="F139" s="1" t="s">
        <v>3</v>
      </c>
      <c r="G139" s="1" t="s">
        <v>4</v>
      </c>
      <c r="H139" s="1" t="s">
        <v>5</v>
      </c>
      <c r="I139" s="1" t="s">
        <v>6</v>
      </c>
      <c r="J139" s="1" t="s">
        <v>7</v>
      </c>
      <c r="K139" s="1" t="s">
        <v>8</v>
      </c>
      <c r="L139" s="1" t="s">
        <v>9</v>
      </c>
      <c r="M139" s="1" t="s">
        <v>10</v>
      </c>
    </row>
    <row r="140" spans="1:13" s="2" customFormat="1">
      <c r="C140" s="4">
        <v>101</v>
      </c>
      <c r="D140" s="2">
        <v>58.349696688245388</v>
      </c>
      <c r="E140" s="2">
        <v>20.36630908782131</v>
      </c>
      <c r="F140" s="2">
        <v>39.358002888033447</v>
      </c>
      <c r="G140" s="2">
        <v>62.685195926133723</v>
      </c>
      <c r="H140" s="2">
        <v>62.831310760760083</v>
      </c>
      <c r="I140" s="2">
        <v>75.820526073430813</v>
      </c>
      <c r="J140" s="2">
        <v>46.581150739549479</v>
      </c>
      <c r="K140" s="2">
        <v>1765.4153486384957</v>
      </c>
      <c r="L140" s="2">
        <v>0.85718558342318596</v>
      </c>
      <c r="M140" s="2">
        <v>0.43355858971418554</v>
      </c>
    </row>
    <row r="141" spans="1:13" s="2" customFormat="1">
      <c r="C141" s="4">
        <v>102</v>
      </c>
      <c r="D141" s="2">
        <v>47.032650045041386</v>
      </c>
      <c r="E141" s="2">
        <v>16.478822800305554</v>
      </c>
      <c r="F141" s="2">
        <v>31.75573642267355</v>
      </c>
      <c r="G141" s="2">
        <v>47.594257338860587</v>
      </c>
      <c r="H141" s="2">
        <v>72.926355876332408</v>
      </c>
      <c r="I141" s="2">
        <v>80.586714908166286</v>
      </c>
      <c r="J141" s="2">
        <v>65.777740890259636</v>
      </c>
      <c r="K141" s="2">
        <v>991.03312013698223</v>
      </c>
      <c r="L141" s="2">
        <v>0.82910196592047936</v>
      </c>
      <c r="M141" s="2">
        <v>0.42365860695057539</v>
      </c>
    </row>
    <row r="142" spans="1:13" s="2" customFormat="1">
      <c r="C142" s="4">
        <v>103</v>
      </c>
      <c r="D142" s="2">
        <v>29.188635852754672</v>
      </c>
      <c r="E142" s="2">
        <v>10.75860123871643</v>
      </c>
      <c r="F142" s="2">
        <v>19.973618545735601</v>
      </c>
      <c r="G142" s="2">
        <v>42.048027535099138</v>
      </c>
      <c r="H142" s="2">
        <v>74.916697054671147</v>
      </c>
      <c r="I142" s="2">
        <v>86.820026180449133</v>
      </c>
      <c r="J142" s="2">
        <v>57.02330493209994</v>
      </c>
      <c r="K142" s="2">
        <v>456.55214924522539</v>
      </c>
      <c r="L142" s="2">
        <v>0.90586005928992697</v>
      </c>
      <c r="M142" s="2">
        <v>0.47353655972740433</v>
      </c>
    </row>
    <row r="143" spans="1:13" s="2" customFormat="1">
      <c r="C143" s="4">
        <v>104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</row>
    <row r="144" spans="1:13" s="2" customFormat="1">
      <c r="C144" s="4">
        <v>105</v>
      </c>
      <c r="D144" s="2">
        <v>49.197688139910099</v>
      </c>
      <c r="E144" s="2">
        <v>17.810378437042889</v>
      </c>
      <c r="F144" s="2">
        <v>33.50403328847657</v>
      </c>
      <c r="G144" s="2">
        <v>48.420785854673589</v>
      </c>
      <c r="H144" s="2">
        <v>68.38825415981033</v>
      </c>
      <c r="I144" s="2">
        <v>83.148203098203666</v>
      </c>
      <c r="J144" s="2">
        <v>51.196095673615538</v>
      </c>
      <c r="K144" s="2">
        <v>971.77578280156047</v>
      </c>
      <c r="L144" s="2">
        <v>0.77927251442487655</v>
      </c>
      <c r="M144" s="2">
        <v>0.40971950934095575</v>
      </c>
    </row>
    <row r="145" spans="3:13" s="2" customFormat="1">
      <c r="C145" s="4">
        <v>106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</row>
    <row r="146" spans="3:13" s="2" customFormat="1">
      <c r="C146" s="4">
        <v>107</v>
      </c>
      <c r="D146" s="2">
        <v>58.29923799500159</v>
      </c>
      <c r="E146" s="2">
        <v>21.790586296504827</v>
      </c>
      <c r="F146" s="2">
        <v>40.044912145753308</v>
      </c>
      <c r="G146" s="2">
        <v>55.241137294598424</v>
      </c>
      <c r="H146" s="2">
        <v>62.168087730470567</v>
      </c>
      <c r="I146" s="2">
        <v>82.166210070367896</v>
      </c>
      <c r="J146" s="2">
        <v>40.551007259087463</v>
      </c>
      <c r="K146" s="2">
        <v>2133.9471442851523</v>
      </c>
      <c r="L146" s="2">
        <v>0.71838997872086729</v>
      </c>
      <c r="M146" s="2">
        <v>0.4929528370278693</v>
      </c>
    </row>
    <row r="147" spans="3:13" s="2" customFormat="1">
      <c r="C147" s="4">
        <v>108</v>
      </c>
      <c r="D147" s="2">
        <v>58.65663925799381</v>
      </c>
      <c r="E147" s="2">
        <v>22.668078160019352</v>
      </c>
      <c r="F147" s="2">
        <v>40.662358709006689</v>
      </c>
      <c r="G147" s="2">
        <v>63.087803084528304</v>
      </c>
      <c r="H147" s="2">
        <v>70.118725805262628</v>
      </c>
      <c r="I147" s="2">
        <v>80.180463499408717</v>
      </c>
      <c r="J147" s="2">
        <v>58.414929995235205</v>
      </c>
      <c r="K147" s="2">
        <v>2257.6578967429359</v>
      </c>
      <c r="L147" s="2">
        <v>0.92942331125451239</v>
      </c>
      <c r="M147" s="2">
        <v>0.39733173415684081</v>
      </c>
    </row>
    <row r="148" spans="3:13" s="2" customFormat="1">
      <c r="C148" s="4">
        <v>109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</row>
    <row r="149" spans="3:13" s="2" customFormat="1">
      <c r="C149" s="4">
        <v>110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</row>
    <row r="150" spans="3:13" s="2" customFormat="1">
      <c r="C150" s="4">
        <v>111</v>
      </c>
      <c r="D150" s="2">
        <v>43.557057837055162</v>
      </c>
      <c r="E150" s="2">
        <v>14.944921399467313</v>
      </c>
      <c r="F150" s="2">
        <v>29.250989618261304</v>
      </c>
      <c r="G150" s="2">
        <v>52.255474852606461</v>
      </c>
      <c r="H150" s="2">
        <v>71.738223033779406</v>
      </c>
      <c r="I150" s="2">
        <v>79.962771826603344</v>
      </c>
      <c r="J150" s="2">
        <v>61.954700902380118</v>
      </c>
      <c r="K150" s="2">
        <v>886.89746404930372</v>
      </c>
      <c r="L150" s="2">
        <v>0.83555337858515699</v>
      </c>
      <c r="M150" s="2">
        <v>0.40197963520403412</v>
      </c>
    </row>
    <row r="151" spans="3:13" s="2" customFormat="1">
      <c r="C151" s="4">
        <v>112</v>
      </c>
      <c r="D151" s="2">
        <v>37.590999998978809</v>
      </c>
      <c r="E151" s="2">
        <v>12.337835153286695</v>
      </c>
      <c r="F151" s="2">
        <v>24.964417576132806</v>
      </c>
      <c r="G151" s="2">
        <v>48.368610840542857</v>
      </c>
      <c r="H151" s="2">
        <v>66.996309614715287</v>
      </c>
      <c r="I151" s="2">
        <v>78.908650804498748</v>
      </c>
      <c r="J151" s="2">
        <v>53.754300330256122</v>
      </c>
      <c r="K151" s="2">
        <v>562.28791445937964</v>
      </c>
      <c r="L151" s="2">
        <v>0.86971982322463715</v>
      </c>
      <c r="M151" s="2">
        <v>0.47142334992121793</v>
      </c>
    </row>
    <row r="152" spans="3:13" s="2" customFormat="1">
      <c r="C152" s="4">
        <v>113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</row>
    <row r="153" spans="3:13" s="2" customFormat="1">
      <c r="C153" s="4">
        <v>114</v>
      </c>
      <c r="D153" s="2">
        <v>49.921636193638626</v>
      </c>
      <c r="E153" s="2">
        <v>18.012878505219323</v>
      </c>
      <c r="F153" s="2">
        <v>33.967257349429069</v>
      </c>
      <c r="G153" s="2">
        <v>62.444481568299921</v>
      </c>
      <c r="H153" s="2">
        <v>73.483684519324385</v>
      </c>
      <c r="I153" s="2">
        <v>79.584238059431684</v>
      </c>
      <c r="J153" s="2">
        <v>63.088435297703427</v>
      </c>
      <c r="K153" s="2">
        <v>1246.2766443918092</v>
      </c>
      <c r="L153" s="2">
        <v>0.82861459620005873</v>
      </c>
      <c r="M153" s="2">
        <v>0.40725109880391813</v>
      </c>
    </row>
    <row r="154" spans="3:13" s="2" customFormat="1">
      <c r="C154" s="4">
        <v>115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</row>
    <row r="155" spans="3:13" s="2" customFormat="1">
      <c r="C155" s="4">
        <v>116</v>
      </c>
      <c r="D155" s="2">
        <v>46.068347177199179</v>
      </c>
      <c r="E155" s="2">
        <v>18.333335185629348</v>
      </c>
      <c r="F155" s="2">
        <v>32.20084118141434</v>
      </c>
      <c r="G155" s="2">
        <v>51.420133297462947</v>
      </c>
      <c r="H155" s="2">
        <v>65.517498069085207</v>
      </c>
      <c r="I155" s="2">
        <v>79.422053185384911</v>
      </c>
      <c r="J155" s="2">
        <v>51.921793040596214</v>
      </c>
      <c r="K155" s="2">
        <v>1178.3105791942601</v>
      </c>
      <c r="L155" s="2">
        <v>0.81072863605890033</v>
      </c>
      <c r="M155" s="2">
        <v>0.49323894798946383</v>
      </c>
    </row>
    <row r="156" spans="3:13" s="2" customFormat="1">
      <c r="C156" s="4">
        <v>117</v>
      </c>
      <c r="D156" s="2">
        <v>46.302264255878242</v>
      </c>
      <c r="E156" s="2">
        <v>16.753484054756946</v>
      </c>
      <c r="F156" s="2">
        <v>31.527874155317676</v>
      </c>
      <c r="G156" s="2">
        <v>50.146831243602385</v>
      </c>
      <c r="H156" s="2">
        <v>70.444751280687925</v>
      </c>
      <c r="I156" s="2">
        <v>79.389672616085178</v>
      </c>
      <c r="J156" s="2">
        <v>62.991652397715633</v>
      </c>
      <c r="K156" s="2">
        <v>1257.428088867523</v>
      </c>
      <c r="L156" s="2">
        <v>0.82389411655954137</v>
      </c>
      <c r="M156" s="2">
        <v>0.41516550303639432</v>
      </c>
    </row>
    <row r="157" spans="3:13" s="2" customFormat="1">
      <c r="C157" s="4">
        <v>118</v>
      </c>
      <c r="D157" s="2">
        <v>40.10348331255819</v>
      </c>
      <c r="E157" s="2">
        <v>12.711708869156746</v>
      </c>
      <c r="F157" s="2">
        <v>26.407596090857528</v>
      </c>
      <c r="G157" s="2">
        <v>46.922984018785378</v>
      </c>
      <c r="H157" s="2">
        <v>66.090199947599913</v>
      </c>
      <c r="I157" s="2">
        <v>81.996203971038582</v>
      </c>
      <c r="J157" s="2">
        <v>49.776592106244898</v>
      </c>
      <c r="K157" s="2">
        <v>519.0499912428993</v>
      </c>
      <c r="L157" s="2">
        <v>0.8915184071816068</v>
      </c>
      <c r="M157" s="2">
        <v>0.44064735732460864</v>
      </c>
    </row>
    <row r="158" spans="3:13" s="2" customFormat="1">
      <c r="C158" s="4">
        <v>119</v>
      </c>
      <c r="D158" s="2">
        <v>59.186351094213187</v>
      </c>
      <c r="E158" s="2">
        <v>20.405087472705635</v>
      </c>
      <c r="F158" s="2">
        <v>39.795719283459505</v>
      </c>
      <c r="G158" s="2">
        <v>52.520134167473223</v>
      </c>
      <c r="H158" s="2">
        <v>68.505028125021781</v>
      </c>
      <c r="I158" s="2">
        <v>78.449976400686168</v>
      </c>
      <c r="J158" s="2">
        <v>54.862599012433471</v>
      </c>
      <c r="K158" s="2">
        <v>1948.3966363836989</v>
      </c>
      <c r="L158" s="2">
        <v>0.85200258161512543</v>
      </c>
      <c r="M158" s="2">
        <v>0.42476160401565571</v>
      </c>
    </row>
    <row r="159" spans="3:13" s="2" customFormat="1">
      <c r="C159" s="4">
        <v>120</v>
      </c>
      <c r="D159" s="2">
        <v>33.289029061507648</v>
      </c>
      <c r="E159" s="2">
        <v>11.376067968780257</v>
      </c>
      <c r="F159" s="2">
        <v>22.332548515143998</v>
      </c>
      <c r="G159" s="2">
        <v>41.032489174631444</v>
      </c>
      <c r="H159" s="2">
        <v>65.892983023781923</v>
      </c>
      <c r="I159" s="2">
        <v>80.906718073469435</v>
      </c>
      <c r="J159" s="2">
        <v>49.075752228996713</v>
      </c>
      <c r="K159" s="2">
        <v>304.85944867565945</v>
      </c>
      <c r="L159" s="2">
        <v>0.77855109109434639</v>
      </c>
      <c r="M159" s="2">
        <v>0.42803426276438744</v>
      </c>
    </row>
    <row r="160" spans="3:13" s="2" customFormat="1">
      <c r="C160" s="4">
        <v>121</v>
      </c>
      <c r="D160" s="2">
        <v>58.107417496642775</v>
      </c>
      <c r="E160" s="2">
        <v>18.962756687184584</v>
      </c>
      <c r="F160" s="2">
        <v>38.535087091913766</v>
      </c>
      <c r="G160" s="2">
        <v>51.447361642857267</v>
      </c>
      <c r="H160" s="2">
        <v>63.867382721124415</v>
      </c>
      <c r="I160" s="2">
        <v>74.469834269977255</v>
      </c>
      <c r="J160" s="2">
        <v>52.860406226641793</v>
      </c>
      <c r="K160" s="2">
        <v>1804.6488607798001</v>
      </c>
      <c r="L160" s="2">
        <v>0.79338318424913334</v>
      </c>
      <c r="M160" s="2">
        <v>0.41066196242255565</v>
      </c>
    </row>
    <row r="161" spans="3:13" s="2" customFormat="1">
      <c r="C161" s="4">
        <v>122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</row>
    <row r="162" spans="3:13" s="2" customFormat="1">
      <c r="C162" s="4">
        <v>123</v>
      </c>
      <c r="D162" s="2">
        <v>36.299465727700891</v>
      </c>
      <c r="E162" s="2">
        <v>11.756832246974177</v>
      </c>
      <c r="F162" s="2">
        <v>24.028148987337591</v>
      </c>
      <c r="G162" s="2">
        <v>40.974116701729251</v>
      </c>
      <c r="H162" s="2">
        <v>70.845568076314706</v>
      </c>
      <c r="I162" s="2">
        <v>81.278963099052092</v>
      </c>
      <c r="J162" s="2">
        <v>61.042218428119334</v>
      </c>
      <c r="K162" s="2">
        <v>743.06479055152158</v>
      </c>
      <c r="L162" s="2">
        <v>0.86063228152364102</v>
      </c>
      <c r="M162" s="2">
        <v>0.48830243620524511</v>
      </c>
    </row>
    <row r="163" spans="3:13" s="2" customFormat="1">
      <c r="C163" s="4">
        <v>124</v>
      </c>
      <c r="D163" s="2">
        <v>38.453234182369478</v>
      </c>
      <c r="E163" s="2">
        <v>13.84976213602382</v>
      </c>
      <c r="F163" s="2">
        <v>26.151498159196706</v>
      </c>
      <c r="G163" s="2">
        <v>46.601449739421632</v>
      </c>
      <c r="H163" s="2">
        <v>75.18426736220637</v>
      </c>
      <c r="I163" s="2">
        <v>84.957622741854621</v>
      </c>
      <c r="J163" s="2">
        <v>61.909375107544555</v>
      </c>
      <c r="K163" s="2">
        <v>432.75460204305483</v>
      </c>
      <c r="L163" s="2">
        <v>0.85558760587316318</v>
      </c>
      <c r="M163" s="2">
        <v>0.44194646312967861</v>
      </c>
    </row>
    <row r="164" spans="3:13" s="2" customFormat="1">
      <c r="C164" s="4">
        <v>125</v>
      </c>
      <c r="D164" s="2">
        <v>38.621403339830486</v>
      </c>
      <c r="E164" s="2">
        <v>13.497200089602591</v>
      </c>
      <c r="F164" s="2">
        <v>26.0593017147166</v>
      </c>
      <c r="G164" s="2">
        <v>52.630256685904669</v>
      </c>
      <c r="H164" s="2">
        <v>75.587408962229617</v>
      </c>
      <c r="I164" s="2">
        <v>83.935447005265203</v>
      </c>
      <c r="J164" s="2">
        <v>66.108326687868896</v>
      </c>
      <c r="K164" s="2">
        <v>821.76005668272194</v>
      </c>
      <c r="L164" s="2">
        <v>0.86975523741429372</v>
      </c>
      <c r="M164" s="2">
        <v>0.41271265496550374</v>
      </c>
    </row>
    <row r="165" spans="3:13" s="2" customFormat="1">
      <c r="C165" s="4">
        <v>126</v>
      </c>
      <c r="D165" s="2">
        <v>53.033331009956662</v>
      </c>
      <c r="E165" s="2">
        <v>18.044222469152896</v>
      </c>
      <c r="F165" s="2">
        <v>35.538776739554869</v>
      </c>
      <c r="G165" s="2">
        <v>45.398672236805361</v>
      </c>
      <c r="H165" s="2">
        <v>51.272383406960152</v>
      </c>
      <c r="I165" s="2">
        <v>76.621021575013984</v>
      </c>
      <c r="J165" s="2">
        <v>24.889339262176708</v>
      </c>
      <c r="K165" s="2">
        <v>1306.0775174141272</v>
      </c>
      <c r="L165" s="2">
        <v>0.75166519955642264</v>
      </c>
      <c r="M165" s="2">
        <v>0.43789500826403543</v>
      </c>
    </row>
    <row r="166" spans="3:13" s="2" customFormat="1">
      <c r="C166" s="4">
        <v>127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</row>
    <row r="167" spans="3:13" s="2" customFormat="1">
      <c r="C167" s="4">
        <v>128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</row>
    <row r="168" spans="3:13" s="2" customFormat="1">
      <c r="C168" s="4">
        <v>129</v>
      </c>
      <c r="D168" s="2">
        <v>44.303303251969567</v>
      </c>
      <c r="E168" s="2">
        <v>15.798541663624144</v>
      </c>
      <c r="F168" s="2">
        <v>30.050922457796926</v>
      </c>
      <c r="G168" s="2">
        <v>45.324722640999198</v>
      </c>
      <c r="H168" s="2">
        <v>68.60475497615225</v>
      </c>
      <c r="I168" s="2">
        <v>74.363754660905713</v>
      </c>
      <c r="J168" s="2">
        <v>60.31484857658436</v>
      </c>
      <c r="K168" s="2">
        <v>694.19505354032208</v>
      </c>
      <c r="L168" s="2">
        <v>0.84895461497963953</v>
      </c>
      <c r="M168" s="2">
        <v>0.39943692310226125</v>
      </c>
    </row>
    <row r="169" spans="3:13" s="2" customFormat="1">
      <c r="C169" s="4">
        <v>130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</row>
    <row r="170" spans="3:13" s="2" customFormat="1">
      <c r="C170" s="4">
        <v>131</v>
      </c>
      <c r="D170" s="2">
        <v>48.471102982811736</v>
      </c>
      <c r="E170" s="2">
        <v>17.697888236403241</v>
      </c>
      <c r="F170" s="2">
        <v>33.084495609607565</v>
      </c>
      <c r="G170" s="2">
        <v>54.028383148147604</v>
      </c>
      <c r="H170" s="2">
        <v>76.776299195534975</v>
      </c>
      <c r="I170" s="2">
        <v>81.622853999755961</v>
      </c>
      <c r="J170" s="2">
        <v>69.509071287308004</v>
      </c>
      <c r="K170" s="2">
        <v>1107.09421918873</v>
      </c>
      <c r="L170" s="2">
        <v>0.92017825441575296</v>
      </c>
      <c r="M170" s="2">
        <v>0.4197027417682202</v>
      </c>
    </row>
    <row r="171" spans="3:13" s="2" customFormat="1">
      <c r="C171" s="4">
        <v>132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</row>
    <row r="172" spans="3:13" s="2" customFormat="1">
      <c r="C172" s="4">
        <v>133</v>
      </c>
      <c r="D172" s="2">
        <v>40.853709344206855</v>
      </c>
      <c r="E172" s="2">
        <v>14.388376953914511</v>
      </c>
      <c r="F172" s="2">
        <v>27.621043149060753</v>
      </c>
      <c r="G172" s="2">
        <v>43.038421919979747</v>
      </c>
      <c r="H172" s="2">
        <v>76.642580063644289</v>
      </c>
      <c r="I172" s="2">
        <v>82.424100168030847</v>
      </c>
      <c r="J172" s="2">
        <v>71.942429173926413</v>
      </c>
      <c r="K172" s="2">
        <v>737.42197866177992</v>
      </c>
      <c r="L172" s="2">
        <v>0.86454910457135181</v>
      </c>
      <c r="M172" s="2">
        <v>0.4099909345317499</v>
      </c>
    </row>
    <row r="173" spans="3:13" s="2" customFormat="1">
      <c r="C173" s="4">
        <v>134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</row>
    <row r="174" spans="3:13" s="2" customFormat="1">
      <c r="C174" s="4">
        <v>135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</row>
    <row r="175" spans="3:13" s="2" customFormat="1">
      <c r="C175" s="4">
        <v>136</v>
      </c>
      <c r="D175" s="2">
        <v>39.47638027879519</v>
      </c>
      <c r="E175" s="2">
        <v>15.158885501583457</v>
      </c>
      <c r="F175" s="2">
        <v>27.31763289018939</v>
      </c>
      <c r="G175" s="2">
        <v>50.673584884276998</v>
      </c>
      <c r="H175" s="2">
        <v>65.704979732443846</v>
      </c>
      <c r="I175" s="2">
        <v>81.301585158450806</v>
      </c>
      <c r="J175" s="2">
        <v>44.934223131827814</v>
      </c>
      <c r="K175" s="2">
        <v>733.66189109009076</v>
      </c>
      <c r="L175" s="2">
        <v>0.89166516894437609</v>
      </c>
      <c r="M175" s="2">
        <v>0.46647817794667273</v>
      </c>
    </row>
    <row r="176" spans="3:13" s="2" customFormat="1">
      <c r="C176" s="4">
        <v>137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</row>
    <row r="177" spans="3:13" s="2" customFormat="1">
      <c r="C177" s="4">
        <v>138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</row>
    <row r="178" spans="3:13" s="2" customFormat="1">
      <c r="C178" s="4">
        <v>139</v>
      </c>
      <c r="D178" s="2">
        <v>45.235778884712261</v>
      </c>
      <c r="E178" s="2">
        <v>15.072548576959397</v>
      </c>
      <c r="F178" s="2">
        <v>30.154163730835904</v>
      </c>
      <c r="G178" s="2">
        <v>44.935218681150012</v>
      </c>
      <c r="H178" s="2">
        <v>69.000817051123889</v>
      </c>
      <c r="I178" s="2">
        <v>80.866013534132392</v>
      </c>
      <c r="J178" s="2">
        <v>50.396030627557614</v>
      </c>
      <c r="K178" s="2">
        <v>687.61949788681034</v>
      </c>
      <c r="L178" s="2">
        <v>0.84091400104256386</v>
      </c>
      <c r="M178" s="2">
        <v>0.43931989284799738</v>
      </c>
    </row>
    <row r="179" spans="3:13" s="2" customFormat="1">
      <c r="C179" s="4">
        <v>140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</row>
    <row r="180" spans="3:13" s="2" customFormat="1">
      <c r="C180" s="4">
        <v>141</v>
      </c>
      <c r="D180" s="2">
        <v>44.337219945311411</v>
      </c>
      <c r="E180" s="2">
        <v>14.838643835049183</v>
      </c>
      <c r="F180" s="2">
        <v>29.587931890180371</v>
      </c>
      <c r="G180" s="2">
        <v>40.798979046422595</v>
      </c>
      <c r="H180" s="2">
        <v>59.463338693405412</v>
      </c>
      <c r="I180" s="2">
        <v>75.916067104519684</v>
      </c>
      <c r="J180" s="2">
        <v>35.235476891228593</v>
      </c>
      <c r="K180" s="2">
        <v>575.91704558212905</v>
      </c>
      <c r="L180" s="2">
        <v>0.87916955784952933</v>
      </c>
      <c r="M180" s="2">
        <v>0.40973666604324993</v>
      </c>
    </row>
    <row r="181" spans="3:13" s="2" customFormat="1">
      <c r="C181" s="4">
        <v>142</v>
      </c>
      <c r="D181" s="2">
        <v>37.504880960361938</v>
      </c>
      <c r="E181" s="2">
        <v>12.685421525665694</v>
      </c>
      <c r="F181" s="2">
        <v>25.095151243013884</v>
      </c>
      <c r="G181" s="2">
        <v>45.415554620413836</v>
      </c>
      <c r="H181" s="2">
        <v>70.010933931723841</v>
      </c>
      <c r="I181" s="2">
        <v>82.521730183839253</v>
      </c>
      <c r="J181" s="2">
        <v>54.00682880335313</v>
      </c>
      <c r="K181" s="2">
        <v>579.75074684877109</v>
      </c>
      <c r="L181" s="2">
        <v>0.85684880554258702</v>
      </c>
      <c r="M181" s="2">
        <v>0.45165826888789579</v>
      </c>
    </row>
    <row r="182" spans="3:13" s="2" customFormat="1">
      <c r="C182" s="4">
        <v>143</v>
      </c>
      <c r="D182" s="2">
        <v>48.581700388606748</v>
      </c>
      <c r="E182" s="2">
        <v>18.37620895245286</v>
      </c>
      <c r="F182" s="2">
        <v>33.47895467052988</v>
      </c>
      <c r="G182" s="2">
        <v>53.107719027958545</v>
      </c>
      <c r="H182" s="2">
        <v>70.829909705479267</v>
      </c>
      <c r="I182" s="2">
        <v>84.411356256451327</v>
      </c>
      <c r="J182" s="2">
        <v>59.29552416967126</v>
      </c>
      <c r="K182" s="2">
        <v>1395.8009716485847</v>
      </c>
      <c r="L182" s="2">
        <v>0.89878957102665247</v>
      </c>
      <c r="M182" s="2">
        <v>0.38030791507973122</v>
      </c>
    </row>
    <row r="183" spans="3:13" s="2" customFormat="1">
      <c r="C183" s="4">
        <v>144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</row>
    <row r="184" spans="3:13" s="2" customFormat="1">
      <c r="C184" s="4">
        <v>145</v>
      </c>
      <c r="D184" s="2">
        <v>64.931585347568145</v>
      </c>
      <c r="E184" s="2">
        <v>21.263321681678448</v>
      </c>
      <c r="F184" s="2">
        <v>43.097453514623396</v>
      </c>
      <c r="G184" s="2">
        <v>53.345246121281299</v>
      </c>
      <c r="H184" s="2">
        <v>63.122449729694885</v>
      </c>
      <c r="I184" s="2">
        <v>73.543092254320229</v>
      </c>
      <c r="J184" s="2">
        <v>55.613027887944064</v>
      </c>
      <c r="K184" s="2">
        <v>2474.829254840502</v>
      </c>
      <c r="L184" s="2">
        <v>0.84249542560515212</v>
      </c>
      <c r="M184" s="2">
        <v>0.40161272252931252</v>
      </c>
    </row>
    <row r="185" spans="3:13">
      <c r="C185" s="4">
        <v>201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</row>
    <row r="186" spans="3:13">
      <c r="C186" s="4">
        <v>202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</row>
    <row r="187" spans="3:13">
      <c r="C187" s="4">
        <v>203</v>
      </c>
      <c r="D187" s="1">
        <v>30.185114999763869</v>
      </c>
      <c r="E187" s="1">
        <v>11.668059241222627</v>
      </c>
      <c r="F187" s="1">
        <v>20.926587120493298</v>
      </c>
      <c r="G187" s="1">
        <v>47.072709775265416</v>
      </c>
      <c r="H187" s="1">
        <v>67.045174954717368</v>
      </c>
      <c r="I187" s="1">
        <v>77.379215483214196</v>
      </c>
      <c r="J187" s="1">
        <v>58.045067324301705</v>
      </c>
      <c r="K187" s="1">
        <v>344.59857900058552</v>
      </c>
      <c r="L187" s="1">
        <v>0.83465015244620089</v>
      </c>
      <c r="M187" s="1">
        <v>0.41203740425752927</v>
      </c>
    </row>
    <row r="188" spans="3:13">
      <c r="C188" s="4">
        <v>204</v>
      </c>
      <c r="D188" s="1">
        <v>31.867705610146178</v>
      </c>
      <c r="E188" s="1">
        <v>10.855587674127378</v>
      </c>
      <c r="F188" s="1">
        <v>21.361646642136837</v>
      </c>
      <c r="G188" s="1">
        <v>43.851498155896138</v>
      </c>
      <c r="H188" s="1">
        <v>75.317349111053304</v>
      </c>
      <c r="I188" s="1">
        <v>82.630755288303916</v>
      </c>
      <c r="J188" s="1">
        <v>66.272851435714628</v>
      </c>
      <c r="K188" s="1">
        <v>473.48064222832068</v>
      </c>
      <c r="L188" s="1">
        <v>0.84530866086516543</v>
      </c>
      <c r="M188" s="1">
        <v>0.41921759074564169</v>
      </c>
    </row>
    <row r="189" spans="3:13">
      <c r="C189" s="4">
        <v>205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</row>
    <row r="190" spans="3:13">
      <c r="C190" s="4">
        <v>206</v>
      </c>
      <c r="D190" s="1">
        <v>58.003173908868369</v>
      </c>
      <c r="E190" s="1">
        <v>22.614628240084205</v>
      </c>
      <c r="F190" s="1">
        <v>40.308901074476388</v>
      </c>
      <c r="G190" s="1">
        <v>58.954882252212371</v>
      </c>
      <c r="H190" s="1">
        <v>79.290488038415162</v>
      </c>
      <c r="I190" s="1">
        <v>84.578200620603482</v>
      </c>
      <c r="J190" s="1">
        <v>73.325808871438682</v>
      </c>
      <c r="K190" s="1">
        <v>2170.1058974957755</v>
      </c>
      <c r="L190" s="1">
        <v>0.91421112160293871</v>
      </c>
      <c r="M190" s="1">
        <v>0.4066539774418591</v>
      </c>
    </row>
    <row r="191" spans="3:13">
      <c r="C191" s="4">
        <v>207</v>
      </c>
      <c r="D191" s="1">
        <v>39.352031912622728</v>
      </c>
      <c r="E191" s="1">
        <v>15.312840495766736</v>
      </c>
      <c r="F191" s="1">
        <v>27.332436204194806</v>
      </c>
      <c r="G191" s="1">
        <v>51.585380314485349</v>
      </c>
      <c r="H191" s="1">
        <v>77.899827284370701</v>
      </c>
      <c r="I191" s="1">
        <v>83.236730967211216</v>
      </c>
      <c r="J191" s="1">
        <v>70.965010340448501</v>
      </c>
      <c r="K191" s="1">
        <v>746.31565892422407</v>
      </c>
      <c r="L191" s="1">
        <v>0.89888092191168589</v>
      </c>
      <c r="M191" s="1">
        <v>0.38281969497802965</v>
      </c>
    </row>
    <row r="192" spans="3:13">
      <c r="C192" s="4">
        <v>208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</row>
    <row r="193" spans="3:13">
      <c r="C193" s="4">
        <v>209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</row>
    <row r="194" spans="3:13">
      <c r="C194" s="4">
        <v>210</v>
      </c>
      <c r="D194" s="1">
        <v>54.466108574473985</v>
      </c>
      <c r="E194" s="1">
        <v>15.410115302728684</v>
      </c>
      <c r="F194" s="1">
        <v>34.938111938601416</v>
      </c>
      <c r="G194" s="1">
        <v>47.067255799835124</v>
      </c>
      <c r="H194" s="1">
        <v>55.232521105587637</v>
      </c>
      <c r="I194" s="1">
        <v>78.672451163845267</v>
      </c>
      <c r="J194" s="1">
        <v>29.335526073836647</v>
      </c>
      <c r="K194" s="1">
        <v>984.96660148771423</v>
      </c>
      <c r="L194" s="1">
        <v>0.79333956409356965</v>
      </c>
      <c r="M194" s="1">
        <v>0.43278960204780192</v>
      </c>
    </row>
    <row r="195" spans="3:13" s="2" customFormat="1">
      <c r="C195" s="4">
        <v>211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</row>
    <row r="196" spans="3:13">
      <c r="C196" s="4">
        <v>212</v>
      </c>
      <c r="D196" s="1">
        <v>42.564623995546782</v>
      </c>
      <c r="E196" s="1">
        <v>15.784110438199157</v>
      </c>
      <c r="F196" s="1">
        <v>29.174367216873041</v>
      </c>
      <c r="G196" s="1">
        <v>46.102895800944701</v>
      </c>
      <c r="H196" s="1">
        <v>73.091404477837656</v>
      </c>
      <c r="I196" s="1">
        <v>84.236386473918387</v>
      </c>
      <c r="J196" s="1">
        <v>60.562929607708362</v>
      </c>
      <c r="K196" s="1">
        <v>736.84292145492702</v>
      </c>
      <c r="L196" s="1">
        <v>0.92844599996429167</v>
      </c>
      <c r="M196" s="1">
        <v>0.44574625887067904</v>
      </c>
    </row>
    <row r="197" spans="3:13">
      <c r="C197" s="4">
        <v>213</v>
      </c>
      <c r="D197" s="1">
        <v>45.595460418744985</v>
      </c>
      <c r="E197" s="1">
        <v>16.665940522853706</v>
      </c>
      <c r="F197" s="1">
        <v>31.130700470799425</v>
      </c>
      <c r="G197" s="1">
        <v>50.388172936038366</v>
      </c>
      <c r="H197" s="1">
        <v>71.756395989434409</v>
      </c>
      <c r="I197" s="1">
        <v>79.801944244338429</v>
      </c>
      <c r="J197" s="1">
        <v>61.556586807913625</v>
      </c>
      <c r="K197" s="1">
        <v>950.79884818985556</v>
      </c>
      <c r="L197" s="1">
        <v>0.80498439089032026</v>
      </c>
      <c r="M197" s="1">
        <v>0.3926138790814957</v>
      </c>
    </row>
    <row r="198" spans="3:13">
      <c r="C198" s="4">
        <v>214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</row>
    <row r="199" spans="3:13">
      <c r="C199" s="4">
        <v>215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</row>
    <row r="200" spans="3:13">
      <c r="C200" s="4">
        <v>216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</row>
    <row r="201" spans="3:13">
      <c r="C201" s="4">
        <v>217</v>
      </c>
      <c r="D201" s="1">
        <v>58.080887292571923</v>
      </c>
      <c r="E201" s="1">
        <v>22.012032881496889</v>
      </c>
      <c r="F201" s="1">
        <v>40.046460087034511</v>
      </c>
      <c r="G201" s="1">
        <v>51.810780625216097</v>
      </c>
      <c r="H201" s="1">
        <v>73.814569642150204</v>
      </c>
      <c r="I201" s="1">
        <v>79.953001739264778</v>
      </c>
      <c r="J201" s="1">
        <v>64.235747990798473</v>
      </c>
      <c r="K201" s="1">
        <v>2073.7618355422483</v>
      </c>
      <c r="L201" s="1">
        <v>0.83526110252124519</v>
      </c>
      <c r="M201" s="1">
        <v>0.3900248958074628</v>
      </c>
    </row>
    <row r="202" spans="3:13">
      <c r="C202" s="4">
        <v>218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</row>
    <row r="203" spans="3:13">
      <c r="C203" s="4">
        <v>219</v>
      </c>
      <c r="D203" s="1">
        <v>32.962340973872678</v>
      </c>
      <c r="E203" s="1">
        <v>11.090355001115583</v>
      </c>
      <c r="F203" s="1">
        <v>22.026347987494187</v>
      </c>
      <c r="G203" s="1">
        <v>47.072962521054897</v>
      </c>
      <c r="H203" s="1">
        <v>76.320624152445546</v>
      </c>
      <c r="I203" s="1">
        <v>87.876318303533779</v>
      </c>
      <c r="J203" s="1">
        <v>53.522690499110688</v>
      </c>
      <c r="K203" s="1">
        <v>294.97171495304627</v>
      </c>
      <c r="L203" s="1">
        <v>0.87973613166667131</v>
      </c>
      <c r="M203" s="1">
        <v>0.42383228960633157</v>
      </c>
    </row>
    <row r="204" spans="3:13">
      <c r="C204" s="4">
        <v>220</v>
      </c>
      <c r="D204" s="1">
        <v>39.65320763101797</v>
      </c>
      <c r="E204" s="1">
        <v>15.06845572459522</v>
      </c>
      <c r="F204" s="1">
        <v>27.360831677806658</v>
      </c>
      <c r="G204" s="1">
        <v>41.8015305687953</v>
      </c>
      <c r="H204" s="1">
        <v>71.388419752750565</v>
      </c>
      <c r="I204" s="1">
        <v>82.545778995435171</v>
      </c>
      <c r="J204" s="1">
        <v>55.186149686312639</v>
      </c>
      <c r="K204" s="1">
        <v>575.84514724184578</v>
      </c>
      <c r="L204" s="1">
        <v>0.84883723420410717</v>
      </c>
      <c r="M204" s="1">
        <v>0.43248981807448977</v>
      </c>
    </row>
    <row r="205" spans="3:13" s="2" customFormat="1">
      <c r="C205" s="4">
        <v>221</v>
      </c>
      <c r="D205" s="2">
        <v>52.109881305692795</v>
      </c>
      <c r="E205" s="2">
        <v>18.631670732587747</v>
      </c>
      <c r="F205" s="2">
        <v>35.370776019140358</v>
      </c>
      <c r="G205" s="2">
        <v>47.713450913273469</v>
      </c>
      <c r="H205" s="2">
        <v>59.018202719436182</v>
      </c>
      <c r="I205" s="2">
        <v>80.040123026758934</v>
      </c>
      <c r="J205" s="2">
        <v>40.233148246722997</v>
      </c>
      <c r="K205" s="2">
        <v>1083.9821476712684</v>
      </c>
      <c r="L205" s="2">
        <v>0.88413877268823649</v>
      </c>
      <c r="M205" s="2">
        <v>0.43187388196466164</v>
      </c>
    </row>
    <row r="206" spans="3:13">
      <c r="C206" s="4">
        <v>222</v>
      </c>
      <c r="D206" s="1">
        <v>56.611795975428635</v>
      </c>
      <c r="E206" s="1">
        <v>21.169337851802904</v>
      </c>
      <c r="F206" s="1">
        <v>38.890566913615864</v>
      </c>
      <c r="G206" s="1">
        <v>48.530139382302366</v>
      </c>
      <c r="H206" s="1">
        <v>57.45972478773583</v>
      </c>
      <c r="I206" s="1">
        <v>78.654299980292961</v>
      </c>
      <c r="J206" s="1">
        <v>31.355888092957475</v>
      </c>
      <c r="K206" s="1">
        <v>1410.2987302783124</v>
      </c>
      <c r="L206" s="1">
        <v>0.87926205578341621</v>
      </c>
      <c r="M206" s="1">
        <v>0.43665074032207868</v>
      </c>
    </row>
    <row r="207" spans="3:13">
      <c r="C207" s="4">
        <v>223</v>
      </c>
      <c r="D207" s="1">
        <v>41.078507627531991</v>
      </c>
      <c r="E207" s="1">
        <v>13.110701264863806</v>
      </c>
      <c r="F207" s="1">
        <v>27.094604446197966</v>
      </c>
      <c r="G207" s="1">
        <v>49.246742686534596</v>
      </c>
      <c r="H207" s="1">
        <v>73.078199951090298</v>
      </c>
      <c r="I207" s="1">
        <v>80.867825577368777</v>
      </c>
      <c r="J207" s="1">
        <v>64.53192170698027</v>
      </c>
      <c r="K207" s="1">
        <v>602.95998024768573</v>
      </c>
      <c r="L207" s="1">
        <v>0.85314468298208102</v>
      </c>
      <c r="M207" s="1">
        <v>0.43594444725399034</v>
      </c>
    </row>
    <row r="208" spans="3:13">
      <c r="C208" s="4">
        <v>224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</row>
    <row r="209" spans="3:13" s="2" customFormat="1">
      <c r="C209" s="4">
        <v>225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</row>
    <row r="210" spans="3:13">
      <c r="C210" s="4">
        <v>226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</row>
    <row r="211" spans="3:13">
      <c r="C211" s="4">
        <v>227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</row>
    <row r="212" spans="3:13">
      <c r="C212" s="4">
        <v>228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</row>
    <row r="213" spans="3:13">
      <c r="C213" s="4">
        <v>229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</row>
    <row r="214" spans="3:13">
      <c r="C214" s="4">
        <v>230</v>
      </c>
      <c r="D214" s="1">
        <v>36.093293090927212</v>
      </c>
      <c r="E214" s="1">
        <v>12.106022369908723</v>
      </c>
      <c r="F214" s="1">
        <v>24.099657730418034</v>
      </c>
      <c r="G214" s="1">
        <v>56.357413450215084</v>
      </c>
      <c r="H214" s="1">
        <v>74.955760656032382</v>
      </c>
      <c r="I214" s="1">
        <v>81.485241155223136</v>
      </c>
      <c r="J214" s="1">
        <v>62.62002136763757</v>
      </c>
      <c r="K214" s="1">
        <v>692.22728917036022</v>
      </c>
      <c r="L214" s="1">
        <v>0.85791867798211696</v>
      </c>
      <c r="M214" s="1">
        <v>0.41127693075058724</v>
      </c>
    </row>
    <row r="215" spans="3:13">
      <c r="C215" s="4">
        <v>231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</row>
    <row r="216" spans="3:13">
      <c r="C216" s="4">
        <v>232</v>
      </c>
      <c r="D216" s="1">
        <v>42.783212535117094</v>
      </c>
      <c r="E216" s="1">
        <v>15.139577255541576</v>
      </c>
      <c r="F216" s="1">
        <v>28.961394895329409</v>
      </c>
      <c r="G216" s="1">
        <v>47.97956220419524</v>
      </c>
      <c r="H216" s="1">
        <v>63.5896322538471</v>
      </c>
      <c r="I216" s="1">
        <v>82.515240531125457</v>
      </c>
      <c r="J216" s="1">
        <v>45.064439554668986</v>
      </c>
      <c r="K216" s="1">
        <v>656.0741603244303</v>
      </c>
      <c r="L216" s="1">
        <v>0.77986872743052682</v>
      </c>
      <c r="M216" s="1">
        <v>0.46025062412373013</v>
      </c>
    </row>
    <row r="217" spans="3:13">
      <c r="C217" s="4">
        <v>233</v>
      </c>
      <c r="D217" s="1">
        <v>36.43687890404501</v>
      </c>
      <c r="E217" s="1">
        <v>12.16819679404909</v>
      </c>
      <c r="F217" s="1">
        <v>24.302537849047116</v>
      </c>
      <c r="G217" s="1">
        <v>43.959667842420828</v>
      </c>
      <c r="H217" s="1">
        <v>76.246140252485418</v>
      </c>
      <c r="I217" s="1">
        <v>81.779189409758743</v>
      </c>
      <c r="J217" s="1">
        <v>67.176631056677536</v>
      </c>
      <c r="K217" s="1">
        <v>533.91544566249797</v>
      </c>
      <c r="L217" s="1">
        <v>0.93063693654019763</v>
      </c>
      <c r="M217" s="1">
        <v>0.38717410329956031</v>
      </c>
    </row>
    <row r="218" spans="3:13">
      <c r="C218" s="4">
        <v>234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</row>
    <row r="219" spans="3:13">
      <c r="C219" s="4">
        <v>235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</row>
    <row r="220" spans="3:13">
      <c r="C220" s="4">
        <v>236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</row>
    <row r="221" spans="3:13">
      <c r="C221" s="4">
        <v>237</v>
      </c>
      <c r="D221" s="1">
        <v>44.728309153389809</v>
      </c>
      <c r="E221" s="1">
        <v>16.402518170166243</v>
      </c>
      <c r="F221" s="1">
        <v>30.565413661778109</v>
      </c>
      <c r="G221" s="1">
        <v>45.165015393245994</v>
      </c>
      <c r="H221" s="1">
        <v>71.245296655353854</v>
      </c>
      <c r="I221" s="1">
        <v>84.333305067442453</v>
      </c>
      <c r="J221" s="1">
        <v>57.708710737541104</v>
      </c>
      <c r="K221" s="1">
        <v>862.41522751838602</v>
      </c>
      <c r="L221" s="1">
        <v>0.88191963503316428</v>
      </c>
      <c r="M221" s="1">
        <v>0.46405359556023679</v>
      </c>
    </row>
    <row r="222" spans="3:13">
      <c r="C222" s="4">
        <v>238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</row>
    <row r="223" spans="3:13">
      <c r="C223" s="4">
        <v>239</v>
      </c>
      <c r="D223" s="1">
        <v>51.03454551579312</v>
      </c>
      <c r="E223" s="1">
        <v>18.084177106416295</v>
      </c>
      <c r="F223" s="1">
        <v>34.559361311104787</v>
      </c>
      <c r="G223" s="1">
        <v>44.237830028684336</v>
      </c>
      <c r="H223" s="1">
        <v>66.201381358722244</v>
      </c>
      <c r="I223" s="1">
        <v>86.575105113811901</v>
      </c>
      <c r="J223" s="1">
        <v>43.934326968310472</v>
      </c>
      <c r="K223" s="1">
        <v>1046.9214700131051</v>
      </c>
      <c r="L223" s="1">
        <v>0.84776060226939742</v>
      </c>
      <c r="M223" s="1">
        <v>0.43696977175627377</v>
      </c>
    </row>
    <row r="224" spans="3:13">
      <c r="C224" s="4">
        <v>240</v>
      </c>
      <c r="D224" s="1">
        <v>39.395595855776513</v>
      </c>
      <c r="E224" s="1">
        <v>14.307736632210187</v>
      </c>
      <c r="F224" s="1">
        <v>26.851666243993417</v>
      </c>
      <c r="G224" s="1">
        <v>47.336999560469479</v>
      </c>
      <c r="H224" s="1">
        <v>76.438781405872305</v>
      </c>
      <c r="I224" s="1">
        <v>83.248466414491972</v>
      </c>
      <c r="J224" s="1">
        <v>70.108594030689289</v>
      </c>
      <c r="K224" s="1">
        <v>815.95612788903111</v>
      </c>
      <c r="L224" s="1">
        <v>0.89824247201042784</v>
      </c>
      <c r="M224" s="1">
        <v>0.42117043213241478</v>
      </c>
    </row>
    <row r="225" spans="3:13">
      <c r="C225" s="4">
        <v>241</v>
      </c>
      <c r="D225" s="1">
        <v>39.855782347506199</v>
      </c>
      <c r="E225" s="1">
        <v>13.976718976138583</v>
      </c>
      <c r="F225" s="1">
        <v>26.91625066182246</v>
      </c>
      <c r="G225" s="1">
        <v>42.631787678171207</v>
      </c>
      <c r="H225" s="1">
        <v>76.378664690697647</v>
      </c>
      <c r="I225" s="1">
        <v>81.698797632458039</v>
      </c>
      <c r="J225" s="1">
        <v>70.988397501775964</v>
      </c>
      <c r="K225" s="1">
        <v>725.53910900726839</v>
      </c>
      <c r="L225" s="1">
        <v>0.86746564660870629</v>
      </c>
      <c r="M225" s="1">
        <v>0.43043717059963083</v>
      </c>
    </row>
    <row r="226" spans="3:13">
      <c r="C226" s="4">
        <v>242</v>
      </c>
      <c r="D226" s="1">
        <v>31.140608987489866</v>
      </c>
      <c r="E226" s="1">
        <v>11.603873905344349</v>
      </c>
      <c r="F226" s="1">
        <v>21.372241446417164</v>
      </c>
      <c r="G226" s="1">
        <v>42.918095095962947</v>
      </c>
      <c r="H226" s="1">
        <v>75.867548532842022</v>
      </c>
      <c r="I226" s="1">
        <v>87.123421630572651</v>
      </c>
      <c r="J226" s="1">
        <v>63.118155347086663</v>
      </c>
      <c r="K226" s="1">
        <v>389.53215913316399</v>
      </c>
      <c r="L226" s="1">
        <v>0.87018087486389362</v>
      </c>
      <c r="M226" s="1">
        <v>0.40604312768457812</v>
      </c>
    </row>
    <row r="227" spans="3:13">
      <c r="C227" s="4">
        <v>243</v>
      </c>
      <c r="D227" s="1">
        <v>46.917970714319722</v>
      </c>
      <c r="E227" s="1">
        <v>16.723931029929577</v>
      </c>
      <c r="F227" s="1">
        <v>31.82095087212473</v>
      </c>
      <c r="G227" s="1">
        <v>48.203753378071809</v>
      </c>
      <c r="H227" s="1">
        <v>64.784025411442784</v>
      </c>
      <c r="I227" s="1">
        <v>81.960619454325638</v>
      </c>
      <c r="J227" s="1">
        <v>45.430865615411783</v>
      </c>
      <c r="K227" s="1">
        <v>1130.3803390976877</v>
      </c>
      <c r="L227" s="1">
        <v>0.84082197355702526</v>
      </c>
      <c r="M227" s="1">
        <v>0.47206169744887966</v>
      </c>
    </row>
    <row r="228" spans="3:13">
      <c r="C228" s="4">
        <v>244</v>
      </c>
      <c r="D228" s="1">
        <v>47.381143148309441</v>
      </c>
      <c r="E228" s="1">
        <v>17.517258873752564</v>
      </c>
      <c r="F228" s="1">
        <v>32.449201011031086</v>
      </c>
      <c r="G228" s="1">
        <v>44.211077243391678</v>
      </c>
      <c r="H228" s="1">
        <v>67.323010282952239</v>
      </c>
      <c r="I228" s="1">
        <v>81.681415688704519</v>
      </c>
      <c r="J228" s="1">
        <v>51.970125452613331</v>
      </c>
      <c r="K228" s="1">
        <v>977.1593420165932</v>
      </c>
      <c r="L228" s="1">
        <v>0.84011394279838658</v>
      </c>
      <c r="M228" s="1">
        <v>0.46252834518058689</v>
      </c>
    </row>
    <row r="229" spans="3:13">
      <c r="C229" s="4">
        <v>245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</row>
    <row r="230" spans="3:13">
      <c r="C230" s="4">
        <v>301</v>
      </c>
      <c r="D230" s="1">
        <v>48.531699477561482</v>
      </c>
      <c r="E230" s="1">
        <v>15.471374020715878</v>
      </c>
      <c r="F230" s="1">
        <v>32.001536749138758</v>
      </c>
      <c r="G230" s="1">
        <v>48.16260225182927</v>
      </c>
      <c r="H230" s="1">
        <v>76.440130788150114</v>
      </c>
      <c r="I230" s="1">
        <v>83.924062666310348</v>
      </c>
      <c r="J230" s="1">
        <v>71.155527017414769</v>
      </c>
      <c r="K230" s="1">
        <v>1074.5240270296065</v>
      </c>
      <c r="L230" s="1">
        <v>0.90244678964362368</v>
      </c>
      <c r="M230" s="1">
        <v>0.38986333494184616</v>
      </c>
    </row>
    <row r="231" spans="3:13">
      <c r="C231" s="4">
        <v>302</v>
      </c>
      <c r="D231" s="1">
        <v>58.798569963430829</v>
      </c>
      <c r="E231" s="1">
        <v>19.517715089206892</v>
      </c>
      <c r="F231" s="1">
        <v>39.158142526318954</v>
      </c>
      <c r="G231" s="1">
        <v>48.993279270656636</v>
      </c>
      <c r="H231" s="1">
        <v>63.238934411397317</v>
      </c>
      <c r="I231" s="1">
        <v>76.805582123738759</v>
      </c>
      <c r="J231" s="1">
        <v>47.115561216659806</v>
      </c>
      <c r="K231" s="1">
        <v>1443.5329377814103</v>
      </c>
      <c r="L231" s="1">
        <v>0.80789238594608948</v>
      </c>
      <c r="M231" s="1">
        <v>0.35722179040608548</v>
      </c>
    </row>
    <row r="232" spans="3:13">
      <c r="C232" s="4">
        <v>303</v>
      </c>
      <c r="D232" s="1">
        <v>23.243882159809729</v>
      </c>
      <c r="E232" s="1">
        <v>6.7447032345002969</v>
      </c>
      <c r="F232" s="1">
        <v>14.99429269715505</v>
      </c>
      <c r="G232" s="1">
        <v>49.00882097951046</v>
      </c>
      <c r="H232" s="1">
        <v>67.753447544302588</v>
      </c>
      <c r="I232" s="1">
        <v>77.341569991765198</v>
      </c>
      <c r="J232" s="1">
        <v>51.54851496967499</v>
      </c>
      <c r="K232" s="1">
        <v>173.51408221424009</v>
      </c>
      <c r="L232" s="1">
        <v>0.86192919633573162</v>
      </c>
      <c r="M232" s="1">
        <v>0.43183445677412702</v>
      </c>
    </row>
    <row r="233" spans="3:13">
      <c r="C233" s="4">
        <v>304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</row>
    <row r="234" spans="3:13">
      <c r="C234" s="4">
        <v>305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</row>
    <row r="235" spans="3:13">
      <c r="C235" s="4">
        <v>306</v>
      </c>
      <c r="D235" s="1">
        <v>35.334315146395959</v>
      </c>
      <c r="E235" s="1">
        <v>11.029693262830458</v>
      </c>
      <c r="F235" s="1">
        <v>23.182004204613264</v>
      </c>
      <c r="G235" s="1">
        <v>43.493563292156296</v>
      </c>
      <c r="H235" s="1">
        <v>67.647428978313897</v>
      </c>
      <c r="I235" s="1">
        <v>75.381697346890988</v>
      </c>
      <c r="J235" s="1">
        <v>56.053157839549108</v>
      </c>
      <c r="K235" s="1">
        <v>281.33726947872441</v>
      </c>
      <c r="L235" s="1">
        <v>0.80352353560856338</v>
      </c>
      <c r="M235" s="1">
        <v>0.34351527951799193</v>
      </c>
    </row>
    <row r="236" spans="3:13">
      <c r="C236" s="4">
        <v>307</v>
      </c>
      <c r="D236" s="1">
        <v>32.630785848117846</v>
      </c>
      <c r="E236" s="1">
        <v>12.332867067969488</v>
      </c>
      <c r="F236" s="1">
        <v>22.481826458043717</v>
      </c>
      <c r="G236" s="1">
        <v>41.683348824385945</v>
      </c>
      <c r="H236" s="1">
        <v>70.999516141031165</v>
      </c>
      <c r="I236" s="1">
        <v>80.056847500857629</v>
      </c>
      <c r="J236" s="1">
        <v>58.787377029139556</v>
      </c>
      <c r="K236" s="1">
        <v>400.72107694220057</v>
      </c>
      <c r="L236" s="1">
        <v>0.8374564430343262</v>
      </c>
      <c r="M236" s="1">
        <v>0.40787216927802072</v>
      </c>
    </row>
    <row r="237" spans="3:13">
      <c r="C237" s="4">
        <v>308</v>
      </c>
      <c r="D237" s="1">
        <v>40.393850750420036</v>
      </c>
      <c r="E237" s="1">
        <v>14.533329190641609</v>
      </c>
      <c r="F237" s="1">
        <v>27.463589970530894</v>
      </c>
      <c r="G237" s="1">
        <v>53.659621703370256</v>
      </c>
      <c r="H237" s="1">
        <v>72.317534286514373</v>
      </c>
      <c r="I237" s="1">
        <v>82.349766644334807</v>
      </c>
      <c r="J237" s="1">
        <v>63.930940373686859</v>
      </c>
      <c r="K237" s="1">
        <v>740.22653003187997</v>
      </c>
      <c r="L237" s="1">
        <v>0.85248948463036456</v>
      </c>
      <c r="M237" s="1">
        <v>0.44470460828705932</v>
      </c>
    </row>
    <row r="238" spans="3:13">
      <c r="C238" s="4">
        <v>309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</row>
    <row r="239" spans="3:13">
      <c r="C239" s="4">
        <v>310</v>
      </c>
      <c r="D239" s="1">
        <v>56.999378755535979</v>
      </c>
      <c r="E239" s="1">
        <v>20.996863838980474</v>
      </c>
      <c r="F239" s="1">
        <v>38.998121297258329</v>
      </c>
      <c r="G239" s="1">
        <v>54.990076974978791</v>
      </c>
      <c r="H239" s="1">
        <v>71.419405303250031</v>
      </c>
      <c r="I239" s="1">
        <v>81.287123092324236</v>
      </c>
      <c r="J239" s="1">
        <v>57.873416397707523</v>
      </c>
      <c r="K239" s="1">
        <v>1665.4759358371957</v>
      </c>
      <c r="L239" s="1">
        <v>0.88229435229898534</v>
      </c>
      <c r="M239" s="1">
        <v>0.3916085911030549</v>
      </c>
    </row>
    <row r="240" spans="3:13">
      <c r="C240" s="4">
        <v>311</v>
      </c>
      <c r="D240" s="1">
        <v>40.09209042082351</v>
      </c>
      <c r="E240" s="1">
        <v>12.334344339774605</v>
      </c>
      <c r="F240" s="1">
        <v>26.213217380299124</v>
      </c>
      <c r="G240" s="1">
        <v>45.307779547590513</v>
      </c>
      <c r="H240" s="1">
        <v>68.506640715516184</v>
      </c>
      <c r="I240" s="1">
        <v>83.273622611316412</v>
      </c>
      <c r="J240" s="1">
        <v>54.002513334347668</v>
      </c>
      <c r="K240" s="1">
        <v>668.64670766214113</v>
      </c>
      <c r="L240" s="1">
        <v>0.83798480430066535</v>
      </c>
      <c r="M240" s="1">
        <v>0.38513813083088194</v>
      </c>
    </row>
    <row r="241" spans="3:13">
      <c r="C241" s="4">
        <v>312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</row>
    <row r="242" spans="3:13">
      <c r="C242" s="4">
        <v>313</v>
      </c>
      <c r="D242" s="1">
        <v>39.629617763182459</v>
      </c>
      <c r="E242" s="1">
        <v>15.477589186512409</v>
      </c>
      <c r="F242" s="1">
        <v>27.553603474847495</v>
      </c>
      <c r="G242" s="1">
        <v>45.994412447118926</v>
      </c>
      <c r="H242" s="1">
        <v>75.821751540537221</v>
      </c>
      <c r="I242" s="1">
        <v>81.089451853351079</v>
      </c>
      <c r="J242" s="1">
        <v>70.284647128802121</v>
      </c>
      <c r="K242" s="1">
        <v>836.63022189641708</v>
      </c>
      <c r="L242" s="1">
        <v>0.92183149951105925</v>
      </c>
      <c r="M242" s="1">
        <v>0.43532967244902099</v>
      </c>
    </row>
    <row r="243" spans="3:13">
      <c r="C243" s="4">
        <v>314</v>
      </c>
      <c r="D243" s="1">
        <v>34.530865391318279</v>
      </c>
      <c r="E243" s="1">
        <v>12.206566652569499</v>
      </c>
      <c r="F243" s="1">
        <v>23.368716021943946</v>
      </c>
      <c r="G243" s="1">
        <v>43.817146527277146</v>
      </c>
      <c r="H243" s="1">
        <v>69.087063395747776</v>
      </c>
      <c r="I243" s="1">
        <v>75.02970492936916</v>
      </c>
      <c r="J243" s="1">
        <v>60.394803113440489</v>
      </c>
      <c r="K243" s="1">
        <v>467.18084270988453</v>
      </c>
      <c r="L243" s="1">
        <v>0.85444035559525711</v>
      </c>
      <c r="M243" s="1">
        <v>0.37678009358271736</v>
      </c>
    </row>
    <row r="244" spans="3:13">
      <c r="C244" s="4">
        <v>315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</row>
    <row r="245" spans="3:13">
      <c r="C245" s="4">
        <v>316</v>
      </c>
      <c r="D245" s="1">
        <v>49.461114691678965</v>
      </c>
      <c r="E245" s="1">
        <v>18.056721099271194</v>
      </c>
      <c r="F245" s="1">
        <v>33.758917895475165</v>
      </c>
      <c r="G245" s="1">
        <v>58.802348879184024</v>
      </c>
      <c r="H245" s="1">
        <v>74.91127932719904</v>
      </c>
      <c r="I245" s="1">
        <v>78.469524262939501</v>
      </c>
      <c r="J245" s="1">
        <v>71.500025885132047</v>
      </c>
      <c r="K245" s="1">
        <v>1509.1786460626829</v>
      </c>
      <c r="L245" s="1">
        <v>0.84975532538382348</v>
      </c>
      <c r="M245" s="1">
        <v>0.40305400190395324</v>
      </c>
    </row>
    <row r="246" spans="3:13">
      <c r="C246" s="4">
        <v>317</v>
      </c>
      <c r="D246" s="1">
        <v>37.939641059220797</v>
      </c>
      <c r="E246" s="1">
        <v>13.747620426745014</v>
      </c>
      <c r="F246" s="1">
        <v>25.843630742982967</v>
      </c>
      <c r="G246" s="1">
        <v>48.535411016620628</v>
      </c>
      <c r="H246" s="1">
        <v>79.48312867825949</v>
      </c>
      <c r="I246" s="1">
        <v>83.214047732781552</v>
      </c>
      <c r="J246" s="1">
        <v>74.652320871001152</v>
      </c>
      <c r="K246" s="1">
        <v>592.62469436288632</v>
      </c>
      <c r="L246" s="1">
        <v>0.86517233955383122</v>
      </c>
      <c r="M246" s="1">
        <v>0.42045520310141732</v>
      </c>
    </row>
    <row r="247" spans="3:13">
      <c r="C247" s="4">
        <v>318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</row>
    <row r="248" spans="3:13">
      <c r="C248" s="4">
        <v>319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</row>
    <row r="249" spans="3:13">
      <c r="C249" s="4">
        <v>320</v>
      </c>
      <c r="D249" s="1">
        <v>52.565861523172202</v>
      </c>
      <c r="E249" s="1">
        <v>19.539929816933839</v>
      </c>
      <c r="F249" s="1">
        <v>36.052895670053111</v>
      </c>
      <c r="G249" s="1">
        <v>52.839705496630167</v>
      </c>
      <c r="H249" s="1">
        <v>74.270610079417068</v>
      </c>
      <c r="I249" s="1">
        <v>80.559260251781552</v>
      </c>
      <c r="J249" s="1">
        <v>68.935752255999503</v>
      </c>
      <c r="K249" s="1">
        <v>1670.8228421625442</v>
      </c>
      <c r="L249" s="1">
        <v>0.8787688397496255</v>
      </c>
      <c r="M249" s="1">
        <v>0.46227648007453476</v>
      </c>
    </row>
    <row r="250" spans="3:13">
      <c r="C250" s="4">
        <v>321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</row>
    <row r="251" spans="3:13">
      <c r="C251" s="4">
        <v>322</v>
      </c>
      <c r="D251" s="1">
        <v>31.659440808541301</v>
      </c>
      <c r="E251" s="1">
        <v>9.304783653080591</v>
      </c>
      <c r="F251" s="1">
        <v>20.482112230810998</v>
      </c>
      <c r="G251" s="1">
        <v>40.853091715010031</v>
      </c>
      <c r="H251" s="1">
        <v>74.375064849019836</v>
      </c>
      <c r="I251" s="1">
        <v>83.259101750486835</v>
      </c>
      <c r="J251" s="1">
        <v>64.775850291313063</v>
      </c>
      <c r="K251" s="1">
        <v>248.55715067109335</v>
      </c>
      <c r="L251" s="1">
        <v>0.90405033675103896</v>
      </c>
      <c r="M251" s="1">
        <v>0.40145026307771309</v>
      </c>
    </row>
    <row r="252" spans="3:13">
      <c r="C252" s="4">
        <v>323</v>
      </c>
      <c r="D252" s="1">
        <v>36.646109626437948</v>
      </c>
      <c r="E252" s="1">
        <v>12.038568722725074</v>
      </c>
      <c r="F252" s="1">
        <v>24.342339174581571</v>
      </c>
      <c r="G252" s="1">
        <v>52.168589010205501</v>
      </c>
      <c r="H252" s="1">
        <v>67.80885418410314</v>
      </c>
      <c r="I252" s="1">
        <v>82.529857703843007</v>
      </c>
      <c r="J252" s="1">
        <v>54.371204722007725</v>
      </c>
      <c r="K252" s="1">
        <v>538.1146761195522</v>
      </c>
      <c r="L252" s="1">
        <v>0.8309273647443941</v>
      </c>
      <c r="M252" s="1">
        <v>0.40371772823595387</v>
      </c>
    </row>
    <row r="253" spans="3:13">
      <c r="C253" s="4">
        <v>324</v>
      </c>
      <c r="D253" s="1">
        <v>32.741211704417381</v>
      </c>
      <c r="E253" s="1">
        <v>10.19204726485396</v>
      </c>
      <c r="F253" s="1">
        <v>21.466629484635721</v>
      </c>
      <c r="G253" s="1">
        <v>46.564821493294744</v>
      </c>
      <c r="H253" s="1">
        <v>72.907661196607052</v>
      </c>
      <c r="I253" s="1">
        <v>84.917970818650645</v>
      </c>
      <c r="J253" s="1">
        <v>55.722392746146504</v>
      </c>
      <c r="K253" s="1">
        <v>400.49163770601541</v>
      </c>
      <c r="L253" s="1">
        <v>0.87958550712196393</v>
      </c>
      <c r="M253" s="1">
        <v>0.43487058443222665</v>
      </c>
    </row>
    <row r="254" spans="3:13">
      <c r="C254" s="4">
        <v>325</v>
      </c>
      <c r="D254" s="1">
        <v>30.196981519267752</v>
      </c>
      <c r="E254" s="1">
        <v>10.838649639868708</v>
      </c>
      <c r="F254" s="1">
        <v>20.517815579568282</v>
      </c>
      <c r="G254" s="1">
        <v>42.882620336040056</v>
      </c>
      <c r="H254" s="1">
        <v>61.073376537938685</v>
      </c>
      <c r="I254" s="1">
        <v>74.852529696773971</v>
      </c>
      <c r="J254" s="1">
        <v>43.689217967361806</v>
      </c>
      <c r="K254" s="1">
        <v>353.80772771021856</v>
      </c>
      <c r="L254" s="1">
        <v>0.85305629408639605</v>
      </c>
      <c r="M254" s="1">
        <v>0.39114552774020184</v>
      </c>
    </row>
    <row r="255" spans="3:13" s="2" customFormat="1">
      <c r="C255" s="4">
        <v>326</v>
      </c>
      <c r="D255" s="2">
        <v>46.589576476492802</v>
      </c>
      <c r="E255" s="2">
        <v>15.949629384534994</v>
      </c>
      <c r="F255" s="2">
        <v>31.269602930513969</v>
      </c>
      <c r="G255" s="2">
        <v>50.26973823412812</v>
      </c>
      <c r="H255" s="2">
        <v>66.689935666427544</v>
      </c>
      <c r="I255" s="2">
        <v>78.023353032145579</v>
      </c>
      <c r="J255" s="2">
        <v>55.96959840732773</v>
      </c>
      <c r="K255" s="2">
        <v>1297.6716620526499</v>
      </c>
      <c r="L255" s="2">
        <v>0.81263063812964476</v>
      </c>
      <c r="M255" s="2">
        <v>0.42342665321180656</v>
      </c>
    </row>
    <row r="256" spans="3:13">
      <c r="C256" s="4">
        <v>327</v>
      </c>
      <c r="D256" s="1">
        <v>39.55926274472742</v>
      </c>
      <c r="E256" s="1">
        <v>12.9995808290914</v>
      </c>
      <c r="F256" s="1">
        <v>26.27942178690947</v>
      </c>
      <c r="G256" s="1">
        <v>45.671957402451973</v>
      </c>
      <c r="H256" s="1">
        <v>74.346074648264036</v>
      </c>
      <c r="I256" s="1">
        <v>84.194544143068285</v>
      </c>
      <c r="J256" s="1">
        <v>64.94539702210092</v>
      </c>
      <c r="K256" s="1">
        <v>503.28495652399971</v>
      </c>
      <c r="L256" s="1">
        <v>0.86347795132219696</v>
      </c>
      <c r="M256" s="1">
        <v>0.43056796023696381</v>
      </c>
    </row>
    <row r="257" spans="3:13">
      <c r="C257" s="4">
        <v>328</v>
      </c>
      <c r="D257" s="1">
        <v>37.665331183128579</v>
      </c>
      <c r="E257" s="1">
        <v>13.530565183968163</v>
      </c>
      <c r="F257" s="1">
        <v>25.597948183548429</v>
      </c>
      <c r="G257" s="1">
        <v>48.735146259312479</v>
      </c>
      <c r="H257" s="1">
        <v>76.760723555425628</v>
      </c>
      <c r="I257" s="1">
        <v>82.321736802005461</v>
      </c>
      <c r="J257" s="1">
        <v>70.123498659007609</v>
      </c>
      <c r="K257" s="1">
        <v>633.14750825489045</v>
      </c>
      <c r="L257" s="1">
        <v>0.89391704219862389</v>
      </c>
      <c r="M257" s="1">
        <v>0.4151790502717298</v>
      </c>
    </row>
    <row r="258" spans="3:13">
      <c r="C258" s="4">
        <v>329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</row>
    <row r="259" spans="3:13">
      <c r="C259" s="4">
        <v>330</v>
      </c>
      <c r="D259" s="1">
        <v>42.984329200297736</v>
      </c>
      <c r="E259" s="1">
        <v>15.718227657095946</v>
      </c>
      <c r="F259" s="1">
        <v>29.351278428696915</v>
      </c>
      <c r="G259" s="1">
        <v>52.682740308186453</v>
      </c>
      <c r="H259" s="1">
        <v>71.459739213908662</v>
      </c>
      <c r="I259" s="1">
        <v>83.824004954462225</v>
      </c>
      <c r="J259" s="1">
        <v>54.265746363272605</v>
      </c>
      <c r="K259" s="1">
        <v>925.93400605988893</v>
      </c>
      <c r="L259" s="1">
        <v>0.81856218208033216</v>
      </c>
      <c r="M259" s="1">
        <v>0.38903083237156744</v>
      </c>
    </row>
    <row r="260" spans="3:13">
      <c r="C260" s="4">
        <v>331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</row>
    <row r="261" spans="3:13">
      <c r="C261" s="4">
        <v>332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</row>
    <row r="262" spans="3:13">
      <c r="C262" s="4">
        <v>333</v>
      </c>
      <c r="D262" s="1">
        <v>50.629132626417039</v>
      </c>
      <c r="E262" s="1">
        <v>18.518816273146829</v>
      </c>
      <c r="F262" s="1">
        <v>34.573974449782021</v>
      </c>
      <c r="G262" s="1">
        <v>60.145148476835317</v>
      </c>
      <c r="H262" s="1">
        <v>72.350916985917038</v>
      </c>
      <c r="I262" s="1">
        <v>79.925631166446735</v>
      </c>
      <c r="J262" s="1">
        <v>66.274695975420755</v>
      </c>
      <c r="K262" s="1">
        <v>1426.846214021909</v>
      </c>
      <c r="L262" s="1">
        <v>0.87812759084234127</v>
      </c>
      <c r="M262" s="1">
        <v>0.41157776485003672</v>
      </c>
    </row>
    <row r="263" spans="3:13">
      <c r="C263" s="4">
        <v>334</v>
      </c>
      <c r="D263" s="1">
        <v>49.713026074416995</v>
      </c>
      <c r="E263" s="1">
        <v>19.622447083294666</v>
      </c>
      <c r="F263" s="1">
        <v>34.667736578855916</v>
      </c>
      <c r="G263" s="1">
        <v>50.191321408856503</v>
      </c>
      <c r="H263" s="1">
        <v>61.693377057608757</v>
      </c>
      <c r="I263" s="1">
        <v>77.874149343881768</v>
      </c>
      <c r="J263" s="1">
        <v>47.159145901603942</v>
      </c>
      <c r="K263" s="1">
        <v>1205.1222849878507</v>
      </c>
      <c r="L263" s="1">
        <v>0.74818842507284911</v>
      </c>
      <c r="M263" s="1">
        <v>0.40860998571022294</v>
      </c>
    </row>
    <row r="264" spans="3:13">
      <c r="C264" s="4">
        <v>335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</row>
    <row r="265" spans="3:13" s="2" customFormat="1">
      <c r="C265" s="4">
        <v>336</v>
      </c>
      <c r="D265" s="2">
        <v>39.323124870511499</v>
      </c>
      <c r="E265" s="2">
        <v>13.865313963177689</v>
      </c>
      <c r="F265" s="2">
        <v>26.594219416844652</v>
      </c>
      <c r="G265" s="2">
        <v>52.534314964972339</v>
      </c>
      <c r="H265" s="2">
        <v>68.444284316308952</v>
      </c>
      <c r="I265" s="2">
        <v>77.972060645524365</v>
      </c>
      <c r="J265" s="2">
        <v>60.116541277407144</v>
      </c>
      <c r="K265" s="2">
        <v>524.09379328970419</v>
      </c>
      <c r="L265" s="2">
        <v>0.85248500109678138</v>
      </c>
      <c r="M265" s="2">
        <v>0.40580070615201391</v>
      </c>
    </row>
    <row r="266" spans="3:13">
      <c r="C266" s="4">
        <v>337</v>
      </c>
      <c r="D266" s="1">
        <v>59.065507507949953</v>
      </c>
      <c r="E266" s="1">
        <v>21.749050674860953</v>
      </c>
      <c r="F266" s="1">
        <v>40.407279091405563</v>
      </c>
      <c r="G266" s="1">
        <v>48.335296337677455</v>
      </c>
      <c r="H266" s="1">
        <v>71.322112765029274</v>
      </c>
      <c r="I266" s="1">
        <v>80.878665218667365</v>
      </c>
      <c r="J266" s="1">
        <v>55.098866026503536</v>
      </c>
      <c r="K266" s="1">
        <v>1792.8388110147159</v>
      </c>
      <c r="L266" s="1">
        <v>0.77412181088418341</v>
      </c>
      <c r="M266" s="1">
        <v>0.405793992615886</v>
      </c>
    </row>
    <row r="267" spans="3:13">
      <c r="C267" s="4">
        <v>338</v>
      </c>
      <c r="D267" s="1">
        <v>46.005591402826347</v>
      </c>
      <c r="E267" s="1">
        <v>14.810965225303306</v>
      </c>
      <c r="F267" s="1">
        <v>30.408278314064898</v>
      </c>
      <c r="G267" s="1">
        <v>45.103379768582499</v>
      </c>
      <c r="H267" s="1">
        <v>71.599410620253209</v>
      </c>
      <c r="I267" s="1">
        <v>78.358773957665491</v>
      </c>
      <c r="J267" s="1">
        <v>66.505573362719019</v>
      </c>
      <c r="K267" s="1">
        <v>1011.1023731017771</v>
      </c>
      <c r="L267" s="1">
        <v>0.94632744723184425</v>
      </c>
      <c r="M267" s="1">
        <v>0.45966599042989809</v>
      </c>
    </row>
    <row r="268" spans="3:13">
      <c r="C268" s="4">
        <v>339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</row>
    <row r="269" spans="3:13">
      <c r="C269" s="4">
        <v>340</v>
      </c>
      <c r="D269" s="1">
        <v>46.670669056448219</v>
      </c>
      <c r="E269" s="1">
        <v>18.221436905541747</v>
      </c>
      <c r="F269" s="1">
        <v>32.446052980995063</v>
      </c>
      <c r="G269" s="1">
        <v>46.56254487578687</v>
      </c>
      <c r="H269" s="1">
        <v>70.097150989167801</v>
      </c>
      <c r="I269" s="1">
        <v>76.042621161516038</v>
      </c>
      <c r="J269" s="1">
        <v>62.373699821612</v>
      </c>
      <c r="K269" s="1">
        <v>1128.0338101399636</v>
      </c>
      <c r="L269" s="1">
        <v>0.90395613347091019</v>
      </c>
      <c r="M269" s="1">
        <v>0.41682501462805904</v>
      </c>
    </row>
    <row r="270" spans="3:13">
      <c r="C270" s="4">
        <v>341</v>
      </c>
      <c r="D270" s="1">
        <v>46.064180152961541</v>
      </c>
      <c r="E270" s="1">
        <v>15.732603231870742</v>
      </c>
      <c r="F270" s="1">
        <v>30.898391692416215</v>
      </c>
      <c r="G270" s="1">
        <v>50.633445588037965</v>
      </c>
      <c r="H270" s="1">
        <v>68.829785776386572</v>
      </c>
      <c r="I270" s="1">
        <v>85.775712687730604</v>
      </c>
      <c r="J270" s="1">
        <v>57.316209576615357</v>
      </c>
      <c r="K270" s="1">
        <v>842.12034415557946</v>
      </c>
      <c r="L270" s="1">
        <v>0.81855641294319703</v>
      </c>
      <c r="M270" s="1">
        <v>0.40325326913795362</v>
      </c>
    </row>
    <row r="271" spans="3:13">
      <c r="C271" s="4">
        <v>342</v>
      </c>
      <c r="D271" s="1">
        <v>46.309370372764043</v>
      </c>
      <c r="E271" s="1">
        <v>14.340464273673549</v>
      </c>
      <c r="F271" s="1">
        <v>30.32491732321887</v>
      </c>
      <c r="G271" s="1">
        <v>43.81938267158489</v>
      </c>
      <c r="H271" s="1">
        <v>70.522556632589612</v>
      </c>
      <c r="I271" s="1">
        <v>84.793754964458103</v>
      </c>
      <c r="J271" s="1">
        <v>49.466883239805924</v>
      </c>
      <c r="K271" s="1">
        <v>1009.669038163418</v>
      </c>
      <c r="L271" s="1">
        <v>0.88088564228537258</v>
      </c>
      <c r="M271" s="1">
        <v>0.43942142355276043</v>
      </c>
    </row>
    <row r="272" spans="3:13">
      <c r="C272" s="4">
        <v>343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</row>
    <row r="273" spans="3:13" s="2" customFormat="1">
      <c r="C273" s="4">
        <v>344</v>
      </c>
      <c r="D273" s="2">
        <v>42.553330151383086</v>
      </c>
      <c r="E273" s="2">
        <v>16.119678799711522</v>
      </c>
      <c r="F273" s="2">
        <v>29.336504475547375</v>
      </c>
      <c r="G273" s="2">
        <v>46.564199217842599</v>
      </c>
      <c r="H273" s="2">
        <v>73.773750218422364</v>
      </c>
      <c r="I273" s="2">
        <v>83.720110645485065</v>
      </c>
      <c r="J273" s="2">
        <v>62.500277799019123</v>
      </c>
      <c r="K273" s="2">
        <v>976.30310035086143</v>
      </c>
      <c r="L273" s="2">
        <v>0.88867387555498356</v>
      </c>
      <c r="M273" s="2">
        <v>0.43381809529404453</v>
      </c>
    </row>
    <row r="274" spans="3:13">
      <c r="C274" s="4">
        <v>345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</row>
    <row r="275" spans="3:13">
      <c r="C275" s="4">
        <v>401</v>
      </c>
      <c r="D275" s="1">
        <v>54.200371594154454</v>
      </c>
      <c r="E275" s="1">
        <v>14.633857031064826</v>
      </c>
      <c r="F275" s="1">
        <v>34.417114312609719</v>
      </c>
      <c r="G275" s="1">
        <v>39.813957478860594</v>
      </c>
      <c r="H275" s="1">
        <v>48.516525763678658</v>
      </c>
      <c r="I275" s="1">
        <v>60.763765071615346</v>
      </c>
      <c r="J275" s="1">
        <v>39.62046604445235</v>
      </c>
      <c r="K275" s="1">
        <v>1089.5432033381419</v>
      </c>
      <c r="L275" s="1">
        <v>0.84909597122816116</v>
      </c>
      <c r="M275" s="1">
        <v>0.38984662643103024</v>
      </c>
    </row>
    <row r="276" spans="3:13">
      <c r="C276" s="4">
        <v>402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</row>
    <row r="277" spans="3:13">
      <c r="C277" s="4">
        <v>403</v>
      </c>
      <c r="D277" s="1">
        <v>38.17243172640265</v>
      </c>
      <c r="E277" s="1">
        <v>12.894082373775966</v>
      </c>
      <c r="F277" s="1">
        <v>25.533257050089368</v>
      </c>
      <c r="G277" s="1">
        <v>51.249065728345386</v>
      </c>
      <c r="H277" s="1">
        <v>70.287867029717773</v>
      </c>
      <c r="I277" s="1">
        <v>76.807089986295679</v>
      </c>
      <c r="J277" s="1">
        <v>62.150556422141506</v>
      </c>
      <c r="K277" s="1">
        <v>720.87700984230992</v>
      </c>
      <c r="L277" s="1">
        <v>0.88301108940046402</v>
      </c>
      <c r="M277" s="1">
        <v>0.41136487629445284</v>
      </c>
    </row>
    <row r="278" spans="3:13">
      <c r="C278" s="4">
        <v>404</v>
      </c>
      <c r="D278" s="1">
        <v>24.751880771001439</v>
      </c>
      <c r="E278" s="1">
        <v>8.7638087417067219</v>
      </c>
      <c r="F278" s="1">
        <v>16.757844756354121</v>
      </c>
      <c r="G278" s="1">
        <v>44.447541915210763</v>
      </c>
      <c r="H278" s="1">
        <v>71.980861829782668</v>
      </c>
      <c r="I278" s="1">
        <v>78.033622041176329</v>
      </c>
      <c r="J278" s="1">
        <v>66.703071381573608</v>
      </c>
      <c r="K278" s="1">
        <v>242.25013500931686</v>
      </c>
      <c r="L278" s="1">
        <v>0.8617216029097331</v>
      </c>
      <c r="M278" s="1">
        <v>0.35907260294276178</v>
      </c>
    </row>
    <row r="279" spans="3:13">
      <c r="C279" s="4">
        <v>405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</row>
    <row r="280" spans="3:13">
      <c r="C280" s="4">
        <v>406</v>
      </c>
      <c r="D280" s="1">
        <v>48.452108682366095</v>
      </c>
      <c r="E280" s="1">
        <v>12.446629644838547</v>
      </c>
      <c r="F280" s="1">
        <v>30.449369163602398</v>
      </c>
      <c r="G280" s="1">
        <v>49.878564754773151</v>
      </c>
      <c r="H280" s="1">
        <v>72.022488972397966</v>
      </c>
      <c r="I280" s="1">
        <v>81.800196138644296</v>
      </c>
      <c r="J280" s="1">
        <v>57.093739922244133</v>
      </c>
      <c r="K280" s="1">
        <v>830.80105365861618</v>
      </c>
      <c r="L280" s="1">
        <v>0.85241186742816133</v>
      </c>
      <c r="M280" s="1">
        <v>0.38717976552322392</v>
      </c>
    </row>
    <row r="281" spans="3:13">
      <c r="C281" s="4">
        <v>407</v>
      </c>
      <c r="D281" s="1">
        <v>46.014178586301931</v>
      </c>
      <c r="E281" s="1">
        <v>16.449821222830096</v>
      </c>
      <c r="F281" s="1">
        <v>31.231999904566081</v>
      </c>
      <c r="G281" s="1">
        <v>47.912275508962161</v>
      </c>
      <c r="H281" s="1">
        <v>69.835153366245166</v>
      </c>
      <c r="I281" s="1">
        <v>78.417851087469572</v>
      </c>
      <c r="J281" s="1">
        <v>61.613565264321494</v>
      </c>
      <c r="K281" s="1">
        <v>846.02717625984462</v>
      </c>
      <c r="L281" s="1">
        <v>0.83765336528636603</v>
      </c>
      <c r="M281" s="1">
        <v>0.40628817114845717</v>
      </c>
    </row>
    <row r="282" spans="3:13">
      <c r="C282" s="4">
        <v>408</v>
      </c>
      <c r="D282" s="1">
        <v>23.453313313960464</v>
      </c>
      <c r="E282" s="1">
        <v>7.5295759738564954</v>
      </c>
      <c r="F282" s="1">
        <v>15.491444643908522</v>
      </c>
      <c r="G282" s="1">
        <v>39.751471916994156</v>
      </c>
      <c r="H282" s="1">
        <v>79.686025067402994</v>
      </c>
      <c r="I282" s="1">
        <v>86.272545588938783</v>
      </c>
      <c r="J282" s="1">
        <v>71.599336806361421</v>
      </c>
      <c r="K282" s="1">
        <v>161.49241645703785</v>
      </c>
      <c r="L282" s="1">
        <v>0.88562826118720872</v>
      </c>
      <c r="M282" s="1">
        <v>0.4035368068075682</v>
      </c>
    </row>
    <row r="283" spans="3:13">
      <c r="C283" s="4">
        <v>409</v>
      </c>
      <c r="D283" s="1">
        <v>49.120462206631494</v>
      </c>
      <c r="E283" s="1">
        <v>14.335169873180211</v>
      </c>
      <c r="F283" s="1">
        <v>31.727816039905935</v>
      </c>
      <c r="G283" s="1">
        <v>37.626714915184266</v>
      </c>
      <c r="H283" s="1">
        <v>61.568580607027059</v>
      </c>
      <c r="I283" s="1">
        <v>74.798333442646182</v>
      </c>
      <c r="J283" s="1">
        <v>47.836295719592933</v>
      </c>
      <c r="K283" s="1">
        <v>789.95009498862839</v>
      </c>
      <c r="L283" s="1">
        <v>0.80421057543717944</v>
      </c>
      <c r="M283" s="1">
        <v>0.4523029086437389</v>
      </c>
    </row>
    <row r="284" spans="3:13">
      <c r="C284" s="4">
        <v>410</v>
      </c>
      <c r="D284" s="1">
        <v>47.97735149555664</v>
      </c>
      <c r="E284" s="1">
        <v>16.772670881198405</v>
      </c>
      <c r="F284" s="1">
        <v>32.375011188377606</v>
      </c>
      <c r="G284" s="1">
        <v>50.455636701522053</v>
      </c>
      <c r="H284" s="1">
        <v>69.693018406385605</v>
      </c>
      <c r="I284" s="1">
        <v>76.345787596846563</v>
      </c>
      <c r="J284" s="1">
        <v>62.456306140853862</v>
      </c>
      <c r="K284" s="1">
        <v>1117.5672616622235</v>
      </c>
      <c r="L284" s="1">
        <v>0.85385186796402301</v>
      </c>
      <c r="M284" s="1">
        <v>0.35588175772055936</v>
      </c>
    </row>
    <row r="285" spans="3:13">
      <c r="C285" s="4">
        <v>411</v>
      </c>
      <c r="D285" s="1">
        <v>42.558876486946694</v>
      </c>
      <c r="E285" s="1">
        <v>15.212272182143382</v>
      </c>
      <c r="F285" s="1">
        <v>28.885574334545108</v>
      </c>
      <c r="G285" s="1">
        <v>45.958204110443511</v>
      </c>
      <c r="H285" s="1">
        <v>73.34400067858877</v>
      </c>
      <c r="I285" s="1">
        <v>80.949604662233227</v>
      </c>
      <c r="J285" s="1">
        <v>64.174630600264024</v>
      </c>
      <c r="K285" s="1">
        <v>852.13576412933287</v>
      </c>
      <c r="L285" s="1">
        <v>0.86593854992327568</v>
      </c>
      <c r="M285" s="1">
        <v>0.41298130835549368</v>
      </c>
    </row>
    <row r="286" spans="3:13">
      <c r="C286" s="4">
        <v>412</v>
      </c>
      <c r="D286" s="1">
        <v>40.408666645493774</v>
      </c>
      <c r="E286" s="1">
        <v>10.359446950208811</v>
      </c>
      <c r="F286" s="1">
        <v>25.384056797851354</v>
      </c>
      <c r="G286" s="1">
        <v>49.948001588763667</v>
      </c>
      <c r="H286" s="1">
        <v>69.770679678770122</v>
      </c>
      <c r="I286" s="1">
        <v>73.297861940289749</v>
      </c>
      <c r="J286" s="1">
        <v>64.87039928367119</v>
      </c>
      <c r="K286" s="1">
        <v>660.29193273553483</v>
      </c>
      <c r="L286" s="1">
        <v>0.85206470590879946</v>
      </c>
      <c r="M286" s="1">
        <v>0.45319334873674649</v>
      </c>
    </row>
    <row r="287" spans="3:13">
      <c r="C287" s="4">
        <v>413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</row>
    <row r="288" spans="3:13">
      <c r="C288" s="4">
        <v>414</v>
      </c>
      <c r="D288" s="1">
        <v>41.986234303911637</v>
      </c>
      <c r="E288" s="1">
        <v>15.145926488813569</v>
      </c>
      <c r="F288" s="1">
        <v>28.566080396362675</v>
      </c>
      <c r="G288" s="1">
        <v>51.33499286181803</v>
      </c>
      <c r="H288" s="1">
        <v>71.571047148071401</v>
      </c>
      <c r="I288" s="1">
        <v>84.316172022440455</v>
      </c>
      <c r="J288" s="1">
        <v>56.53297271039537</v>
      </c>
      <c r="K288" s="1">
        <v>643.27224941488157</v>
      </c>
      <c r="L288" s="1">
        <v>0.81858244397198043</v>
      </c>
      <c r="M288" s="1">
        <v>0.42933115735683641</v>
      </c>
    </row>
    <row r="289" spans="3:13">
      <c r="C289" s="4">
        <v>415</v>
      </c>
      <c r="D289" s="1">
        <v>54.098270113144913</v>
      </c>
      <c r="E289" s="1">
        <v>21.185398171607659</v>
      </c>
      <c r="F289" s="1">
        <v>37.641834142376382</v>
      </c>
      <c r="G289" s="1">
        <v>57.345202930195398</v>
      </c>
      <c r="H289" s="1">
        <v>76.772087800251356</v>
      </c>
      <c r="I289" s="1">
        <v>81.998350683015218</v>
      </c>
      <c r="J289" s="1">
        <v>71.662856698533972</v>
      </c>
      <c r="K289" s="1">
        <v>1954.3674155306617</v>
      </c>
      <c r="L289" s="1">
        <v>0.90367510538273355</v>
      </c>
      <c r="M289" s="1">
        <v>0.42433325003621158</v>
      </c>
    </row>
    <row r="290" spans="3:13">
      <c r="C290" s="4">
        <v>416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</row>
    <row r="291" spans="3:13">
      <c r="C291" s="4">
        <v>417</v>
      </c>
      <c r="D291" s="1">
        <v>44.524830218128898</v>
      </c>
      <c r="E291" s="1">
        <v>13.884844811820342</v>
      </c>
      <c r="F291" s="1">
        <v>29.204837514974699</v>
      </c>
      <c r="G291" s="1">
        <v>41.781041011224332</v>
      </c>
      <c r="H291" s="1">
        <v>64.351585285785646</v>
      </c>
      <c r="I291" s="1">
        <v>81.542516290126841</v>
      </c>
      <c r="J291" s="1">
        <v>42.674349241221648</v>
      </c>
      <c r="K291" s="1">
        <v>497.45258293236634</v>
      </c>
      <c r="L291" s="1">
        <v>0.81462434271946993</v>
      </c>
      <c r="M291" s="1">
        <v>0.41938410953128114</v>
      </c>
    </row>
    <row r="292" spans="3:13">
      <c r="C292" s="4">
        <v>418</v>
      </c>
      <c r="D292" s="1">
        <v>26.754111158228664</v>
      </c>
      <c r="E292" s="1">
        <v>9.0892056821088563</v>
      </c>
      <c r="F292" s="1">
        <v>17.921658420168804</v>
      </c>
      <c r="G292" s="1">
        <v>37.094851532991953</v>
      </c>
      <c r="H292" s="1">
        <v>75.495660872995572</v>
      </c>
      <c r="I292" s="1">
        <v>81.280988982504539</v>
      </c>
      <c r="J292" s="1">
        <v>70.541064337643533</v>
      </c>
      <c r="K292" s="1">
        <v>260.09723640996799</v>
      </c>
      <c r="L292" s="1">
        <v>0.94677655149764472</v>
      </c>
      <c r="M292" s="1">
        <v>0.45225975693573983</v>
      </c>
    </row>
    <row r="293" spans="3:13">
      <c r="C293" s="4">
        <v>419</v>
      </c>
      <c r="D293" s="1">
        <v>42.208879899292207</v>
      </c>
      <c r="E293" s="1">
        <v>15.336557791048891</v>
      </c>
      <c r="F293" s="1">
        <v>28.772718845170619</v>
      </c>
      <c r="G293" s="1">
        <v>42.577927967084648</v>
      </c>
      <c r="H293" s="1">
        <v>68.803758411828952</v>
      </c>
      <c r="I293" s="1">
        <v>79.279513436771865</v>
      </c>
      <c r="J293" s="1">
        <v>53.897932190659013</v>
      </c>
      <c r="K293" s="1">
        <v>650.76613083397672</v>
      </c>
      <c r="L293" s="1">
        <v>0.87224465614130076</v>
      </c>
      <c r="M293" s="1">
        <v>0.39001192062736895</v>
      </c>
    </row>
    <row r="294" spans="3:13">
      <c r="C294" s="4">
        <v>420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</row>
    <row r="295" spans="3:13">
      <c r="C295" s="4">
        <v>421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</row>
    <row r="296" spans="3:13">
      <c r="C296" s="4">
        <v>422</v>
      </c>
      <c r="D296" s="1">
        <v>43.826300373279174</v>
      </c>
      <c r="E296" s="1">
        <v>15.003678367770839</v>
      </c>
      <c r="F296" s="1">
        <v>29.414989370525078</v>
      </c>
      <c r="G296" s="1">
        <v>51.507105145414208</v>
      </c>
      <c r="H296" s="1">
        <v>76.683938002887515</v>
      </c>
      <c r="I296" s="1">
        <v>83.513803711454884</v>
      </c>
      <c r="J296" s="1">
        <v>70.083981923408658</v>
      </c>
      <c r="K296" s="1">
        <v>687.41765355313726</v>
      </c>
      <c r="L296" s="1">
        <v>0.87241980217137327</v>
      </c>
      <c r="M296" s="1">
        <v>0.38931433519569242</v>
      </c>
    </row>
    <row r="297" spans="3:13">
      <c r="C297" s="4">
        <v>423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</row>
    <row r="298" spans="3:13">
      <c r="C298" s="4">
        <v>424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</row>
    <row r="299" spans="3:13">
      <c r="C299" s="4">
        <v>425</v>
      </c>
      <c r="D299" s="1">
        <v>36.390388123230302</v>
      </c>
      <c r="E299" s="1">
        <v>12.389564962215884</v>
      </c>
      <c r="F299" s="1">
        <v>24.389976542723158</v>
      </c>
      <c r="G299" s="1">
        <v>49.579316031236594</v>
      </c>
      <c r="H299" s="1">
        <v>83.282728201025165</v>
      </c>
      <c r="I299" s="1">
        <v>85.654593314547469</v>
      </c>
      <c r="J299" s="1">
        <v>79.868665526676978</v>
      </c>
      <c r="K299" s="1">
        <v>384.2270573026226</v>
      </c>
      <c r="L299" s="1">
        <v>0.85101928854634679</v>
      </c>
      <c r="M299" s="1">
        <v>0.43608420694720512</v>
      </c>
    </row>
    <row r="300" spans="3:13">
      <c r="C300" s="4">
        <v>426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</row>
    <row r="301" spans="3:13">
      <c r="C301" s="4">
        <v>427</v>
      </c>
      <c r="D301" s="1">
        <v>47.132017577386527</v>
      </c>
      <c r="E301" s="1">
        <v>17.0865658440357</v>
      </c>
      <c r="F301" s="1">
        <v>32.10929171071119</v>
      </c>
      <c r="G301" s="1">
        <v>53.030465807190943</v>
      </c>
      <c r="H301" s="1">
        <v>74.974618560293379</v>
      </c>
      <c r="I301" s="1">
        <v>83.660749726744598</v>
      </c>
      <c r="J301" s="1">
        <v>60.548880510802469</v>
      </c>
      <c r="K301" s="1">
        <v>1005.4401392775325</v>
      </c>
      <c r="L301" s="1">
        <v>0.90344279652135262</v>
      </c>
      <c r="M301" s="1">
        <v>0.42163169656426858</v>
      </c>
    </row>
    <row r="302" spans="3:13">
      <c r="C302" s="4">
        <v>428</v>
      </c>
      <c r="D302" s="1">
        <v>35.766807614136781</v>
      </c>
      <c r="E302" s="1">
        <v>10.523338126142805</v>
      </c>
      <c r="F302" s="1">
        <v>23.145072870139856</v>
      </c>
      <c r="G302" s="1">
        <v>38.404149566794423</v>
      </c>
      <c r="H302" s="1">
        <v>73.121050118604259</v>
      </c>
      <c r="I302" s="1">
        <v>83.584085772519401</v>
      </c>
      <c r="J302" s="1">
        <v>65.978930660991594</v>
      </c>
      <c r="K302" s="1">
        <v>360.86870550378143</v>
      </c>
      <c r="L302" s="1">
        <v>0.8674917788310389</v>
      </c>
      <c r="M302" s="1">
        <v>0.46498271686108211</v>
      </c>
    </row>
    <row r="303" spans="3:13">
      <c r="C303" s="4">
        <v>429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</row>
    <row r="304" spans="3:13">
      <c r="C304" s="4">
        <v>430</v>
      </c>
      <c r="D304" s="1">
        <v>45.420627901437719</v>
      </c>
      <c r="E304" s="1">
        <v>15.615276483814336</v>
      </c>
      <c r="F304" s="1">
        <v>30.517952192626101</v>
      </c>
      <c r="G304" s="1">
        <v>42.188494835335696</v>
      </c>
      <c r="H304" s="1">
        <v>70.22898748884279</v>
      </c>
      <c r="I304" s="1">
        <v>78.235224093699657</v>
      </c>
      <c r="J304" s="1">
        <v>59.3122574173359</v>
      </c>
      <c r="K304" s="1">
        <v>779.54936315623854</v>
      </c>
      <c r="L304" s="1">
        <v>0.85372614213703535</v>
      </c>
      <c r="M304" s="1">
        <v>0.40185225878930092</v>
      </c>
    </row>
    <row r="305" spans="3:13">
      <c r="C305" s="4">
        <v>431</v>
      </c>
      <c r="D305" s="1">
        <v>34.392902786910071</v>
      </c>
      <c r="E305" s="1">
        <v>13.458729048081832</v>
      </c>
      <c r="F305" s="1">
        <v>23.925815917496003</v>
      </c>
      <c r="G305" s="1">
        <v>43.406975939606369</v>
      </c>
      <c r="H305" s="1">
        <v>76.734985468628153</v>
      </c>
      <c r="I305" s="1">
        <v>81.340477825671627</v>
      </c>
      <c r="J305" s="1">
        <v>71.421533729860698</v>
      </c>
      <c r="K305" s="1">
        <v>575.01841540773819</v>
      </c>
      <c r="L305" s="1">
        <v>0.91075002623228818</v>
      </c>
      <c r="M305" s="1">
        <v>0.37309586519071658</v>
      </c>
    </row>
    <row r="306" spans="3:13">
      <c r="C306" s="4">
        <v>432</v>
      </c>
      <c r="D306" s="1">
        <v>41.458363432334536</v>
      </c>
      <c r="E306" s="1">
        <v>16.215630638943889</v>
      </c>
      <c r="F306" s="1">
        <v>28.836997035639275</v>
      </c>
      <c r="G306" s="1">
        <v>51.932478478887646</v>
      </c>
      <c r="H306" s="1">
        <v>78.460668745461263</v>
      </c>
      <c r="I306" s="1">
        <v>86.563881000615723</v>
      </c>
      <c r="J306" s="1">
        <v>66.96928697823337</v>
      </c>
      <c r="K306" s="1">
        <v>633.60002436384138</v>
      </c>
      <c r="L306" s="1">
        <v>0.87128665528206073</v>
      </c>
      <c r="M306" s="1">
        <v>0.41479842091563884</v>
      </c>
    </row>
    <row r="307" spans="3:13">
      <c r="C307" s="4">
        <v>433</v>
      </c>
      <c r="D307" s="1">
        <v>47.871656395001935</v>
      </c>
      <c r="E307" s="1">
        <v>17.201054408932269</v>
      </c>
      <c r="F307" s="1">
        <v>32.536355401967178</v>
      </c>
      <c r="G307" s="1">
        <v>53.385769912921667</v>
      </c>
      <c r="H307" s="1">
        <v>72.729010891012521</v>
      </c>
      <c r="I307" s="1">
        <v>84.472171848317373</v>
      </c>
      <c r="J307" s="1">
        <v>58.981182368333577</v>
      </c>
      <c r="K307" s="1">
        <v>1044.2499068633279</v>
      </c>
      <c r="L307" s="1">
        <v>0.86812597779538636</v>
      </c>
      <c r="M307" s="1">
        <v>0.37862932364223578</v>
      </c>
    </row>
    <row r="308" spans="3:13">
      <c r="C308" s="4">
        <v>434</v>
      </c>
      <c r="D308" s="1">
        <v>35.313068781737066</v>
      </c>
      <c r="E308" s="1">
        <v>11.766588817782972</v>
      </c>
      <c r="F308" s="1">
        <v>23.539828799760084</v>
      </c>
      <c r="G308" s="1">
        <v>48.731620031750275</v>
      </c>
      <c r="H308" s="1">
        <v>74.675272356961145</v>
      </c>
      <c r="I308" s="1">
        <v>80.215780687859194</v>
      </c>
      <c r="J308" s="1">
        <v>67.605678645686325</v>
      </c>
      <c r="K308" s="1">
        <v>527.41640705790496</v>
      </c>
      <c r="L308" s="1">
        <v>0.86400894334746337</v>
      </c>
      <c r="M308" s="1">
        <v>0.43540437160787815</v>
      </c>
    </row>
    <row r="309" spans="3:13">
      <c r="C309" s="4">
        <v>435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</row>
    <row r="310" spans="3:13">
      <c r="C310" s="4">
        <v>436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</row>
    <row r="311" spans="3:13">
      <c r="C311" s="4">
        <v>437</v>
      </c>
      <c r="D311" s="1">
        <v>42.38604921541468</v>
      </c>
      <c r="E311" s="1">
        <v>13.623008502663374</v>
      </c>
      <c r="F311" s="1">
        <v>28.004528859039102</v>
      </c>
      <c r="G311" s="1">
        <v>46.873733193364785</v>
      </c>
      <c r="H311" s="1">
        <v>68.804427906673652</v>
      </c>
      <c r="I311" s="1">
        <v>82.501402134665284</v>
      </c>
      <c r="J311" s="1">
        <v>55.743230847136566</v>
      </c>
      <c r="K311" s="1">
        <v>756.75806920513003</v>
      </c>
      <c r="L311" s="1">
        <v>0.84434442987550595</v>
      </c>
      <c r="M311" s="1">
        <v>0.41456208669254629</v>
      </c>
    </row>
    <row r="312" spans="3:13">
      <c r="C312" s="4">
        <v>438</v>
      </c>
      <c r="D312" s="1">
        <v>50.081061331789932</v>
      </c>
      <c r="E312" s="1">
        <v>17.841866586751966</v>
      </c>
      <c r="F312" s="1">
        <v>33.961463959271029</v>
      </c>
      <c r="G312" s="1">
        <v>46.890797706373895</v>
      </c>
      <c r="H312" s="1">
        <v>67.427353526929622</v>
      </c>
      <c r="I312" s="1">
        <v>82.093547688328641</v>
      </c>
      <c r="J312" s="1">
        <v>53.444002119246456</v>
      </c>
      <c r="K312" s="1">
        <v>1056.3610703416978</v>
      </c>
      <c r="L312" s="1">
        <v>0.76183026330508452</v>
      </c>
      <c r="M312" s="1">
        <v>0.41338146883436661</v>
      </c>
    </row>
    <row r="313" spans="3:13">
      <c r="C313" s="4">
        <v>439</v>
      </c>
      <c r="D313" s="1">
        <v>29.367902086515091</v>
      </c>
      <c r="E313" s="1">
        <v>7.9480713928811113</v>
      </c>
      <c r="F313" s="1">
        <v>18.657986739698146</v>
      </c>
      <c r="G313" s="1">
        <v>35.494293301097819</v>
      </c>
      <c r="H313" s="1">
        <v>73.499013247831812</v>
      </c>
      <c r="I313" s="1">
        <v>86.282665586843748</v>
      </c>
      <c r="J313" s="1">
        <v>62.82169172013672</v>
      </c>
      <c r="K313" s="1">
        <v>207.28400345870537</v>
      </c>
      <c r="L313" s="1">
        <v>0.88536170499314615</v>
      </c>
      <c r="M313" s="1">
        <v>0.39434784258808175</v>
      </c>
    </row>
    <row r="314" spans="3:13">
      <c r="C314" s="4">
        <v>440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</row>
    <row r="315" spans="3:13">
      <c r="C315" s="4">
        <v>441</v>
      </c>
      <c r="D315" s="1">
        <v>38.694285852280622</v>
      </c>
      <c r="E315" s="1">
        <v>10.741053576880647</v>
      </c>
      <c r="F315" s="1">
        <v>24.717669714580698</v>
      </c>
      <c r="G315" s="1">
        <v>49.437442287295148</v>
      </c>
      <c r="H315" s="1">
        <v>79.131611366995642</v>
      </c>
      <c r="I315" s="1">
        <v>86.426030058949564</v>
      </c>
      <c r="J315" s="1">
        <v>73.52466035761644</v>
      </c>
      <c r="K315" s="1">
        <v>586.46490789932</v>
      </c>
      <c r="L315" s="1">
        <v>0.80813897457795447</v>
      </c>
      <c r="M315" s="1">
        <v>0.3970968787699502</v>
      </c>
    </row>
    <row r="316" spans="3:13">
      <c r="C316" s="4">
        <v>442</v>
      </c>
      <c r="D316" s="1">
        <v>39.969787513818481</v>
      </c>
      <c r="E316" s="1">
        <v>12.930423513139347</v>
      </c>
      <c r="F316" s="1">
        <v>26.45010551347897</v>
      </c>
      <c r="G316" s="1">
        <v>51.447862498708993</v>
      </c>
      <c r="H316" s="1">
        <v>70.615261594954305</v>
      </c>
      <c r="I316" s="1">
        <v>81.21228958314218</v>
      </c>
      <c r="J316" s="1">
        <v>58.722038359044724</v>
      </c>
      <c r="K316" s="1">
        <v>713.82302149545103</v>
      </c>
      <c r="L316" s="1">
        <v>0.87927800337478335</v>
      </c>
      <c r="M316" s="1">
        <v>0.4095709355921619</v>
      </c>
    </row>
    <row r="317" spans="3:13">
      <c r="C317" s="4">
        <v>443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</row>
    <row r="318" spans="3:13">
      <c r="C318" s="4">
        <v>444</v>
      </c>
      <c r="D318" s="1">
        <v>33.204753275380241</v>
      </c>
      <c r="E318" s="1">
        <v>10.067369571822091</v>
      </c>
      <c r="F318" s="1">
        <v>21.63606142360122</v>
      </c>
      <c r="G318" s="1">
        <v>44.78794682413988</v>
      </c>
      <c r="H318" s="1">
        <v>78.340918749655131</v>
      </c>
      <c r="I318" s="1">
        <v>83.432855722466158</v>
      </c>
      <c r="J318" s="1">
        <v>73.741765459596664</v>
      </c>
      <c r="K318" s="1">
        <v>364.74380029822015</v>
      </c>
      <c r="L318" s="1">
        <v>0.88931833415598527</v>
      </c>
      <c r="M318" s="1">
        <v>0.41204003174190057</v>
      </c>
    </row>
    <row r="319" spans="3:13">
      <c r="C319" s="4">
        <v>445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</row>
    <row r="320" spans="3:13">
      <c r="C320" s="4">
        <v>501</v>
      </c>
      <c r="D320" s="1">
        <v>51.819552850834917</v>
      </c>
      <c r="E320" s="1">
        <v>18.010154152934891</v>
      </c>
      <c r="F320" s="1">
        <v>34.914853501884991</v>
      </c>
      <c r="G320" s="1">
        <v>44.361055745661183</v>
      </c>
      <c r="H320" s="1">
        <v>61.109710751528667</v>
      </c>
      <c r="I320" s="1">
        <v>72.131056351744476</v>
      </c>
      <c r="J320" s="1">
        <v>49.95458355913982</v>
      </c>
      <c r="K320" s="1">
        <v>894.52461827752848</v>
      </c>
      <c r="L320" s="1">
        <v>0.80718625038574299</v>
      </c>
      <c r="M320" s="1">
        <v>0.38804136719639054</v>
      </c>
    </row>
    <row r="321" spans="3:13">
      <c r="C321" s="4">
        <v>502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</row>
    <row r="322" spans="3:13">
      <c r="C322" s="4">
        <v>503</v>
      </c>
      <c r="D322" s="1">
        <v>25.031765320501531</v>
      </c>
      <c r="E322" s="1">
        <v>8.2071782906036255</v>
      </c>
      <c r="F322" s="1">
        <v>16.619471805552617</v>
      </c>
      <c r="G322" s="1">
        <v>39.907182436233519</v>
      </c>
      <c r="H322" s="1">
        <v>75.330405112627432</v>
      </c>
      <c r="I322" s="1">
        <v>83.266990739213185</v>
      </c>
      <c r="J322" s="1">
        <v>67.420726989743343</v>
      </c>
      <c r="K322" s="1">
        <v>228.11616288893345</v>
      </c>
      <c r="L322" s="1">
        <v>0.88392244303963652</v>
      </c>
      <c r="M322" s="1">
        <v>0.41735038647697831</v>
      </c>
    </row>
    <row r="323" spans="3:13">
      <c r="C323" s="4">
        <v>504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</row>
    <row r="324" spans="3:13">
      <c r="C324" s="4">
        <v>505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3:13">
      <c r="C325" s="4">
        <v>506</v>
      </c>
      <c r="D325" s="1">
        <v>58.918528868147689</v>
      </c>
      <c r="E325" s="1">
        <v>20.022534784980522</v>
      </c>
      <c r="F325" s="1">
        <v>39.470531826564205</v>
      </c>
      <c r="G325" s="1">
        <v>48.001367140770775</v>
      </c>
      <c r="H325" s="1">
        <v>68.737779815488082</v>
      </c>
      <c r="I325" s="1">
        <v>82.302302213028256</v>
      </c>
      <c r="J325" s="1">
        <v>53.388809202892219</v>
      </c>
      <c r="K325" s="1">
        <v>1558.8986954383602</v>
      </c>
      <c r="L325" s="1">
        <v>0.84017994691355413</v>
      </c>
      <c r="M325" s="1">
        <v>0.41025343666909042</v>
      </c>
    </row>
    <row r="326" spans="3:13">
      <c r="C326" s="4">
        <v>507</v>
      </c>
      <c r="D326" s="1">
        <v>29.028076188776122</v>
      </c>
      <c r="E326" s="1">
        <v>11.513636376056775</v>
      </c>
      <c r="F326" s="1">
        <v>20.270856282416492</v>
      </c>
      <c r="G326" s="1">
        <v>42.269552536916478</v>
      </c>
      <c r="H326" s="1">
        <v>71.493472192350453</v>
      </c>
      <c r="I326" s="1">
        <v>84.880682288484309</v>
      </c>
      <c r="J326" s="1">
        <v>60.305283477123872</v>
      </c>
      <c r="K326" s="1">
        <v>329.98396946713848</v>
      </c>
      <c r="L326" s="1">
        <v>0.91947923117974018</v>
      </c>
      <c r="M326" s="1">
        <v>0.41195199601084781</v>
      </c>
    </row>
    <row r="327" spans="3:13">
      <c r="C327" s="4">
        <v>508</v>
      </c>
      <c r="D327" s="1">
        <v>40.79687445983074</v>
      </c>
      <c r="E327" s="1">
        <v>16.353140865995204</v>
      </c>
      <c r="F327" s="1">
        <v>28.575007662913041</v>
      </c>
      <c r="G327" s="1">
        <v>42.973032406003234</v>
      </c>
      <c r="H327" s="1">
        <v>70.29100788486015</v>
      </c>
      <c r="I327" s="1">
        <v>76.322272204012691</v>
      </c>
      <c r="J327" s="1">
        <v>61.397997729221792</v>
      </c>
      <c r="K327" s="1">
        <v>649.82485620972659</v>
      </c>
      <c r="L327" s="1">
        <v>0.88502063996622571</v>
      </c>
      <c r="M327" s="1">
        <v>0.41497565439668266</v>
      </c>
    </row>
    <row r="328" spans="3:13">
      <c r="C328" s="4">
        <v>509</v>
      </c>
      <c r="D328" s="1">
        <v>55.095775491987006</v>
      </c>
      <c r="E328" s="1">
        <v>18.908982981648318</v>
      </c>
      <c r="F328" s="1">
        <v>37.002379236817752</v>
      </c>
      <c r="G328" s="1">
        <v>50.65949515147819</v>
      </c>
      <c r="H328" s="1">
        <v>66.57522808415176</v>
      </c>
      <c r="I328" s="1">
        <v>75.012234854332121</v>
      </c>
      <c r="J328" s="1">
        <v>55.171073991108358</v>
      </c>
      <c r="K328" s="1">
        <v>1192.8443353743439</v>
      </c>
      <c r="L328" s="1">
        <v>0.82046035083071567</v>
      </c>
      <c r="M328" s="1">
        <v>0.43355136813492351</v>
      </c>
    </row>
    <row r="329" spans="3:13">
      <c r="C329" s="4">
        <v>510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</row>
    <row r="330" spans="3:13">
      <c r="C330" s="4">
        <v>511</v>
      </c>
      <c r="D330" s="1">
        <v>31.014223138137979</v>
      </c>
      <c r="E330" s="1">
        <v>10.999055050324332</v>
      </c>
      <c r="F330" s="1">
        <v>21.006639094231204</v>
      </c>
      <c r="G330" s="1">
        <v>41.28725785121393</v>
      </c>
      <c r="H330" s="1">
        <v>70.700728179666683</v>
      </c>
      <c r="I330" s="1">
        <v>76.396153584443837</v>
      </c>
      <c r="J330" s="1">
        <v>64.080676678394425</v>
      </c>
      <c r="K330" s="1">
        <v>446.57804350835414</v>
      </c>
      <c r="L330" s="1">
        <v>0.89760019979980255</v>
      </c>
      <c r="M330" s="1">
        <v>0.39358321582163391</v>
      </c>
    </row>
    <row r="331" spans="3:13">
      <c r="C331" s="4">
        <v>512</v>
      </c>
      <c r="D331" s="1">
        <v>45.469809253030313</v>
      </c>
      <c r="E331" s="1">
        <v>18.091689944192321</v>
      </c>
      <c r="F331" s="1">
        <v>31.780749598611393</v>
      </c>
      <c r="G331" s="1">
        <v>41.181693626948267</v>
      </c>
      <c r="H331" s="1">
        <v>72.37846888340529</v>
      </c>
      <c r="I331" s="1">
        <v>79.934134559282526</v>
      </c>
      <c r="J331" s="1">
        <v>60.158152428737189</v>
      </c>
      <c r="K331" s="1">
        <v>847.14204153900516</v>
      </c>
      <c r="L331" s="1">
        <v>0.84723701146243668</v>
      </c>
      <c r="M331" s="1">
        <v>0.39157459399739541</v>
      </c>
    </row>
    <row r="332" spans="3:13">
      <c r="C332" s="4">
        <v>513</v>
      </c>
      <c r="D332" s="1">
        <v>43.853823366017217</v>
      </c>
      <c r="E332" s="1">
        <v>13.242578128370612</v>
      </c>
      <c r="F332" s="1">
        <v>28.548200747193984</v>
      </c>
      <c r="G332" s="1">
        <v>38.203968991333795</v>
      </c>
      <c r="H332" s="1">
        <v>74.257236847413665</v>
      </c>
      <c r="I332" s="1">
        <v>79.762317983430691</v>
      </c>
      <c r="J332" s="1">
        <v>67.872556038083857</v>
      </c>
      <c r="K332" s="1">
        <v>528.59989096070615</v>
      </c>
      <c r="L332" s="1">
        <v>0.84139063310603512</v>
      </c>
      <c r="M332" s="1">
        <v>0.40133559395516999</v>
      </c>
    </row>
    <row r="333" spans="3:13">
      <c r="C333" s="4">
        <v>514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</row>
    <row r="334" spans="3:13">
      <c r="C334" s="4">
        <v>515</v>
      </c>
      <c r="D334" s="1">
        <v>26.921132120982566</v>
      </c>
      <c r="E334" s="1">
        <v>8.4112391065604655</v>
      </c>
      <c r="F334" s="1">
        <v>17.666185613771557</v>
      </c>
      <c r="G334" s="1">
        <v>38.212230583312412</v>
      </c>
      <c r="H334" s="1">
        <v>73.238734294500105</v>
      </c>
      <c r="I334" s="1">
        <v>84.596449066153014</v>
      </c>
      <c r="J334" s="1">
        <v>52.67317408580103</v>
      </c>
      <c r="K334" s="1">
        <v>181.51016936440809</v>
      </c>
      <c r="L334" s="1">
        <v>0.84780616080803683</v>
      </c>
      <c r="M334" s="1">
        <v>0.4265259836690698</v>
      </c>
    </row>
    <row r="335" spans="3:13">
      <c r="C335" s="4">
        <v>516</v>
      </c>
      <c r="D335" s="1">
        <v>32.105309423522279</v>
      </c>
      <c r="E335" s="1">
        <v>10.097985018153139</v>
      </c>
      <c r="F335" s="1">
        <v>21.101647220837762</v>
      </c>
      <c r="G335" s="1">
        <v>51.501793037895801</v>
      </c>
      <c r="H335" s="1">
        <v>78.395760546824206</v>
      </c>
      <c r="I335" s="1">
        <v>82.373977773748393</v>
      </c>
      <c r="J335" s="1">
        <v>72.939856627968382</v>
      </c>
      <c r="K335" s="1">
        <v>395.62098965884297</v>
      </c>
      <c r="L335" s="1">
        <v>0.89423145850558272</v>
      </c>
      <c r="M335" s="1">
        <v>0.43208201135982088</v>
      </c>
    </row>
    <row r="336" spans="3:13">
      <c r="C336" s="4">
        <v>517</v>
      </c>
      <c r="D336" s="1">
        <v>26.039954172340838</v>
      </c>
      <c r="E336" s="1">
        <v>9.4350744053845172</v>
      </c>
      <c r="F336" s="1">
        <v>17.737514288862723</v>
      </c>
      <c r="G336" s="1">
        <v>38.294021828682823</v>
      </c>
      <c r="H336" s="1">
        <v>70.797879682968997</v>
      </c>
      <c r="I336" s="1">
        <v>80.019691642926077</v>
      </c>
      <c r="J336" s="1">
        <v>61.037160744357458</v>
      </c>
      <c r="K336" s="1">
        <v>341.27194315198898</v>
      </c>
      <c r="L336" s="1">
        <v>0.90799434329665518</v>
      </c>
      <c r="M336" s="1">
        <v>0.44174120419251772</v>
      </c>
    </row>
    <row r="337" spans="3:13">
      <c r="C337" s="4">
        <v>518</v>
      </c>
      <c r="D337" s="1">
        <v>37.725780890283708</v>
      </c>
      <c r="E337" s="1">
        <v>13.411791519006746</v>
      </c>
      <c r="F337" s="1">
        <v>25.568786204645289</v>
      </c>
      <c r="G337" s="1">
        <v>38.484195310804466</v>
      </c>
      <c r="H337" s="1">
        <v>68.120124768588255</v>
      </c>
      <c r="I337" s="1">
        <v>76.802092974188739</v>
      </c>
      <c r="J337" s="1">
        <v>60.055004033301124</v>
      </c>
      <c r="K337" s="1">
        <v>549.08947475972366</v>
      </c>
      <c r="L337" s="1">
        <v>0.79973712492761051</v>
      </c>
      <c r="M337" s="1">
        <v>0.43683791865968963</v>
      </c>
    </row>
    <row r="338" spans="3:13">
      <c r="C338" s="4">
        <v>519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</row>
    <row r="339" spans="3:13">
      <c r="C339" s="4">
        <v>520</v>
      </c>
      <c r="D339" s="1">
        <v>43.349916382757215</v>
      </c>
      <c r="E339" s="1">
        <v>15.397171467408851</v>
      </c>
      <c r="F339" s="1">
        <v>29.373543925083101</v>
      </c>
      <c r="G339" s="1">
        <v>56.737962714533246</v>
      </c>
      <c r="H339" s="1">
        <v>76.733511683698197</v>
      </c>
      <c r="I339" s="1">
        <v>83.294397040549129</v>
      </c>
      <c r="J339" s="1">
        <v>68.621323039349917</v>
      </c>
      <c r="K339" s="1">
        <v>1073.6564309340301</v>
      </c>
      <c r="L339" s="1">
        <v>0.83284204158517106</v>
      </c>
      <c r="M339" s="1">
        <v>0.41298640593058877</v>
      </c>
    </row>
    <row r="340" spans="3:13">
      <c r="C340" s="4">
        <v>521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</row>
    <row r="341" spans="3:13">
      <c r="C341" s="4">
        <v>522</v>
      </c>
      <c r="D341" s="1">
        <v>44.034611373568232</v>
      </c>
      <c r="E341" s="1">
        <v>15.40264546772781</v>
      </c>
      <c r="F341" s="1">
        <v>29.718628420648098</v>
      </c>
      <c r="G341" s="1">
        <v>36.905861924937319</v>
      </c>
      <c r="H341" s="1">
        <v>61.165365086454166</v>
      </c>
      <c r="I341" s="1">
        <v>72.803985537856974</v>
      </c>
      <c r="J341" s="1">
        <v>46.157769445371116</v>
      </c>
      <c r="K341" s="1">
        <v>484.62861353004479</v>
      </c>
      <c r="L341" s="1">
        <v>0.81269000736442987</v>
      </c>
      <c r="M341" s="1">
        <v>0.3852583827225029</v>
      </c>
    </row>
    <row r="342" spans="3:13">
      <c r="C342" s="4">
        <v>523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</row>
    <row r="343" spans="3:13">
      <c r="C343" s="4">
        <v>524</v>
      </c>
      <c r="D343" s="1">
        <v>37.839695581963049</v>
      </c>
      <c r="E343" s="1">
        <v>13.665796263936585</v>
      </c>
      <c r="F343" s="1">
        <v>25.752745922949881</v>
      </c>
      <c r="G343" s="1">
        <v>50.348787453151942</v>
      </c>
      <c r="H343" s="1">
        <v>76.733688515216912</v>
      </c>
      <c r="I343" s="1">
        <v>86.89594317037681</v>
      </c>
      <c r="J343" s="1">
        <v>65.122811648438002</v>
      </c>
      <c r="K343" s="1">
        <v>837.66635220759645</v>
      </c>
      <c r="L343" s="1">
        <v>0.85566108860522228</v>
      </c>
      <c r="M343" s="1">
        <v>0.43339108886288741</v>
      </c>
    </row>
    <row r="344" spans="3:13">
      <c r="C344" s="4">
        <v>525</v>
      </c>
      <c r="D344" s="1">
        <v>38.29799020239679</v>
      </c>
      <c r="E344" s="1">
        <v>13.651908897138481</v>
      </c>
      <c r="F344" s="1">
        <v>25.9749495497677</v>
      </c>
      <c r="G344" s="1">
        <v>43.387219958787938</v>
      </c>
      <c r="H344" s="1">
        <v>69.490935057272154</v>
      </c>
      <c r="I344" s="1">
        <v>76.469543051086234</v>
      </c>
      <c r="J344" s="1">
        <v>60.11750499860856</v>
      </c>
      <c r="K344" s="1">
        <v>568.58074325902874</v>
      </c>
      <c r="L344" s="1">
        <v>0.90913853071516471</v>
      </c>
      <c r="M344" s="1">
        <v>0.40512407030142111</v>
      </c>
    </row>
    <row r="345" spans="3:13">
      <c r="C345" s="4">
        <v>526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3:13">
      <c r="C346" s="4">
        <v>527</v>
      </c>
      <c r="D346" s="1">
        <v>49.68405632325365</v>
      </c>
      <c r="E346" s="1">
        <v>17.264792110428051</v>
      </c>
      <c r="F346" s="1">
        <v>33.474424216840937</v>
      </c>
      <c r="G346" s="1">
        <v>53.125426053019872</v>
      </c>
      <c r="H346" s="1">
        <v>75.510921210264144</v>
      </c>
      <c r="I346" s="1">
        <v>82.448021203090775</v>
      </c>
      <c r="J346" s="1">
        <v>66.773848628305373</v>
      </c>
      <c r="K346" s="1">
        <v>1100.9782992540079</v>
      </c>
      <c r="L346" s="1">
        <v>0.83780411856579862</v>
      </c>
      <c r="M346" s="1">
        <v>0.40366766398789317</v>
      </c>
    </row>
    <row r="347" spans="3:13">
      <c r="C347" s="4">
        <v>528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</row>
    <row r="348" spans="3:13">
      <c r="C348" s="4">
        <v>529</v>
      </c>
      <c r="D348" s="1">
        <v>31.195834651785045</v>
      </c>
      <c r="E348" s="1">
        <v>10.046718121450557</v>
      </c>
      <c r="F348" s="1">
        <v>20.621276386617851</v>
      </c>
      <c r="G348" s="1">
        <v>50.585105409620517</v>
      </c>
      <c r="H348" s="1">
        <v>71.172707150719006</v>
      </c>
      <c r="I348" s="1">
        <v>79.334538565439658</v>
      </c>
      <c r="J348" s="1">
        <v>61.728292976103511</v>
      </c>
      <c r="K348" s="1">
        <v>488.24421455727634</v>
      </c>
      <c r="L348" s="1">
        <v>0.89372196534231507</v>
      </c>
      <c r="M348" s="1">
        <v>0.43216653273579214</v>
      </c>
    </row>
    <row r="349" spans="3:13">
      <c r="C349" s="4">
        <v>530</v>
      </c>
      <c r="D349" s="1">
        <v>43.765751553730574</v>
      </c>
      <c r="E349" s="1">
        <v>16.877916379012962</v>
      </c>
      <c r="F349" s="1">
        <v>30.321833966371841</v>
      </c>
      <c r="G349" s="1">
        <v>46.425011882560476</v>
      </c>
      <c r="H349" s="1">
        <v>71.952176903338668</v>
      </c>
      <c r="I349" s="1">
        <v>79.86811500913339</v>
      </c>
      <c r="J349" s="1">
        <v>63.896858438095535</v>
      </c>
      <c r="K349" s="1">
        <v>885.42589714498956</v>
      </c>
      <c r="L349" s="1">
        <v>0.8971998769107602</v>
      </c>
      <c r="M349" s="1">
        <v>0.4061829510502859</v>
      </c>
    </row>
    <row r="350" spans="3:13">
      <c r="C350" s="4">
        <v>531</v>
      </c>
      <c r="D350" s="1">
        <v>56.305739193806573</v>
      </c>
      <c r="E350" s="1">
        <v>16.392743892332387</v>
      </c>
      <c r="F350" s="1">
        <v>36.34924154306956</v>
      </c>
      <c r="G350" s="1">
        <v>53.934333549321828</v>
      </c>
      <c r="H350" s="1">
        <v>53.946142485852043</v>
      </c>
      <c r="I350" s="1">
        <v>67.549202030765485</v>
      </c>
      <c r="J350" s="1">
        <v>35.658318421849771</v>
      </c>
      <c r="K350" s="1">
        <v>1112.0706632242061</v>
      </c>
      <c r="L350" s="1">
        <v>0.80567756394316514</v>
      </c>
      <c r="M350" s="1">
        <v>0.39924301529450484</v>
      </c>
    </row>
    <row r="351" spans="3:13">
      <c r="C351" s="4">
        <v>532</v>
      </c>
      <c r="D351" s="1">
        <v>41.288908744625893</v>
      </c>
      <c r="E351" s="1">
        <v>14.114854008217064</v>
      </c>
      <c r="F351" s="1">
        <v>27.70188137642155</v>
      </c>
      <c r="G351" s="1">
        <v>37.606124174612937</v>
      </c>
      <c r="H351" s="1">
        <v>71.163654384901321</v>
      </c>
      <c r="I351" s="1">
        <v>82.528267248020768</v>
      </c>
      <c r="J351" s="1">
        <v>59.639229926602148</v>
      </c>
      <c r="K351" s="1">
        <v>527.73416333512967</v>
      </c>
      <c r="L351" s="1">
        <v>0.87287410014523326</v>
      </c>
      <c r="M351" s="1">
        <v>0.42768245839353308</v>
      </c>
    </row>
    <row r="352" spans="3:13">
      <c r="C352" s="4">
        <v>533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</row>
    <row r="353" spans="3:13">
      <c r="C353" s="4">
        <v>534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</row>
    <row r="354" spans="3:13">
      <c r="C354" s="4">
        <v>535</v>
      </c>
      <c r="D354" s="1">
        <v>41.691150620772859</v>
      </c>
      <c r="E354" s="1">
        <v>14.260198362882585</v>
      </c>
      <c r="F354" s="1">
        <v>27.975674491827789</v>
      </c>
      <c r="G354" s="1">
        <v>46.76101550080665</v>
      </c>
      <c r="H354" s="1">
        <v>70.466004642694415</v>
      </c>
      <c r="I354" s="1">
        <v>79.57627219232927</v>
      </c>
      <c r="J354" s="1">
        <v>62.985067555553684</v>
      </c>
      <c r="K354" s="1">
        <v>630.13727096978346</v>
      </c>
      <c r="L354" s="1">
        <v>0.82540570553746895</v>
      </c>
      <c r="M354" s="1">
        <v>0.38264557452987263</v>
      </c>
    </row>
    <row r="355" spans="3:13">
      <c r="C355" s="4">
        <v>536</v>
      </c>
      <c r="D355" s="1">
        <v>47.232408570986955</v>
      </c>
      <c r="E355" s="1">
        <v>16.268655470227355</v>
      </c>
      <c r="F355" s="1">
        <v>31.750532020607235</v>
      </c>
      <c r="G355" s="1">
        <v>48.031367828967923</v>
      </c>
      <c r="H355" s="1">
        <v>65.990703039891329</v>
      </c>
      <c r="I355" s="1">
        <v>76.496580758001457</v>
      </c>
      <c r="J355" s="1">
        <v>55.520824592729518</v>
      </c>
      <c r="K355" s="1">
        <v>952.50520712807793</v>
      </c>
      <c r="L355" s="1">
        <v>0.86524284230351733</v>
      </c>
      <c r="M355" s="1">
        <v>0.40078988921089254</v>
      </c>
    </row>
    <row r="356" spans="3:13">
      <c r="C356" s="4">
        <v>537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</row>
    <row r="357" spans="3:13">
      <c r="C357" s="4">
        <v>538</v>
      </c>
      <c r="D357" s="1">
        <v>20.86905501152</v>
      </c>
      <c r="E357" s="1">
        <v>7.7638449745679736</v>
      </c>
      <c r="F357" s="1">
        <v>14.316449993044023</v>
      </c>
      <c r="G357" s="1">
        <v>34.960006586047115</v>
      </c>
      <c r="H357" s="1">
        <v>73.876416411533341</v>
      </c>
      <c r="I357" s="1">
        <v>81.283069750390226</v>
      </c>
      <c r="J357" s="1">
        <v>64.99458188927423</v>
      </c>
      <c r="K357" s="1">
        <v>208.80943087121284</v>
      </c>
      <c r="L357" s="1">
        <v>0.89118087015974334</v>
      </c>
      <c r="M357" s="1">
        <v>0.38621328076389533</v>
      </c>
    </row>
    <row r="358" spans="3:13">
      <c r="C358" s="4">
        <v>539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</row>
    <row r="359" spans="3:13">
      <c r="C359" s="4">
        <v>540</v>
      </c>
      <c r="D359" s="1">
        <v>52.76886262735502</v>
      </c>
      <c r="E359" s="1">
        <v>17.141025064399336</v>
      </c>
      <c r="F359" s="1">
        <v>34.95494384587726</v>
      </c>
      <c r="G359" s="1">
        <v>50.210166742671767</v>
      </c>
      <c r="H359" s="1">
        <v>70.756676242229048</v>
      </c>
      <c r="I359" s="1">
        <v>79.74143363516167</v>
      </c>
      <c r="J359" s="1">
        <v>59.603772257987714</v>
      </c>
      <c r="K359" s="1">
        <v>1325.9000583430677</v>
      </c>
      <c r="L359" s="1">
        <v>0.82623450700194923</v>
      </c>
      <c r="M359" s="1">
        <v>0.41734102035588272</v>
      </c>
    </row>
    <row r="360" spans="3:13">
      <c r="C360" s="4">
        <v>541</v>
      </c>
      <c r="D360" s="1">
        <v>38.21451644104004</v>
      </c>
      <c r="E360" s="1">
        <v>13.077692840574469</v>
      </c>
      <c r="F360" s="1">
        <v>25.646104640807319</v>
      </c>
      <c r="G360" s="1">
        <v>46.2422500881774</v>
      </c>
      <c r="H360" s="1">
        <v>76.463499571342751</v>
      </c>
      <c r="I360" s="1">
        <v>84.882171974082894</v>
      </c>
      <c r="J360" s="1">
        <v>65.567745123628029</v>
      </c>
      <c r="K360" s="1">
        <v>531.6316044466962</v>
      </c>
      <c r="L360" s="1">
        <v>0.89389846939681228</v>
      </c>
      <c r="M360" s="1">
        <v>0.40553981139499568</v>
      </c>
    </row>
    <row r="361" spans="3:13">
      <c r="C361" s="4">
        <v>542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</row>
    <row r="362" spans="3:13">
      <c r="C362" s="4">
        <v>543</v>
      </c>
      <c r="D362" s="1">
        <v>26.039448122303998</v>
      </c>
      <c r="E362" s="1">
        <v>9.4282243839331752</v>
      </c>
      <c r="F362" s="1">
        <v>17.733836253118628</v>
      </c>
      <c r="G362" s="1">
        <v>46.400449709225391</v>
      </c>
      <c r="H362" s="1">
        <v>75.079335845446892</v>
      </c>
      <c r="I362" s="1">
        <v>81.849868698113085</v>
      </c>
      <c r="J362" s="1">
        <v>65.944444325573059</v>
      </c>
      <c r="K362" s="1">
        <v>238.40176488075721</v>
      </c>
      <c r="L362" s="1">
        <v>0.8534827895806133</v>
      </c>
      <c r="M362" s="1">
        <v>0.3984348279942147</v>
      </c>
    </row>
    <row r="363" spans="3:13">
      <c r="C363" s="4">
        <v>544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</row>
    <row r="364" spans="3:13">
      <c r="C364" s="4">
        <v>545</v>
      </c>
      <c r="D364" s="1">
        <v>56.248868950409296</v>
      </c>
      <c r="E364" s="1">
        <v>21.766239137045492</v>
      </c>
      <c r="F364" s="1">
        <v>39.007554043727488</v>
      </c>
      <c r="G364" s="1">
        <v>46.663469859486462</v>
      </c>
      <c r="H364" s="1">
        <v>57.998180114227758</v>
      </c>
      <c r="I364" s="1">
        <v>67.693450253851537</v>
      </c>
      <c r="J364" s="1">
        <v>48.043821293599329</v>
      </c>
      <c r="K364" s="1">
        <v>1668.4286286469421</v>
      </c>
      <c r="L364" s="1">
        <v>0.81773300154300566</v>
      </c>
      <c r="M364" s="1">
        <v>0.40292680827005883</v>
      </c>
    </row>
    <row r="365" spans="3:13">
      <c r="C365" s="4">
        <v>601</v>
      </c>
      <c r="D365" s="1">
        <v>56.667432491590574</v>
      </c>
      <c r="E365" s="1">
        <v>17.710849146354388</v>
      </c>
      <c r="F365" s="1">
        <v>37.189140818972575</v>
      </c>
      <c r="G365" s="1">
        <v>48.132892393351348</v>
      </c>
      <c r="H365" s="1">
        <v>60.946778698959626</v>
      </c>
      <c r="I365" s="1">
        <v>76.515291922795427</v>
      </c>
      <c r="J365" s="1">
        <v>36.754658944620559</v>
      </c>
      <c r="K365" s="1">
        <v>1509.9251839809617</v>
      </c>
      <c r="L365" s="1">
        <v>0.75633734346408676</v>
      </c>
      <c r="M365" s="1">
        <v>0.40898735245589435</v>
      </c>
    </row>
    <row r="366" spans="3:13">
      <c r="C366" s="4">
        <v>602</v>
      </c>
      <c r="D366" s="1">
        <v>34.038168985041828</v>
      </c>
      <c r="E366" s="1">
        <v>12.692876183216512</v>
      </c>
      <c r="F366" s="1">
        <v>23.365522584129224</v>
      </c>
      <c r="G366" s="1">
        <v>44.0205445945817</v>
      </c>
      <c r="H366" s="1">
        <v>70.599628357514689</v>
      </c>
      <c r="I366" s="1">
        <v>80.429599154196396</v>
      </c>
      <c r="J366" s="1">
        <v>54.353957569484699</v>
      </c>
      <c r="K366" s="1">
        <v>511.61760906812896</v>
      </c>
      <c r="L366" s="1">
        <v>0.89439156290971977</v>
      </c>
      <c r="M366" s="1">
        <v>0.41039877910291023</v>
      </c>
    </row>
    <row r="367" spans="3:13">
      <c r="C367" s="4">
        <v>603</v>
      </c>
      <c r="D367" s="1">
        <v>37.918338672640154</v>
      </c>
      <c r="E367" s="1">
        <v>13.838938043695428</v>
      </c>
      <c r="F367" s="1">
        <v>25.878638358167851</v>
      </c>
      <c r="G367" s="1">
        <v>47.181664027334627</v>
      </c>
      <c r="H367" s="1">
        <v>73.026486564980615</v>
      </c>
      <c r="I367" s="1">
        <v>79.594555735438732</v>
      </c>
      <c r="J367" s="1">
        <v>61.926697842588361</v>
      </c>
      <c r="K367" s="1">
        <v>809.13053646932701</v>
      </c>
      <c r="L367" s="1">
        <v>0.85177032170437794</v>
      </c>
      <c r="M367" s="1">
        <v>0.42913213827177948</v>
      </c>
    </row>
    <row r="368" spans="3:13">
      <c r="C368" s="4">
        <v>604</v>
      </c>
      <c r="D368" s="1">
        <v>53.972299490492865</v>
      </c>
      <c r="E368" s="1">
        <v>17.530943874549965</v>
      </c>
      <c r="F368" s="1">
        <v>35.751621682521503</v>
      </c>
      <c r="G368" s="1">
        <v>44.287627242306833</v>
      </c>
      <c r="H368" s="1">
        <v>65.883860424981933</v>
      </c>
      <c r="I368" s="1">
        <v>79.440722171044257</v>
      </c>
      <c r="J368" s="1">
        <v>48.39228889622219</v>
      </c>
      <c r="K368" s="1">
        <v>982.03343880309512</v>
      </c>
      <c r="L368" s="1">
        <v>0.72640306832889034</v>
      </c>
      <c r="M368" s="1">
        <v>0.37666392061098569</v>
      </c>
    </row>
    <row r="369" spans="3:13">
      <c r="C369" s="4">
        <v>605</v>
      </c>
      <c r="D369" s="1">
        <v>25.664081914045568</v>
      </c>
      <c r="E369" s="1">
        <v>8.4088062877957874</v>
      </c>
      <c r="F369" s="1">
        <v>17.036444100920715</v>
      </c>
      <c r="G369" s="1">
        <v>34.015799711251496</v>
      </c>
      <c r="H369" s="1">
        <v>66.047995171505505</v>
      </c>
      <c r="I369" s="1">
        <v>78.465668287854328</v>
      </c>
      <c r="J369" s="1">
        <v>53.12976639958444</v>
      </c>
      <c r="K369" s="1">
        <v>184.10136268754388</v>
      </c>
      <c r="L369" s="1">
        <v>0.88461953170571084</v>
      </c>
      <c r="M369" s="1">
        <v>0.39606661067922522</v>
      </c>
    </row>
    <row r="370" spans="3:13">
      <c r="C370" s="4">
        <v>606</v>
      </c>
      <c r="D370" s="1">
        <v>36.499941148546931</v>
      </c>
      <c r="E370" s="1">
        <v>10.852213221065691</v>
      </c>
      <c r="F370" s="1">
        <v>23.67607718480637</v>
      </c>
      <c r="G370" s="1">
        <v>35.982233142837977</v>
      </c>
      <c r="H370" s="1">
        <v>69.735314603866044</v>
      </c>
      <c r="I370" s="1">
        <v>78.905596221745057</v>
      </c>
      <c r="J370" s="1">
        <v>61.4957911824416</v>
      </c>
      <c r="K370" s="1">
        <v>484.85864964196259</v>
      </c>
      <c r="L370" s="1">
        <v>0.8471190622454059</v>
      </c>
      <c r="M370" s="1">
        <v>0.41378202799287117</v>
      </c>
    </row>
    <row r="371" spans="3:13">
      <c r="C371" s="4">
        <v>607</v>
      </c>
      <c r="D371" s="1">
        <v>32.573922441915421</v>
      </c>
      <c r="E371" s="1">
        <v>9.741551457181</v>
      </c>
      <c r="F371" s="1">
        <v>21.157736949548262</v>
      </c>
      <c r="G371" s="1">
        <v>49.089640901040411</v>
      </c>
      <c r="H371" s="1">
        <v>73.062877812232969</v>
      </c>
      <c r="I371" s="1">
        <v>86.030011655777344</v>
      </c>
      <c r="J371" s="1">
        <v>57.033835990364679</v>
      </c>
      <c r="K371" s="1">
        <v>472.44264934253556</v>
      </c>
      <c r="L371" s="1">
        <v>0.85056069018460834</v>
      </c>
      <c r="M371" s="1">
        <v>0.41080819283653724</v>
      </c>
    </row>
    <row r="372" spans="3:13">
      <c r="C372" s="4">
        <v>608</v>
      </c>
      <c r="D372" s="1">
        <v>29.512223292098678</v>
      </c>
      <c r="E372" s="1">
        <v>11.305510533060854</v>
      </c>
      <c r="F372" s="1">
        <v>20.408866912579814</v>
      </c>
      <c r="G372" s="1">
        <v>46.565352704046596</v>
      </c>
      <c r="H372" s="1">
        <v>74.953329215508361</v>
      </c>
      <c r="I372" s="1">
        <v>80.635064356278519</v>
      </c>
      <c r="J372" s="1">
        <v>68.716741789631669</v>
      </c>
      <c r="K372" s="1">
        <v>343.05468437149085</v>
      </c>
      <c r="L372" s="1">
        <v>0.87571455205041471</v>
      </c>
      <c r="M372" s="1">
        <v>0.40580465542273797</v>
      </c>
    </row>
    <row r="373" spans="3:13">
      <c r="C373" s="4">
        <v>609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</row>
    <row r="374" spans="3:13">
      <c r="C374" s="4">
        <v>610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</row>
    <row r="375" spans="3:13">
      <c r="C375" s="4">
        <v>611</v>
      </c>
      <c r="D375" s="1">
        <v>43.071537368539971</v>
      </c>
      <c r="E375" s="1">
        <v>12.912081564750814</v>
      </c>
      <c r="F375" s="1">
        <v>27.99180946664546</v>
      </c>
      <c r="G375" s="1">
        <v>34.896974635978779</v>
      </c>
      <c r="H375" s="1">
        <v>65.158554469918712</v>
      </c>
      <c r="I375" s="1">
        <v>72.186433874609421</v>
      </c>
      <c r="J375" s="1">
        <v>57.544133828333393</v>
      </c>
      <c r="K375" s="1">
        <v>443.29114246693007</v>
      </c>
      <c r="L375" s="1">
        <v>0.7500563508233874</v>
      </c>
      <c r="M375" s="1">
        <v>0.42357847837528678</v>
      </c>
    </row>
    <row r="376" spans="3:13">
      <c r="C376" s="4">
        <v>612</v>
      </c>
      <c r="D376" s="1">
        <v>45.165402764944609</v>
      </c>
      <c r="E376" s="1">
        <v>14.961755721150624</v>
      </c>
      <c r="F376" s="1">
        <v>30.063579243047695</v>
      </c>
      <c r="G376" s="1">
        <v>50.207606812762911</v>
      </c>
      <c r="H376" s="1">
        <v>71.537602531274104</v>
      </c>
      <c r="I376" s="1">
        <v>78.489904590902256</v>
      </c>
      <c r="J376" s="1">
        <v>62.522501209591304</v>
      </c>
      <c r="K376" s="1">
        <v>1137.7873414223297</v>
      </c>
      <c r="L376" s="1">
        <v>0.82893469641609963</v>
      </c>
      <c r="M376" s="1">
        <v>0.44363379271230691</v>
      </c>
    </row>
    <row r="377" spans="3:13">
      <c r="C377" s="4">
        <v>613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</row>
    <row r="378" spans="3:13">
      <c r="C378" s="4">
        <v>614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</row>
    <row r="379" spans="3:13">
      <c r="C379" s="4">
        <v>615</v>
      </c>
      <c r="D379" s="1">
        <v>37.86549762281237</v>
      </c>
      <c r="E379" s="1">
        <v>13.638704515592741</v>
      </c>
      <c r="F379" s="1">
        <v>25.75210106920262</v>
      </c>
      <c r="G379" s="1">
        <v>38.700362672753251</v>
      </c>
      <c r="H379" s="1">
        <v>74.346212986027652</v>
      </c>
      <c r="I379" s="1">
        <v>81.281102778279731</v>
      </c>
      <c r="J379" s="1">
        <v>68.844211300625531</v>
      </c>
      <c r="K379" s="1">
        <v>510.79191855534464</v>
      </c>
      <c r="L379" s="1">
        <v>0.89621356516947903</v>
      </c>
      <c r="M379" s="1">
        <v>0.42769126503086446</v>
      </c>
    </row>
    <row r="380" spans="3:13">
      <c r="C380" s="4">
        <v>616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</row>
    <row r="381" spans="3:13">
      <c r="C381" s="4">
        <v>617</v>
      </c>
      <c r="D381" s="1">
        <v>39.785112756016446</v>
      </c>
      <c r="E381" s="1">
        <v>14.47653770211989</v>
      </c>
      <c r="F381" s="1">
        <v>27.130825229068236</v>
      </c>
      <c r="G381" s="1">
        <v>52.3050545227782</v>
      </c>
      <c r="H381" s="1">
        <v>76.967808193368271</v>
      </c>
      <c r="I381" s="1">
        <v>82.94345633943982</v>
      </c>
      <c r="J381" s="1">
        <v>71.4114472232434</v>
      </c>
      <c r="K381" s="1">
        <v>857.0990910867821</v>
      </c>
      <c r="L381" s="1">
        <v>0.84165909058118882</v>
      </c>
      <c r="M381" s="1">
        <v>0.4120225672268058</v>
      </c>
    </row>
    <row r="382" spans="3:13">
      <c r="C382" s="4">
        <v>618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</row>
    <row r="383" spans="3:13">
      <c r="C383" s="4">
        <v>619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</row>
    <row r="384" spans="3:13">
      <c r="C384" s="4">
        <v>620</v>
      </c>
      <c r="D384" s="1">
        <v>55.399264162366713</v>
      </c>
      <c r="E384" s="1">
        <v>21.067641340198978</v>
      </c>
      <c r="F384" s="1">
        <v>38.23345275128294</v>
      </c>
      <c r="G384" s="1">
        <v>51.774162900876085</v>
      </c>
      <c r="H384" s="1">
        <v>72.439771621148694</v>
      </c>
      <c r="I384" s="1">
        <v>82.486984775082234</v>
      </c>
      <c r="J384" s="1">
        <v>60.156197441301799</v>
      </c>
      <c r="K384" s="1">
        <v>1789.1419494304782</v>
      </c>
      <c r="L384" s="1">
        <v>0.85434263788148745</v>
      </c>
      <c r="M384" s="1">
        <v>0.41222263122136676</v>
      </c>
    </row>
    <row r="385" spans="3:13">
      <c r="C385" s="4">
        <v>621</v>
      </c>
      <c r="D385" s="1">
        <v>57.152156629376954</v>
      </c>
      <c r="E385" s="1">
        <v>21.454539845315804</v>
      </c>
      <c r="F385" s="1">
        <v>39.303348237346469</v>
      </c>
      <c r="G385" s="1">
        <v>41.915690288940738</v>
      </c>
      <c r="H385" s="1">
        <v>63.654426893003148</v>
      </c>
      <c r="I385" s="1">
        <v>77.014912893124134</v>
      </c>
      <c r="J385" s="1">
        <v>51.753009570256985</v>
      </c>
      <c r="K385" s="1">
        <v>1596.8261175377695</v>
      </c>
      <c r="L385" s="1">
        <v>0.82554860045275413</v>
      </c>
      <c r="M385" s="1">
        <v>0.4325167303136766</v>
      </c>
    </row>
    <row r="386" spans="3:13">
      <c r="C386" s="4">
        <v>622</v>
      </c>
      <c r="D386" s="1">
        <v>48.483732743496113</v>
      </c>
      <c r="E386" s="1">
        <v>15.837127800807801</v>
      </c>
      <c r="F386" s="1">
        <v>32.160430272152034</v>
      </c>
      <c r="G386" s="1">
        <v>46.960194067164274</v>
      </c>
      <c r="H386" s="1">
        <v>73.116556762914968</v>
      </c>
      <c r="I386" s="1">
        <v>83.853081794478683</v>
      </c>
      <c r="J386" s="1">
        <v>63.62134473935722</v>
      </c>
      <c r="K386" s="1">
        <v>1205.0060605687815</v>
      </c>
      <c r="L386" s="1">
        <v>0.880096175671091</v>
      </c>
      <c r="M386" s="1">
        <v>0.39893895024812309</v>
      </c>
    </row>
    <row r="387" spans="3:13">
      <c r="C387" s="4">
        <v>623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</row>
    <row r="388" spans="3:13">
      <c r="C388" s="4">
        <v>624</v>
      </c>
      <c r="D388" s="1">
        <v>39.831026535805861</v>
      </c>
      <c r="E388" s="1">
        <v>12.141691907107282</v>
      </c>
      <c r="F388" s="1">
        <v>25.986359221456638</v>
      </c>
      <c r="G388" s="1">
        <v>51.089826451968804</v>
      </c>
      <c r="H388" s="1">
        <v>79.164074654083379</v>
      </c>
      <c r="I388" s="1">
        <v>84.125059750421613</v>
      </c>
      <c r="J388" s="1">
        <v>70.005508125758084</v>
      </c>
      <c r="K388" s="1">
        <v>726.16758663671681</v>
      </c>
      <c r="L388" s="1">
        <v>0.86601617031704858</v>
      </c>
      <c r="M388" s="1">
        <v>0.43167970020952601</v>
      </c>
    </row>
    <row r="389" spans="3:13">
      <c r="C389" s="4">
        <v>625</v>
      </c>
      <c r="D389" s="1">
        <v>40.855987494160452</v>
      </c>
      <c r="E389" s="1">
        <v>11.568424441171556</v>
      </c>
      <c r="F389" s="1">
        <v>26.212205967666065</v>
      </c>
      <c r="G389" s="1">
        <v>43.069950542888954</v>
      </c>
      <c r="H389" s="1">
        <v>64.729526626981951</v>
      </c>
      <c r="I389" s="1">
        <v>73.82040018257122</v>
      </c>
      <c r="J389" s="1">
        <v>57.870288518249787</v>
      </c>
      <c r="K389" s="1">
        <v>497.75097827628593</v>
      </c>
      <c r="L389" s="1">
        <v>0.84079632807538729</v>
      </c>
      <c r="M389" s="1">
        <v>0.38218906975746703</v>
      </c>
    </row>
    <row r="390" spans="3:13">
      <c r="C390" s="4">
        <v>626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</row>
    <row r="391" spans="3:13">
      <c r="C391" s="4">
        <v>627</v>
      </c>
      <c r="D391" s="1">
        <v>28.406456214981869</v>
      </c>
      <c r="E391" s="1">
        <v>10.185025164629636</v>
      </c>
      <c r="F391" s="1">
        <v>19.295740689805804</v>
      </c>
      <c r="G391" s="1">
        <v>40.234463910017176</v>
      </c>
      <c r="H391" s="1">
        <v>75.563956315004361</v>
      </c>
      <c r="I391" s="1">
        <v>84.837239256730072</v>
      </c>
      <c r="J391" s="1">
        <v>65.514384957003941</v>
      </c>
      <c r="K391" s="1">
        <v>306.2161696557954</v>
      </c>
      <c r="L391" s="1">
        <v>0.89946816116332207</v>
      </c>
      <c r="M391" s="1">
        <v>0.42313762589749632</v>
      </c>
    </row>
    <row r="392" spans="3:13">
      <c r="C392" s="4">
        <v>628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</row>
    <row r="393" spans="3:13">
      <c r="C393" s="4">
        <v>629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</row>
    <row r="394" spans="3:13">
      <c r="C394" s="4">
        <v>630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</row>
    <row r="395" spans="3:13">
      <c r="C395" s="4">
        <v>631</v>
      </c>
      <c r="D395" s="1">
        <v>50.047783968776656</v>
      </c>
      <c r="E395" s="1">
        <v>17.026119119626319</v>
      </c>
      <c r="F395" s="1">
        <v>33.536951544201571</v>
      </c>
      <c r="G395" s="1">
        <v>54.425622548373589</v>
      </c>
      <c r="H395" s="1">
        <v>72.748376619067642</v>
      </c>
      <c r="I395" s="1">
        <v>81.542505801398022</v>
      </c>
      <c r="J395" s="1">
        <v>60.305291905108639</v>
      </c>
      <c r="K395" s="1">
        <v>1605.7877518268579</v>
      </c>
      <c r="L395" s="1">
        <v>0.91151846549972859</v>
      </c>
      <c r="M395" s="1">
        <v>0.40287078965806361</v>
      </c>
    </row>
    <row r="396" spans="3:13">
      <c r="C396" s="4">
        <v>632</v>
      </c>
      <c r="D396" s="1">
        <v>55.481836159723038</v>
      </c>
      <c r="E396" s="1">
        <v>17.45119902239874</v>
      </c>
      <c r="F396" s="1">
        <v>36.466517591060985</v>
      </c>
      <c r="G396" s="1">
        <v>50.084370977486032</v>
      </c>
      <c r="H396" s="1">
        <v>62.050388644524709</v>
      </c>
      <c r="I396" s="1">
        <v>72.452666377991363</v>
      </c>
      <c r="J396" s="1">
        <v>56.221223590177352</v>
      </c>
      <c r="K396" s="1">
        <v>1095.4496771883739</v>
      </c>
      <c r="L396" s="1">
        <v>0.84529236331810476</v>
      </c>
      <c r="M396" s="1">
        <v>0.4174125794125873</v>
      </c>
    </row>
    <row r="397" spans="3:13">
      <c r="C397" s="4">
        <v>633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</row>
    <row r="398" spans="3:13">
      <c r="C398" s="4">
        <v>634</v>
      </c>
      <c r="D398" s="1">
        <v>43.855771998439913</v>
      </c>
      <c r="E398" s="1">
        <v>12.278691160006829</v>
      </c>
      <c r="F398" s="1">
        <v>28.067231579223431</v>
      </c>
      <c r="G398" s="1">
        <v>51.535982773714238</v>
      </c>
      <c r="H398" s="1">
        <v>62.644845676553338</v>
      </c>
      <c r="I398" s="1">
        <v>78.069631171682587</v>
      </c>
      <c r="J398" s="1">
        <v>49.767361502329699</v>
      </c>
      <c r="K398" s="1">
        <v>802.71239957546368</v>
      </c>
      <c r="L398" s="1">
        <v>0.82908826902336663</v>
      </c>
      <c r="M398" s="1">
        <v>0.39250882694731376</v>
      </c>
    </row>
    <row r="399" spans="3:13">
      <c r="C399" s="4">
        <v>635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</row>
    <row r="400" spans="3:13">
      <c r="C400" s="4">
        <v>636</v>
      </c>
      <c r="D400" s="1">
        <v>46.983876980683398</v>
      </c>
      <c r="E400" s="1">
        <v>14.280146557589617</v>
      </c>
      <c r="F400" s="1">
        <v>30.632011769136582</v>
      </c>
      <c r="G400" s="1">
        <v>42.903899121013772</v>
      </c>
      <c r="H400" s="1">
        <v>74.534182643392171</v>
      </c>
      <c r="I400" s="1">
        <v>83.951818079796453</v>
      </c>
      <c r="J400" s="1">
        <v>62.460422824100363</v>
      </c>
      <c r="K400" s="1">
        <v>810.11831037245793</v>
      </c>
      <c r="L400" s="1">
        <v>0.84318615077344761</v>
      </c>
      <c r="M400" s="1">
        <v>0.39940366195863747</v>
      </c>
    </row>
    <row r="401" spans="3:13">
      <c r="C401" s="4">
        <v>637</v>
      </c>
      <c r="D401" s="1">
        <v>45.955294465944938</v>
      </c>
      <c r="E401" s="1">
        <v>15.308595868902037</v>
      </c>
      <c r="F401" s="1">
        <v>30.631945167423563</v>
      </c>
      <c r="G401" s="1">
        <v>60.04092998647431</v>
      </c>
      <c r="H401" s="1">
        <v>76.40297716548973</v>
      </c>
      <c r="I401" s="1">
        <v>86.166475148265746</v>
      </c>
      <c r="J401" s="1">
        <v>63.379782666196036</v>
      </c>
      <c r="K401" s="1">
        <v>1237.618088432836</v>
      </c>
      <c r="L401" s="1">
        <v>0.89985416049589928</v>
      </c>
      <c r="M401" s="1">
        <v>0.41572508682627313</v>
      </c>
    </row>
    <row r="402" spans="3:13">
      <c r="C402" s="4">
        <v>638</v>
      </c>
      <c r="D402" s="1">
        <v>46.930351547339377</v>
      </c>
      <c r="E402" s="1">
        <v>16.591748080648134</v>
      </c>
      <c r="F402" s="1">
        <v>31.761049813993825</v>
      </c>
      <c r="G402" s="1">
        <v>55.904771713271373</v>
      </c>
      <c r="H402" s="1">
        <v>69.593944761103486</v>
      </c>
      <c r="I402" s="1">
        <v>78.335196905686715</v>
      </c>
      <c r="J402" s="1">
        <v>58.882445115139497</v>
      </c>
      <c r="K402" s="1">
        <v>1640.0085550857777</v>
      </c>
      <c r="L402" s="1">
        <v>0.89037164433366645</v>
      </c>
      <c r="M402" s="1">
        <v>0.4043055006250868</v>
      </c>
    </row>
    <row r="403" spans="3:13">
      <c r="C403" s="4">
        <v>639</v>
      </c>
      <c r="D403" s="1">
        <v>45.398813759082827</v>
      </c>
      <c r="E403" s="1">
        <v>15.389390494681898</v>
      </c>
      <c r="F403" s="1">
        <v>30.394102126882444</v>
      </c>
      <c r="G403" s="1">
        <v>52.116530356525175</v>
      </c>
      <c r="H403" s="1">
        <v>72.727208326385608</v>
      </c>
      <c r="I403" s="1">
        <v>81.099946606832262</v>
      </c>
      <c r="J403" s="1">
        <v>63.415725002563725</v>
      </c>
      <c r="K403" s="1">
        <v>1053.2931349786252</v>
      </c>
      <c r="L403" s="1">
        <v>0.88632018776107424</v>
      </c>
      <c r="M403" s="1">
        <v>0.39679525853096692</v>
      </c>
    </row>
    <row r="404" spans="3:13">
      <c r="C404" s="4">
        <v>640</v>
      </c>
      <c r="D404" s="1">
        <v>42.178840701886706</v>
      </c>
      <c r="E404" s="1">
        <v>16.586473923953442</v>
      </c>
      <c r="F404" s="1">
        <v>29.382657312920145</v>
      </c>
      <c r="G404" s="1">
        <v>45.102757493130333</v>
      </c>
      <c r="H404" s="1">
        <v>71.142496843412133</v>
      </c>
      <c r="I404" s="1">
        <v>79.475370161981488</v>
      </c>
      <c r="J404" s="1">
        <v>61.802829040127712</v>
      </c>
      <c r="K404" s="1">
        <v>1025.2900788661123</v>
      </c>
      <c r="L404" s="1">
        <v>0.78086749237606934</v>
      </c>
      <c r="M404" s="1">
        <v>0.41442996316566277</v>
      </c>
    </row>
    <row r="405" spans="3:13">
      <c r="C405" s="4">
        <v>641</v>
      </c>
      <c r="D405" s="1">
        <v>40.995643201096328</v>
      </c>
      <c r="E405" s="1">
        <v>13.419397951058093</v>
      </c>
      <c r="F405" s="1">
        <v>27.207520576077275</v>
      </c>
      <c r="G405" s="1">
        <v>43.336790351413249</v>
      </c>
      <c r="H405" s="1">
        <v>59.367833997548495</v>
      </c>
      <c r="I405" s="1">
        <v>71.51174947697838</v>
      </c>
      <c r="J405" s="1">
        <v>45.106452716655411</v>
      </c>
      <c r="K405" s="1">
        <v>974.71588739580909</v>
      </c>
      <c r="L405" s="1">
        <v>0.91783457322182349</v>
      </c>
      <c r="M405" s="1">
        <v>0.49783334755261383</v>
      </c>
    </row>
    <row r="406" spans="3:13">
      <c r="C406" s="4">
        <v>642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</row>
    <row r="407" spans="3:13">
      <c r="C407" s="4">
        <v>643</v>
      </c>
      <c r="D407" s="1">
        <v>47.845453892565224</v>
      </c>
      <c r="E407" s="1">
        <v>17.970847086873736</v>
      </c>
      <c r="F407" s="1">
        <v>32.90815048971956</v>
      </c>
      <c r="G407" s="1">
        <v>51.424327332827467</v>
      </c>
      <c r="H407" s="1">
        <v>67.636931458841943</v>
      </c>
      <c r="I407" s="1">
        <v>77.969464953874464</v>
      </c>
      <c r="J407" s="1">
        <v>55.664741629769992</v>
      </c>
      <c r="K407" s="1">
        <v>1592.6566397382055</v>
      </c>
      <c r="L407" s="1">
        <v>0.80855334685073987</v>
      </c>
      <c r="M407" s="1">
        <v>0.39654412899782771</v>
      </c>
    </row>
    <row r="408" spans="3:13">
      <c r="C408" s="4">
        <v>644</v>
      </c>
      <c r="D408" s="1">
        <v>39.237816720928279</v>
      </c>
      <c r="E408" s="1">
        <v>14.599948078072369</v>
      </c>
      <c r="F408" s="1">
        <v>26.91888239950039</v>
      </c>
      <c r="G408" s="1">
        <v>43.9616813841278</v>
      </c>
      <c r="H408" s="1">
        <v>79.672422189449861</v>
      </c>
      <c r="I408" s="1">
        <v>85.979797235547935</v>
      </c>
      <c r="J408" s="1">
        <v>73.53218264092601</v>
      </c>
      <c r="K408" s="1">
        <v>510.92248894291185</v>
      </c>
      <c r="L408" s="1">
        <v>0.90492936766897403</v>
      </c>
      <c r="M408" s="1">
        <v>0.38345785738628357</v>
      </c>
    </row>
    <row r="409" spans="3:13">
      <c r="C409" s="4">
        <v>645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C549-9F5F-4E42-8CFB-AE1C49806368}">
  <dimension ref="A1:M409"/>
  <sheetViews>
    <sheetView topLeftCell="A289" workbookViewId="0">
      <selection activeCell="B313" sqref="B313"/>
    </sheetView>
  </sheetViews>
  <sheetFormatPr defaultColWidth="8.85546875" defaultRowHeight="14.45"/>
  <cols>
    <col min="1" max="1" width="5.28515625" style="1" bestFit="1" customWidth="1"/>
    <col min="2" max="2" width="20.5703125" style="1" bestFit="1" customWidth="1"/>
    <col min="3" max="3" width="11.42578125" style="3" bestFit="1" customWidth="1"/>
    <col min="4" max="4" width="22.7109375" style="1" bestFit="1" customWidth="1"/>
    <col min="5" max="5" width="22.28515625" style="1" bestFit="1" customWidth="1"/>
    <col min="6" max="6" width="18.7109375" style="1" bestFit="1" customWidth="1"/>
    <col min="7" max="7" width="16.28515625" style="1" bestFit="1" customWidth="1"/>
    <col min="8" max="8" width="15.5703125" style="1" bestFit="1" customWidth="1"/>
    <col min="9" max="9" width="19.5703125" style="1" bestFit="1" customWidth="1"/>
    <col min="10" max="10" width="19.140625" style="1" bestFit="1" customWidth="1"/>
    <col min="11" max="11" width="17.28515625" style="1" bestFit="1" customWidth="1"/>
    <col min="12" max="12" width="20.7109375" style="1" bestFit="1" customWidth="1"/>
    <col min="13" max="13" width="19.140625" style="1" bestFit="1" customWidth="1"/>
    <col min="14" max="16384" width="8.85546875" style="1"/>
  </cols>
  <sheetData>
    <row r="1" spans="1:13">
      <c r="A1" s="1" t="s">
        <v>523</v>
      </c>
      <c r="B1" s="1" t="s">
        <v>524</v>
      </c>
      <c r="C1" s="3" t="s">
        <v>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>
      <c r="A2" s="1" t="s">
        <v>573</v>
      </c>
      <c r="B2" s="1" t="s">
        <v>533</v>
      </c>
      <c r="C2" s="3">
        <v>401</v>
      </c>
      <c r="D2" s="1">
        <f>D275</f>
        <v>54.200371594154454</v>
      </c>
      <c r="E2" s="1">
        <f t="shared" ref="E2:M2" si="0">E275</f>
        <v>14.633857031064826</v>
      </c>
      <c r="F2" s="1">
        <f t="shared" si="0"/>
        <v>34.417114312609719</v>
      </c>
      <c r="G2" s="1">
        <f t="shared" si="0"/>
        <v>39.813957478860594</v>
      </c>
      <c r="H2" s="1">
        <f t="shared" si="0"/>
        <v>48.516525763678658</v>
      </c>
      <c r="I2" s="1">
        <f t="shared" si="0"/>
        <v>60.763765071615346</v>
      </c>
      <c r="J2" s="1">
        <f t="shared" si="0"/>
        <v>39.62046604445235</v>
      </c>
      <c r="K2" s="1">
        <f t="shared" si="0"/>
        <v>1089.5432033381419</v>
      </c>
      <c r="L2" s="1">
        <f t="shared" si="0"/>
        <v>0.84909597122816116</v>
      </c>
      <c r="M2" s="1">
        <f t="shared" si="0"/>
        <v>0.38984662643103024</v>
      </c>
    </row>
    <row r="3" spans="1:13">
      <c r="A3" s="1" t="s">
        <v>573</v>
      </c>
      <c r="B3" s="1" t="s">
        <v>533</v>
      </c>
      <c r="C3" s="3">
        <v>535</v>
      </c>
      <c r="D3" s="1">
        <f>D354</f>
        <v>41.691150620772859</v>
      </c>
      <c r="E3" s="1">
        <f t="shared" ref="E3:M3" si="1">E354</f>
        <v>14.260198362882585</v>
      </c>
      <c r="F3" s="1">
        <f t="shared" si="1"/>
        <v>27.975674491827789</v>
      </c>
      <c r="G3" s="1">
        <f t="shared" si="1"/>
        <v>46.76101550080665</v>
      </c>
      <c r="H3" s="1">
        <f t="shared" si="1"/>
        <v>70.466004642694415</v>
      </c>
      <c r="I3" s="1">
        <f t="shared" si="1"/>
        <v>79.57627219232927</v>
      </c>
      <c r="J3" s="1">
        <f t="shared" si="1"/>
        <v>62.985067555553684</v>
      </c>
      <c r="K3" s="1">
        <f t="shared" si="1"/>
        <v>630.13727096978346</v>
      </c>
      <c r="L3" s="1">
        <f t="shared" si="1"/>
        <v>0.82540570553746895</v>
      </c>
      <c r="M3" s="1">
        <f t="shared" si="1"/>
        <v>0.38264557452987263</v>
      </c>
    </row>
    <row r="4" spans="1:13">
      <c r="A4" s="1" t="s">
        <v>573</v>
      </c>
      <c r="B4" s="1" t="s">
        <v>533</v>
      </c>
      <c r="C4" s="3">
        <v>621</v>
      </c>
      <c r="D4" s="1">
        <f>D385</f>
        <v>57.152156629376954</v>
      </c>
      <c r="E4" s="1">
        <f t="shared" ref="E4:M4" si="2">E385</f>
        <v>21.454539845315804</v>
      </c>
      <c r="F4" s="1">
        <f t="shared" si="2"/>
        <v>39.303348237346469</v>
      </c>
      <c r="G4" s="1">
        <f t="shared" si="2"/>
        <v>41.915690288940738</v>
      </c>
      <c r="H4" s="1">
        <f t="shared" si="2"/>
        <v>63.654426893003148</v>
      </c>
      <c r="I4" s="1">
        <f t="shared" si="2"/>
        <v>77.014912893124134</v>
      </c>
      <c r="J4" s="1">
        <f t="shared" si="2"/>
        <v>51.753009570256985</v>
      </c>
      <c r="K4" s="1">
        <f t="shared" si="2"/>
        <v>1596.8261175377695</v>
      </c>
      <c r="L4" s="1">
        <f t="shared" si="2"/>
        <v>0.82554860045275413</v>
      </c>
      <c r="M4" s="1">
        <f t="shared" si="2"/>
        <v>0.4325167303136766</v>
      </c>
    </row>
    <row r="5" spans="1:13">
      <c r="A5" s="1" t="s">
        <v>573</v>
      </c>
      <c r="B5" s="1" t="s">
        <v>570</v>
      </c>
      <c r="C5" s="3">
        <v>402</v>
      </c>
      <c r="D5" s="1">
        <f>D276</f>
        <v>0</v>
      </c>
      <c r="E5" s="1">
        <f t="shared" ref="E5:M5" si="3">E276</f>
        <v>0</v>
      </c>
      <c r="F5" s="1">
        <f t="shared" si="3"/>
        <v>0</v>
      </c>
      <c r="G5" s="1">
        <f t="shared" si="3"/>
        <v>0</v>
      </c>
      <c r="H5" s="1">
        <f t="shared" si="3"/>
        <v>0</v>
      </c>
      <c r="I5" s="1">
        <f t="shared" si="3"/>
        <v>0</v>
      </c>
      <c r="J5" s="1">
        <f t="shared" si="3"/>
        <v>0</v>
      </c>
      <c r="K5" s="1">
        <f t="shared" si="3"/>
        <v>0</v>
      </c>
      <c r="L5" s="1">
        <f t="shared" si="3"/>
        <v>0</v>
      </c>
      <c r="M5" s="1">
        <f t="shared" si="3"/>
        <v>0</v>
      </c>
    </row>
    <row r="6" spans="1:13">
      <c r="A6" s="1" t="s">
        <v>573</v>
      </c>
      <c r="B6" s="1" t="s">
        <v>570</v>
      </c>
      <c r="C6" s="3">
        <v>539</v>
      </c>
      <c r="D6" s="1">
        <f>D358</f>
        <v>0</v>
      </c>
      <c r="E6" s="1">
        <f t="shared" ref="E6:M6" si="4">E358</f>
        <v>0</v>
      </c>
      <c r="F6" s="1">
        <f t="shared" si="4"/>
        <v>0</v>
      </c>
      <c r="G6" s="1">
        <f t="shared" si="4"/>
        <v>0</v>
      </c>
      <c r="H6" s="1">
        <f t="shared" si="4"/>
        <v>0</v>
      </c>
      <c r="I6" s="1">
        <f t="shared" si="4"/>
        <v>0</v>
      </c>
      <c r="J6" s="1">
        <f t="shared" si="4"/>
        <v>0</v>
      </c>
      <c r="K6" s="1">
        <f t="shared" si="4"/>
        <v>0</v>
      </c>
      <c r="L6" s="1">
        <f t="shared" si="4"/>
        <v>0</v>
      </c>
      <c r="M6" s="1">
        <f t="shared" si="4"/>
        <v>0</v>
      </c>
    </row>
    <row r="7" spans="1:13">
      <c r="A7" s="1" t="s">
        <v>573</v>
      </c>
      <c r="B7" s="1" t="s">
        <v>570</v>
      </c>
      <c r="C7" s="3">
        <v>614</v>
      </c>
      <c r="D7" s="1">
        <f>D378</f>
        <v>0</v>
      </c>
      <c r="E7" s="1">
        <f t="shared" ref="E7:M7" si="5">E378</f>
        <v>0</v>
      </c>
      <c r="F7" s="1">
        <f t="shared" si="5"/>
        <v>0</v>
      </c>
      <c r="G7" s="1">
        <f t="shared" si="5"/>
        <v>0</v>
      </c>
      <c r="H7" s="1">
        <f t="shared" si="5"/>
        <v>0</v>
      </c>
      <c r="I7" s="1">
        <f t="shared" si="5"/>
        <v>0</v>
      </c>
      <c r="J7" s="1">
        <f t="shared" si="5"/>
        <v>0</v>
      </c>
      <c r="K7" s="1">
        <f t="shared" si="5"/>
        <v>0</v>
      </c>
      <c r="L7" s="1">
        <f t="shared" si="5"/>
        <v>0</v>
      </c>
      <c r="M7" s="1">
        <f t="shared" si="5"/>
        <v>0</v>
      </c>
    </row>
    <row r="8" spans="1:13">
      <c r="A8" s="1" t="s">
        <v>573</v>
      </c>
      <c r="B8" s="1" t="s">
        <v>534</v>
      </c>
      <c r="C8" s="3">
        <v>403</v>
      </c>
      <c r="D8" s="1">
        <f>D277</f>
        <v>38.17243172640265</v>
      </c>
      <c r="E8" s="1">
        <f t="shared" ref="E8:M8" si="6">E277</f>
        <v>12.894082373775966</v>
      </c>
      <c r="F8" s="1">
        <f t="shared" si="6"/>
        <v>25.533257050089368</v>
      </c>
      <c r="G8" s="1">
        <f t="shared" si="6"/>
        <v>51.249065728345386</v>
      </c>
      <c r="H8" s="1">
        <f t="shared" si="6"/>
        <v>70.287867029717773</v>
      </c>
      <c r="I8" s="1">
        <f t="shared" si="6"/>
        <v>76.807089986295679</v>
      </c>
      <c r="J8" s="1">
        <f t="shared" si="6"/>
        <v>62.150556422141506</v>
      </c>
      <c r="K8" s="1">
        <f t="shared" si="6"/>
        <v>720.87700984230992</v>
      </c>
      <c r="L8" s="1">
        <f t="shared" si="6"/>
        <v>0.88301108940046402</v>
      </c>
      <c r="M8" s="1">
        <f t="shared" si="6"/>
        <v>0.41136487629445284</v>
      </c>
    </row>
    <row r="9" spans="1:13">
      <c r="A9" s="1" t="s">
        <v>573</v>
      </c>
      <c r="B9" s="1" t="s">
        <v>534</v>
      </c>
      <c r="C9" s="3">
        <v>511</v>
      </c>
      <c r="D9" s="1">
        <f>D330</f>
        <v>31.014223138137979</v>
      </c>
      <c r="E9" s="1">
        <f t="shared" ref="E9:M9" si="7">E330</f>
        <v>10.999055050324332</v>
      </c>
      <c r="F9" s="1">
        <f t="shared" si="7"/>
        <v>21.006639094231204</v>
      </c>
      <c r="G9" s="1">
        <f t="shared" si="7"/>
        <v>41.28725785121393</v>
      </c>
      <c r="H9" s="1">
        <f t="shared" si="7"/>
        <v>70.700728179666683</v>
      </c>
      <c r="I9" s="1">
        <f t="shared" si="7"/>
        <v>76.396153584443837</v>
      </c>
      <c r="J9" s="1">
        <f t="shared" si="7"/>
        <v>64.080676678394425</v>
      </c>
      <c r="K9" s="1">
        <f t="shared" si="7"/>
        <v>446.57804350835414</v>
      </c>
      <c r="L9" s="1">
        <f t="shared" si="7"/>
        <v>0.89760019979980255</v>
      </c>
      <c r="M9" s="1">
        <f t="shared" si="7"/>
        <v>0.39358321582163391</v>
      </c>
    </row>
    <row r="10" spans="1:13">
      <c r="A10" s="1" t="s">
        <v>573</v>
      </c>
      <c r="B10" s="1" t="s">
        <v>534</v>
      </c>
      <c r="C10" s="3">
        <v>601</v>
      </c>
      <c r="D10" s="1">
        <f>D365</f>
        <v>56.667432491590574</v>
      </c>
      <c r="E10" s="1">
        <f t="shared" ref="E10:M10" si="8">E365</f>
        <v>17.710849146354388</v>
      </c>
      <c r="F10" s="1">
        <f t="shared" si="8"/>
        <v>37.189140818972575</v>
      </c>
      <c r="G10" s="1">
        <f t="shared" si="8"/>
        <v>48.132892393351348</v>
      </c>
      <c r="H10" s="1">
        <f t="shared" si="8"/>
        <v>60.946778698959626</v>
      </c>
      <c r="I10" s="1">
        <f t="shared" si="8"/>
        <v>76.515291922795427</v>
      </c>
      <c r="J10" s="1">
        <f t="shared" si="8"/>
        <v>36.754658944620559</v>
      </c>
      <c r="K10" s="1">
        <f t="shared" si="8"/>
        <v>1509.9251839809617</v>
      </c>
      <c r="L10" s="1">
        <f t="shared" si="8"/>
        <v>0.75633734346408676</v>
      </c>
      <c r="M10" s="1">
        <f t="shared" si="8"/>
        <v>0.40898735245589435</v>
      </c>
    </row>
    <row r="11" spans="1:13">
      <c r="A11" s="1" t="s">
        <v>573</v>
      </c>
      <c r="B11" s="1" t="s">
        <v>528</v>
      </c>
      <c r="C11" s="3">
        <v>404</v>
      </c>
      <c r="D11" s="1">
        <f>D278</f>
        <v>24.751880771001439</v>
      </c>
      <c r="E11" s="1">
        <f t="shared" ref="E11:M11" si="9">E278</f>
        <v>8.7638087417067219</v>
      </c>
      <c r="F11" s="1">
        <f t="shared" si="9"/>
        <v>16.757844756354121</v>
      </c>
      <c r="G11" s="1">
        <f t="shared" si="9"/>
        <v>44.447541915210763</v>
      </c>
      <c r="H11" s="1">
        <f t="shared" si="9"/>
        <v>71.980861829782668</v>
      </c>
      <c r="I11" s="1">
        <f t="shared" si="9"/>
        <v>78.033622041176329</v>
      </c>
      <c r="J11" s="1">
        <f t="shared" si="9"/>
        <v>66.703071381573608</v>
      </c>
      <c r="K11" s="1">
        <f t="shared" si="9"/>
        <v>242.25013500931686</v>
      </c>
      <c r="L11" s="1">
        <f t="shared" si="9"/>
        <v>0.8617216029097331</v>
      </c>
      <c r="M11" s="1">
        <f t="shared" si="9"/>
        <v>0.35907260294276178</v>
      </c>
    </row>
    <row r="12" spans="1:13">
      <c r="A12" s="1" t="s">
        <v>573</v>
      </c>
      <c r="B12" s="1" t="s">
        <v>528</v>
      </c>
      <c r="C12" s="3">
        <v>515</v>
      </c>
      <c r="D12" s="1">
        <f>D334</f>
        <v>26.921132120982566</v>
      </c>
      <c r="E12" s="1">
        <f t="shared" ref="E12:M12" si="10">E334</f>
        <v>8.4112391065604655</v>
      </c>
      <c r="F12" s="1">
        <f t="shared" si="10"/>
        <v>17.666185613771557</v>
      </c>
      <c r="G12" s="1">
        <f t="shared" si="10"/>
        <v>38.212230583312412</v>
      </c>
      <c r="H12" s="1">
        <f t="shared" si="10"/>
        <v>73.238734294500105</v>
      </c>
      <c r="I12" s="1">
        <f t="shared" si="10"/>
        <v>84.596449066153014</v>
      </c>
      <c r="J12" s="1">
        <f t="shared" si="10"/>
        <v>52.67317408580103</v>
      </c>
      <c r="K12" s="1">
        <f t="shared" si="10"/>
        <v>181.51016936440809</v>
      </c>
      <c r="L12" s="1">
        <f t="shared" si="10"/>
        <v>0.84780616080803683</v>
      </c>
      <c r="M12" s="1">
        <f t="shared" si="10"/>
        <v>0.4265259836690698</v>
      </c>
    </row>
    <row r="13" spans="1:13">
      <c r="A13" s="1" t="s">
        <v>573</v>
      </c>
      <c r="B13" s="1" t="s">
        <v>528</v>
      </c>
      <c r="C13" s="3">
        <v>607</v>
      </c>
      <c r="D13" s="1">
        <f>D371</f>
        <v>32.573922441915421</v>
      </c>
      <c r="E13" s="1">
        <f t="shared" ref="E13:M13" si="11">E371</f>
        <v>9.741551457181</v>
      </c>
      <c r="F13" s="1">
        <f t="shared" si="11"/>
        <v>21.157736949548262</v>
      </c>
      <c r="G13" s="1">
        <f t="shared" si="11"/>
        <v>49.089640901040411</v>
      </c>
      <c r="H13" s="1">
        <f t="shared" si="11"/>
        <v>73.062877812232969</v>
      </c>
      <c r="I13" s="1">
        <f t="shared" si="11"/>
        <v>86.030011655777344</v>
      </c>
      <c r="J13" s="1">
        <f t="shared" si="11"/>
        <v>57.033835990364679</v>
      </c>
      <c r="K13" s="1">
        <f t="shared" si="11"/>
        <v>472.44264934253556</v>
      </c>
      <c r="L13" s="1">
        <f t="shared" si="11"/>
        <v>0.85056069018460834</v>
      </c>
      <c r="M13" s="1">
        <f t="shared" si="11"/>
        <v>0.41080819283653724</v>
      </c>
    </row>
    <row r="14" spans="1:13">
      <c r="A14" s="1" t="s">
        <v>573</v>
      </c>
      <c r="B14" s="1" t="s">
        <v>556</v>
      </c>
      <c r="C14" s="3">
        <v>405</v>
      </c>
      <c r="D14" s="1">
        <f>D279</f>
        <v>0</v>
      </c>
      <c r="E14" s="1">
        <f t="shared" ref="E14:M14" si="12">E279</f>
        <v>0</v>
      </c>
      <c r="F14" s="1">
        <f t="shared" si="12"/>
        <v>0</v>
      </c>
      <c r="G14" s="1">
        <f t="shared" si="12"/>
        <v>0</v>
      </c>
      <c r="H14" s="1">
        <f t="shared" si="12"/>
        <v>0</v>
      </c>
      <c r="I14" s="1">
        <f t="shared" si="12"/>
        <v>0</v>
      </c>
      <c r="J14" s="1">
        <f t="shared" si="12"/>
        <v>0</v>
      </c>
      <c r="K14" s="1">
        <f t="shared" si="12"/>
        <v>0</v>
      </c>
      <c r="L14" s="1">
        <f t="shared" si="12"/>
        <v>0</v>
      </c>
      <c r="M14" s="1">
        <f t="shared" si="12"/>
        <v>0</v>
      </c>
    </row>
    <row r="15" spans="1:13">
      <c r="A15" s="1" t="s">
        <v>573</v>
      </c>
      <c r="B15" s="1" t="s">
        <v>556</v>
      </c>
      <c r="C15" s="3">
        <v>505</v>
      </c>
      <c r="D15" s="1">
        <f>D324</f>
        <v>0</v>
      </c>
      <c r="E15" s="1">
        <f t="shared" ref="E15:M15" si="13">E324</f>
        <v>0</v>
      </c>
      <c r="F15" s="1">
        <f t="shared" si="13"/>
        <v>0</v>
      </c>
      <c r="G15" s="1">
        <f t="shared" si="13"/>
        <v>0</v>
      </c>
      <c r="H15" s="1">
        <f t="shared" si="13"/>
        <v>0</v>
      </c>
      <c r="I15" s="1">
        <f t="shared" si="13"/>
        <v>0</v>
      </c>
      <c r="J15" s="1">
        <f t="shared" si="13"/>
        <v>0</v>
      </c>
      <c r="K15" s="1">
        <f t="shared" si="13"/>
        <v>0</v>
      </c>
      <c r="L15" s="1">
        <f t="shared" si="13"/>
        <v>0</v>
      </c>
      <c r="M15" s="1">
        <f t="shared" si="13"/>
        <v>0</v>
      </c>
    </row>
    <row r="16" spans="1:13">
      <c r="A16" s="1" t="s">
        <v>573</v>
      </c>
      <c r="B16" s="1" t="s">
        <v>556</v>
      </c>
      <c r="C16" s="3">
        <v>628</v>
      </c>
      <c r="D16" s="1">
        <f>D392</f>
        <v>0</v>
      </c>
      <c r="E16" s="1">
        <f t="shared" ref="E16:M16" si="14">E392</f>
        <v>0</v>
      </c>
      <c r="F16" s="1">
        <f t="shared" si="14"/>
        <v>0</v>
      </c>
      <c r="G16" s="1">
        <f t="shared" si="14"/>
        <v>0</v>
      </c>
      <c r="H16" s="1">
        <f t="shared" si="14"/>
        <v>0</v>
      </c>
      <c r="I16" s="1">
        <f t="shared" si="14"/>
        <v>0</v>
      </c>
      <c r="J16" s="1">
        <f t="shared" si="14"/>
        <v>0</v>
      </c>
      <c r="K16" s="1">
        <f t="shared" si="14"/>
        <v>0</v>
      </c>
      <c r="L16" s="1">
        <f t="shared" si="14"/>
        <v>0</v>
      </c>
      <c r="M16" s="1">
        <f t="shared" si="14"/>
        <v>0</v>
      </c>
    </row>
    <row r="17" spans="1:13">
      <c r="A17" s="1" t="s">
        <v>573</v>
      </c>
      <c r="B17" s="1" t="s">
        <v>527</v>
      </c>
      <c r="C17" s="3">
        <v>406</v>
      </c>
      <c r="D17" s="1">
        <f>D280</f>
        <v>48.452108682366095</v>
      </c>
      <c r="E17" s="1">
        <f t="shared" ref="E17:M17" si="15">E280</f>
        <v>12.446629644838547</v>
      </c>
      <c r="F17" s="1">
        <f t="shared" si="15"/>
        <v>30.449369163602398</v>
      </c>
      <c r="G17" s="1">
        <f t="shared" si="15"/>
        <v>49.878564754773151</v>
      </c>
      <c r="H17" s="1">
        <f t="shared" si="15"/>
        <v>72.022488972397966</v>
      </c>
      <c r="I17" s="1">
        <f t="shared" si="15"/>
        <v>81.800196138644296</v>
      </c>
      <c r="J17" s="1">
        <f t="shared" si="15"/>
        <v>57.093739922244133</v>
      </c>
      <c r="K17" s="1">
        <f t="shared" si="15"/>
        <v>830.80105365861618</v>
      </c>
      <c r="L17" s="1">
        <f t="shared" si="15"/>
        <v>0.85241186742816133</v>
      </c>
      <c r="M17" s="1">
        <f t="shared" si="15"/>
        <v>0.38717976552322392</v>
      </c>
    </row>
    <row r="18" spans="1:13">
      <c r="A18" s="1" t="s">
        <v>573</v>
      </c>
      <c r="B18" s="1" t="s">
        <v>527</v>
      </c>
      <c r="C18" s="3">
        <v>531</v>
      </c>
      <c r="D18" s="1">
        <f>D350</f>
        <v>56.305739193806573</v>
      </c>
      <c r="E18" s="1">
        <f t="shared" ref="E18:M18" si="16">E350</f>
        <v>16.392743892332387</v>
      </c>
      <c r="F18" s="1">
        <f t="shared" si="16"/>
        <v>36.34924154306956</v>
      </c>
      <c r="G18" s="1">
        <f t="shared" si="16"/>
        <v>53.934333549321828</v>
      </c>
      <c r="H18" s="1">
        <f t="shared" si="16"/>
        <v>53.946142485852043</v>
      </c>
      <c r="I18" s="1">
        <f t="shared" si="16"/>
        <v>67.549202030765485</v>
      </c>
      <c r="J18" s="1">
        <f t="shared" si="16"/>
        <v>35.658318421849771</v>
      </c>
      <c r="K18" s="1">
        <f t="shared" si="16"/>
        <v>1112.0706632242061</v>
      </c>
      <c r="L18" s="1">
        <f t="shared" si="16"/>
        <v>0.80567756394316514</v>
      </c>
      <c r="M18" s="1">
        <f t="shared" si="16"/>
        <v>0.39924301529450484</v>
      </c>
    </row>
    <row r="19" spans="1:13">
      <c r="A19" s="1" t="s">
        <v>573</v>
      </c>
      <c r="B19" s="1" t="s">
        <v>527</v>
      </c>
      <c r="C19" s="3">
        <v>602</v>
      </c>
      <c r="D19" s="1">
        <f>D366</f>
        <v>34.038168985041828</v>
      </c>
      <c r="E19" s="1">
        <f t="shared" ref="E19:M19" si="17">E366</f>
        <v>12.692876183216512</v>
      </c>
      <c r="F19" s="1">
        <f t="shared" si="17"/>
        <v>23.365522584129224</v>
      </c>
      <c r="G19" s="1">
        <f t="shared" si="17"/>
        <v>44.0205445945817</v>
      </c>
      <c r="H19" s="1">
        <f t="shared" si="17"/>
        <v>70.599628357514689</v>
      </c>
      <c r="I19" s="1">
        <f t="shared" si="17"/>
        <v>80.429599154196396</v>
      </c>
      <c r="J19" s="1">
        <f t="shared" si="17"/>
        <v>54.353957569484699</v>
      </c>
      <c r="K19" s="1">
        <f t="shared" si="17"/>
        <v>511.61760906812896</v>
      </c>
      <c r="L19" s="1">
        <f t="shared" si="17"/>
        <v>0.89439156290971977</v>
      </c>
      <c r="M19" s="1">
        <f t="shared" si="17"/>
        <v>0.41039877910291023</v>
      </c>
    </row>
    <row r="20" spans="1:13">
      <c r="A20" s="1" t="s">
        <v>573</v>
      </c>
      <c r="B20" s="1" t="s">
        <v>557</v>
      </c>
      <c r="C20" s="3">
        <v>407</v>
      </c>
      <c r="D20" s="1">
        <f>D281</f>
        <v>46.014178586301931</v>
      </c>
      <c r="E20" s="1">
        <f t="shared" ref="E20:M20" si="18">E281</f>
        <v>16.449821222830096</v>
      </c>
      <c r="F20" s="1">
        <f t="shared" si="18"/>
        <v>31.231999904566081</v>
      </c>
      <c r="G20" s="1">
        <f t="shared" si="18"/>
        <v>47.912275508962161</v>
      </c>
      <c r="H20" s="1">
        <f t="shared" si="18"/>
        <v>69.835153366245166</v>
      </c>
      <c r="I20" s="1">
        <f t="shared" si="18"/>
        <v>78.417851087469572</v>
      </c>
      <c r="J20" s="1">
        <f t="shared" si="18"/>
        <v>61.613565264321494</v>
      </c>
      <c r="K20" s="1">
        <f t="shared" si="18"/>
        <v>846.02717625984462</v>
      </c>
      <c r="L20" s="1">
        <f t="shared" si="18"/>
        <v>0.83765336528636603</v>
      </c>
      <c r="M20" s="1">
        <f t="shared" si="18"/>
        <v>0.40628817114845717</v>
      </c>
    </row>
    <row r="21" spans="1:13">
      <c r="A21" s="1" t="s">
        <v>573</v>
      </c>
      <c r="B21" s="1" t="s">
        <v>557</v>
      </c>
      <c r="C21" s="3">
        <v>536</v>
      </c>
      <c r="D21" s="1">
        <f>D355</f>
        <v>47.232408570986955</v>
      </c>
      <c r="E21" s="1">
        <f t="shared" ref="E21:M21" si="19">E355</f>
        <v>16.268655470227355</v>
      </c>
      <c r="F21" s="1">
        <f t="shared" si="19"/>
        <v>31.750532020607235</v>
      </c>
      <c r="G21" s="1">
        <f t="shared" si="19"/>
        <v>48.031367828967923</v>
      </c>
      <c r="H21" s="1">
        <f t="shared" si="19"/>
        <v>65.990703039891329</v>
      </c>
      <c r="I21" s="1">
        <f t="shared" si="19"/>
        <v>76.496580758001457</v>
      </c>
      <c r="J21" s="1">
        <f t="shared" si="19"/>
        <v>55.520824592729518</v>
      </c>
      <c r="K21" s="1">
        <f t="shared" si="19"/>
        <v>952.50520712807793</v>
      </c>
      <c r="L21" s="1">
        <f t="shared" si="19"/>
        <v>0.86524284230351733</v>
      </c>
      <c r="M21" s="1">
        <f t="shared" si="19"/>
        <v>0.40078988921089254</v>
      </c>
    </row>
    <row r="22" spans="1:13">
      <c r="A22" s="1" t="s">
        <v>573</v>
      </c>
      <c r="B22" s="1" t="s">
        <v>557</v>
      </c>
      <c r="C22" s="3">
        <v>624</v>
      </c>
      <c r="D22" s="1">
        <f>D388</f>
        <v>39.831026535805861</v>
      </c>
      <c r="E22" s="1">
        <f t="shared" ref="E22:M22" si="20">E388</f>
        <v>12.141691907107282</v>
      </c>
      <c r="F22" s="1">
        <f t="shared" si="20"/>
        <v>25.986359221456638</v>
      </c>
      <c r="G22" s="1">
        <f t="shared" si="20"/>
        <v>51.089826451968804</v>
      </c>
      <c r="H22" s="1">
        <f t="shared" si="20"/>
        <v>79.164074654083379</v>
      </c>
      <c r="I22" s="1">
        <f t="shared" si="20"/>
        <v>84.125059750421613</v>
      </c>
      <c r="J22" s="1">
        <f t="shared" si="20"/>
        <v>70.005508125758084</v>
      </c>
      <c r="K22" s="1">
        <f t="shared" si="20"/>
        <v>726.16758663671681</v>
      </c>
      <c r="L22" s="1">
        <f t="shared" si="20"/>
        <v>0.86601617031704858</v>
      </c>
      <c r="M22" s="1">
        <f t="shared" si="20"/>
        <v>0.43167970020952601</v>
      </c>
    </row>
    <row r="23" spans="1:13">
      <c r="A23" s="1" t="s">
        <v>573</v>
      </c>
      <c r="B23" s="1" t="s">
        <v>565</v>
      </c>
      <c r="C23" s="3">
        <v>408</v>
      </c>
      <c r="D23" s="1">
        <f>D282</f>
        <v>23.453313313960464</v>
      </c>
      <c r="E23" s="1">
        <f t="shared" ref="E23:M23" si="21">E282</f>
        <v>7.5295759738564954</v>
      </c>
      <c r="F23" s="1">
        <f t="shared" si="21"/>
        <v>15.491444643908522</v>
      </c>
      <c r="G23" s="1">
        <f t="shared" si="21"/>
        <v>39.751471916994156</v>
      </c>
      <c r="H23" s="1">
        <f t="shared" si="21"/>
        <v>79.686025067402994</v>
      </c>
      <c r="I23" s="1">
        <f t="shared" si="21"/>
        <v>86.272545588938783</v>
      </c>
      <c r="J23" s="1">
        <f t="shared" si="21"/>
        <v>71.599336806361421</v>
      </c>
      <c r="K23" s="1">
        <f t="shared" si="21"/>
        <v>161.49241645703785</v>
      </c>
      <c r="L23" s="1">
        <f t="shared" si="21"/>
        <v>0.88562826118720872</v>
      </c>
      <c r="M23" s="1">
        <f t="shared" si="21"/>
        <v>0.4035368068075682</v>
      </c>
    </row>
    <row r="24" spans="1:13">
      <c r="A24" s="1" t="s">
        <v>573</v>
      </c>
      <c r="B24" s="1" t="s">
        <v>565</v>
      </c>
      <c r="C24" s="3">
        <v>516</v>
      </c>
      <c r="D24" s="1">
        <f>D335</f>
        <v>32.105309423522279</v>
      </c>
      <c r="E24" s="1">
        <f t="shared" ref="E24:M24" si="22">E335</f>
        <v>10.097985018153139</v>
      </c>
      <c r="F24" s="1">
        <f t="shared" si="22"/>
        <v>21.101647220837762</v>
      </c>
      <c r="G24" s="1">
        <f t="shared" si="22"/>
        <v>51.501793037895801</v>
      </c>
      <c r="H24" s="1">
        <f t="shared" si="22"/>
        <v>78.395760546824206</v>
      </c>
      <c r="I24" s="1">
        <f t="shared" si="22"/>
        <v>82.373977773748393</v>
      </c>
      <c r="J24" s="1">
        <f t="shared" si="22"/>
        <v>72.939856627968382</v>
      </c>
      <c r="K24" s="1">
        <f t="shared" si="22"/>
        <v>395.62098965884297</v>
      </c>
      <c r="L24" s="1">
        <f t="shared" si="22"/>
        <v>0.89423145850558272</v>
      </c>
      <c r="M24" s="1">
        <f t="shared" si="22"/>
        <v>0.43208201135982088</v>
      </c>
    </row>
    <row r="25" spans="1:13">
      <c r="A25" s="1" t="s">
        <v>573</v>
      </c>
      <c r="B25" s="1" t="s">
        <v>565</v>
      </c>
      <c r="C25" s="3">
        <v>637</v>
      </c>
      <c r="D25" s="1">
        <f>D401</f>
        <v>45.955294465944938</v>
      </c>
      <c r="E25" s="1">
        <f t="shared" ref="E25:M25" si="23">E401</f>
        <v>15.308595868902037</v>
      </c>
      <c r="F25" s="1">
        <f t="shared" si="23"/>
        <v>30.631945167423563</v>
      </c>
      <c r="G25" s="1">
        <f t="shared" si="23"/>
        <v>60.04092998647431</v>
      </c>
      <c r="H25" s="1">
        <f t="shared" si="23"/>
        <v>76.40297716548973</v>
      </c>
      <c r="I25" s="1">
        <f t="shared" si="23"/>
        <v>86.166475148265746</v>
      </c>
      <c r="J25" s="1">
        <f t="shared" si="23"/>
        <v>63.379782666196036</v>
      </c>
      <c r="K25" s="1">
        <f t="shared" si="23"/>
        <v>1237.618088432836</v>
      </c>
      <c r="L25" s="1">
        <f t="shared" si="23"/>
        <v>0.89985416049589928</v>
      </c>
      <c r="M25" s="1">
        <f t="shared" si="23"/>
        <v>0.41572508682627313</v>
      </c>
    </row>
    <row r="26" spans="1:13">
      <c r="A26" s="1" t="s">
        <v>573</v>
      </c>
      <c r="B26" s="1" t="s">
        <v>549</v>
      </c>
      <c r="C26" s="3">
        <v>409</v>
      </c>
      <c r="D26" s="1">
        <f>D283</f>
        <v>49.120462206631494</v>
      </c>
      <c r="E26" s="1">
        <f t="shared" ref="E26:M26" si="24">E283</f>
        <v>14.335169873180211</v>
      </c>
      <c r="F26" s="1">
        <f t="shared" si="24"/>
        <v>31.727816039905935</v>
      </c>
      <c r="G26" s="1">
        <f t="shared" si="24"/>
        <v>37.626714915184266</v>
      </c>
      <c r="H26" s="1">
        <f t="shared" si="24"/>
        <v>61.568580607027059</v>
      </c>
      <c r="I26" s="1">
        <f t="shared" si="24"/>
        <v>74.798333442646182</v>
      </c>
      <c r="J26" s="1">
        <f t="shared" si="24"/>
        <v>47.836295719592933</v>
      </c>
      <c r="K26" s="1">
        <f t="shared" si="24"/>
        <v>789.95009498862839</v>
      </c>
      <c r="L26" s="1">
        <f t="shared" si="24"/>
        <v>0.80421057543717944</v>
      </c>
      <c r="M26" s="1">
        <f t="shared" si="24"/>
        <v>0.4523029086437389</v>
      </c>
    </row>
    <row r="27" spans="1:13">
      <c r="A27" s="1" t="s">
        <v>573</v>
      </c>
      <c r="B27" s="1" t="s">
        <v>549</v>
      </c>
      <c r="C27" s="3">
        <v>518</v>
      </c>
      <c r="D27" s="1">
        <f>D337</f>
        <v>37.725780890283708</v>
      </c>
      <c r="E27" s="1">
        <f t="shared" ref="E27:M27" si="25">E337</f>
        <v>13.411791519006746</v>
      </c>
      <c r="F27" s="1">
        <f t="shared" si="25"/>
        <v>25.568786204645289</v>
      </c>
      <c r="G27" s="1">
        <f t="shared" si="25"/>
        <v>38.484195310804466</v>
      </c>
      <c r="H27" s="1">
        <f t="shared" si="25"/>
        <v>68.120124768588255</v>
      </c>
      <c r="I27" s="1">
        <f t="shared" si="25"/>
        <v>76.802092974188739</v>
      </c>
      <c r="J27" s="1">
        <f t="shared" si="25"/>
        <v>60.055004033301124</v>
      </c>
      <c r="K27" s="1">
        <f t="shared" si="25"/>
        <v>549.08947475972366</v>
      </c>
      <c r="L27" s="1">
        <f t="shared" si="25"/>
        <v>0.79973712492761051</v>
      </c>
      <c r="M27" s="1">
        <f t="shared" si="25"/>
        <v>0.43683791865968963</v>
      </c>
    </row>
    <row r="28" spans="1:13">
      <c r="A28" s="1" t="s">
        <v>573</v>
      </c>
      <c r="B28" s="1" t="s">
        <v>549</v>
      </c>
      <c r="C28" s="3">
        <v>640</v>
      </c>
      <c r="D28" s="1">
        <f>D404</f>
        <v>42.178840701886706</v>
      </c>
      <c r="E28" s="1">
        <f t="shared" ref="E28:M28" si="26">E404</f>
        <v>16.586473923953442</v>
      </c>
      <c r="F28" s="1">
        <f t="shared" si="26"/>
        <v>29.382657312920145</v>
      </c>
      <c r="G28" s="1">
        <f t="shared" si="26"/>
        <v>45.102757493130333</v>
      </c>
      <c r="H28" s="1">
        <f t="shared" si="26"/>
        <v>71.142496843412133</v>
      </c>
      <c r="I28" s="1">
        <f t="shared" si="26"/>
        <v>79.475370161981488</v>
      </c>
      <c r="J28" s="1">
        <f t="shared" si="26"/>
        <v>61.802829040127712</v>
      </c>
      <c r="K28" s="1">
        <f t="shared" si="26"/>
        <v>1025.2900788661123</v>
      </c>
      <c r="L28" s="1">
        <f t="shared" si="26"/>
        <v>0.78086749237606934</v>
      </c>
      <c r="M28" s="1">
        <f t="shared" si="26"/>
        <v>0.41442996316566277</v>
      </c>
    </row>
    <row r="29" spans="1:13">
      <c r="A29" s="1" t="s">
        <v>573</v>
      </c>
      <c r="B29" s="1" t="s">
        <v>531</v>
      </c>
      <c r="C29" s="3">
        <v>410</v>
      </c>
      <c r="D29" s="1">
        <f>D284</f>
        <v>47.97735149555664</v>
      </c>
      <c r="E29" s="1">
        <f t="shared" ref="E29:M29" si="27">E284</f>
        <v>16.772670881198405</v>
      </c>
      <c r="F29" s="1">
        <f t="shared" si="27"/>
        <v>32.375011188377606</v>
      </c>
      <c r="G29" s="1">
        <f t="shared" si="27"/>
        <v>50.455636701522053</v>
      </c>
      <c r="H29" s="1">
        <f t="shared" si="27"/>
        <v>69.693018406385605</v>
      </c>
      <c r="I29" s="1">
        <f t="shared" si="27"/>
        <v>76.345787596846563</v>
      </c>
      <c r="J29" s="1">
        <f t="shared" si="27"/>
        <v>62.456306140853862</v>
      </c>
      <c r="K29" s="1">
        <f t="shared" si="27"/>
        <v>1117.5672616622235</v>
      </c>
      <c r="L29" s="1">
        <f t="shared" si="27"/>
        <v>0.85385186796402301</v>
      </c>
      <c r="M29" s="1">
        <f t="shared" si="27"/>
        <v>0.35588175772055936</v>
      </c>
    </row>
    <row r="30" spans="1:13">
      <c r="A30" s="1" t="s">
        <v>573</v>
      </c>
      <c r="B30" s="1" t="s">
        <v>531</v>
      </c>
      <c r="C30" s="3">
        <v>530</v>
      </c>
      <c r="D30" s="1">
        <f>D349</f>
        <v>43.765751553730574</v>
      </c>
      <c r="E30" s="1">
        <f t="shared" ref="E30:M30" si="28">E349</f>
        <v>16.877916379012962</v>
      </c>
      <c r="F30" s="1">
        <f t="shared" si="28"/>
        <v>30.321833966371841</v>
      </c>
      <c r="G30" s="1">
        <f t="shared" si="28"/>
        <v>46.425011882560476</v>
      </c>
      <c r="H30" s="1">
        <f t="shared" si="28"/>
        <v>71.952176903338668</v>
      </c>
      <c r="I30" s="1">
        <f t="shared" si="28"/>
        <v>79.86811500913339</v>
      </c>
      <c r="J30" s="1">
        <f t="shared" si="28"/>
        <v>63.896858438095535</v>
      </c>
      <c r="K30" s="1">
        <f t="shared" si="28"/>
        <v>885.42589714498956</v>
      </c>
      <c r="L30" s="1">
        <f t="shared" si="28"/>
        <v>0.8971998769107602</v>
      </c>
      <c r="M30" s="1">
        <f t="shared" si="28"/>
        <v>0.4061829510502859</v>
      </c>
    </row>
    <row r="31" spans="1:13">
      <c r="A31" s="1" t="s">
        <v>573</v>
      </c>
      <c r="B31" s="1" t="s">
        <v>531</v>
      </c>
      <c r="C31" s="3">
        <v>611</v>
      </c>
      <c r="D31" s="1">
        <f>D375</f>
        <v>43.071537368539971</v>
      </c>
      <c r="E31" s="1">
        <f t="shared" ref="E31:M31" si="29">E375</f>
        <v>12.912081564750814</v>
      </c>
      <c r="F31" s="1">
        <f t="shared" si="29"/>
        <v>27.99180946664546</v>
      </c>
      <c r="G31" s="1">
        <f t="shared" si="29"/>
        <v>34.896974635978779</v>
      </c>
      <c r="H31" s="1">
        <f t="shared" si="29"/>
        <v>65.158554469918712</v>
      </c>
      <c r="I31" s="1">
        <f t="shared" si="29"/>
        <v>72.186433874609421</v>
      </c>
      <c r="J31" s="1">
        <f t="shared" si="29"/>
        <v>57.544133828333393</v>
      </c>
      <c r="K31" s="1">
        <f t="shared" si="29"/>
        <v>443.29114246693007</v>
      </c>
      <c r="L31" s="1">
        <f t="shared" si="29"/>
        <v>0.7500563508233874</v>
      </c>
      <c r="M31" s="1">
        <f t="shared" si="29"/>
        <v>0.42357847837528678</v>
      </c>
    </row>
    <row r="32" spans="1:13">
      <c r="A32" s="1" t="s">
        <v>573</v>
      </c>
      <c r="B32" s="1" t="s">
        <v>542</v>
      </c>
      <c r="C32" s="3">
        <v>411</v>
      </c>
      <c r="D32" s="1">
        <f>D285</f>
        <v>42.558876486946694</v>
      </c>
      <c r="E32" s="1">
        <f t="shared" ref="E32:M32" si="30">E285</f>
        <v>15.212272182143382</v>
      </c>
      <c r="F32" s="1">
        <f t="shared" si="30"/>
        <v>28.885574334545108</v>
      </c>
      <c r="G32" s="1">
        <f t="shared" si="30"/>
        <v>45.958204110443511</v>
      </c>
      <c r="H32" s="1">
        <f t="shared" si="30"/>
        <v>73.34400067858877</v>
      </c>
      <c r="I32" s="1">
        <f t="shared" si="30"/>
        <v>80.949604662233227</v>
      </c>
      <c r="J32" s="1">
        <f t="shared" si="30"/>
        <v>64.174630600264024</v>
      </c>
      <c r="K32" s="1">
        <f t="shared" si="30"/>
        <v>852.13576412933287</v>
      </c>
      <c r="L32" s="1">
        <f t="shared" si="30"/>
        <v>0.86593854992327568</v>
      </c>
      <c r="M32" s="1">
        <f t="shared" si="30"/>
        <v>0.41298130835549368</v>
      </c>
    </row>
    <row r="33" spans="1:13">
      <c r="A33" s="1" t="s">
        <v>573</v>
      </c>
      <c r="B33" s="1" t="s">
        <v>542</v>
      </c>
      <c r="C33" s="3">
        <v>524</v>
      </c>
      <c r="D33" s="1">
        <f>D343</f>
        <v>37.839695581963049</v>
      </c>
      <c r="E33" s="1">
        <f t="shared" ref="E33:M33" si="31">E343</f>
        <v>13.665796263936585</v>
      </c>
      <c r="F33" s="1">
        <f t="shared" si="31"/>
        <v>25.752745922949881</v>
      </c>
      <c r="G33" s="1">
        <f t="shared" si="31"/>
        <v>50.348787453151942</v>
      </c>
      <c r="H33" s="1">
        <f t="shared" si="31"/>
        <v>76.733688515216912</v>
      </c>
      <c r="I33" s="1">
        <f t="shared" si="31"/>
        <v>86.89594317037681</v>
      </c>
      <c r="J33" s="1">
        <f t="shared" si="31"/>
        <v>65.122811648438002</v>
      </c>
      <c r="K33" s="1">
        <f t="shared" si="31"/>
        <v>837.66635220759645</v>
      </c>
      <c r="L33" s="1">
        <f t="shared" si="31"/>
        <v>0.85566108860522228</v>
      </c>
      <c r="M33" s="1">
        <f t="shared" si="31"/>
        <v>0.43339108886288741</v>
      </c>
    </row>
    <row r="34" spans="1:13">
      <c r="A34" s="1" t="s">
        <v>573</v>
      </c>
      <c r="B34" s="1" t="s">
        <v>542</v>
      </c>
      <c r="C34" s="3">
        <v>641</v>
      </c>
      <c r="D34" s="1">
        <f>D405</f>
        <v>40.995643201096328</v>
      </c>
      <c r="E34" s="1">
        <f t="shared" ref="E34:M34" si="32">E405</f>
        <v>13.419397951058093</v>
      </c>
      <c r="F34" s="1">
        <f t="shared" si="32"/>
        <v>27.207520576077275</v>
      </c>
      <c r="G34" s="1">
        <f t="shared" si="32"/>
        <v>43.336790351413249</v>
      </c>
      <c r="H34" s="1">
        <f t="shared" si="32"/>
        <v>59.367833997548495</v>
      </c>
      <c r="I34" s="1">
        <f t="shared" si="32"/>
        <v>71.51174947697838</v>
      </c>
      <c r="J34" s="1">
        <f t="shared" si="32"/>
        <v>45.106452716655411</v>
      </c>
      <c r="K34" s="1">
        <f t="shared" si="32"/>
        <v>974.71588739580909</v>
      </c>
      <c r="L34" s="1">
        <f t="shared" si="32"/>
        <v>0.91783457322182349</v>
      </c>
      <c r="M34" s="1">
        <f t="shared" si="32"/>
        <v>0.49783334755261383</v>
      </c>
    </row>
    <row r="35" spans="1:13">
      <c r="A35" s="1" t="s">
        <v>573</v>
      </c>
      <c r="B35" s="1" t="s">
        <v>529</v>
      </c>
      <c r="C35" s="3">
        <v>412</v>
      </c>
      <c r="D35" s="1">
        <f>D286</f>
        <v>40.408666645493774</v>
      </c>
      <c r="E35" s="1">
        <f t="shared" ref="E35:M35" si="33">E286</f>
        <v>10.359446950208811</v>
      </c>
      <c r="F35" s="1">
        <f t="shared" si="33"/>
        <v>25.384056797851354</v>
      </c>
      <c r="G35" s="1">
        <f t="shared" si="33"/>
        <v>49.948001588763667</v>
      </c>
      <c r="H35" s="1">
        <f t="shared" si="33"/>
        <v>69.770679678770122</v>
      </c>
      <c r="I35" s="1">
        <f t="shared" si="33"/>
        <v>73.297861940289749</v>
      </c>
      <c r="J35" s="1">
        <f t="shared" si="33"/>
        <v>64.87039928367119</v>
      </c>
      <c r="K35" s="1">
        <f t="shared" si="33"/>
        <v>660.29193273553483</v>
      </c>
      <c r="L35" s="1">
        <f t="shared" si="33"/>
        <v>0.85206470590879946</v>
      </c>
      <c r="M35" s="1">
        <f t="shared" si="33"/>
        <v>0.45319334873674649</v>
      </c>
    </row>
    <row r="36" spans="1:13">
      <c r="A36" s="1" t="s">
        <v>573</v>
      </c>
      <c r="B36" s="1" t="s">
        <v>529</v>
      </c>
      <c r="C36" s="3">
        <v>517</v>
      </c>
      <c r="D36" s="1">
        <f>D336</f>
        <v>26.039954172340838</v>
      </c>
      <c r="E36" s="1">
        <f t="shared" ref="E36:M36" si="34">E336</f>
        <v>9.4350744053845172</v>
      </c>
      <c r="F36" s="1">
        <f t="shared" si="34"/>
        <v>17.737514288862723</v>
      </c>
      <c r="G36" s="1">
        <f t="shared" si="34"/>
        <v>38.294021828682823</v>
      </c>
      <c r="H36" s="1">
        <f t="shared" si="34"/>
        <v>70.797879682968997</v>
      </c>
      <c r="I36" s="1">
        <f t="shared" si="34"/>
        <v>80.019691642926077</v>
      </c>
      <c r="J36" s="1">
        <f t="shared" si="34"/>
        <v>61.037160744357458</v>
      </c>
      <c r="K36" s="1">
        <f t="shared" si="34"/>
        <v>341.27194315198898</v>
      </c>
      <c r="L36" s="1">
        <f t="shared" si="34"/>
        <v>0.90799434329665518</v>
      </c>
      <c r="M36" s="1">
        <f t="shared" si="34"/>
        <v>0.44174120419251772</v>
      </c>
    </row>
    <row r="37" spans="1:13">
      <c r="A37" s="1" t="s">
        <v>573</v>
      </c>
      <c r="B37" s="1" t="s">
        <v>529</v>
      </c>
      <c r="C37" s="3">
        <v>636</v>
      </c>
      <c r="D37" s="1">
        <f>D400</f>
        <v>46.983876980683398</v>
      </c>
      <c r="E37" s="1">
        <f t="shared" ref="E37:M37" si="35">E400</f>
        <v>14.280146557589617</v>
      </c>
      <c r="F37" s="1">
        <f t="shared" si="35"/>
        <v>30.632011769136582</v>
      </c>
      <c r="G37" s="1">
        <f t="shared" si="35"/>
        <v>42.903899121013772</v>
      </c>
      <c r="H37" s="1">
        <f t="shared" si="35"/>
        <v>74.534182643392171</v>
      </c>
      <c r="I37" s="1">
        <f t="shared" si="35"/>
        <v>83.951818079796453</v>
      </c>
      <c r="J37" s="1">
        <f t="shared" si="35"/>
        <v>62.460422824100363</v>
      </c>
      <c r="K37" s="1">
        <f t="shared" si="35"/>
        <v>810.11831037245793</v>
      </c>
      <c r="L37" s="1">
        <f t="shared" si="35"/>
        <v>0.84318615077344761</v>
      </c>
      <c r="M37" s="1">
        <f t="shared" si="35"/>
        <v>0.39940366195863747</v>
      </c>
    </row>
    <row r="38" spans="1:13">
      <c r="A38" s="1" t="s">
        <v>573</v>
      </c>
      <c r="B38" s="1" t="s">
        <v>539</v>
      </c>
      <c r="C38" s="3">
        <v>413</v>
      </c>
      <c r="D38" s="1">
        <f>D287</f>
        <v>0</v>
      </c>
      <c r="E38" s="1">
        <f t="shared" ref="E38:M38" si="36">E287</f>
        <v>0</v>
      </c>
      <c r="F38" s="1">
        <f t="shared" si="36"/>
        <v>0</v>
      </c>
      <c r="G38" s="1">
        <f t="shared" si="36"/>
        <v>0</v>
      </c>
      <c r="H38" s="1">
        <f t="shared" si="36"/>
        <v>0</v>
      </c>
      <c r="I38" s="1">
        <f t="shared" si="36"/>
        <v>0</v>
      </c>
      <c r="J38" s="1">
        <f t="shared" si="36"/>
        <v>0</v>
      </c>
      <c r="K38" s="1">
        <f t="shared" si="36"/>
        <v>0</v>
      </c>
      <c r="L38" s="1">
        <f t="shared" si="36"/>
        <v>0</v>
      </c>
      <c r="M38" s="1">
        <f t="shared" si="36"/>
        <v>0</v>
      </c>
    </row>
    <row r="39" spans="1:13">
      <c r="A39" s="1" t="s">
        <v>573</v>
      </c>
      <c r="B39" s="1" t="s">
        <v>539</v>
      </c>
      <c r="C39" s="3">
        <v>504</v>
      </c>
      <c r="D39" s="1">
        <f>D323</f>
        <v>0</v>
      </c>
      <c r="E39" s="1">
        <f t="shared" ref="E39:M39" si="37">E323</f>
        <v>0</v>
      </c>
      <c r="F39" s="1">
        <f t="shared" si="37"/>
        <v>0</v>
      </c>
      <c r="G39" s="1">
        <f t="shared" si="37"/>
        <v>0</v>
      </c>
      <c r="H39" s="1">
        <f t="shared" si="37"/>
        <v>0</v>
      </c>
      <c r="I39" s="1">
        <f t="shared" si="37"/>
        <v>0</v>
      </c>
      <c r="J39" s="1">
        <f t="shared" si="37"/>
        <v>0</v>
      </c>
      <c r="K39" s="1">
        <f t="shared" si="37"/>
        <v>0</v>
      </c>
      <c r="L39" s="1">
        <f t="shared" si="37"/>
        <v>0</v>
      </c>
      <c r="M39" s="1">
        <f t="shared" si="37"/>
        <v>0</v>
      </c>
    </row>
    <row r="40" spans="1:13">
      <c r="A40" s="1" t="s">
        <v>573</v>
      </c>
      <c r="B40" s="1" t="s">
        <v>539</v>
      </c>
      <c r="C40" s="3">
        <v>645</v>
      </c>
      <c r="D40" s="1">
        <f>D409</f>
        <v>0</v>
      </c>
      <c r="E40" s="1">
        <f t="shared" ref="E40:M40" si="38">E409</f>
        <v>0</v>
      </c>
      <c r="F40" s="1">
        <f t="shared" si="38"/>
        <v>0</v>
      </c>
      <c r="G40" s="1">
        <f t="shared" si="38"/>
        <v>0</v>
      </c>
      <c r="H40" s="1">
        <f t="shared" si="38"/>
        <v>0</v>
      </c>
      <c r="I40" s="1">
        <f t="shared" si="38"/>
        <v>0</v>
      </c>
      <c r="J40" s="1">
        <f t="shared" si="38"/>
        <v>0</v>
      </c>
      <c r="K40" s="1">
        <f t="shared" si="38"/>
        <v>0</v>
      </c>
      <c r="L40" s="1">
        <f t="shared" si="38"/>
        <v>0</v>
      </c>
      <c r="M40" s="1">
        <f t="shared" si="38"/>
        <v>0</v>
      </c>
    </row>
    <row r="41" spans="1:13">
      <c r="A41" s="1" t="s">
        <v>573</v>
      </c>
      <c r="B41" s="1" t="s">
        <v>541</v>
      </c>
      <c r="C41" s="3">
        <v>414</v>
      </c>
      <c r="D41" s="1">
        <f>D288</f>
        <v>41.986234303911637</v>
      </c>
      <c r="E41" s="1">
        <f t="shared" ref="E41:M41" si="39">E288</f>
        <v>15.145926488813569</v>
      </c>
      <c r="F41" s="1">
        <f t="shared" si="39"/>
        <v>28.566080396362675</v>
      </c>
      <c r="G41" s="1">
        <f t="shared" si="39"/>
        <v>51.33499286181803</v>
      </c>
      <c r="H41" s="1">
        <f t="shared" si="39"/>
        <v>71.571047148071401</v>
      </c>
      <c r="I41" s="1">
        <f t="shared" si="39"/>
        <v>84.316172022440455</v>
      </c>
      <c r="J41" s="1">
        <f t="shared" si="39"/>
        <v>56.53297271039537</v>
      </c>
      <c r="K41" s="1">
        <f t="shared" si="39"/>
        <v>643.27224941488157</v>
      </c>
      <c r="L41" s="1">
        <f t="shared" si="39"/>
        <v>0.81858244397198043</v>
      </c>
      <c r="M41" s="1">
        <f t="shared" si="39"/>
        <v>0.42933115735683641</v>
      </c>
    </row>
    <row r="42" spans="1:13">
      <c r="A42" s="1" t="s">
        <v>573</v>
      </c>
      <c r="B42" s="1" t="s">
        <v>541</v>
      </c>
      <c r="C42" s="3">
        <v>528</v>
      </c>
      <c r="D42" s="1">
        <f>D347</f>
        <v>0</v>
      </c>
      <c r="E42" s="1">
        <f t="shared" ref="E42:M42" si="40">E347</f>
        <v>0</v>
      </c>
      <c r="F42" s="1">
        <f t="shared" si="40"/>
        <v>0</v>
      </c>
      <c r="G42" s="1">
        <f t="shared" si="40"/>
        <v>0</v>
      </c>
      <c r="H42" s="1">
        <f t="shared" si="40"/>
        <v>0</v>
      </c>
      <c r="I42" s="1">
        <f t="shared" si="40"/>
        <v>0</v>
      </c>
      <c r="J42" s="1">
        <f t="shared" si="40"/>
        <v>0</v>
      </c>
      <c r="K42" s="1">
        <f t="shared" si="40"/>
        <v>0</v>
      </c>
      <c r="L42" s="1">
        <f t="shared" si="40"/>
        <v>0</v>
      </c>
      <c r="M42" s="1">
        <f t="shared" si="40"/>
        <v>0</v>
      </c>
    </row>
    <row r="43" spans="1:13">
      <c r="A43" s="1" t="s">
        <v>573</v>
      </c>
      <c r="B43" s="1" t="s">
        <v>541</v>
      </c>
      <c r="C43" s="3">
        <v>626</v>
      </c>
      <c r="D43" s="1">
        <f>D390</f>
        <v>0</v>
      </c>
      <c r="E43" s="1">
        <f t="shared" ref="E43:M43" si="41">E390</f>
        <v>0</v>
      </c>
      <c r="F43" s="1">
        <f t="shared" si="41"/>
        <v>0</v>
      </c>
      <c r="G43" s="1">
        <f t="shared" si="41"/>
        <v>0</v>
      </c>
      <c r="H43" s="1">
        <f t="shared" si="41"/>
        <v>0</v>
      </c>
      <c r="I43" s="1">
        <f t="shared" si="41"/>
        <v>0</v>
      </c>
      <c r="J43" s="1">
        <f t="shared" si="41"/>
        <v>0</v>
      </c>
      <c r="K43" s="1">
        <f t="shared" si="41"/>
        <v>0</v>
      </c>
      <c r="L43" s="1">
        <f t="shared" si="41"/>
        <v>0</v>
      </c>
      <c r="M43" s="1">
        <f t="shared" si="41"/>
        <v>0</v>
      </c>
    </row>
    <row r="44" spans="1:13">
      <c r="A44" s="1" t="s">
        <v>573</v>
      </c>
      <c r="B44" s="1" t="s">
        <v>569</v>
      </c>
      <c r="C44" s="3">
        <v>415</v>
      </c>
      <c r="D44" s="1">
        <f>D289</f>
        <v>54.098270113144913</v>
      </c>
      <c r="E44" s="1">
        <f t="shared" ref="E44:M44" si="42">E289</f>
        <v>21.185398171607659</v>
      </c>
      <c r="F44" s="1">
        <f t="shared" si="42"/>
        <v>37.641834142376382</v>
      </c>
      <c r="G44" s="1">
        <f t="shared" si="42"/>
        <v>57.345202930195398</v>
      </c>
      <c r="H44" s="1">
        <f t="shared" si="42"/>
        <v>76.772087800251356</v>
      </c>
      <c r="I44" s="1">
        <f t="shared" si="42"/>
        <v>81.998350683015218</v>
      </c>
      <c r="J44" s="1">
        <f t="shared" si="42"/>
        <v>71.662856698533972</v>
      </c>
      <c r="K44" s="1">
        <f t="shared" si="42"/>
        <v>1954.3674155306617</v>
      </c>
      <c r="L44" s="1">
        <f t="shared" si="42"/>
        <v>0.90367510538273355</v>
      </c>
      <c r="M44" s="1">
        <f t="shared" si="42"/>
        <v>0.42433325003621158</v>
      </c>
    </row>
    <row r="45" spans="1:13">
      <c r="A45" s="1" t="s">
        <v>573</v>
      </c>
      <c r="B45" s="1" t="s">
        <v>569</v>
      </c>
      <c r="C45" s="3">
        <v>506</v>
      </c>
      <c r="D45" s="1">
        <f>D325</f>
        <v>58.918528868147689</v>
      </c>
      <c r="E45" s="1">
        <f t="shared" ref="E45:M45" si="43">E325</f>
        <v>20.022534784980522</v>
      </c>
      <c r="F45" s="1">
        <f t="shared" si="43"/>
        <v>39.470531826564205</v>
      </c>
      <c r="G45" s="1">
        <f t="shared" si="43"/>
        <v>48.001367140770775</v>
      </c>
      <c r="H45" s="1">
        <f t="shared" si="43"/>
        <v>68.737779815488082</v>
      </c>
      <c r="I45" s="1">
        <f t="shared" si="43"/>
        <v>82.302302213028256</v>
      </c>
      <c r="J45" s="1">
        <f t="shared" si="43"/>
        <v>53.388809202892219</v>
      </c>
      <c r="K45" s="1">
        <f t="shared" si="43"/>
        <v>1558.8986954383602</v>
      </c>
      <c r="L45" s="1">
        <f t="shared" si="43"/>
        <v>0.84017994691355413</v>
      </c>
      <c r="M45" s="1">
        <f t="shared" si="43"/>
        <v>0.41025343666909042</v>
      </c>
    </row>
    <row r="46" spans="1:13">
      <c r="A46" s="1" t="s">
        <v>573</v>
      </c>
      <c r="B46" s="1" t="s">
        <v>569</v>
      </c>
      <c r="C46" s="3">
        <v>639</v>
      </c>
      <c r="D46" s="1">
        <f>D403</f>
        <v>45.398813759082827</v>
      </c>
      <c r="E46" s="1">
        <f t="shared" ref="E46:M46" si="44">E403</f>
        <v>15.389390494681898</v>
      </c>
      <c r="F46" s="1">
        <f t="shared" si="44"/>
        <v>30.394102126882444</v>
      </c>
      <c r="G46" s="1">
        <f t="shared" si="44"/>
        <v>52.116530356525175</v>
      </c>
      <c r="H46" s="1">
        <f t="shared" si="44"/>
        <v>72.727208326385608</v>
      </c>
      <c r="I46" s="1">
        <f t="shared" si="44"/>
        <v>81.099946606832262</v>
      </c>
      <c r="J46" s="1">
        <f t="shared" si="44"/>
        <v>63.415725002563725</v>
      </c>
      <c r="K46" s="1">
        <f t="shared" si="44"/>
        <v>1053.2931349786252</v>
      </c>
      <c r="L46" s="1">
        <f t="shared" si="44"/>
        <v>0.88632018776107424</v>
      </c>
      <c r="M46" s="1">
        <f t="shared" si="44"/>
        <v>0.39679525853096692</v>
      </c>
    </row>
    <row r="47" spans="1:13">
      <c r="A47" s="1" t="s">
        <v>573</v>
      </c>
      <c r="B47" s="1" t="s">
        <v>553</v>
      </c>
      <c r="C47" s="3">
        <v>416</v>
      </c>
      <c r="D47" s="1">
        <f>D290</f>
        <v>0</v>
      </c>
      <c r="E47" s="1">
        <f t="shared" ref="E47:M47" si="45">E290</f>
        <v>0</v>
      </c>
      <c r="F47" s="1">
        <f t="shared" si="45"/>
        <v>0</v>
      </c>
      <c r="G47" s="1">
        <f t="shared" si="45"/>
        <v>0</v>
      </c>
      <c r="H47" s="1">
        <f t="shared" si="45"/>
        <v>0</v>
      </c>
      <c r="I47" s="1">
        <f t="shared" si="45"/>
        <v>0</v>
      </c>
      <c r="J47" s="1">
        <f t="shared" si="45"/>
        <v>0</v>
      </c>
      <c r="K47" s="1">
        <f t="shared" si="45"/>
        <v>0</v>
      </c>
      <c r="L47" s="1">
        <f t="shared" si="45"/>
        <v>0</v>
      </c>
      <c r="M47" s="1">
        <f t="shared" si="45"/>
        <v>0</v>
      </c>
    </row>
    <row r="48" spans="1:13">
      <c r="A48" s="1" t="s">
        <v>573</v>
      </c>
      <c r="B48" s="1" t="s">
        <v>553</v>
      </c>
      <c r="C48" s="3">
        <v>502</v>
      </c>
      <c r="D48" s="1">
        <f>D321</f>
        <v>0</v>
      </c>
      <c r="E48" s="1">
        <f t="shared" ref="E48:M48" si="46">E321</f>
        <v>0</v>
      </c>
      <c r="F48" s="1">
        <f t="shared" si="46"/>
        <v>0</v>
      </c>
      <c r="G48" s="1">
        <f t="shared" si="46"/>
        <v>0</v>
      </c>
      <c r="H48" s="1">
        <f t="shared" si="46"/>
        <v>0</v>
      </c>
      <c r="I48" s="1">
        <f t="shared" si="46"/>
        <v>0</v>
      </c>
      <c r="J48" s="1">
        <f t="shared" si="46"/>
        <v>0</v>
      </c>
      <c r="K48" s="1">
        <f t="shared" si="46"/>
        <v>0</v>
      </c>
      <c r="L48" s="1">
        <f t="shared" si="46"/>
        <v>0</v>
      </c>
      <c r="M48" s="1">
        <f t="shared" si="46"/>
        <v>0</v>
      </c>
    </row>
    <row r="49" spans="1:13">
      <c r="A49" s="1" t="s">
        <v>573</v>
      </c>
      <c r="B49" s="1" t="s">
        <v>553</v>
      </c>
      <c r="C49" s="3">
        <v>610</v>
      </c>
      <c r="D49" s="1">
        <f>D374</f>
        <v>0</v>
      </c>
      <c r="E49" s="1">
        <f t="shared" ref="E49:M49" si="47">E374</f>
        <v>0</v>
      </c>
      <c r="F49" s="1">
        <f t="shared" si="47"/>
        <v>0</v>
      </c>
      <c r="G49" s="1">
        <f t="shared" si="47"/>
        <v>0</v>
      </c>
      <c r="H49" s="1">
        <f t="shared" si="47"/>
        <v>0</v>
      </c>
      <c r="I49" s="1">
        <f t="shared" si="47"/>
        <v>0</v>
      </c>
      <c r="J49" s="1">
        <f t="shared" si="47"/>
        <v>0</v>
      </c>
      <c r="K49" s="1">
        <f t="shared" si="47"/>
        <v>0</v>
      </c>
      <c r="L49" s="1">
        <f t="shared" si="47"/>
        <v>0</v>
      </c>
      <c r="M49" s="1">
        <f t="shared" si="47"/>
        <v>0</v>
      </c>
    </row>
    <row r="50" spans="1:13">
      <c r="A50" s="1" t="s">
        <v>573</v>
      </c>
      <c r="B50" s="1" t="s">
        <v>545</v>
      </c>
      <c r="C50" s="3">
        <v>417</v>
      </c>
      <c r="D50" s="1">
        <f>D291</f>
        <v>44.524830218128898</v>
      </c>
      <c r="E50" s="1">
        <f t="shared" ref="E50:M50" si="48">E291</f>
        <v>13.884844811820342</v>
      </c>
      <c r="F50" s="1">
        <f t="shared" si="48"/>
        <v>29.204837514974699</v>
      </c>
      <c r="G50" s="1">
        <f t="shared" si="48"/>
        <v>41.781041011224332</v>
      </c>
      <c r="H50" s="1">
        <f t="shared" si="48"/>
        <v>64.351585285785646</v>
      </c>
      <c r="I50" s="1">
        <f t="shared" si="48"/>
        <v>81.542516290126841</v>
      </c>
      <c r="J50" s="1">
        <f t="shared" si="48"/>
        <v>42.674349241221648</v>
      </c>
      <c r="K50" s="1">
        <f t="shared" si="48"/>
        <v>497.45258293236634</v>
      </c>
      <c r="L50" s="1">
        <f t="shared" si="48"/>
        <v>0.81462434271946993</v>
      </c>
      <c r="M50" s="1">
        <f t="shared" si="48"/>
        <v>0.41938410953128114</v>
      </c>
    </row>
    <row r="51" spans="1:13">
      <c r="A51" s="1" t="s">
        <v>573</v>
      </c>
      <c r="B51" s="1" t="s">
        <v>545</v>
      </c>
      <c r="C51" s="3">
        <v>540</v>
      </c>
      <c r="D51" s="1">
        <f>D359</f>
        <v>52.76886262735502</v>
      </c>
      <c r="E51" s="1">
        <f t="shared" ref="E51:M51" si="49">E359</f>
        <v>17.141025064399336</v>
      </c>
      <c r="F51" s="1">
        <f t="shared" si="49"/>
        <v>34.95494384587726</v>
      </c>
      <c r="G51" s="1">
        <f t="shared" si="49"/>
        <v>50.210166742671767</v>
      </c>
      <c r="H51" s="1">
        <f t="shared" si="49"/>
        <v>70.756676242229048</v>
      </c>
      <c r="I51" s="1">
        <f t="shared" si="49"/>
        <v>79.74143363516167</v>
      </c>
      <c r="J51" s="1">
        <f t="shared" si="49"/>
        <v>59.603772257987714</v>
      </c>
      <c r="K51" s="1">
        <f t="shared" si="49"/>
        <v>1325.9000583430677</v>
      </c>
      <c r="L51" s="1">
        <f t="shared" si="49"/>
        <v>0.82623450700194923</v>
      </c>
      <c r="M51" s="1">
        <f t="shared" si="49"/>
        <v>0.41734102035588272</v>
      </c>
    </row>
    <row r="52" spans="1:13">
      <c r="A52" s="1" t="s">
        <v>573</v>
      </c>
      <c r="B52" s="1" t="s">
        <v>545</v>
      </c>
      <c r="C52" s="3">
        <v>606</v>
      </c>
      <c r="D52" s="1">
        <f>D370</f>
        <v>36.499941148546931</v>
      </c>
      <c r="E52" s="1">
        <f t="shared" ref="E52:M52" si="50">E370</f>
        <v>10.852213221065691</v>
      </c>
      <c r="F52" s="1">
        <f t="shared" si="50"/>
        <v>23.67607718480637</v>
      </c>
      <c r="G52" s="1">
        <f t="shared" si="50"/>
        <v>35.982233142837977</v>
      </c>
      <c r="H52" s="1">
        <f t="shared" si="50"/>
        <v>69.735314603866044</v>
      </c>
      <c r="I52" s="1">
        <f t="shared" si="50"/>
        <v>78.905596221745057</v>
      </c>
      <c r="J52" s="1">
        <f t="shared" si="50"/>
        <v>61.4957911824416</v>
      </c>
      <c r="K52" s="1">
        <f t="shared" si="50"/>
        <v>484.85864964196259</v>
      </c>
      <c r="L52" s="1">
        <f t="shared" si="50"/>
        <v>0.8471190622454059</v>
      </c>
      <c r="M52" s="1">
        <f t="shared" si="50"/>
        <v>0.41378202799287117</v>
      </c>
    </row>
    <row r="53" spans="1:13">
      <c r="A53" s="1" t="s">
        <v>573</v>
      </c>
      <c r="B53" s="1" t="s">
        <v>536</v>
      </c>
      <c r="C53" s="3">
        <v>418</v>
      </c>
      <c r="D53" s="1">
        <f>D292</f>
        <v>26.754111158228664</v>
      </c>
      <c r="E53" s="1">
        <f t="shared" ref="E53:M53" si="51">E292</f>
        <v>9.0892056821088563</v>
      </c>
      <c r="F53" s="1">
        <f t="shared" si="51"/>
        <v>17.921658420168804</v>
      </c>
      <c r="G53" s="1">
        <f t="shared" si="51"/>
        <v>37.094851532991953</v>
      </c>
      <c r="H53" s="1">
        <f t="shared" si="51"/>
        <v>75.495660872995572</v>
      </c>
      <c r="I53" s="1">
        <f t="shared" si="51"/>
        <v>81.280988982504539</v>
      </c>
      <c r="J53" s="1">
        <f t="shared" si="51"/>
        <v>70.541064337643533</v>
      </c>
      <c r="K53" s="1">
        <f t="shared" si="51"/>
        <v>260.09723640996799</v>
      </c>
      <c r="L53" s="1">
        <f t="shared" si="51"/>
        <v>0.94677655149764472</v>
      </c>
      <c r="M53" s="1">
        <f t="shared" si="51"/>
        <v>0.45225975693573983</v>
      </c>
    </row>
    <row r="54" spans="1:13">
      <c r="A54" s="1" t="s">
        <v>573</v>
      </c>
      <c r="B54" s="1" t="s">
        <v>536</v>
      </c>
      <c r="C54" s="3">
        <v>538</v>
      </c>
      <c r="D54" s="1">
        <f>D357</f>
        <v>20.86905501152</v>
      </c>
      <c r="E54" s="1">
        <f t="shared" ref="E54:M54" si="52">E357</f>
        <v>7.7638449745679736</v>
      </c>
      <c r="F54" s="1">
        <f t="shared" si="52"/>
        <v>14.316449993044023</v>
      </c>
      <c r="G54" s="1">
        <f t="shared" si="52"/>
        <v>34.960006586047115</v>
      </c>
      <c r="H54" s="1">
        <f t="shared" si="52"/>
        <v>73.876416411533341</v>
      </c>
      <c r="I54" s="1">
        <f t="shared" si="52"/>
        <v>81.283069750390226</v>
      </c>
      <c r="J54" s="1">
        <f t="shared" si="52"/>
        <v>64.99458188927423</v>
      </c>
      <c r="K54" s="1">
        <f t="shared" si="52"/>
        <v>208.80943087121284</v>
      </c>
      <c r="L54" s="1">
        <f t="shared" si="52"/>
        <v>0.89118087015974334</v>
      </c>
      <c r="M54" s="1">
        <f t="shared" si="52"/>
        <v>0.38621328076389533</v>
      </c>
    </row>
    <row r="55" spans="1:13">
      <c r="A55" s="1" t="s">
        <v>573</v>
      </c>
      <c r="B55" s="1" t="s">
        <v>536</v>
      </c>
      <c r="C55" s="3">
        <v>605</v>
      </c>
      <c r="D55" s="1">
        <f>D369</f>
        <v>25.664081914045568</v>
      </c>
      <c r="E55" s="1">
        <f t="shared" ref="E55:M55" si="53">E369</f>
        <v>8.4088062877957874</v>
      </c>
      <c r="F55" s="1">
        <f t="shared" si="53"/>
        <v>17.036444100920715</v>
      </c>
      <c r="G55" s="1">
        <f t="shared" si="53"/>
        <v>34.015799711251496</v>
      </c>
      <c r="H55" s="1">
        <f t="shared" si="53"/>
        <v>66.047995171505505</v>
      </c>
      <c r="I55" s="1">
        <f t="shared" si="53"/>
        <v>78.465668287854328</v>
      </c>
      <c r="J55" s="1">
        <f t="shared" si="53"/>
        <v>53.12976639958444</v>
      </c>
      <c r="K55" s="1">
        <f t="shared" si="53"/>
        <v>184.10136268754388</v>
      </c>
      <c r="L55" s="1">
        <f t="shared" si="53"/>
        <v>0.88461953170571084</v>
      </c>
      <c r="M55" s="1">
        <f t="shared" si="53"/>
        <v>0.39606661067922522</v>
      </c>
    </row>
    <row r="56" spans="1:13">
      <c r="A56" s="1" t="s">
        <v>573</v>
      </c>
      <c r="B56" s="1" t="s">
        <v>555</v>
      </c>
      <c r="C56" s="3">
        <v>419</v>
      </c>
      <c r="D56" s="1">
        <f>D293</f>
        <v>42.208879899292207</v>
      </c>
      <c r="E56" s="1">
        <f t="shared" ref="E56:M56" si="54">E293</f>
        <v>15.336557791048891</v>
      </c>
      <c r="F56" s="1">
        <f t="shared" si="54"/>
        <v>28.772718845170619</v>
      </c>
      <c r="G56" s="1">
        <f t="shared" si="54"/>
        <v>42.577927967084648</v>
      </c>
      <c r="H56" s="1">
        <f t="shared" si="54"/>
        <v>68.803758411828952</v>
      </c>
      <c r="I56" s="1">
        <f t="shared" si="54"/>
        <v>79.279513436771865</v>
      </c>
      <c r="J56" s="1">
        <f t="shared" si="54"/>
        <v>53.897932190659013</v>
      </c>
      <c r="K56" s="1">
        <f t="shared" si="54"/>
        <v>650.76613083397672</v>
      </c>
      <c r="L56" s="1">
        <f t="shared" si="54"/>
        <v>0.87224465614130076</v>
      </c>
      <c r="M56" s="1">
        <f t="shared" si="54"/>
        <v>0.39001192062736895</v>
      </c>
    </row>
    <row r="57" spans="1:13">
      <c r="A57" s="1" t="s">
        <v>573</v>
      </c>
      <c r="B57" s="1" t="s">
        <v>555</v>
      </c>
      <c r="C57" s="3">
        <v>522</v>
      </c>
      <c r="D57" s="1">
        <f>D341</f>
        <v>44.034611373568232</v>
      </c>
      <c r="E57" s="1">
        <f t="shared" ref="E57:M57" si="55">E341</f>
        <v>15.40264546772781</v>
      </c>
      <c r="F57" s="1">
        <f t="shared" si="55"/>
        <v>29.718628420648098</v>
      </c>
      <c r="G57" s="1">
        <f t="shared" si="55"/>
        <v>36.905861924937319</v>
      </c>
      <c r="H57" s="1">
        <f t="shared" si="55"/>
        <v>61.165365086454166</v>
      </c>
      <c r="I57" s="1">
        <f t="shared" si="55"/>
        <v>72.803985537856974</v>
      </c>
      <c r="J57" s="1">
        <f t="shared" si="55"/>
        <v>46.157769445371116</v>
      </c>
      <c r="K57" s="1">
        <f t="shared" si="55"/>
        <v>484.62861353004479</v>
      </c>
      <c r="L57" s="1">
        <f t="shared" si="55"/>
        <v>0.81269000736442987</v>
      </c>
      <c r="M57" s="1">
        <f t="shared" si="55"/>
        <v>0.3852583827225029</v>
      </c>
    </row>
    <row r="58" spans="1:13">
      <c r="A58" s="1" t="s">
        <v>573</v>
      </c>
      <c r="B58" s="1" t="s">
        <v>555</v>
      </c>
      <c r="C58" s="3">
        <v>643</v>
      </c>
      <c r="D58" s="1">
        <f>D407</f>
        <v>47.845453892565224</v>
      </c>
      <c r="E58" s="1">
        <f t="shared" ref="E58:M58" si="56">E407</f>
        <v>17.970847086873736</v>
      </c>
      <c r="F58" s="1">
        <f t="shared" si="56"/>
        <v>32.90815048971956</v>
      </c>
      <c r="G58" s="1">
        <f t="shared" si="56"/>
        <v>51.424327332827467</v>
      </c>
      <c r="H58" s="1">
        <f t="shared" si="56"/>
        <v>67.636931458841943</v>
      </c>
      <c r="I58" s="1">
        <f t="shared" si="56"/>
        <v>77.969464953874464</v>
      </c>
      <c r="J58" s="1">
        <f t="shared" si="56"/>
        <v>55.664741629769992</v>
      </c>
      <c r="K58" s="1">
        <f t="shared" si="56"/>
        <v>1592.6566397382055</v>
      </c>
      <c r="L58" s="1">
        <f t="shared" si="56"/>
        <v>0.80855334685073987</v>
      </c>
      <c r="M58" s="1">
        <f t="shared" si="56"/>
        <v>0.39654412899782771</v>
      </c>
    </row>
    <row r="59" spans="1:13">
      <c r="A59" s="1" t="s">
        <v>573</v>
      </c>
      <c r="B59" s="1" t="s">
        <v>561</v>
      </c>
      <c r="C59" s="3">
        <v>420</v>
      </c>
      <c r="D59" s="1">
        <f>D294</f>
        <v>0</v>
      </c>
      <c r="E59" s="1">
        <f t="shared" ref="E59:M59" si="57">E294</f>
        <v>0</v>
      </c>
      <c r="F59" s="1">
        <f t="shared" si="57"/>
        <v>0</v>
      </c>
      <c r="G59" s="1">
        <f t="shared" si="57"/>
        <v>0</v>
      </c>
      <c r="H59" s="1">
        <f t="shared" si="57"/>
        <v>0</v>
      </c>
      <c r="I59" s="1">
        <f t="shared" si="57"/>
        <v>0</v>
      </c>
      <c r="J59" s="1">
        <f t="shared" si="57"/>
        <v>0</v>
      </c>
      <c r="K59" s="1">
        <f t="shared" si="57"/>
        <v>0</v>
      </c>
      <c r="L59" s="1">
        <f t="shared" si="57"/>
        <v>0</v>
      </c>
      <c r="M59" s="1">
        <f t="shared" si="57"/>
        <v>0</v>
      </c>
    </row>
    <row r="60" spans="1:13">
      <c r="A60" s="1" t="s">
        <v>573</v>
      </c>
      <c r="B60" s="1" t="s">
        <v>561</v>
      </c>
      <c r="C60" s="3">
        <v>544</v>
      </c>
      <c r="D60" s="1">
        <f>D363</f>
        <v>0</v>
      </c>
      <c r="E60" s="1">
        <f t="shared" ref="E60:M60" si="58">E363</f>
        <v>0</v>
      </c>
      <c r="F60" s="1">
        <f t="shared" si="58"/>
        <v>0</v>
      </c>
      <c r="G60" s="1">
        <f t="shared" si="58"/>
        <v>0</v>
      </c>
      <c r="H60" s="1">
        <f t="shared" si="58"/>
        <v>0</v>
      </c>
      <c r="I60" s="1">
        <f t="shared" si="58"/>
        <v>0</v>
      </c>
      <c r="J60" s="1">
        <f t="shared" si="58"/>
        <v>0</v>
      </c>
      <c r="K60" s="1">
        <f t="shared" si="58"/>
        <v>0</v>
      </c>
      <c r="L60" s="1">
        <f t="shared" si="58"/>
        <v>0</v>
      </c>
      <c r="M60" s="1">
        <f t="shared" si="58"/>
        <v>0</v>
      </c>
    </row>
    <row r="61" spans="1:13">
      <c r="A61" s="1" t="s">
        <v>573</v>
      </c>
      <c r="B61" s="1" t="s">
        <v>561</v>
      </c>
      <c r="C61" s="3">
        <v>630</v>
      </c>
      <c r="D61" s="1">
        <f>D394</f>
        <v>0</v>
      </c>
      <c r="E61" s="1">
        <f t="shared" ref="E61:M61" si="59">E394</f>
        <v>0</v>
      </c>
      <c r="F61" s="1">
        <f t="shared" si="59"/>
        <v>0</v>
      </c>
      <c r="G61" s="1">
        <f t="shared" si="59"/>
        <v>0</v>
      </c>
      <c r="H61" s="1">
        <f t="shared" si="59"/>
        <v>0</v>
      </c>
      <c r="I61" s="1">
        <f t="shared" si="59"/>
        <v>0</v>
      </c>
      <c r="J61" s="1">
        <f t="shared" si="59"/>
        <v>0</v>
      </c>
      <c r="K61" s="1">
        <f t="shared" si="59"/>
        <v>0</v>
      </c>
      <c r="L61" s="1">
        <f t="shared" si="59"/>
        <v>0</v>
      </c>
      <c r="M61" s="1">
        <f t="shared" si="59"/>
        <v>0</v>
      </c>
    </row>
    <row r="62" spans="1:13">
      <c r="A62" s="1" t="s">
        <v>573</v>
      </c>
      <c r="B62" s="1" t="s">
        <v>564</v>
      </c>
      <c r="C62" s="3">
        <v>421</v>
      </c>
      <c r="D62" s="1">
        <f>D295</f>
        <v>0</v>
      </c>
      <c r="E62" s="1">
        <f t="shared" ref="E62:M62" si="60">E295</f>
        <v>0</v>
      </c>
      <c r="F62" s="1">
        <f t="shared" si="60"/>
        <v>0</v>
      </c>
      <c r="G62" s="1">
        <f t="shared" si="60"/>
        <v>0</v>
      </c>
      <c r="H62" s="1">
        <f t="shared" si="60"/>
        <v>0</v>
      </c>
      <c r="I62" s="1">
        <f t="shared" si="60"/>
        <v>0</v>
      </c>
      <c r="J62" s="1">
        <f t="shared" si="60"/>
        <v>0</v>
      </c>
      <c r="K62" s="1">
        <f t="shared" si="60"/>
        <v>0</v>
      </c>
      <c r="L62" s="1">
        <f t="shared" si="60"/>
        <v>0</v>
      </c>
      <c r="M62" s="1">
        <f t="shared" si="60"/>
        <v>0</v>
      </c>
    </row>
    <row r="63" spans="1:13">
      <c r="A63" s="1" t="s">
        <v>573</v>
      </c>
      <c r="B63" s="1" t="s">
        <v>564</v>
      </c>
      <c r="C63" s="3">
        <v>537</v>
      </c>
      <c r="D63" s="1">
        <f>D356</f>
        <v>0</v>
      </c>
      <c r="E63" s="1">
        <f t="shared" ref="E63:M63" si="61">E356</f>
        <v>0</v>
      </c>
      <c r="F63" s="1">
        <f t="shared" si="61"/>
        <v>0</v>
      </c>
      <c r="G63" s="1">
        <f t="shared" si="61"/>
        <v>0</v>
      </c>
      <c r="H63" s="1">
        <f t="shared" si="61"/>
        <v>0</v>
      </c>
      <c r="I63" s="1">
        <f t="shared" si="61"/>
        <v>0</v>
      </c>
      <c r="J63" s="1">
        <f t="shared" si="61"/>
        <v>0</v>
      </c>
      <c r="K63" s="1">
        <f t="shared" si="61"/>
        <v>0</v>
      </c>
      <c r="L63" s="1">
        <f t="shared" si="61"/>
        <v>0</v>
      </c>
      <c r="M63" s="1">
        <f t="shared" si="61"/>
        <v>0</v>
      </c>
    </row>
    <row r="64" spans="1:13">
      <c r="A64" s="1" t="s">
        <v>573</v>
      </c>
      <c r="B64" s="1" t="s">
        <v>564</v>
      </c>
      <c r="C64" s="3">
        <v>618</v>
      </c>
      <c r="D64" s="1">
        <f>D382</f>
        <v>0</v>
      </c>
      <c r="E64" s="1">
        <f t="shared" ref="E64:M64" si="62">E382</f>
        <v>0</v>
      </c>
      <c r="F64" s="1">
        <f t="shared" si="62"/>
        <v>0</v>
      </c>
      <c r="G64" s="1">
        <f t="shared" si="62"/>
        <v>0</v>
      </c>
      <c r="H64" s="1">
        <f t="shared" si="62"/>
        <v>0</v>
      </c>
      <c r="I64" s="1">
        <f t="shared" si="62"/>
        <v>0</v>
      </c>
      <c r="J64" s="1">
        <f t="shared" si="62"/>
        <v>0</v>
      </c>
      <c r="K64" s="1">
        <f t="shared" si="62"/>
        <v>0</v>
      </c>
      <c r="L64" s="1">
        <f t="shared" si="62"/>
        <v>0</v>
      </c>
      <c r="M64" s="1">
        <f t="shared" si="62"/>
        <v>0</v>
      </c>
    </row>
    <row r="65" spans="1:13">
      <c r="A65" s="1" t="s">
        <v>573</v>
      </c>
      <c r="B65" s="1" t="s">
        <v>544</v>
      </c>
      <c r="C65" s="3">
        <v>422</v>
      </c>
      <c r="D65" s="1">
        <f>D296</f>
        <v>43.826300373279174</v>
      </c>
      <c r="E65" s="1">
        <f t="shared" ref="E65:M65" si="63">E296</f>
        <v>15.003678367770839</v>
      </c>
      <c r="F65" s="1">
        <f t="shared" si="63"/>
        <v>29.414989370525078</v>
      </c>
      <c r="G65" s="1">
        <f t="shared" si="63"/>
        <v>51.507105145414208</v>
      </c>
      <c r="H65" s="1">
        <f t="shared" si="63"/>
        <v>76.683938002887515</v>
      </c>
      <c r="I65" s="1">
        <f t="shared" si="63"/>
        <v>83.513803711454884</v>
      </c>
      <c r="J65" s="1">
        <f t="shared" si="63"/>
        <v>70.083981923408658</v>
      </c>
      <c r="K65" s="1">
        <f t="shared" si="63"/>
        <v>687.41765355313726</v>
      </c>
      <c r="L65" s="1">
        <f t="shared" si="63"/>
        <v>0.87241980217137327</v>
      </c>
      <c r="M65" s="1">
        <f t="shared" si="63"/>
        <v>0.38931433519569242</v>
      </c>
    </row>
    <row r="66" spans="1:13">
      <c r="A66" s="1" t="s">
        <v>573</v>
      </c>
      <c r="B66" s="1" t="s">
        <v>544</v>
      </c>
      <c r="C66" s="3">
        <v>525</v>
      </c>
      <c r="D66" s="1">
        <f>D344</f>
        <v>38.29799020239679</v>
      </c>
      <c r="E66" s="1">
        <f t="shared" ref="E66:M66" si="64">E344</f>
        <v>13.651908897138481</v>
      </c>
      <c r="F66" s="1">
        <f t="shared" si="64"/>
        <v>25.9749495497677</v>
      </c>
      <c r="G66" s="1">
        <f t="shared" si="64"/>
        <v>43.387219958787938</v>
      </c>
      <c r="H66" s="1">
        <f t="shared" si="64"/>
        <v>69.490935057272154</v>
      </c>
      <c r="I66" s="1">
        <f t="shared" si="64"/>
        <v>76.469543051086234</v>
      </c>
      <c r="J66" s="1">
        <f t="shared" si="64"/>
        <v>60.11750499860856</v>
      </c>
      <c r="K66" s="1">
        <f t="shared" si="64"/>
        <v>568.58074325902874</v>
      </c>
      <c r="L66" s="1">
        <f t="shared" si="64"/>
        <v>0.90913853071516471</v>
      </c>
      <c r="M66" s="1">
        <f t="shared" si="64"/>
        <v>0.40512407030142111</v>
      </c>
    </row>
    <row r="67" spans="1:13">
      <c r="A67" s="1" t="s">
        <v>573</v>
      </c>
      <c r="B67" s="1" t="s">
        <v>544</v>
      </c>
      <c r="C67" s="3">
        <v>638</v>
      </c>
      <c r="D67" s="1">
        <f>D402</f>
        <v>46.930351547339377</v>
      </c>
      <c r="E67" s="1">
        <f t="shared" ref="E67:M67" si="65">E402</f>
        <v>16.591748080648134</v>
      </c>
      <c r="F67" s="1">
        <f t="shared" si="65"/>
        <v>31.761049813993825</v>
      </c>
      <c r="G67" s="1">
        <f t="shared" si="65"/>
        <v>55.904771713271373</v>
      </c>
      <c r="H67" s="1">
        <f t="shared" si="65"/>
        <v>69.593944761103486</v>
      </c>
      <c r="I67" s="1">
        <f t="shared" si="65"/>
        <v>78.335196905686715</v>
      </c>
      <c r="J67" s="1">
        <f t="shared" si="65"/>
        <v>58.882445115139497</v>
      </c>
      <c r="K67" s="1">
        <f t="shared" si="65"/>
        <v>1640.0085550857777</v>
      </c>
      <c r="L67" s="1">
        <f t="shared" si="65"/>
        <v>0.89037164433366645</v>
      </c>
      <c r="M67" s="1">
        <f t="shared" si="65"/>
        <v>0.4043055006250868</v>
      </c>
    </row>
    <row r="68" spans="1:13">
      <c r="A68" s="1" t="s">
        <v>573</v>
      </c>
      <c r="B68" s="1" t="s">
        <v>535</v>
      </c>
      <c r="C68" s="3">
        <v>423</v>
      </c>
      <c r="D68" s="1">
        <f>D297</f>
        <v>0</v>
      </c>
      <c r="E68" s="1">
        <f t="shared" ref="E68:M68" si="66">E297</f>
        <v>0</v>
      </c>
      <c r="F68" s="1">
        <f t="shared" si="66"/>
        <v>0</v>
      </c>
      <c r="G68" s="1">
        <f t="shared" si="66"/>
        <v>0</v>
      </c>
      <c r="H68" s="1">
        <f t="shared" si="66"/>
        <v>0</v>
      </c>
      <c r="I68" s="1">
        <f t="shared" si="66"/>
        <v>0</v>
      </c>
      <c r="J68" s="1">
        <f t="shared" si="66"/>
        <v>0</v>
      </c>
      <c r="K68" s="1">
        <f t="shared" si="66"/>
        <v>0</v>
      </c>
      <c r="L68" s="1">
        <f t="shared" si="66"/>
        <v>0</v>
      </c>
      <c r="M68" s="1">
        <f t="shared" si="66"/>
        <v>0</v>
      </c>
    </row>
    <row r="69" spans="1:13">
      <c r="A69" s="1" t="s">
        <v>573</v>
      </c>
      <c r="B69" s="1" t="s">
        <v>535</v>
      </c>
      <c r="C69" s="3">
        <v>533</v>
      </c>
      <c r="D69" s="1">
        <f>D352</f>
        <v>0</v>
      </c>
      <c r="E69" s="1">
        <f t="shared" ref="E69:M69" si="67">E352</f>
        <v>0</v>
      </c>
      <c r="F69" s="1">
        <f t="shared" si="67"/>
        <v>0</v>
      </c>
      <c r="G69" s="1">
        <f t="shared" si="67"/>
        <v>0</v>
      </c>
      <c r="H69" s="1">
        <f t="shared" si="67"/>
        <v>0</v>
      </c>
      <c r="I69" s="1">
        <f t="shared" si="67"/>
        <v>0</v>
      </c>
      <c r="J69" s="1">
        <f t="shared" si="67"/>
        <v>0</v>
      </c>
      <c r="K69" s="1">
        <f t="shared" si="67"/>
        <v>0</v>
      </c>
      <c r="L69" s="1">
        <f t="shared" si="67"/>
        <v>0</v>
      </c>
      <c r="M69" s="1">
        <f t="shared" si="67"/>
        <v>0</v>
      </c>
    </row>
    <row r="70" spans="1:13">
      <c r="A70" s="1" t="s">
        <v>573</v>
      </c>
      <c r="B70" s="1" t="s">
        <v>535</v>
      </c>
      <c r="C70" s="3">
        <v>629</v>
      </c>
      <c r="D70" s="1">
        <f>D393</f>
        <v>0</v>
      </c>
      <c r="E70" s="1">
        <f t="shared" ref="E70:M70" si="68">E393</f>
        <v>0</v>
      </c>
      <c r="F70" s="1">
        <f t="shared" si="68"/>
        <v>0</v>
      </c>
      <c r="G70" s="1">
        <f t="shared" si="68"/>
        <v>0</v>
      </c>
      <c r="H70" s="1">
        <f t="shared" si="68"/>
        <v>0</v>
      </c>
      <c r="I70" s="1">
        <f t="shared" si="68"/>
        <v>0</v>
      </c>
      <c r="J70" s="1">
        <f t="shared" si="68"/>
        <v>0</v>
      </c>
      <c r="K70" s="1">
        <f t="shared" si="68"/>
        <v>0</v>
      </c>
      <c r="L70" s="1">
        <f t="shared" si="68"/>
        <v>0</v>
      </c>
      <c r="M70" s="1">
        <f t="shared" si="68"/>
        <v>0</v>
      </c>
    </row>
    <row r="71" spans="1:13">
      <c r="A71" s="1" t="s">
        <v>573</v>
      </c>
      <c r="B71" s="1" t="s">
        <v>560</v>
      </c>
      <c r="C71" s="3">
        <v>424</v>
      </c>
      <c r="D71" s="1">
        <f>D298</f>
        <v>0</v>
      </c>
      <c r="E71" s="1">
        <f t="shared" ref="E71:M71" si="69">E298</f>
        <v>0</v>
      </c>
      <c r="F71" s="1">
        <f t="shared" si="69"/>
        <v>0</v>
      </c>
      <c r="G71" s="1">
        <f t="shared" si="69"/>
        <v>0</v>
      </c>
      <c r="H71" s="1">
        <f t="shared" si="69"/>
        <v>0</v>
      </c>
      <c r="I71" s="1">
        <f t="shared" si="69"/>
        <v>0</v>
      </c>
      <c r="J71" s="1">
        <f t="shared" si="69"/>
        <v>0</v>
      </c>
      <c r="K71" s="1">
        <f t="shared" si="69"/>
        <v>0</v>
      </c>
      <c r="L71" s="1">
        <f t="shared" si="69"/>
        <v>0</v>
      </c>
      <c r="M71" s="1">
        <f t="shared" si="69"/>
        <v>0</v>
      </c>
    </row>
    <row r="72" spans="1:13">
      <c r="A72" s="1" t="s">
        <v>573</v>
      </c>
      <c r="B72" s="1" t="s">
        <v>560</v>
      </c>
      <c r="C72" s="3">
        <v>521</v>
      </c>
      <c r="D72" s="1">
        <f>D340</f>
        <v>0</v>
      </c>
      <c r="E72" s="1">
        <f t="shared" ref="E72:M72" si="70">E340</f>
        <v>0</v>
      </c>
      <c r="F72" s="1">
        <f t="shared" si="70"/>
        <v>0</v>
      </c>
      <c r="G72" s="1">
        <f t="shared" si="70"/>
        <v>0</v>
      </c>
      <c r="H72" s="1">
        <f t="shared" si="70"/>
        <v>0</v>
      </c>
      <c r="I72" s="1">
        <f t="shared" si="70"/>
        <v>0</v>
      </c>
      <c r="J72" s="1">
        <f t="shared" si="70"/>
        <v>0</v>
      </c>
      <c r="K72" s="1">
        <f t="shared" si="70"/>
        <v>0</v>
      </c>
      <c r="L72" s="1">
        <f t="shared" si="70"/>
        <v>0</v>
      </c>
      <c r="M72" s="1">
        <f t="shared" si="70"/>
        <v>0</v>
      </c>
    </row>
    <row r="73" spans="1:13">
      <c r="A73" s="1" t="s">
        <v>573</v>
      </c>
      <c r="B73" s="1" t="s">
        <v>560</v>
      </c>
      <c r="C73" s="3">
        <v>609</v>
      </c>
      <c r="D73" s="1">
        <f>D373</f>
        <v>0</v>
      </c>
      <c r="E73" s="1">
        <f t="shared" ref="E73:M73" si="71">E373</f>
        <v>0</v>
      </c>
      <c r="F73" s="1">
        <f t="shared" si="71"/>
        <v>0</v>
      </c>
      <c r="G73" s="1">
        <f t="shared" si="71"/>
        <v>0</v>
      </c>
      <c r="H73" s="1">
        <f t="shared" si="71"/>
        <v>0</v>
      </c>
      <c r="I73" s="1">
        <f t="shared" si="71"/>
        <v>0</v>
      </c>
      <c r="J73" s="1">
        <f t="shared" si="71"/>
        <v>0</v>
      </c>
      <c r="K73" s="1">
        <f t="shared" si="71"/>
        <v>0</v>
      </c>
      <c r="L73" s="1">
        <f t="shared" si="71"/>
        <v>0</v>
      </c>
      <c r="M73" s="1">
        <f t="shared" si="71"/>
        <v>0</v>
      </c>
    </row>
    <row r="74" spans="1:13">
      <c r="A74" s="1" t="s">
        <v>573</v>
      </c>
      <c r="B74" s="1" t="s">
        <v>550</v>
      </c>
      <c r="C74" s="3">
        <v>425</v>
      </c>
      <c r="D74" s="1">
        <f>D299</f>
        <v>36.390388123230302</v>
      </c>
      <c r="E74" s="1">
        <f t="shared" ref="E74:M74" si="72">E299</f>
        <v>12.389564962215884</v>
      </c>
      <c r="F74" s="1">
        <f t="shared" si="72"/>
        <v>24.389976542723158</v>
      </c>
      <c r="G74" s="1">
        <f t="shared" si="72"/>
        <v>49.579316031236594</v>
      </c>
      <c r="H74" s="1">
        <f t="shared" si="72"/>
        <v>83.282728201025165</v>
      </c>
      <c r="I74" s="1">
        <f t="shared" si="72"/>
        <v>85.654593314547469</v>
      </c>
      <c r="J74" s="1">
        <f t="shared" si="72"/>
        <v>79.868665526676978</v>
      </c>
      <c r="K74" s="1">
        <f t="shared" si="72"/>
        <v>384.2270573026226</v>
      </c>
      <c r="L74" s="1">
        <f t="shared" si="72"/>
        <v>0.85101928854634679</v>
      </c>
      <c r="M74" s="1">
        <f t="shared" si="72"/>
        <v>0.43608420694720512</v>
      </c>
    </row>
    <row r="75" spans="1:13">
      <c r="A75" s="1" t="s">
        <v>573</v>
      </c>
      <c r="B75" s="1" t="s">
        <v>550</v>
      </c>
      <c r="C75" s="3">
        <v>503</v>
      </c>
      <c r="D75" s="1">
        <f>D322</f>
        <v>25.031765320501531</v>
      </c>
      <c r="E75" s="1">
        <f t="shared" ref="E75:M75" si="73">E322</f>
        <v>8.2071782906036255</v>
      </c>
      <c r="F75" s="1">
        <f t="shared" si="73"/>
        <v>16.619471805552617</v>
      </c>
      <c r="G75" s="1">
        <f t="shared" si="73"/>
        <v>39.907182436233519</v>
      </c>
      <c r="H75" s="1">
        <f t="shared" si="73"/>
        <v>75.330405112627432</v>
      </c>
      <c r="I75" s="1">
        <f t="shared" si="73"/>
        <v>83.266990739213185</v>
      </c>
      <c r="J75" s="1">
        <f t="shared" si="73"/>
        <v>67.420726989743343</v>
      </c>
      <c r="K75" s="1">
        <f t="shared" si="73"/>
        <v>228.11616288893345</v>
      </c>
      <c r="L75" s="1">
        <f t="shared" si="73"/>
        <v>0.88392244303963652</v>
      </c>
      <c r="M75" s="1">
        <f t="shared" si="73"/>
        <v>0.41735038647697831</v>
      </c>
    </row>
    <row r="76" spans="1:13">
      <c r="A76" s="1" t="s">
        <v>573</v>
      </c>
      <c r="B76" s="1" t="s">
        <v>550</v>
      </c>
      <c r="C76" s="3">
        <v>627</v>
      </c>
      <c r="D76" s="1">
        <f>D391</f>
        <v>28.406456214981869</v>
      </c>
      <c r="E76" s="1">
        <f t="shared" ref="E76:M76" si="74">E391</f>
        <v>10.185025164629636</v>
      </c>
      <c r="F76" s="1">
        <f t="shared" si="74"/>
        <v>19.295740689805804</v>
      </c>
      <c r="G76" s="1">
        <f t="shared" si="74"/>
        <v>40.234463910017176</v>
      </c>
      <c r="H76" s="1">
        <f t="shared" si="74"/>
        <v>75.563956315004361</v>
      </c>
      <c r="I76" s="1">
        <f t="shared" si="74"/>
        <v>84.837239256730072</v>
      </c>
      <c r="J76" s="1">
        <f t="shared" si="74"/>
        <v>65.514384957003941</v>
      </c>
      <c r="K76" s="1">
        <f t="shared" si="74"/>
        <v>306.2161696557954</v>
      </c>
      <c r="L76" s="1">
        <f t="shared" si="74"/>
        <v>0.89946816116332207</v>
      </c>
      <c r="M76" s="1">
        <f t="shared" si="74"/>
        <v>0.42313762589749632</v>
      </c>
    </row>
    <row r="77" spans="1:13">
      <c r="A77" s="1" t="s">
        <v>573</v>
      </c>
      <c r="B77" s="1" t="s">
        <v>566</v>
      </c>
      <c r="C77" s="3">
        <v>426</v>
      </c>
      <c r="D77" s="1">
        <f>D300</f>
        <v>0</v>
      </c>
      <c r="E77" s="1">
        <f t="shared" ref="E77:M77" si="75">E300</f>
        <v>0</v>
      </c>
      <c r="F77" s="1">
        <f t="shared" si="75"/>
        <v>0</v>
      </c>
      <c r="G77" s="1">
        <f t="shared" si="75"/>
        <v>0</v>
      </c>
      <c r="H77" s="1">
        <f t="shared" si="75"/>
        <v>0</v>
      </c>
      <c r="I77" s="1">
        <f t="shared" si="75"/>
        <v>0</v>
      </c>
      <c r="J77" s="1">
        <f t="shared" si="75"/>
        <v>0</v>
      </c>
      <c r="K77" s="1">
        <f t="shared" si="75"/>
        <v>0</v>
      </c>
      <c r="L77" s="1">
        <f t="shared" si="75"/>
        <v>0</v>
      </c>
      <c r="M77" s="1">
        <f t="shared" si="75"/>
        <v>0</v>
      </c>
    </row>
    <row r="78" spans="1:13">
      <c r="A78" s="1" t="s">
        <v>573</v>
      </c>
      <c r="B78" s="1" t="s">
        <v>566</v>
      </c>
      <c r="C78" s="3">
        <v>519</v>
      </c>
      <c r="D78" s="1">
        <f>D338</f>
        <v>0</v>
      </c>
      <c r="E78" s="1">
        <f t="shared" ref="E78:M78" si="76">E338</f>
        <v>0</v>
      </c>
      <c r="F78" s="1">
        <f t="shared" si="76"/>
        <v>0</v>
      </c>
      <c r="G78" s="1">
        <f t="shared" si="76"/>
        <v>0</v>
      </c>
      <c r="H78" s="1">
        <f t="shared" si="76"/>
        <v>0</v>
      </c>
      <c r="I78" s="1">
        <f t="shared" si="76"/>
        <v>0</v>
      </c>
      <c r="J78" s="1">
        <f t="shared" si="76"/>
        <v>0</v>
      </c>
      <c r="K78" s="1">
        <f t="shared" si="76"/>
        <v>0</v>
      </c>
      <c r="L78" s="1">
        <f t="shared" si="76"/>
        <v>0</v>
      </c>
      <c r="M78" s="1">
        <f t="shared" si="76"/>
        <v>0</v>
      </c>
    </row>
    <row r="79" spans="1:13">
      <c r="A79" s="1" t="s">
        <v>573</v>
      </c>
      <c r="B79" s="1" t="s">
        <v>566</v>
      </c>
      <c r="C79" s="3">
        <v>642</v>
      </c>
      <c r="D79" s="1">
        <f>D406</f>
        <v>0</v>
      </c>
      <c r="E79" s="1">
        <f t="shared" ref="E79:M79" si="77">E406</f>
        <v>0</v>
      </c>
      <c r="F79" s="1">
        <f t="shared" si="77"/>
        <v>0</v>
      </c>
      <c r="G79" s="1">
        <f t="shared" si="77"/>
        <v>0</v>
      </c>
      <c r="H79" s="1">
        <f t="shared" si="77"/>
        <v>0</v>
      </c>
      <c r="I79" s="1">
        <f t="shared" si="77"/>
        <v>0</v>
      </c>
      <c r="J79" s="1">
        <f t="shared" si="77"/>
        <v>0</v>
      </c>
      <c r="K79" s="1">
        <f t="shared" si="77"/>
        <v>0</v>
      </c>
      <c r="L79" s="1">
        <f t="shared" si="77"/>
        <v>0</v>
      </c>
      <c r="M79" s="1">
        <f t="shared" si="77"/>
        <v>0</v>
      </c>
    </row>
    <row r="80" spans="1:13">
      <c r="A80" s="1" t="s">
        <v>573</v>
      </c>
      <c r="B80" s="1" t="s">
        <v>568</v>
      </c>
      <c r="C80" s="3">
        <v>427</v>
      </c>
      <c r="D80" s="1">
        <f>D301</f>
        <v>47.132017577386527</v>
      </c>
      <c r="E80" s="1">
        <f t="shared" ref="E80:M80" si="78">E301</f>
        <v>17.0865658440357</v>
      </c>
      <c r="F80" s="1">
        <f t="shared" si="78"/>
        <v>32.10929171071119</v>
      </c>
      <c r="G80" s="1">
        <f t="shared" si="78"/>
        <v>53.030465807190943</v>
      </c>
      <c r="H80" s="1">
        <f t="shared" si="78"/>
        <v>74.974618560293379</v>
      </c>
      <c r="I80" s="1">
        <f t="shared" si="78"/>
        <v>83.660749726744598</v>
      </c>
      <c r="J80" s="1">
        <f t="shared" si="78"/>
        <v>60.548880510802469</v>
      </c>
      <c r="K80" s="1">
        <f t="shared" si="78"/>
        <v>1005.4401392775325</v>
      </c>
      <c r="L80" s="1">
        <f t="shared" si="78"/>
        <v>0.90344279652135262</v>
      </c>
      <c r="M80" s="1">
        <f t="shared" si="78"/>
        <v>0.42163169656426858</v>
      </c>
    </row>
    <row r="81" spans="1:13">
      <c r="A81" s="1" t="s">
        <v>573</v>
      </c>
      <c r="B81" s="1" t="s">
        <v>568</v>
      </c>
      <c r="C81" s="3">
        <v>513</v>
      </c>
      <c r="D81" s="1">
        <f>D332</f>
        <v>43.853823366017217</v>
      </c>
      <c r="E81" s="1">
        <f t="shared" ref="E81:M81" si="79">E332</f>
        <v>13.242578128370612</v>
      </c>
      <c r="F81" s="1">
        <f t="shared" si="79"/>
        <v>28.548200747193984</v>
      </c>
      <c r="G81" s="1">
        <f t="shared" si="79"/>
        <v>38.203968991333795</v>
      </c>
      <c r="H81" s="1">
        <f t="shared" si="79"/>
        <v>74.257236847413665</v>
      </c>
      <c r="I81" s="1">
        <f t="shared" si="79"/>
        <v>79.762317983430691</v>
      </c>
      <c r="J81" s="1">
        <f t="shared" si="79"/>
        <v>67.872556038083857</v>
      </c>
      <c r="K81" s="1">
        <f t="shared" si="79"/>
        <v>528.59989096070615</v>
      </c>
      <c r="L81" s="1">
        <f t="shared" si="79"/>
        <v>0.84139063310603512</v>
      </c>
      <c r="M81" s="1">
        <f t="shared" si="79"/>
        <v>0.40133559395516999</v>
      </c>
    </row>
    <row r="82" spans="1:13">
      <c r="A82" s="1" t="s">
        <v>573</v>
      </c>
      <c r="B82" s="1" t="s">
        <v>568</v>
      </c>
      <c r="C82" s="3">
        <v>617</v>
      </c>
      <c r="D82" s="1">
        <f>D381</f>
        <v>39.785112756016446</v>
      </c>
      <c r="E82" s="1">
        <f t="shared" ref="E82:M82" si="80">E381</f>
        <v>14.47653770211989</v>
      </c>
      <c r="F82" s="1">
        <f t="shared" si="80"/>
        <v>27.130825229068236</v>
      </c>
      <c r="G82" s="1">
        <f t="shared" si="80"/>
        <v>52.3050545227782</v>
      </c>
      <c r="H82" s="1">
        <f t="shared" si="80"/>
        <v>76.967808193368271</v>
      </c>
      <c r="I82" s="1">
        <f t="shared" si="80"/>
        <v>82.94345633943982</v>
      </c>
      <c r="J82" s="1">
        <f t="shared" si="80"/>
        <v>71.4114472232434</v>
      </c>
      <c r="K82" s="1">
        <f t="shared" si="80"/>
        <v>857.0990910867821</v>
      </c>
      <c r="L82" s="1">
        <f t="shared" si="80"/>
        <v>0.84165909058118882</v>
      </c>
      <c r="M82" s="1">
        <f t="shared" si="80"/>
        <v>0.4120225672268058</v>
      </c>
    </row>
    <row r="83" spans="1:13">
      <c r="A83" s="1" t="s">
        <v>573</v>
      </c>
      <c r="B83" s="1" t="s">
        <v>571</v>
      </c>
      <c r="C83" s="3">
        <v>428</v>
      </c>
      <c r="D83" s="1">
        <f>D302</f>
        <v>35.766807614136781</v>
      </c>
      <c r="E83" s="1">
        <f t="shared" ref="E83:M83" si="81">E302</f>
        <v>10.523338126142805</v>
      </c>
      <c r="F83" s="1">
        <f t="shared" si="81"/>
        <v>23.145072870139856</v>
      </c>
      <c r="G83" s="1">
        <f t="shared" si="81"/>
        <v>38.404149566794423</v>
      </c>
      <c r="H83" s="1">
        <f t="shared" si="81"/>
        <v>73.121050118604259</v>
      </c>
      <c r="I83" s="1">
        <f t="shared" si="81"/>
        <v>83.584085772519401</v>
      </c>
      <c r="J83" s="1">
        <f t="shared" si="81"/>
        <v>65.978930660991594</v>
      </c>
      <c r="K83" s="1">
        <f t="shared" si="81"/>
        <v>360.86870550378143</v>
      </c>
      <c r="L83" s="1">
        <f t="shared" si="81"/>
        <v>0.8674917788310389</v>
      </c>
      <c r="M83" s="1">
        <f t="shared" si="81"/>
        <v>0.46498271686108211</v>
      </c>
    </row>
    <row r="84" spans="1:13">
      <c r="A84" s="1" t="s">
        <v>573</v>
      </c>
      <c r="B84" s="1" t="s">
        <v>571</v>
      </c>
      <c r="C84" s="3">
        <v>508</v>
      </c>
      <c r="D84" s="1">
        <f>D327</f>
        <v>40.79687445983074</v>
      </c>
      <c r="E84" s="1">
        <f t="shared" ref="E84:M84" si="82">E327</f>
        <v>16.353140865995204</v>
      </c>
      <c r="F84" s="1">
        <f t="shared" si="82"/>
        <v>28.575007662913041</v>
      </c>
      <c r="G84" s="1">
        <f t="shared" si="82"/>
        <v>42.973032406003234</v>
      </c>
      <c r="H84" s="1">
        <f t="shared" si="82"/>
        <v>70.29100788486015</v>
      </c>
      <c r="I84" s="1">
        <f t="shared" si="82"/>
        <v>76.322272204012691</v>
      </c>
      <c r="J84" s="1">
        <f t="shared" si="82"/>
        <v>61.397997729221792</v>
      </c>
      <c r="K84" s="1">
        <f t="shared" si="82"/>
        <v>649.82485620972659</v>
      </c>
      <c r="L84" s="1">
        <f t="shared" si="82"/>
        <v>0.88502063996622571</v>
      </c>
      <c r="M84" s="1">
        <f t="shared" si="82"/>
        <v>0.41497565439668266</v>
      </c>
    </row>
    <row r="85" spans="1:13">
      <c r="A85" s="1" t="s">
        <v>573</v>
      </c>
      <c r="B85" s="1" t="s">
        <v>571</v>
      </c>
      <c r="C85" s="3">
        <v>625</v>
      </c>
      <c r="D85" s="1">
        <f>D389</f>
        <v>40.855987494160452</v>
      </c>
      <c r="E85" s="1">
        <f t="shared" ref="E85:M85" si="83">E389</f>
        <v>11.568424441171556</v>
      </c>
      <c r="F85" s="1">
        <f t="shared" si="83"/>
        <v>26.212205967666065</v>
      </c>
      <c r="G85" s="1">
        <f t="shared" si="83"/>
        <v>43.069950542888954</v>
      </c>
      <c r="H85" s="1">
        <f t="shared" si="83"/>
        <v>64.729526626981951</v>
      </c>
      <c r="I85" s="1">
        <f t="shared" si="83"/>
        <v>73.82040018257122</v>
      </c>
      <c r="J85" s="1">
        <f t="shared" si="83"/>
        <v>57.870288518249787</v>
      </c>
      <c r="K85" s="1">
        <f t="shared" si="83"/>
        <v>497.75097827628593</v>
      </c>
      <c r="L85" s="1">
        <f t="shared" si="83"/>
        <v>0.84079632807538729</v>
      </c>
      <c r="M85" s="1">
        <f t="shared" si="83"/>
        <v>0.38218906975746703</v>
      </c>
    </row>
    <row r="86" spans="1:13">
      <c r="A86" s="1" t="s">
        <v>573</v>
      </c>
      <c r="B86" s="1" t="s">
        <v>530</v>
      </c>
      <c r="C86" s="3">
        <v>429</v>
      </c>
      <c r="D86" s="1">
        <f>D303</f>
        <v>0</v>
      </c>
      <c r="E86" s="1">
        <f t="shared" ref="E86:M86" si="84">E303</f>
        <v>0</v>
      </c>
      <c r="F86" s="1">
        <f t="shared" si="84"/>
        <v>0</v>
      </c>
      <c r="G86" s="1">
        <f t="shared" si="84"/>
        <v>0</v>
      </c>
      <c r="H86" s="1">
        <f t="shared" si="84"/>
        <v>0</v>
      </c>
      <c r="I86" s="1">
        <f t="shared" si="84"/>
        <v>0</v>
      </c>
      <c r="J86" s="1">
        <f t="shared" si="84"/>
        <v>0</v>
      </c>
      <c r="K86" s="1">
        <f t="shared" si="84"/>
        <v>0</v>
      </c>
      <c r="L86" s="1">
        <f t="shared" si="84"/>
        <v>0</v>
      </c>
      <c r="M86" s="1">
        <f t="shared" si="84"/>
        <v>0</v>
      </c>
    </row>
    <row r="87" spans="1:13">
      <c r="A87" s="1" t="s">
        <v>573</v>
      </c>
      <c r="B87" s="1" t="s">
        <v>530</v>
      </c>
      <c r="C87" s="3">
        <v>542</v>
      </c>
      <c r="D87" s="1">
        <f>D361</f>
        <v>0</v>
      </c>
      <c r="E87" s="1">
        <f t="shared" ref="E87:M87" si="85">E361</f>
        <v>0</v>
      </c>
      <c r="F87" s="1">
        <f t="shared" si="85"/>
        <v>0</v>
      </c>
      <c r="G87" s="1">
        <f t="shared" si="85"/>
        <v>0</v>
      </c>
      <c r="H87" s="1">
        <f t="shared" si="85"/>
        <v>0</v>
      </c>
      <c r="I87" s="1">
        <f t="shared" si="85"/>
        <v>0</v>
      </c>
      <c r="J87" s="1">
        <f t="shared" si="85"/>
        <v>0</v>
      </c>
      <c r="K87" s="1">
        <f t="shared" si="85"/>
        <v>0</v>
      </c>
      <c r="L87" s="1">
        <f t="shared" si="85"/>
        <v>0</v>
      </c>
      <c r="M87" s="1">
        <f t="shared" si="85"/>
        <v>0</v>
      </c>
    </row>
    <row r="88" spans="1:13">
      <c r="A88" s="1" t="s">
        <v>573</v>
      </c>
      <c r="B88" s="1" t="s">
        <v>530</v>
      </c>
      <c r="C88" s="3">
        <v>619</v>
      </c>
      <c r="D88" s="1">
        <f>D383</f>
        <v>0</v>
      </c>
      <c r="E88" s="1">
        <f t="shared" ref="E88:M88" si="86">E383</f>
        <v>0</v>
      </c>
      <c r="F88" s="1">
        <f t="shared" si="86"/>
        <v>0</v>
      </c>
      <c r="G88" s="1">
        <f t="shared" si="86"/>
        <v>0</v>
      </c>
      <c r="H88" s="1">
        <f t="shared" si="86"/>
        <v>0</v>
      </c>
      <c r="I88" s="1">
        <f t="shared" si="86"/>
        <v>0</v>
      </c>
      <c r="J88" s="1">
        <f t="shared" si="86"/>
        <v>0</v>
      </c>
      <c r="K88" s="1">
        <f t="shared" si="86"/>
        <v>0</v>
      </c>
      <c r="L88" s="1">
        <f t="shared" si="86"/>
        <v>0</v>
      </c>
      <c r="M88" s="1">
        <f t="shared" si="86"/>
        <v>0</v>
      </c>
    </row>
    <row r="89" spans="1:13">
      <c r="A89" s="1" t="s">
        <v>573</v>
      </c>
      <c r="B89" s="1" t="s">
        <v>547</v>
      </c>
      <c r="C89" s="3">
        <v>430</v>
      </c>
      <c r="D89" s="1">
        <f>D304</f>
        <v>45.420627901437719</v>
      </c>
      <c r="E89" s="1">
        <f t="shared" ref="E89:M89" si="87">E304</f>
        <v>15.615276483814336</v>
      </c>
      <c r="F89" s="1">
        <f t="shared" si="87"/>
        <v>30.517952192626101</v>
      </c>
      <c r="G89" s="1">
        <f t="shared" si="87"/>
        <v>42.188494835335696</v>
      </c>
      <c r="H89" s="1">
        <f t="shared" si="87"/>
        <v>70.22898748884279</v>
      </c>
      <c r="I89" s="1">
        <f t="shared" si="87"/>
        <v>78.235224093699657</v>
      </c>
      <c r="J89" s="1">
        <f t="shared" si="87"/>
        <v>59.3122574173359</v>
      </c>
      <c r="K89" s="1">
        <f t="shared" si="87"/>
        <v>779.54936315623854</v>
      </c>
      <c r="L89" s="1">
        <f t="shared" si="87"/>
        <v>0.85372614213703535</v>
      </c>
      <c r="M89" s="1">
        <f t="shared" si="87"/>
        <v>0.40185225878930092</v>
      </c>
    </row>
    <row r="90" spans="1:13">
      <c r="A90" s="1" t="s">
        <v>573</v>
      </c>
      <c r="B90" s="1" t="s">
        <v>547</v>
      </c>
      <c r="C90" s="3">
        <v>545</v>
      </c>
      <c r="D90" s="1">
        <f>D364</f>
        <v>56.248868950409296</v>
      </c>
      <c r="E90" s="1">
        <f t="shared" ref="E90:M90" si="88">E364</f>
        <v>21.766239137045492</v>
      </c>
      <c r="F90" s="1">
        <f t="shared" si="88"/>
        <v>39.007554043727488</v>
      </c>
      <c r="G90" s="1">
        <f t="shared" si="88"/>
        <v>46.663469859486462</v>
      </c>
      <c r="H90" s="1">
        <f t="shared" si="88"/>
        <v>57.998180114227758</v>
      </c>
      <c r="I90" s="1">
        <f t="shared" si="88"/>
        <v>67.693450253851537</v>
      </c>
      <c r="J90" s="1">
        <f t="shared" si="88"/>
        <v>48.043821293599329</v>
      </c>
      <c r="K90" s="1">
        <f t="shared" si="88"/>
        <v>1668.4286286469421</v>
      </c>
      <c r="L90" s="1">
        <f t="shared" si="88"/>
        <v>0.81773300154300566</v>
      </c>
      <c r="M90" s="1">
        <f t="shared" si="88"/>
        <v>0.40292680827005883</v>
      </c>
    </row>
    <row r="91" spans="1:13">
      <c r="A91" s="1" t="s">
        <v>573</v>
      </c>
      <c r="B91" s="1" t="s">
        <v>547</v>
      </c>
      <c r="C91" s="3">
        <v>604</v>
      </c>
      <c r="D91" s="1">
        <f>D368</f>
        <v>53.972299490492865</v>
      </c>
      <c r="E91" s="1">
        <f t="shared" ref="E91:M91" si="89">E368</f>
        <v>17.530943874549965</v>
      </c>
      <c r="F91" s="1">
        <f t="shared" si="89"/>
        <v>35.751621682521503</v>
      </c>
      <c r="G91" s="1">
        <f t="shared" si="89"/>
        <v>44.287627242306833</v>
      </c>
      <c r="H91" s="1">
        <f t="shared" si="89"/>
        <v>65.883860424981933</v>
      </c>
      <c r="I91" s="1">
        <f t="shared" si="89"/>
        <v>79.440722171044257</v>
      </c>
      <c r="J91" s="1">
        <f t="shared" si="89"/>
        <v>48.39228889622219</v>
      </c>
      <c r="K91" s="1">
        <f t="shared" si="89"/>
        <v>982.03343880309512</v>
      </c>
      <c r="L91" s="1">
        <f t="shared" si="89"/>
        <v>0.72640306832889034</v>
      </c>
      <c r="M91" s="1">
        <f t="shared" si="89"/>
        <v>0.37666392061098569</v>
      </c>
    </row>
    <row r="92" spans="1:13">
      <c r="A92" s="1" t="s">
        <v>573</v>
      </c>
      <c r="B92" s="1" t="s">
        <v>562</v>
      </c>
      <c r="C92" s="3">
        <v>431</v>
      </c>
      <c r="D92" s="1">
        <f>D305</f>
        <v>34.392902786910071</v>
      </c>
      <c r="E92" s="1">
        <f t="shared" ref="E92:M92" si="90">E305</f>
        <v>13.458729048081832</v>
      </c>
      <c r="F92" s="1">
        <f t="shared" si="90"/>
        <v>23.925815917496003</v>
      </c>
      <c r="G92" s="1">
        <f t="shared" si="90"/>
        <v>43.406975939606369</v>
      </c>
      <c r="H92" s="1">
        <f t="shared" si="90"/>
        <v>76.734985468628153</v>
      </c>
      <c r="I92" s="1">
        <f t="shared" si="90"/>
        <v>81.340477825671627</v>
      </c>
      <c r="J92" s="1">
        <f t="shared" si="90"/>
        <v>71.421533729860698</v>
      </c>
      <c r="K92" s="1">
        <f t="shared" si="90"/>
        <v>575.01841540773819</v>
      </c>
      <c r="L92" s="1">
        <f t="shared" si="90"/>
        <v>0.91075002623228818</v>
      </c>
      <c r="M92" s="1">
        <f t="shared" si="90"/>
        <v>0.37309586519071658</v>
      </c>
    </row>
    <row r="93" spans="1:13">
      <c r="A93" s="1" t="s">
        <v>573</v>
      </c>
      <c r="B93" s="1" t="s">
        <v>562</v>
      </c>
      <c r="C93" s="3">
        <v>529</v>
      </c>
      <c r="D93" s="1">
        <f>D348</f>
        <v>31.195834651785045</v>
      </c>
      <c r="E93" s="1">
        <f t="shared" ref="E93:M93" si="91">E348</f>
        <v>10.046718121450557</v>
      </c>
      <c r="F93" s="1">
        <f t="shared" si="91"/>
        <v>20.621276386617851</v>
      </c>
      <c r="G93" s="1">
        <f t="shared" si="91"/>
        <v>50.585105409620517</v>
      </c>
      <c r="H93" s="1">
        <f t="shared" si="91"/>
        <v>71.172707150719006</v>
      </c>
      <c r="I93" s="1">
        <f t="shared" si="91"/>
        <v>79.334538565439658</v>
      </c>
      <c r="J93" s="1">
        <f t="shared" si="91"/>
        <v>61.728292976103511</v>
      </c>
      <c r="K93" s="1">
        <f t="shared" si="91"/>
        <v>488.24421455727634</v>
      </c>
      <c r="L93" s="1">
        <f t="shared" si="91"/>
        <v>0.89372196534231507</v>
      </c>
      <c r="M93" s="1">
        <f t="shared" si="91"/>
        <v>0.43216653273579214</v>
      </c>
    </row>
    <row r="94" spans="1:13">
      <c r="A94" s="1" t="s">
        <v>573</v>
      </c>
      <c r="B94" s="1" t="s">
        <v>562</v>
      </c>
      <c r="C94" s="3">
        <v>608</v>
      </c>
      <c r="D94" s="1">
        <f>D372</f>
        <v>29.512223292098678</v>
      </c>
      <c r="E94" s="1">
        <f t="shared" ref="E94:M94" si="92">E372</f>
        <v>11.305510533060854</v>
      </c>
      <c r="F94" s="1">
        <f t="shared" si="92"/>
        <v>20.408866912579814</v>
      </c>
      <c r="G94" s="1">
        <f t="shared" si="92"/>
        <v>46.565352704046596</v>
      </c>
      <c r="H94" s="1">
        <f t="shared" si="92"/>
        <v>74.953329215508361</v>
      </c>
      <c r="I94" s="1">
        <f t="shared" si="92"/>
        <v>80.635064356278519</v>
      </c>
      <c r="J94" s="1">
        <f t="shared" si="92"/>
        <v>68.716741789631669</v>
      </c>
      <c r="K94" s="1">
        <f t="shared" si="92"/>
        <v>343.05468437149085</v>
      </c>
      <c r="L94" s="1">
        <f t="shared" si="92"/>
        <v>0.87571455205041471</v>
      </c>
      <c r="M94" s="1">
        <f t="shared" si="92"/>
        <v>0.40580465542273797</v>
      </c>
    </row>
    <row r="95" spans="1:13">
      <c r="A95" s="1" t="s">
        <v>573</v>
      </c>
      <c r="B95" s="1" t="s">
        <v>540</v>
      </c>
      <c r="C95" s="3">
        <v>432</v>
      </c>
      <c r="D95" s="1">
        <f>D306</f>
        <v>41.458363432334536</v>
      </c>
      <c r="E95" s="1">
        <f t="shared" ref="E95:M95" si="93">E306</f>
        <v>16.215630638943889</v>
      </c>
      <c r="F95" s="1">
        <f t="shared" si="93"/>
        <v>28.836997035639275</v>
      </c>
      <c r="G95" s="1">
        <f t="shared" si="93"/>
        <v>51.932478478887646</v>
      </c>
      <c r="H95" s="1">
        <f t="shared" si="93"/>
        <v>78.460668745461263</v>
      </c>
      <c r="I95" s="1">
        <f t="shared" si="93"/>
        <v>86.563881000615723</v>
      </c>
      <c r="J95" s="1">
        <f t="shared" si="93"/>
        <v>66.96928697823337</v>
      </c>
      <c r="K95" s="1">
        <f t="shared" si="93"/>
        <v>633.60002436384138</v>
      </c>
      <c r="L95" s="1">
        <f t="shared" si="93"/>
        <v>0.87128665528206073</v>
      </c>
      <c r="M95" s="1">
        <f t="shared" si="93"/>
        <v>0.41479842091563884</v>
      </c>
    </row>
    <row r="96" spans="1:13">
      <c r="A96" s="1" t="s">
        <v>573</v>
      </c>
      <c r="B96" s="1" t="s">
        <v>540</v>
      </c>
      <c r="C96" s="3">
        <v>501</v>
      </c>
      <c r="D96" s="1">
        <f>D320</f>
        <v>51.819552850834917</v>
      </c>
      <c r="E96" s="1">
        <f t="shared" ref="E96:M96" si="94">E320</f>
        <v>18.010154152934891</v>
      </c>
      <c r="F96" s="1">
        <f t="shared" si="94"/>
        <v>34.914853501884991</v>
      </c>
      <c r="G96" s="1">
        <f t="shared" si="94"/>
        <v>44.361055745661183</v>
      </c>
      <c r="H96" s="1">
        <f t="shared" si="94"/>
        <v>61.109710751528667</v>
      </c>
      <c r="I96" s="1">
        <f t="shared" si="94"/>
        <v>72.131056351744476</v>
      </c>
      <c r="J96" s="1">
        <f t="shared" si="94"/>
        <v>49.95458355913982</v>
      </c>
      <c r="K96" s="1">
        <f t="shared" si="94"/>
        <v>894.52461827752848</v>
      </c>
      <c r="L96" s="1">
        <f t="shared" si="94"/>
        <v>0.80718625038574299</v>
      </c>
      <c r="M96" s="1">
        <f t="shared" si="94"/>
        <v>0.38804136719639054</v>
      </c>
    </row>
    <row r="97" spans="1:13">
      <c r="A97" s="1" t="s">
        <v>573</v>
      </c>
      <c r="B97" s="1" t="s">
        <v>540</v>
      </c>
      <c r="C97" s="3">
        <v>644</v>
      </c>
      <c r="D97" s="1">
        <f>D408</f>
        <v>39.237816720928279</v>
      </c>
      <c r="E97" s="1">
        <f t="shared" ref="E97:M97" si="95">E408</f>
        <v>14.599948078072369</v>
      </c>
      <c r="F97" s="1">
        <f t="shared" si="95"/>
        <v>26.91888239950039</v>
      </c>
      <c r="G97" s="1">
        <f t="shared" si="95"/>
        <v>43.9616813841278</v>
      </c>
      <c r="H97" s="1">
        <f t="shared" si="95"/>
        <v>79.672422189449861</v>
      </c>
      <c r="I97" s="1">
        <f t="shared" si="95"/>
        <v>85.979797235547935</v>
      </c>
      <c r="J97" s="1">
        <f t="shared" si="95"/>
        <v>73.53218264092601</v>
      </c>
      <c r="K97" s="1">
        <f t="shared" si="95"/>
        <v>510.92248894291185</v>
      </c>
      <c r="L97" s="1">
        <f t="shared" si="95"/>
        <v>0.90492936766897403</v>
      </c>
      <c r="M97" s="1">
        <f t="shared" si="95"/>
        <v>0.38345785738628357</v>
      </c>
    </row>
    <row r="98" spans="1:13">
      <c r="A98" s="1" t="s">
        <v>573</v>
      </c>
      <c r="B98" s="1" t="s">
        <v>551</v>
      </c>
      <c r="C98" s="3">
        <v>433</v>
      </c>
      <c r="D98" s="1">
        <f>D307</f>
        <v>47.871656395001935</v>
      </c>
      <c r="E98" s="1">
        <f t="shared" ref="E98:M98" si="96">E307</f>
        <v>17.201054408932269</v>
      </c>
      <c r="F98" s="1">
        <f t="shared" si="96"/>
        <v>32.536355401967178</v>
      </c>
      <c r="G98" s="1">
        <f t="shared" si="96"/>
        <v>53.385769912921667</v>
      </c>
      <c r="H98" s="1">
        <f t="shared" si="96"/>
        <v>72.729010891012521</v>
      </c>
      <c r="I98" s="1">
        <f t="shared" si="96"/>
        <v>84.472171848317373</v>
      </c>
      <c r="J98" s="1">
        <f t="shared" si="96"/>
        <v>58.981182368333577</v>
      </c>
      <c r="K98" s="1">
        <f t="shared" si="96"/>
        <v>1044.2499068633279</v>
      </c>
      <c r="L98" s="1">
        <f t="shared" si="96"/>
        <v>0.86812597779538636</v>
      </c>
      <c r="M98" s="1">
        <f t="shared" si="96"/>
        <v>0.37862932364223578</v>
      </c>
    </row>
    <row r="99" spans="1:13">
      <c r="A99" s="1" t="s">
        <v>573</v>
      </c>
      <c r="B99" s="1" t="s">
        <v>551</v>
      </c>
      <c r="C99" s="3">
        <v>520</v>
      </c>
      <c r="D99" s="1">
        <f>D339</f>
        <v>43.349916382757215</v>
      </c>
      <c r="E99" s="1">
        <f t="shared" ref="E99:M99" si="97">E339</f>
        <v>15.397171467408851</v>
      </c>
      <c r="F99" s="1">
        <f t="shared" si="97"/>
        <v>29.373543925083101</v>
      </c>
      <c r="G99" s="1">
        <f t="shared" si="97"/>
        <v>56.737962714533246</v>
      </c>
      <c r="H99" s="1">
        <f t="shared" si="97"/>
        <v>76.733511683698197</v>
      </c>
      <c r="I99" s="1">
        <f t="shared" si="97"/>
        <v>83.294397040549129</v>
      </c>
      <c r="J99" s="1">
        <f t="shared" si="97"/>
        <v>68.621323039349917</v>
      </c>
      <c r="K99" s="1">
        <f t="shared" si="97"/>
        <v>1073.6564309340301</v>
      </c>
      <c r="L99" s="1">
        <f t="shared" si="97"/>
        <v>0.83284204158517106</v>
      </c>
      <c r="M99" s="1">
        <f t="shared" si="97"/>
        <v>0.41298640593058877</v>
      </c>
    </row>
    <row r="100" spans="1:13">
      <c r="A100" s="1" t="s">
        <v>573</v>
      </c>
      <c r="B100" s="1" t="s">
        <v>551</v>
      </c>
      <c r="C100" s="3">
        <v>612</v>
      </c>
      <c r="D100" s="1">
        <f>D376</f>
        <v>45.165402764944609</v>
      </c>
      <c r="E100" s="1">
        <f t="shared" ref="E100:M100" si="98">E376</f>
        <v>14.961755721150624</v>
      </c>
      <c r="F100" s="1">
        <f t="shared" si="98"/>
        <v>30.063579243047695</v>
      </c>
      <c r="G100" s="1">
        <f t="shared" si="98"/>
        <v>50.207606812762911</v>
      </c>
      <c r="H100" s="1">
        <f t="shared" si="98"/>
        <v>71.537602531274104</v>
      </c>
      <c r="I100" s="1">
        <f t="shared" si="98"/>
        <v>78.489904590902256</v>
      </c>
      <c r="J100" s="1">
        <f t="shared" si="98"/>
        <v>62.522501209591304</v>
      </c>
      <c r="K100" s="1">
        <f t="shared" si="98"/>
        <v>1137.7873414223297</v>
      </c>
      <c r="L100" s="1">
        <f t="shared" si="98"/>
        <v>0.82893469641609963</v>
      </c>
      <c r="M100" s="1">
        <f t="shared" si="98"/>
        <v>0.44363379271230691</v>
      </c>
    </row>
    <row r="101" spans="1:13">
      <c r="A101" s="1" t="s">
        <v>573</v>
      </c>
      <c r="B101" s="1" t="s">
        <v>537</v>
      </c>
      <c r="C101" s="3">
        <v>434</v>
      </c>
      <c r="D101" s="1">
        <f>D308</f>
        <v>35.313068781737066</v>
      </c>
      <c r="E101" s="1">
        <f t="shared" ref="E101:M101" si="99">E308</f>
        <v>11.766588817782972</v>
      </c>
      <c r="F101" s="1">
        <f t="shared" si="99"/>
        <v>23.539828799760084</v>
      </c>
      <c r="G101" s="1">
        <f t="shared" si="99"/>
        <v>48.731620031750275</v>
      </c>
      <c r="H101" s="1">
        <f t="shared" si="99"/>
        <v>74.675272356961145</v>
      </c>
      <c r="I101" s="1">
        <f t="shared" si="99"/>
        <v>80.215780687859194</v>
      </c>
      <c r="J101" s="1">
        <f t="shared" si="99"/>
        <v>67.605678645686325</v>
      </c>
      <c r="K101" s="1">
        <f t="shared" si="99"/>
        <v>527.41640705790496</v>
      </c>
      <c r="L101" s="1">
        <f t="shared" si="99"/>
        <v>0.86400894334746337</v>
      </c>
      <c r="M101" s="1">
        <f t="shared" si="99"/>
        <v>0.43540437160787815</v>
      </c>
    </row>
    <row r="102" spans="1:13">
      <c r="A102" s="1" t="s">
        <v>573</v>
      </c>
      <c r="B102" s="1" t="s">
        <v>537</v>
      </c>
      <c r="C102" s="3">
        <v>512</v>
      </c>
      <c r="D102" s="1">
        <f>D331</f>
        <v>45.469809253030313</v>
      </c>
      <c r="E102" s="1">
        <f t="shared" ref="E102:M102" si="100">E331</f>
        <v>18.091689944192321</v>
      </c>
      <c r="F102" s="1">
        <f t="shared" si="100"/>
        <v>31.780749598611393</v>
      </c>
      <c r="G102" s="1">
        <f t="shared" si="100"/>
        <v>41.181693626948267</v>
      </c>
      <c r="H102" s="1">
        <f t="shared" si="100"/>
        <v>72.37846888340529</v>
      </c>
      <c r="I102" s="1">
        <f t="shared" si="100"/>
        <v>79.934134559282526</v>
      </c>
      <c r="J102" s="1">
        <f t="shared" si="100"/>
        <v>60.158152428737189</v>
      </c>
      <c r="K102" s="1">
        <f t="shared" si="100"/>
        <v>847.14204153900516</v>
      </c>
      <c r="L102" s="1">
        <f t="shared" si="100"/>
        <v>0.84723701146243668</v>
      </c>
      <c r="M102" s="1">
        <f t="shared" si="100"/>
        <v>0.39157459399739541</v>
      </c>
    </row>
    <row r="103" spans="1:13">
      <c r="A103" s="1" t="s">
        <v>573</v>
      </c>
      <c r="B103" s="1" t="s">
        <v>537</v>
      </c>
      <c r="C103" s="3">
        <v>634</v>
      </c>
      <c r="D103" s="1">
        <f>D398</f>
        <v>43.855771998439913</v>
      </c>
      <c r="E103" s="1">
        <f t="shared" ref="E103:M103" si="101">E398</f>
        <v>12.278691160006829</v>
      </c>
      <c r="F103" s="1">
        <f t="shared" si="101"/>
        <v>28.067231579223431</v>
      </c>
      <c r="G103" s="1">
        <f t="shared" si="101"/>
        <v>51.535982773714238</v>
      </c>
      <c r="H103" s="1">
        <f t="shared" si="101"/>
        <v>62.644845676553338</v>
      </c>
      <c r="I103" s="1">
        <f t="shared" si="101"/>
        <v>78.069631171682587</v>
      </c>
      <c r="J103" s="1">
        <f t="shared" si="101"/>
        <v>49.767361502329699</v>
      </c>
      <c r="K103" s="1">
        <f t="shared" si="101"/>
        <v>802.71239957546368</v>
      </c>
      <c r="L103" s="1">
        <f t="shared" si="101"/>
        <v>0.82908826902336663</v>
      </c>
      <c r="M103" s="1">
        <f t="shared" si="101"/>
        <v>0.39250882694731376</v>
      </c>
    </row>
    <row r="104" spans="1:13">
      <c r="A104" s="1" t="s">
        <v>573</v>
      </c>
      <c r="B104" s="1" t="s">
        <v>558</v>
      </c>
      <c r="C104" s="3">
        <v>435</v>
      </c>
      <c r="D104" s="1">
        <f>D309</f>
        <v>0</v>
      </c>
      <c r="E104" s="1">
        <f t="shared" ref="E104:M104" si="102">E309</f>
        <v>0</v>
      </c>
      <c r="F104" s="1">
        <f t="shared" si="102"/>
        <v>0</v>
      </c>
      <c r="G104" s="1">
        <f t="shared" si="102"/>
        <v>0</v>
      </c>
      <c r="H104" s="1">
        <f t="shared" si="102"/>
        <v>0</v>
      </c>
      <c r="I104" s="1">
        <f t="shared" si="102"/>
        <v>0</v>
      </c>
      <c r="J104" s="1">
        <f t="shared" si="102"/>
        <v>0</v>
      </c>
      <c r="K104" s="1">
        <f t="shared" si="102"/>
        <v>0</v>
      </c>
      <c r="L104" s="1">
        <f t="shared" si="102"/>
        <v>0</v>
      </c>
      <c r="M104" s="1">
        <f t="shared" si="102"/>
        <v>0</v>
      </c>
    </row>
    <row r="105" spans="1:13">
      <c r="A105" s="1" t="s">
        <v>573</v>
      </c>
      <c r="B105" s="1" t="s">
        <v>558</v>
      </c>
      <c r="C105" s="3">
        <v>523</v>
      </c>
      <c r="D105" s="1">
        <f>D342</f>
        <v>0</v>
      </c>
      <c r="E105" s="1">
        <f t="shared" ref="E105:M105" si="103">E342</f>
        <v>0</v>
      </c>
      <c r="F105" s="1">
        <f t="shared" si="103"/>
        <v>0</v>
      </c>
      <c r="G105" s="1">
        <f t="shared" si="103"/>
        <v>0</v>
      </c>
      <c r="H105" s="1">
        <f t="shared" si="103"/>
        <v>0</v>
      </c>
      <c r="I105" s="1">
        <f t="shared" si="103"/>
        <v>0</v>
      </c>
      <c r="J105" s="1">
        <f t="shared" si="103"/>
        <v>0</v>
      </c>
      <c r="K105" s="1">
        <f t="shared" si="103"/>
        <v>0</v>
      </c>
      <c r="L105" s="1">
        <f t="shared" si="103"/>
        <v>0</v>
      </c>
      <c r="M105" s="1">
        <f t="shared" si="103"/>
        <v>0</v>
      </c>
    </row>
    <row r="106" spans="1:13">
      <c r="A106" s="1" t="s">
        <v>573</v>
      </c>
      <c r="B106" s="1" t="s">
        <v>558</v>
      </c>
      <c r="C106" s="3">
        <v>635</v>
      </c>
      <c r="D106" s="1">
        <f>D399</f>
        <v>0</v>
      </c>
      <c r="E106" s="1">
        <f t="shared" ref="E106:M106" si="104">E399</f>
        <v>0</v>
      </c>
      <c r="F106" s="1">
        <f t="shared" si="104"/>
        <v>0</v>
      </c>
      <c r="G106" s="1">
        <f t="shared" si="104"/>
        <v>0</v>
      </c>
      <c r="H106" s="1">
        <f t="shared" si="104"/>
        <v>0</v>
      </c>
      <c r="I106" s="1">
        <f t="shared" si="104"/>
        <v>0</v>
      </c>
      <c r="J106" s="1">
        <f t="shared" si="104"/>
        <v>0</v>
      </c>
      <c r="K106" s="1">
        <f t="shared" si="104"/>
        <v>0</v>
      </c>
      <c r="L106" s="1">
        <f t="shared" si="104"/>
        <v>0</v>
      </c>
      <c r="M106" s="1">
        <f t="shared" si="104"/>
        <v>0</v>
      </c>
    </row>
    <row r="107" spans="1:13">
      <c r="A107" s="1" t="s">
        <v>573</v>
      </c>
      <c r="B107" s="1" t="s">
        <v>563</v>
      </c>
      <c r="C107" s="3">
        <v>436</v>
      </c>
      <c r="D107" s="1">
        <f>D310</f>
        <v>0</v>
      </c>
      <c r="E107" s="1">
        <f t="shared" ref="E107:M107" si="105">E310</f>
        <v>0</v>
      </c>
      <c r="F107" s="1">
        <f t="shared" si="105"/>
        <v>0</v>
      </c>
      <c r="G107" s="1">
        <f t="shared" si="105"/>
        <v>0</v>
      </c>
      <c r="H107" s="1">
        <f t="shared" si="105"/>
        <v>0</v>
      </c>
      <c r="I107" s="1">
        <f t="shared" si="105"/>
        <v>0</v>
      </c>
      <c r="J107" s="1">
        <f t="shared" si="105"/>
        <v>0</v>
      </c>
      <c r="K107" s="1">
        <f t="shared" si="105"/>
        <v>0</v>
      </c>
      <c r="L107" s="1">
        <f t="shared" si="105"/>
        <v>0</v>
      </c>
      <c r="M107" s="1">
        <f t="shared" si="105"/>
        <v>0</v>
      </c>
    </row>
    <row r="108" spans="1:13">
      <c r="A108" s="1" t="s">
        <v>573</v>
      </c>
      <c r="B108" s="1" t="s">
        <v>563</v>
      </c>
      <c r="C108" s="3">
        <v>514</v>
      </c>
      <c r="D108" s="1">
        <f>D333</f>
        <v>0</v>
      </c>
      <c r="E108" s="1">
        <f t="shared" ref="E108:M108" si="106">E333</f>
        <v>0</v>
      </c>
      <c r="F108" s="1">
        <f t="shared" si="106"/>
        <v>0</v>
      </c>
      <c r="G108" s="1">
        <f t="shared" si="106"/>
        <v>0</v>
      </c>
      <c r="H108" s="1">
        <f t="shared" si="106"/>
        <v>0</v>
      </c>
      <c r="I108" s="1">
        <f t="shared" si="106"/>
        <v>0</v>
      </c>
      <c r="J108" s="1">
        <f t="shared" si="106"/>
        <v>0</v>
      </c>
      <c r="K108" s="1">
        <f t="shared" si="106"/>
        <v>0</v>
      </c>
      <c r="L108" s="1">
        <f t="shared" si="106"/>
        <v>0</v>
      </c>
      <c r="M108" s="1">
        <f t="shared" si="106"/>
        <v>0</v>
      </c>
    </row>
    <row r="109" spans="1:13">
      <c r="A109" s="1" t="s">
        <v>573</v>
      </c>
      <c r="B109" s="1" t="s">
        <v>563</v>
      </c>
      <c r="C109" s="3">
        <v>616</v>
      </c>
      <c r="D109" s="1">
        <f>D380</f>
        <v>0</v>
      </c>
      <c r="E109" s="1">
        <f t="shared" ref="E109:M109" si="107">E380</f>
        <v>0</v>
      </c>
      <c r="F109" s="1">
        <f t="shared" si="107"/>
        <v>0</v>
      </c>
      <c r="G109" s="1">
        <f t="shared" si="107"/>
        <v>0</v>
      </c>
      <c r="H109" s="1">
        <f t="shared" si="107"/>
        <v>0</v>
      </c>
      <c r="I109" s="1">
        <f t="shared" si="107"/>
        <v>0</v>
      </c>
      <c r="J109" s="1">
        <f t="shared" si="107"/>
        <v>0</v>
      </c>
      <c r="K109" s="1">
        <f t="shared" si="107"/>
        <v>0</v>
      </c>
      <c r="L109" s="1">
        <f t="shared" si="107"/>
        <v>0</v>
      </c>
      <c r="M109" s="1">
        <f t="shared" si="107"/>
        <v>0</v>
      </c>
    </row>
    <row r="110" spans="1:13">
      <c r="A110" s="1" t="s">
        <v>573</v>
      </c>
      <c r="B110" s="1" t="s">
        <v>552</v>
      </c>
      <c r="C110" s="3">
        <v>437</v>
      </c>
      <c r="D110" s="1">
        <f>D311</f>
        <v>42.38604921541468</v>
      </c>
      <c r="E110" s="1">
        <f t="shared" ref="E110:M110" si="108">E311</f>
        <v>13.623008502663374</v>
      </c>
      <c r="F110" s="1">
        <f t="shared" si="108"/>
        <v>28.004528859039102</v>
      </c>
      <c r="G110" s="1">
        <f t="shared" si="108"/>
        <v>46.873733193364785</v>
      </c>
      <c r="H110" s="1">
        <f t="shared" si="108"/>
        <v>68.804427906673652</v>
      </c>
      <c r="I110" s="1">
        <f t="shared" si="108"/>
        <v>82.501402134665284</v>
      </c>
      <c r="J110" s="1">
        <f t="shared" si="108"/>
        <v>55.743230847136566</v>
      </c>
      <c r="K110" s="1">
        <f t="shared" si="108"/>
        <v>756.75806920513003</v>
      </c>
      <c r="L110" s="1">
        <f t="shared" si="108"/>
        <v>0.84434442987550595</v>
      </c>
      <c r="M110" s="1">
        <f t="shared" si="108"/>
        <v>0.41456208669254629</v>
      </c>
    </row>
    <row r="111" spans="1:13">
      <c r="A111" s="1" t="s">
        <v>573</v>
      </c>
      <c r="B111" s="1" t="s">
        <v>552</v>
      </c>
      <c r="C111" s="3">
        <v>509</v>
      </c>
      <c r="D111" s="1">
        <f>D328</f>
        <v>55.095775491987006</v>
      </c>
      <c r="E111" s="1">
        <f t="shared" ref="E111:M111" si="109">E328</f>
        <v>18.908982981648318</v>
      </c>
      <c r="F111" s="1">
        <f t="shared" si="109"/>
        <v>37.002379236817752</v>
      </c>
      <c r="G111" s="1">
        <f t="shared" si="109"/>
        <v>50.65949515147819</v>
      </c>
      <c r="H111" s="1">
        <f t="shared" si="109"/>
        <v>66.57522808415176</v>
      </c>
      <c r="I111" s="1">
        <f t="shared" si="109"/>
        <v>75.012234854332121</v>
      </c>
      <c r="J111" s="1">
        <f t="shared" si="109"/>
        <v>55.171073991108358</v>
      </c>
      <c r="K111" s="1">
        <f t="shared" si="109"/>
        <v>1192.8443353743439</v>
      </c>
      <c r="L111" s="1">
        <f t="shared" si="109"/>
        <v>0.82046035083071567</v>
      </c>
      <c r="M111" s="1">
        <f t="shared" si="109"/>
        <v>0.43355136813492351</v>
      </c>
    </row>
    <row r="112" spans="1:13">
      <c r="A112" s="1" t="s">
        <v>573</v>
      </c>
      <c r="B112" s="1" t="s">
        <v>552</v>
      </c>
      <c r="C112" s="3">
        <v>622</v>
      </c>
      <c r="D112" s="1">
        <f>D386</f>
        <v>48.483732743496113</v>
      </c>
      <c r="E112" s="1">
        <f t="shared" ref="E112:M112" si="110">E386</f>
        <v>15.837127800807801</v>
      </c>
      <c r="F112" s="1">
        <f t="shared" si="110"/>
        <v>32.160430272152034</v>
      </c>
      <c r="G112" s="1">
        <f t="shared" si="110"/>
        <v>46.960194067164274</v>
      </c>
      <c r="H112" s="1">
        <f t="shared" si="110"/>
        <v>73.116556762914968</v>
      </c>
      <c r="I112" s="1">
        <f t="shared" si="110"/>
        <v>83.853081794478683</v>
      </c>
      <c r="J112" s="1">
        <f t="shared" si="110"/>
        <v>63.62134473935722</v>
      </c>
      <c r="K112" s="1">
        <f t="shared" si="110"/>
        <v>1205.0060605687815</v>
      </c>
      <c r="L112" s="1">
        <f t="shared" si="110"/>
        <v>0.880096175671091</v>
      </c>
      <c r="M112" s="1">
        <f t="shared" si="110"/>
        <v>0.39893895024812309</v>
      </c>
    </row>
    <row r="113" spans="1:13">
      <c r="A113" s="1" t="s">
        <v>573</v>
      </c>
      <c r="B113" s="1" t="s">
        <v>567</v>
      </c>
      <c r="C113" s="3">
        <v>438</v>
      </c>
      <c r="D113" s="1">
        <f>D312</f>
        <v>50.081061331789932</v>
      </c>
      <c r="E113" s="1">
        <f t="shared" ref="E113:M113" si="111">E312</f>
        <v>17.841866586751966</v>
      </c>
      <c r="F113" s="1">
        <f t="shared" si="111"/>
        <v>33.961463959271029</v>
      </c>
      <c r="G113" s="1">
        <f t="shared" si="111"/>
        <v>46.890797706373895</v>
      </c>
      <c r="H113" s="1">
        <f t="shared" si="111"/>
        <v>67.427353526929622</v>
      </c>
      <c r="I113" s="1">
        <f t="shared" si="111"/>
        <v>82.093547688328641</v>
      </c>
      <c r="J113" s="1">
        <f t="shared" si="111"/>
        <v>53.444002119246456</v>
      </c>
      <c r="K113" s="1">
        <f t="shared" si="111"/>
        <v>1056.3610703416978</v>
      </c>
      <c r="L113" s="1">
        <f t="shared" si="111"/>
        <v>0.76183026330508452</v>
      </c>
      <c r="M113" s="1">
        <f t="shared" si="111"/>
        <v>0.41338146883436661</v>
      </c>
    </row>
    <row r="114" spans="1:13">
      <c r="A114" s="1" t="s">
        <v>573</v>
      </c>
      <c r="B114" s="1" t="s">
        <v>567</v>
      </c>
      <c r="C114" s="3">
        <v>507</v>
      </c>
      <c r="D114" s="1">
        <f>D326</f>
        <v>29.028076188776122</v>
      </c>
      <c r="E114" s="1">
        <f t="shared" ref="E114:M114" si="112">E326</f>
        <v>11.513636376056775</v>
      </c>
      <c r="F114" s="1">
        <f t="shared" si="112"/>
        <v>20.270856282416492</v>
      </c>
      <c r="G114" s="1">
        <f t="shared" si="112"/>
        <v>42.269552536916478</v>
      </c>
      <c r="H114" s="1">
        <f t="shared" si="112"/>
        <v>71.493472192350453</v>
      </c>
      <c r="I114" s="1">
        <f t="shared" si="112"/>
        <v>84.880682288484309</v>
      </c>
      <c r="J114" s="1">
        <f t="shared" si="112"/>
        <v>60.305283477123872</v>
      </c>
      <c r="K114" s="1">
        <f t="shared" si="112"/>
        <v>329.98396946713848</v>
      </c>
      <c r="L114" s="1">
        <f t="shared" si="112"/>
        <v>0.91947923117974018</v>
      </c>
      <c r="M114" s="1">
        <f t="shared" si="112"/>
        <v>0.41195199601084781</v>
      </c>
    </row>
    <row r="115" spans="1:13">
      <c r="A115" s="1" t="s">
        <v>573</v>
      </c>
      <c r="B115" s="1" t="s">
        <v>567</v>
      </c>
      <c r="C115" s="3">
        <v>632</v>
      </c>
      <c r="D115" s="1">
        <f>D396</f>
        <v>55.481836159723038</v>
      </c>
      <c r="E115" s="1">
        <f t="shared" ref="E115:M115" si="113">E396</f>
        <v>17.45119902239874</v>
      </c>
      <c r="F115" s="1">
        <f t="shared" si="113"/>
        <v>36.466517591060985</v>
      </c>
      <c r="G115" s="1">
        <f t="shared" si="113"/>
        <v>50.084370977486032</v>
      </c>
      <c r="H115" s="1">
        <f t="shared" si="113"/>
        <v>62.050388644524709</v>
      </c>
      <c r="I115" s="1">
        <f t="shared" si="113"/>
        <v>72.452666377991363</v>
      </c>
      <c r="J115" s="1">
        <f t="shared" si="113"/>
        <v>56.221223590177352</v>
      </c>
      <c r="K115" s="1">
        <f t="shared" si="113"/>
        <v>1095.4496771883739</v>
      </c>
      <c r="L115" s="1">
        <f t="shared" si="113"/>
        <v>0.84529236331810476</v>
      </c>
      <c r="M115" s="1">
        <f t="shared" si="113"/>
        <v>0.4174125794125873</v>
      </c>
    </row>
    <row r="116" spans="1:13">
      <c r="A116" s="1" t="s">
        <v>573</v>
      </c>
      <c r="B116" s="1" t="s">
        <v>546</v>
      </c>
      <c r="C116" s="3">
        <v>439</v>
      </c>
      <c r="D116" s="1">
        <f>D313</f>
        <v>29.367902086515091</v>
      </c>
      <c r="E116" s="1">
        <f t="shared" ref="E116:M116" si="114">E313</f>
        <v>7.9480713928811113</v>
      </c>
      <c r="F116" s="1">
        <f t="shared" si="114"/>
        <v>18.657986739698146</v>
      </c>
      <c r="G116" s="1">
        <f t="shared" si="114"/>
        <v>35.494293301097819</v>
      </c>
      <c r="H116" s="1">
        <f t="shared" si="114"/>
        <v>73.499013247831812</v>
      </c>
      <c r="I116" s="1">
        <f t="shared" si="114"/>
        <v>86.282665586843748</v>
      </c>
      <c r="J116" s="1">
        <f t="shared" si="114"/>
        <v>62.82169172013672</v>
      </c>
      <c r="K116" s="1">
        <f t="shared" si="114"/>
        <v>207.28400345870537</v>
      </c>
      <c r="L116" s="1">
        <f t="shared" si="114"/>
        <v>0.88536170499314615</v>
      </c>
      <c r="M116" s="1">
        <f t="shared" si="114"/>
        <v>0.39434784258808175</v>
      </c>
    </row>
    <row r="117" spans="1:13">
      <c r="A117" s="1" t="s">
        <v>573</v>
      </c>
      <c r="B117" s="1" t="s">
        <v>546</v>
      </c>
      <c r="C117" s="3">
        <v>541</v>
      </c>
      <c r="D117" s="1">
        <f>D360</f>
        <v>38.21451644104004</v>
      </c>
      <c r="E117" s="1">
        <f t="shared" ref="E117:M117" si="115">E360</f>
        <v>13.077692840574469</v>
      </c>
      <c r="F117" s="1">
        <f t="shared" si="115"/>
        <v>25.646104640807319</v>
      </c>
      <c r="G117" s="1">
        <f t="shared" si="115"/>
        <v>46.2422500881774</v>
      </c>
      <c r="H117" s="1">
        <f t="shared" si="115"/>
        <v>76.463499571342751</v>
      </c>
      <c r="I117" s="1">
        <f t="shared" si="115"/>
        <v>84.882171974082894</v>
      </c>
      <c r="J117" s="1">
        <f t="shared" si="115"/>
        <v>65.567745123628029</v>
      </c>
      <c r="K117" s="1">
        <f t="shared" si="115"/>
        <v>531.6316044466962</v>
      </c>
      <c r="L117" s="1">
        <f t="shared" si="115"/>
        <v>0.89389846939681228</v>
      </c>
      <c r="M117" s="1">
        <f t="shared" si="115"/>
        <v>0.40553981139499568</v>
      </c>
    </row>
    <row r="118" spans="1:13">
      <c r="A118" s="1" t="s">
        <v>573</v>
      </c>
      <c r="B118" s="1" t="s">
        <v>546</v>
      </c>
      <c r="C118" s="3">
        <v>615</v>
      </c>
      <c r="D118" s="1">
        <f>D379</f>
        <v>37.86549762281237</v>
      </c>
      <c r="E118" s="1">
        <f t="shared" ref="E118:M118" si="116">E379</f>
        <v>13.638704515592741</v>
      </c>
      <c r="F118" s="1">
        <f t="shared" si="116"/>
        <v>25.75210106920262</v>
      </c>
      <c r="G118" s="1">
        <f t="shared" si="116"/>
        <v>38.700362672753251</v>
      </c>
      <c r="H118" s="1">
        <f t="shared" si="116"/>
        <v>74.346212986027652</v>
      </c>
      <c r="I118" s="1">
        <f t="shared" si="116"/>
        <v>81.281102778279731</v>
      </c>
      <c r="J118" s="1">
        <f t="shared" si="116"/>
        <v>68.844211300625531</v>
      </c>
      <c r="K118" s="1">
        <f t="shared" si="116"/>
        <v>510.79191855534464</v>
      </c>
      <c r="L118" s="1">
        <f t="shared" si="116"/>
        <v>0.89621356516947903</v>
      </c>
      <c r="M118" s="1">
        <f t="shared" si="116"/>
        <v>0.42769126503086446</v>
      </c>
    </row>
    <row r="119" spans="1:13">
      <c r="A119" s="1" t="s">
        <v>573</v>
      </c>
      <c r="B119" s="1" t="s">
        <v>532</v>
      </c>
      <c r="C119" s="3">
        <v>440</v>
      </c>
      <c r="D119" s="1">
        <f>D314</f>
        <v>0</v>
      </c>
      <c r="E119" s="1">
        <f t="shared" ref="E119:M119" si="117">E314</f>
        <v>0</v>
      </c>
      <c r="F119" s="1">
        <f t="shared" si="117"/>
        <v>0</v>
      </c>
      <c r="G119" s="1">
        <f t="shared" si="117"/>
        <v>0</v>
      </c>
      <c r="H119" s="1">
        <f t="shared" si="117"/>
        <v>0</v>
      </c>
      <c r="I119" s="1">
        <f t="shared" si="117"/>
        <v>0</v>
      </c>
      <c r="J119" s="1">
        <f t="shared" si="117"/>
        <v>0</v>
      </c>
      <c r="K119" s="1">
        <f t="shared" si="117"/>
        <v>0</v>
      </c>
      <c r="L119" s="1">
        <f t="shared" si="117"/>
        <v>0</v>
      </c>
      <c r="M119" s="1">
        <f t="shared" si="117"/>
        <v>0</v>
      </c>
    </row>
    <row r="120" spans="1:13">
      <c r="A120" s="1" t="s">
        <v>573</v>
      </c>
      <c r="B120" s="1" t="s">
        <v>532</v>
      </c>
      <c r="C120" s="3">
        <v>510</v>
      </c>
      <c r="D120" s="1">
        <f>D329</f>
        <v>0</v>
      </c>
      <c r="E120" s="1">
        <f t="shared" ref="E120:M120" si="118">E329</f>
        <v>0</v>
      </c>
      <c r="F120" s="1">
        <f t="shared" si="118"/>
        <v>0</v>
      </c>
      <c r="G120" s="1">
        <f t="shared" si="118"/>
        <v>0</v>
      </c>
      <c r="H120" s="1">
        <f t="shared" si="118"/>
        <v>0</v>
      </c>
      <c r="I120" s="1">
        <f t="shared" si="118"/>
        <v>0</v>
      </c>
      <c r="J120" s="1">
        <f t="shared" si="118"/>
        <v>0</v>
      </c>
      <c r="K120" s="1">
        <f t="shared" si="118"/>
        <v>0</v>
      </c>
      <c r="L120" s="1">
        <f t="shared" si="118"/>
        <v>0</v>
      </c>
      <c r="M120" s="1">
        <f t="shared" si="118"/>
        <v>0</v>
      </c>
    </row>
    <row r="121" spans="1:13">
      <c r="A121" s="1" t="s">
        <v>573</v>
      </c>
      <c r="B121" s="1" t="s">
        <v>532</v>
      </c>
      <c r="C121" s="3">
        <v>623</v>
      </c>
      <c r="D121" s="1">
        <f>D387</f>
        <v>0</v>
      </c>
      <c r="E121" s="1">
        <f t="shared" ref="E121:M121" si="119">E387</f>
        <v>0</v>
      </c>
      <c r="F121" s="1">
        <f t="shared" si="119"/>
        <v>0</v>
      </c>
      <c r="G121" s="1">
        <f t="shared" si="119"/>
        <v>0</v>
      </c>
      <c r="H121" s="1">
        <f t="shared" si="119"/>
        <v>0</v>
      </c>
      <c r="I121" s="1">
        <f t="shared" si="119"/>
        <v>0</v>
      </c>
      <c r="J121" s="1">
        <f t="shared" si="119"/>
        <v>0</v>
      </c>
      <c r="K121" s="1">
        <f t="shared" si="119"/>
        <v>0</v>
      </c>
      <c r="L121" s="1">
        <f t="shared" si="119"/>
        <v>0</v>
      </c>
      <c r="M121" s="1">
        <f t="shared" si="119"/>
        <v>0</v>
      </c>
    </row>
    <row r="122" spans="1:13">
      <c r="A122" s="1" t="s">
        <v>573</v>
      </c>
      <c r="B122" s="1" t="s">
        <v>538</v>
      </c>
      <c r="C122" s="3">
        <v>441</v>
      </c>
      <c r="D122" s="1">
        <f>D315</f>
        <v>38.694285852280622</v>
      </c>
      <c r="E122" s="1">
        <f t="shared" ref="E122:M122" si="120">E315</f>
        <v>10.741053576880647</v>
      </c>
      <c r="F122" s="1">
        <f t="shared" si="120"/>
        <v>24.717669714580698</v>
      </c>
      <c r="G122" s="1">
        <f t="shared" si="120"/>
        <v>49.437442287295148</v>
      </c>
      <c r="H122" s="1">
        <f t="shared" si="120"/>
        <v>79.131611366995642</v>
      </c>
      <c r="I122" s="1">
        <f t="shared" si="120"/>
        <v>86.426030058949564</v>
      </c>
      <c r="J122" s="1">
        <f t="shared" si="120"/>
        <v>73.52466035761644</v>
      </c>
      <c r="K122" s="1">
        <f t="shared" si="120"/>
        <v>586.46490789932</v>
      </c>
      <c r="L122" s="1">
        <f t="shared" si="120"/>
        <v>0.80813897457795447</v>
      </c>
      <c r="M122" s="1">
        <f t="shared" si="120"/>
        <v>0.3970968787699502</v>
      </c>
    </row>
    <row r="123" spans="1:13">
      <c r="A123" s="1" t="s">
        <v>573</v>
      </c>
      <c r="B123" s="1" t="s">
        <v>538</v>
      </c>
      <c r="C123" s="3">
        <v>527</v>
      </c>
      <c r="D123" s="1">
        <f>D346</f>
        <v>49.68405632325365</v>
      </c>
      <c r="E123" s="1">
        <f t="shared" ref="E123:M123" si="121">E346</f>
        <v>17.264792110428051</v>
      </c>
      <c r="F123" s="1">
        <f t="shared" si="121"/>
        <v>33.474424216840937</v>
      </c>
      <c r="G123" s="1">
        <f t="shared" si="121"/>
        <v>53.125426053019872</v>
      </c>
      <c r="H123" s="1">
        <f t="shared" si="121"/>
        <v>75.510921210264144</v>
      </c>
      <c r="I123" s="1">
        <f t="shared" si="121"/>
        <v>82.448021203090775</v>
      </c>
      <c r="J123" s="1">
        <f t="shared" si="121"/>
        <v>66.773848628305373</v>
      </c>
      <c r="K123" s="1">
        <f t="shared" si="121"/>
        <v>1100.9782992540079</v>
      </c>
      <c r="L123" s="1">
        <f t="shared" si="121"/>
        <v>0.83780411856579862</v>
      </c>
      <c r="M123" s="1">
        <f t="shared" si="121"/>
        <v>0.40366766398789317</v>
      </c>
    </row>
    <row r="124" spans="1:13">
      <c r="A124" s="1" t="s">
        <v>573</v>
      </c>
      <c r="B124" s="1" t="s">
        <v>538</v>
      </c>
      <c r="C124" s="3">
        <v>631</v>
      </c>
      <c r="D124" s="1">
        <f>D395</f>
        <v>50.047783968776656</v>
      </c>
      <c r="E124" s="1">
        <f t="shared" ref="E124:M124" si="122">E395</f>
        <v>17.026119119626319</v>
      </c>
      <c r="F124" s="1">
        <f t="shared" si="122"/>
        <v>33.536951544201571</v>
      </c>
      <c r="G124" s="1">
        <f t="shared" si="122"/>
        <v>54.425622548373589</v>
      </c>
      <c r="H124" s="1">
        <f t="shared" si="122"/>
        <v>72.748376619067642</v>
      </c>
      <c r="I124" s="1">
        <f t="shared" si="122"/>
        <v>81.542505801398022</v>
      </c>
      <c r="J124" s="1">
        <f t="shared" si="122"/>
        <v>60.305291905108639</v>
      </c>
      <c r="K124" s="1">
        <f t="shared" si="122"/>
        <v>1605.7877518268579</v>
      </c>
      <c r="L124" s="1">
        <f t="shared" si="122"/>
        <v>0.91151846549972859</v>
      </c>
      <c r="M124" s="1">
        <f t="shared" si="122"/>
        <v>0.40287078965806361</v>
      </c>
    </row>
    <row r="125" spans="1:13">
      <c r="A125" s="1" t="s">
        <v>573</v>
      </c>
      <c r="B125" s="1" t="s">
        <v>543</v>
      </c>
      <c r="C125" s="3">
        <v>442</v>
      </c>
      <c r="D125" s="1">
        <f>D316</f>
        <v>39.969787513818481</v>
      </c>
      <c r="E125" s="1">
        <f t="shared" ref="E125:M125" si="123">E316</f>
        <v>12.930423513139347</v>
      </c>
      <c r="F125" s="1">
        <f t="shared" si="123"/>
        <v>26.45010551347897</v>
      </c>
      <c r="G125" s="1">
        <f t="shared" si="123"/>
        <v>51.447862498708993</v>
      </c>
      <c r="H125" s="1">
        <f t="shared" si="123"/>
        <v>70.615261594954305</v>
      </c>
      <c r="I125" s="1">
        <f t="shared" si="123"/>
        <v>81.21228958314218</v>
      </c>
      <c r="J125" s="1">
        <f t="shared" si="123"/>
        <v>58.722038359044724</v>
      </c>
      <c r="K125" s="1">
        <f t="shared" si="123"/>
        <v>713.82302149545103</v>
      </c>
      <c r="L125" s="1">
        <f t="shared" si="123"/>
        <v>0.87927800337478335</v>
      </c>
      <c r="M125" s="1">
        <f t="shared" si="123"/>
        <v>0.4095709355921619</v>
      </c>
    </row>
    <row r="126" spans="1:13">
      <c r="A126" s="1" t="s">
        <v>573</v>
      </c>
      <c r="B126" s="1" t="s">
        <v>543</v>
      </c>
      <c r="C126" s="3">
        <v>532</v>
      </c>
      <c r="D126" s="1">
        <f>D351</f>
        <v>41.288908744625893</v>
      </c>
      <c r="E126" s="1">
        <f t="shared" ref="E126:M126" si="124">E351</f>
        <v>14.114854008217064</v>
      </c>
      <c r="F126" s="1">
        <f t="shared" si="124"/>
        <v>27.70188137642155</v>
      </c>
      <c r="G126" s="1">
        <f t="shared" si="124"/>
        <v>37.606124174612937</v>
      </c>
      <c r="H126" s="1">
        <f t="shared" si="124"/>
        <v>71.163654384901321</v>
      </c>
      <c r="I126" s="1">
        <f t="shared" si="124"/>
        <v>82.528267248020768</v>
      </c>
      <c r="J126" s="1">
        <f t="shared" si="124"/>
        <v>59.639229926602148</v>
      </c>
      <c r="K126" s="1">
        <f t="shared" si="124"/>
        <v>527.73416333512967</v>
      </c>
      <c r="L126" s="1">
        <f t="shared" si="124"/>
        <v>0.87287410014523326</v>
      </c>
      <c r="M126" s="1">
        <f t="shared" si="124"/>
        <v>0.42768245839353308</v>
      </c>
    </row>
    <row r="127" spans="1:13">
      <c r="A127" s="1" t="s">
        <v>573</v>
      </c>
      <c r="B127" s="1" t="s">
        <v>543</v>
      </c>
      <c r="C127" s="3">
        <v>603</v>
      </c>
      <c r="D127" s="1">
        <f>D367</f>
        <v>37.918338672640154</v>
      </c>
      <c r="E127" s="1">
        <f t="shared" ref="E127:M127" si="125">E367</f>
        <v>13.838938043695428</v>
      </c>
      <c r="F127" s="1">
        <f t="shared" si="125"/>
        <v>25.878638358167851</v>
      </c>
      <c r="G127" s="1">
        <f t="shared" si="125"/>
        <v>47.181664027334627</v>
      </c>
      <c r="H127" s="1">
        <f t="shared" si="125"/>
        <v>73.026486564980615</v>
      </c>
      <c r="I127" s="1">
        <f t="shared" si="125"/>
        <v>79.594555735438732</v>
      </c>
      <c r="J127" s="1">
        <f t="shared" si="125"/>
        <v>61.926697842588361</v>
      </c>
      <c r="K127" s="1">
        <f t="shared" si="125"/>
        <v>809.13053646932701</v>
      </c>
      <c r="L127" s="1">
        <f t="shared" si="125"/>
        <v>0.85177032170437794</v>
      </c>
      <c r="M127" s="1">
        <f t="shared" si="125"/>
        <v>0.42913213827177948</v>
      </c>
    </row>
    <row r="128" spans="1:13">
      <c r="A128" s="1" t="s">
        <v>573</v>
      </c>
      <c r="B128" s="1" t="s">
        <v>554</v>
      </c>
      <c r="C128" s="3">
        <v>443</v>
      </c>
      <c r="D128" s="1">
        <f>D317</f>
        <v>0</v>
      </c>
      <c r="E128" s="1">
        <f t="shared" ref="E128:M128" si="126">E317</f>
        <v>0</v>
      </c>
      <c r="F128" s="1">
        <f t="shared" si="126"/>
        <v>0</v>
      </c>
      <c r="G128" s="1">
        <f t="shared" si="126"/>
        <v>0</v>
      </c>
      <c r="H128" s="1">
        <f t="shared" si="126"/>
        <v>0</v>
      </c>
      <c r="I128" s="1">
        <f t="shared" si="126"/>
        <v>0</v>
      </c>
      <c r="J128" s="1">
        <f t="shared" si="126"/>
        <v>0</v>
      </c>
      <c r="K128" s="1">
        <f t="shared" si="126"/>
        <v>0</v>
      </c>
      <c r="L128" s="1">
        <f t="shared" si="126"/>
        <v>0</v>
      </c>
      <c r="M128" s="1">
        <f t="shared" si="126"/>
        <v>0</v>
      </c>
    </row>
    <row r="129" spans="1:13">
      <c r="A129" s="1" t="s">
        <v>573</v>
      </c>
      <c r="B129" s="1" t="s">
        <v>554</v>
      </c>
      <c r="C129" s="3">
        <v>526</v>
      </c>
      <c r="D129" s="1">
        <f>D345</f>
        <v>0</v>
      </c>
      <c r="E129" s="1">
        <f t="shared" ref="E129:M129" si="127">E345</f>
        <v>0</v>
      </c>
      <c r="F129" s="1">
        <f t="shared" si="127"/>
        <v>0</v>
      </c>
      <c r="G129" s="1">
        <f t="shared" si="127"/>
        <v>0</v>
      </c>
      <c r="H129" s="1">
        <f t="shared" si="127"/>
        <v>0</v>
      </c>
      <c r="I129" s="1">
        <f t="shared" si="127"/>
        <v>0</v>
      </c>
      <c r="J129" s="1">
        <f t="shared" si="127"/>
        <v>0</v>
      </c>
      <c r="K129" s="1">
        <f t="shared" si="127"/>
        <v>0</v>
      </c>
      <c r="L129" s="1">
        <f t="shared" si="127"/>
        <v>0</v>
      </c>
      <c r="M129" s="1">
        <f t="shared" si="127"/>
        <v>0</v>
      </c>
    </row>
    <row r="130" spans="1:13">
      <c r="A130" s="1" t="s">
        <v>573</v>
      </c>
      <c r="B130" s="1" t="s">
        <v>554</v>
      </c>
      <c r="C130" s="3">
        <v>633</v>
      </c>
      <c r="D130" s="1">
        <f>D397</f>
        <v>0</v>
      </c>
      <c r="E130" s="1">
        <f t="shared" ref="E130:M130" si="128">E397</f>
        <v>0</v>
      </c>
      <c r="F130" s="1">
        <f t="shared" si="128"/>
        <v>0</v>
      </c>
      <c r="G130" s="1">
        <f t="shared" si="128"/>
        <v>0</v>
      </c>
      <c r="H130" s="1">
        <f t="shared" si="128"/>
        <v>0</v>
      </c>
      <c r="I130" s="1">
        <f t="shared" si="128"/>
        <v>0</v>
      </c>
      <c r="J130" s="1">
        <f t="shared" si="128"/>
        <v>0</v>
      </c>
      <c r="K130" s="1">
        <f t="shared" si="128"/>
        <v>0</v>
      </c>
      <c r="L130" s="1">
        <f t="shared" si="128"/>
        <v>0</v>
      </c>
      <c r="M130" s="1">
        <f t="shared" si="128"/>
        <v>0</v>
      </c>
    </row>
    <row r="131" spans="1:13">
      <c r="A131" s="1" t="s">
        <v>573</v>
      </c>
      <c r="B131" s="1" t="s">
        <v>559</v>
      </c>
      <c r="C131" s="3">
        <v>444</v>
      </c>
      <c r="D131" s="1">
        <f>D318</f>
        <v>33.204753275380241</v>
      </c>
      <c r="E131" s="1">
        <f t="shared" ref="E131:M131" si="129">E318</f>
        <v>10.067369571822091</v>
      </c>
      <c r="F131" s="1">
        <f t="shared" si="129"/>
        <v>21.63606142360122</v>
      </c>
      <c r="G131" s="1">
        <f t="shared" si="129"/>
        <v>44.78794682413988</v>
      </c>
      <c r="H131" s="1">
        <f t="shared" si="129"/>
        <v>78.340918749655131</v>
      </c>
      <c r="I131" s="1">
        <f t="shared" si="129"/>
        <v>83.432855722466158</v>
      </c>
      <c r="J131" s="1">
        <f t="shared" si="129"/>
        <v>73.741765459596664</v>
      </c>
      <c r="K131" s="1">
        <f t="shared" si="129"/>
        <v>364.74380029822015</v>
      </c>
      <c r="L131" s="1">
        <f t="shared" si="129"/>
        <v>0.88931833415598527</v>
      </c>
      <c r="M131" s="1">
        <f t="shared" si="129"/>
        <v>0.41204003174190057</v>
      </c>
    </row>
    <row r="132" spans="1:13">
      <c r="A132" s="1" t="s">
        <v>573</v>
      </c>
      <c r="B132" s="1" t="s">
        <v>559</v>
      </c>
      <c r="C132" s="3">
        <v>543</v>
      </c>
      <c r="D132" s="1">
        <f>D362</f>
        <v>26.039448122303998</v>
      </c>
      <c r="E132" s="1">
        <f t="shared" ref="E132:M132" si="130">E362</f>
        <v>9.4282243839331752</v>
      </c>
      <c r="F132" s="1">
        <f t="shared" si="130"/>
        <v>17.733836253118628</v>
      </c>
      <c r="G132" s="1">
        <f t="shared" si="130"/>
        <v>46.400449709225391</v>
      </c>
      <c r="H132" s="1">
        <f t="shared" si="130"/>
        <v>75.079335845446892</v>
      </c>
      <c r="I132" s="1">
        <f t="shared" si="130"/>
        <v>81.849868698113085</v>
      </c>
      <c r="J132" s="1">
        <f t="shared" si="130"/>
        <v>65.944444325573059</v>
      </c>
      <c r="K132" s="1">
        <f t="shared" si="130"/>
        <v>238.40176488075721</v>
      </c>
      <c r="L132" s="1">
        <f t="shared" si="130"/>
        <v>0.8534827895806133</v>
      </c>
      <c r="M132" s="1">
        <f t="shared" si="130"/>
        <v>0.3984348279942147</v>
      </c>
    </row>
    <row r="133" spans="1:13">
      <c r="A133" s="1" t="s">
        <v>573</v>
      </c>
      <c r="B133" s="1" t="s">
        <v>559</v>
      </c>
      <c r="C133" s="3">
        <v>620</v>
      </c>
      <c r="D133" s="1">
        <f>D384</f>
        <v>55.399264162366713</v>
      </c>
      <c r="E133" s="1">
        <f t="shared" ref="E133:M133" si="131">E384</f>
        <v>21.067641340198978</v>
      </c>
      <c r="F133" s="1">
        <f t="shared" si="131"/>
        <v>38.23345275128294</v>
      </c>
      <c r="G133" s="1">
        <f t="shared" si="131"/>
        <v>51.774162900876085</v>
      </c>
      <c r="H133" s="1">
        <f t="shared" si="131"/>
        <v>72.439771621148694</v>
      </c>
      <c r="I133" s="1">
        <f t="shared" si="131"/>
        <v>82.486984775082234</v>
      </c>
      <c r="J133" s="1">
        <f t="shared" si="131"/>
        <v>60.156197441301799</v>
      </c>
      <c r="K133" s="1">
        <f t="shared" si="131"/>
        <v>1789.1419494304782</v>
      </c>
      <c r="L133" s="1">
        <f t="shared" si="131"/>
        <v>0.85434263788148745</v>
      </c>
      <c r="M133" s="1">
        <f t="shared" si="131"/>
        <v>0.41222263122136676</v>
      </c>
    </row>
    <row r="134" spans="1:13">
      <c r="A134" s="1" t="s">
        <v>573</v>
      </c>
      <c r="B134" s="1" t="s">
        <v>548</v>
      </c>
      <c r="C134" s="3">
        <v>445</v>
      </c>
      <c r="D134" s="1">
        <f>D319</f>
        <v>0</v>
      </c>
      <c r="E134" s="1">
        <f t="shared" ref="E134:M134" si="132">E319</f>
        <v>0</v>
      </c>
      <c r="F134" s="1">
        <f t="shared" si="132"/>
        <v>0</v>
      </c>
      <c r="G134" s="1">
        <f t="shared" si="132"/>
        <v>0</v>
      </c>
      <c r="H134" s="1">
        <f t="shared" si="132"/>
        <v>0</v>
      </c>
      <c r="I134" s="1">
        <f t="shared" si="132"/>
        <v>0</v>
      </c>
      <c r="J134" s="1">
        <f t="shared" si="132"/>
        <v>0</v>
      </c>
      <c r="K134" s="1">
        <f t="shared" si="132"/>
        <v>0</v>
      </c>
      <c r="L134" s="1">
        <f t="shared" si="132"/>
        <v>0</v>
      </c>
      <c r="M134" s="1">
        <f t="shared" si="132"/>
        <v>0</v>
      </c>
    </row>
    <row r="135" spans="1:13">
      <c r="A135" s="1" t="s">
        <v>573</v>
      </c>
      <c r="B135" s="1" t="s">
        <v>548</v>
      </c>
      <c r="C135" s="3">
        <v>534</v>
      </c>
      <c r="D135" s="1">
        <f>D353</f>
        <v>0</v>
      </c>
      <c r="E135" s="1">
        <f t="shared" ref="E135:M135" si="133">E353</f>
        <v>0</v>
      </c>
      <c r="F135" s="1">
        <f t="shared" si="133"/>
        <v>0</v>
      </c>
      <c r="G135" s="1">
        <f t="shared" si="133"/>
        <v>0</v>
      </c>
      <c r="H135" s="1">
        <f t="shared" si="133"/>
        <v>0</v>
      </c>
      <c r="I135" s="1">
        <f t="shared" si="133"/>
        <v>0</v>
      </c>
      <c r="J135" s="1">
        <f t="shared" si="133"/>
        <v>0</v>
      </c>
      <c r="K135" s="1">
        <f t="shared" si="133"/>
        <v>0</v>
      </c>
      <c r="L135" s="1">
        <f t="shared" si="133"/>
        <v>0</v>
      </c>
      <c r="M135" s="1">
        <f t="shared" si="133"/>
        <v>0</v>
      </c>
    </row>
    <row r="136" spans="1:13">
      <c r="A136" s="1" t="s">
        <v>573</v>
      </c>
      <c r="B136" s="1" t="s">
        <v>548</v>
      </c>
      <c r="C136" s="3">
        <v>613</v>
      </c>
      <c r="D136" s="1">
        <f>D377</f>
        <v>0</v>
      </c>
      <c r="E136" s="1">
        <f t="shared" ref="E136:M136" si="134">E377</f>
        <v>0</v>
      </c>
      <c r="F136" s="1">
        <f t="shared" si="134"/>
        <v>0</v>
      </c>
      <c r="G136" s="1">
        <f t="shared" si="134"/>
        <v>0</v>
      </c>
      <c r="H136" s="1">
        <f t="shared" si="134"/>
        <v>0</v>
      </c>
      <c r="I136" s="1">
        <f t="shared" si="134"/>
        <v>0</v>
      </c>
      <c r="J136" s="1">
        <f t="shared" si="134"/>
        <v>0</v>
      </c>
      <c r="K136" s="1">
        <f t="shared" si="134"/>
        <v>0</v>
      </c>
      <c r="L136" s="1">
        <f t="shared" si="134"/>
        <v>0</v>
      </c>
      <c r="M136" s="1">
        <f t="shared" si="134"/>
        <v>0</v>
      </c>
    </row>
    <row r="139" spans="1:13">
      <c r="B139" s="1" t="s">
        <v>572</v>
      </c>
      <c r="C139" s="4" t="s">
        <v>522</v>
      </c>
      <c r="D139" s="1" t="s">
        <v>1</v>
      </c>
      <c r="E139" s="1" t="s">
        <v>2</v>
      </c>
      <c r="F139" s="1" t="s">
        <v>3</v>
      </c>
      <c r="G139" s="1" t="s">
        <v>4</v>
      </c>
      <c r="H139" s="1" t="s">
        <v>5</v>
      </c>
      <c r="I139" s="1" t="s">
        <v>6</v>
      </c>
      <c r="J139" s="1" t="s">
        <v>7</v>
      </c>
      <c r="K139" s="1" t="s">
        <v>8</v>
      </c>
      <c r="L139" s="1" t="s">
        <v>9</v>
      </c>
      <c r="M139" s="1" t="s">
        <v>10</v>
      </c>
    </row>
    <row r="140" spans="1:13" s="2" customFormat="1">
      <c r="C140" s="4">
        <v>101</v>
      </c>
      <c r="D140" s="2">
        <v>58.349696688245388</v>
      </c>
      <c r="E140" s="2">
        <v>20.36630908782131</v>
      </c>
      <c r="F140" s="2">
        <v>39.358002888033447</v>
      </c>
      <c r="G140" s="2">
        <v>62.685195926133723</v>
      </c>
      <c r="H140" s="2">
        <v>62.831310760760083</v>
      </c>
      <c r="I140" s="2">
        <v>75.820526073430813</v>
      </c>
      <c r="J140" s="2">
        <v>46.581150739549479</v>
      </c>
      <c r="K140" s="2">
        <v>1765.4153486384957</v>
      </c>
      <c r="L140" s="2">
        <v>0.85718558342318596</v>
      </c>
      <c r="M140" s="2">
        <v>0.43355858971418554</v>
      </c>
    </row>
    <row r="141" spans="1:13" s="2" customFormat="1">
      <c r="C141" s="4">
        <v>102</v>
      </c>
      <c r="D141" s="2">
        <v>47.032650045041386</v>
      </c>
      <c r="E141" s="2">
        <v>16.478822800305554</v>
      </c>
      <c r="F141" s="2">
        <v>31.75573642267355</v>
      </c>
      <c r="G141" s="2">
        <v>47.594257338860587</v>
      </c>
      <c r="H141" s="2">
        <v>72.926355876332408</v>
      </c>
      <c r="I141" s="2">
        <v>80.586714908166286</v>
      </c>
      <c r="J141" s="2">
        <v>65.777740890259636</v>
      </c>
      <c r="K141" s="2">
        <v>991.03312013698223</v>
      </c>
      <c r="L141" s="2">
        <v>0.82910196592047936</v>
      </c>
      <c r="M141" s="2">
        <v>0.42365860695057539</v>
      </c>
    </row>
    <row r="142" spans="1:13" s="2" customFormat="1">
      <c r="C142" s="4">
        <v>103</v>
      </c>
      <c r="D142" s="2">
        <v>29.188635852754672</v>
      </c>
      <c r="E142" s="2">
        <v>10.75860123871643</v>
      </c>
      <c r="F142" s="2">
        <v>19.973618545735601</v>
      </c>
      <c r="G142" s="2">
        <v>42.048027535099138</v>
      </c>
      <c r="H142" s="2">
        <v>74.916697054671147</v>
      </c>
      <c r="I142" s="2">
        <v>86.820026180449133</v>
      </c>
      <c r="J142" s="2">
        <v>57.02330493209994</v>
      </c>
      <c r="K142" s="2">
        <v>456.55214924522539</v>
      </c>
      <c r="L142" s="2">
        <v>0.90586005928992697</v>
      </c>
      <c r="M142" s="2">
        <v>0.47353655972740433</v>
      </c>
    </row>
    <row r="143" spans="1:13" s="2" customFormat="1">
      <c r="C143" s="4">
        <v>104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</row>
    <row r="144" spans="1:13" s="2" customFormat="1">
      <c r="C144" s="4">
        <v>105</v>
      </c>
      <c r="D144" s="2">
        <v>49.197688139910099</v>
      </c>
      <c r="E144" s="2">
        <v>17.810378437042889</v>
      </c>
      <c r="F144" s="2">
        <v>33.50403328847657</v>
      </c>
      <c r="G144" s="2">
        <v>48.420785854673589</v>
      </c>
      <c r="H144" s="2">
        <v>68.38825415981033</v>
      </c>
      <c r="I144" s="2">
        <v>83.148203098203666</v>
      </c>
      <c r="J144" s="2">
        <v>51.196095673615538</v>
      </c>
      <c r="K144" s="2">
        <v>971.77578280156047</v>
      </c>
      <c r="L144" s="2">
        <v>0.77927251442487655</v>
      </c>
      <c r="M144" s="2">
        <v>0.40971950934095575</v>
      </c>
    </row>
    <row r="145" spans="3:13" s="2" customFormat="1">
      <c r="C145" s="4">
        <v>106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</row>
    <row r="146" spans="3:13" s="2" customFormat="1">
      <c r="C146" s="4">
        <v>107</v>
      </c>
      <c r="D146" s="2">
        <v>58.29923799500159</v>
      </c>
      <c r="E146" s="2">
        <v>21.790586296504827</v>
      </c>
      <c r="F146" s="2">
        <v>40.044912145753308</v>
      </c>
      <c r="G146" s="2">
        <v>55.241137294598424</v>
      </c>
      <c r="H146" s="2">
        <v>62.168087730470567</v>
      </c>
      <c r="I146" s="2">
        <v>82.166210070367896</v>
      </c>
      <c r="J146" s="2">
        <v>40.551007259087463</v>
      </c>
      <c r="K146" s="2">
        <v>2133.9471442851523</v>
      </c>
      <c r="L146" s="2">
        <v>0.71838997872086729</v>
      </c>
      <c r="M146" s="2">
        <v>0.4929528370278693</v>
      </c>
    </row>
    <row r="147" spans="3:13" s="2" customFormat="1">
      <c r="C147" s="4">
        <v>108</v>
      </c>
      <c r="D147" s="2">
        <v>58.65663925799381</v>
      </c>
      <c r="E147" s="2">
        <v>22.668078160019352</v>
      </c>
      <c r="F147" s="2">
        <v>40.662358709006689</v>
      </c>
      <c r="G147" s="2">
        <v>63.087803084528304</v>
      </c>
      <c r="H147" s="2">
        <v>70.118725805262628</v>
      </c>
      <c r="I147" s="2">
        <v>80.180463499408717</v>
      </c>
      <c r="J147" s="2">
        <v>58.414929995235205</v>
      </c>
      <c r="K147" s="2">
        <v>2257.6578967429359</v>
      </c>
      <c r="L147" s="2">
        <v>0.92942331125451239</v>
      </c>
      <c r="M147" s="2">
        <v>0.39733173415684081</v>
      </c>
    </row>
    <row r="148" spans="3:13" s="2" customFormat="1">
      <c r="C148" s="4">
        <v>109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</row>
    <row r="149" spans="3:13" s="2" customFormat="1">
      <c r="C149" s="4">
        <v>110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</row>
    <row r="150" spans="3:13" s="2" customFormat="1">
      <c r="C150" s="4">
        <v>111</v>
      </c>
      <c r="D150" s="2">
        <v>43.557057837055162</v>
      </c>
      <c r="E150" s="2">
        <v>14.944921399467313</v>
      </c>
      <c r="F150" s="2">
        <v>29.250989618261304</v>
      </c>
      <c r="G150" s="2">
        <v>52.255474852606461</v>
      </c>
      <c r="H150" s="2">
        <v>71.738223033779406</v>
      </c>
      <c r="I150" s="2">
        <v>79.962771826603344</v>
      </c>
      <c r="J150" s="2">
        <v>61.954700902380118</v>
      </c>
      <c r="K150" s="2">
        <v>886.89746404930372</v>
      </c>
      <c r="L150" s="2">
        <v>0.83555337858515699</v>
      </c>
      <c r="M150" s="2">
        <v>0.40197963520403412</v>
      </c>
    </row>
    <row r="151" spans="3:13" s="2" customFormat="1">
      <c r="C151" s="4">
        <v>112</v>
      </c>
      <c r="D151" s="2">
        <v>37.590999998978809</v>
      </c>
      <c r="E151" s="2">
        <v>12.337835153286695</v>
      </c>
      <c r="F151" s="2">
        <v>24.964417576132806</v>
      </c>
      <c r="G151" s="2">
        <v>48.368610840542857</v>
      </c>
      <c r="H151" s="2">
        <v>66.996309614715287</v>
      </c>
      <c r="I151" s="2">
        <v>78.908650804498748</v>
      </c>
      <c r="J151" s="2">
        <v>53.754300330256122</v>
      </c>
      <c r="K151" s="2">
        <v>562.28791445937964</v>
      </c>
      <c r="L151" s="2">
        <v>0.86971982322463715</v>
      </c>
      <c r="M151" s="2">
        <v>0.47142334992121793</v>
      </c>
    </row>
    <row r="152" spans="3:13" s="2" customFormat="1">
      <c r="C152" s="4">
        <v>113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</row>
    <row r="153" spans="3:13" s="2" customFormat="1">
      <c r="C153" s="4">
        <v>114</v>
      </c>
      <c r="D153" s="2">
        <v>49.921636193638626</v>
      </c>
      <c r="E153" s="2">
        <v>18.012878505219323</v>
      </c>
      <c r="F153" s="2">
        <v>33.967257349429069</v>
      </c>
      <c r="G153" s="2">
        <v>62.444481568299921</v>
      </c>
      <c r="H153" s="2">
        <v>73.483684519324385</v>
      </c>
      <c r="I153" s="2">
        <v>79.584238059431684</v>
      </c>
      <c r="J153" s="2">
        <v>63.088435297703427</v>
      </c>
      <c r="K153" s="2">
        <v>1246.2766443918092</v>
      </c>
      <c r="L153" s="2">
        <v>0.82861459620005873</v>
      </c>
      <c r="M153" s="2">
        <v>0.40725109880391813</v>
      </c>
    </row>
    <row r="154" spans="3:13" s="2" customFormat="1">
      <c r="C154" s="4">
        <v>115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</row>
    <row r="155" spans="3:13" s="2" customFormat="1">
      <c r="C155" s="4">
        <v>116</v>
      </c>
      <c r="D155" s="2">
        <v>46.068347177199179</v>
      </c>
      <c r="E155" s="2">
        <v>18.333335185629348</v>
      </c>
      <c r="F155" s="2">
        <v>32.20084118141434</v>
      </c>
      <c r="G155" s="2">
        <v>51.420133297462947</v>
      </c>
      <c r="H155" s="2">
        <v>65.517498069085207</v>
      </c>
      <c r="I155" s="2">
        <v>79.422053185384911</v>
      </c>
      <c r="J155" s="2">
        <v>51.921793040596214</v>
      </c>
      <c r="K155" s="2">
        <v>1178.3105791942601</v>
      </c>
      <c r="L155" s="2">
        <v>0.81072863605890033</v>
      </c>
      <c r="M155" s="2">
        <v>0.49323894798946383</v>
      </c>
    </row>
    <row r="156" spans="3:13" s="2" customFormat="1">
      <c r="C156" s="4">
        <v>117</v>
      </c>
      <c r="D156" s="2">
        <v>46.302264255878242</v>
      </c>
      <c r="E156" s="2">
        <v>16.753484054756946</v>
      </c>
      <c r="F156" s="2">
        <v>31.527874155317676</v>
      </c>
      <c r="G156" s="2">
        <v>50.146831243602385</v>
      </c>
      <c r="H156" s="2">
        <v>70.444751280687925</v>
      </c>
      <c r="I156" s="2">
        <v>79.389672616085178</v>
      </c>
      <c r="J156" s="2">
        <v>62.991652397715633</v>
      </c>
      <c r="K156" s="2">
        <v>1257.428088867523</v>
      </c>
      <c r="L156" s="2">
        <v>0.82389411655954137</v>
      </c>
      <c r="M156" s="2">
        <v>0.41516550303639432</v>
      </c>
    </row>
    <row r="157" spans="3:13" s="2" customFormat="1">
      <c r="C157" s="4">
        <v>118</v>
      </c>
      <c r="D157" s="2">
        <v>40.10348331255819</v>
      </c>
      <c r="E157" s="2">
        <v>12.711708869156746</v>
      </c>
      <c r="F157" s="2">
        <v>26.407596090857528</v>
      </c>
      <c r="G157" s="2">
        <v>46.922984018785378</v>
      </c>
      <c r="H157" s="2">
        <v>66.090199947599913</v>
      </c>
      <c r="I157" s="2">
        <v>81.996203971038582</v>
      </c>
      <c r="J157" s="2">
        <v>49.776592106244898</v>
      </c>
      <c r="K157" s="2">
        <v>519.0499912428993</v>
      </c>
      <c r="L157" s="2">
        <v>0.8915184071816068</v>
      </c>
      <c r="M157" s="2">
        <v>0.44064735732460864</v>
      </c>
    </row>
    <row r="158" spans="3:13" s="2" customFormat="1">
      <c r="C158" s="4">
        <v>119</v>
      </c>
      <c r="D158" s="2">
        <v>59.186351094213187</v>
      </c>
      <c r="E158" s="2">
        <v>20.405087472705635</v>
      </c>
      <c r="F158" s="2">
        <v>39.795719283459505</v>
      </c>
      <c r="G158" s="2">
        <v>52.520134167473223</v>
      </c>
      <c r="H158" s="2">
        <v>68.505028125021781</v>
      </c>
      <c r="I158" s="2">
        <v>78.449976400686168</v>
      </c>
      <c r="J158" s="2">
        <v>54.862599012433471</v>
      </c>
      <c r="K158" s="2">
        <v>1948.3966363836989</v>
      </c>
      <c r="L158" s="2">
        <v>0.85200258161512543</v>
      </c>
      <c r="M158" s="2">
        <v>0.42476160401565571</v>
      </c>
    </row>
    <row r="159" spans="3:13" s="2" customFormat="1">
      <c r="C159" s="4">
        <v>120</v>
      </c>
      <c r="D159" s="2">
        <v>33.289029061507648</v>
      </c>
      <c r="E159" s="2">
        <v>11.376067968780257</v>
      </c>
      <c r="F159" s="2">
        <v>22.332548515143998</v>
      </c>
      <c r="G159" s="2">
        <v>41.032489174631444</v>
      </c>
      <c r="H159" s="2">
        <v>65.892983023781923</v>
      </c>
      <c r="I159" s="2">
        <v>80.906718073469435</v>
      </c>
      <c r="J159" s="2">
        <v>49.075752228996713</v>
      </c>
      <c r="K159" s="2">
        <v>304.85944867565945</v>
      </c>
      <c r="L159" s="2">
        <v>0.77855109109434639</v>
      </c>
      <c r="M159" s="2">
        <v>0.42803426276438744</v>
      </c>
    </row>
    <row r="160" spans="3:13" s="2" customFormat="1">
      <c r="C160" s="4">
        <v>121</v>
      </c>
      <c r="D160" s="2">
        <v>58.107417496642775</v>
      </c>
      <c r="E160" s="2">
        <v>18.962756687184584</v>
      </c>
      <c r="F160" s="2">
        <v>38.535087091913766</v>
      </c>
      <c r="G160" s="2">
        <v>51.447361642857267</v>
      </c>
      <c r="H160" s="2">
        <v>63.867382721124415</v>
      </c>
      <c r="I160" s="2">
        <v>74.469834269977255</v>
      </c>
      <c r="J160" s="2">
        <v>52.860406226641793</v>
      </c>
      <c r="K160" s="2">
        <v>1804.6488607798001</v>
      </c>
      <c r="L160" s="2">
        <v>0.79338318424913334</v>
      </c>
      <c r="M160" s="2">
        <v>0.41066196242255565</v>
      </c>
    </row>
    <row r="161" spans="3:13" s="2" customFormat="1">
      <c r="C161" s="4">
        <v>122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</row>
    <row r="162" spans="3:13" s="2" customFormat="1">
      <c r="C162" s="4">
        <v>123</v>
      </c>
      <c r="D162" s="2">
        <v>36.299465727700891</v>
      </c>
      <c r="E162" s="2">
        <v>11.756832246974177</v>
      </c>
      <c r="F162" s="2">
        <v>24.028148987337591</v>
      </c>
      <c r="G162" s="2">
        <v>40.974116701729251</v>
      </c>
      <c r="H162" s="2">
        <v>70.845568076314706</v>
      </c>
      <c r="I162" s="2">
        <v>81.278963099052092</v>
      </c>
      <c r="J162" s="2">
        <v>61.042218428119334</v>
      </c>
      <c r="K162" s="2">
        <v>743.06479055152158</v>
      </c>
      <c r="L162" s="2">
        <v>0.86063228152364102</v>
      </c>
      <c r="M162" s="2">
        <v>0.48830243620524511</v>
      </c>
    </row>
    <row r="163" spans="3:13" s="2" customFormat="1">
      <c r="C163" s="4">
        <v>124</v>
      </c>
      <c r="D163" s="2">
        <v>38.453234182369478</v>
      </c>
      <c r="E163" s="2">
        <v>13.84976213602382</v>
      </c>
      <c r="F163" s="2">
        <v>26.151498159196706</v>
      </c>
      <c r="G163" s="2">
        <v>46.601449739421632</v>
      </c>
      <c r="H163" s="2">
        <v>75.18426736220637</v>
      </c>
      <c r="I163" s="2">
        <v>84.957622741854621</v>
      </c>
      <c r="J163" s="2">
        <v>61.909375107544555</v>
      </c>
      <c r="K163" s="2">
        <v>432.75460204305483</v>
      </c>
      <c r="L163" s="2">
        <v>0.85558760587316318</v>
      </c>
      <c r="M163" s="2">
        <v>0.44194646312967861</v>
      </c>
    </row>
    <row r="164" spans="3:13" s="2" customFormat="1">
      <c r="C164" s="4">
        <v>125</v>
      </c>
      <c r="D164" s="2">
        <v>38.621403339830486</v>
      </c>
      <c r="E164" s="2">
        <v>13.497200089602591</v>
      </c>
      <c r="F164" s="2">
        <v>26.0593017147166</v>
      </c>
      <c r="G164" s="2">
        <v>52.630256685904669</v>
      </c>
      <c r="H164" s="2">
        <v>75.587408962229617</v>
      </c>
      <c r="I164" s="2">
        <v>83.935447005265203</v>
      </c>
      <c r="J164" s="2">
        <v>66.108326687868896</v>
      </c>
      <c r="K164" s="2">
        <v>821.76005668272194</v>
      </c>
      <c r="L164" s="2">
        <v>0.86975523741429372</v>
      </c>
      <c r="M164" s="2">
        <v>0.41271265496550374</v>
      </c>
    </row>
    <row r="165" spans="3:13" s="2" customFormat="1">
      <c r="C165" s="4">
        <v>126</v>
      </c>
      <c r="D165" s="2">
        <v>53.033331009956662</v>
      </c>
      <c r="E165" s="2">
        <v>18.044222469152896</v>
      </c>
      <c r="F165" s="2">
        <v>35.538776739554869</v>
      </c>
      <c r="G165" s="2">
        <v>45.398672236805361</v>
      </c>
      <c r="H165" s="2">
        <v>51.272383406960152</v>
      </c>
      <c r="I165" s="2">
        <v>76.621021575013984</v>
      </c>
      <c r="J165" s="2">
        <v>24.889339262176708</v>
      </c>
      <c r="K165" s="2">
        <v>1306.0775174141272</v>
      </c>
      <c r="L165" s="2">
        <v>0.75166519955642264</v>
      </c>
      <c r="M165" s="2">
        <v>0.43789500826403543</v>
      </c>
    </row>
    <row r="166" spans="3:13" s="2" customFormat="1">
      <c r="C166" s="4">
        <v>127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</row>
    <row r="167" spans="3:13" s="2" customFormat="1">
      <c r="C167" s="4">
        <v>128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</row>
    <row r="168" spans="3:13" s="2" customFormat="1">
      <c r="C168" s="4">
        <v>129</v>
      </c>
      <c r="D168" s="2">
        <v>44.303303251969567</v>
      </c>
      <c r="E168" s="2">
        <v>15.798541663624144</v>
      </c>
      <c r="F168" s="2">
        <v>30.050922457796926</v>
      </c>
      <c r="G168" s="2">
        <v>45.324722640999198</v>
      </c>
      <c r="H168" s="2">
        <v>68.60475497615225</v>
      </c>
      <c r="I168" s="2">
        <v>74.363754660905713</v>
      </c>
      <c r="J168" s="2">
        <v>60.31484857658436</v>
      </c>
      <c r="K168" s="2">
        <v>694.19505354032208</v>
      </c>
      <c r="L168" s="2">
        <v>0.84895461497963953</v>
      </c>
      <c r="M168" s="2">
        <v>0.39943692310226125</v>
      </c>
    </row>
    <row r="169" spans="3:13" s="2" customFormat="1">
      <c r="C169" s="4">
        <v>130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</row>
    <row r="170" spans="3:13" s="2" customFormat="1">
      <c r="C170" s="4">
        <v>131</v>
      </c>
      <c r="D170" s="2">
        <v>48.471102982811736</v>
      </c>
      <c r="E170" s="2">
        <v>17.697888236403241</v>
      </c>
      <c r="F170" s="2">
        <v>33.084495609607565</v>
      </c>
      <c r="G170" s="2">
        <v>54.028383148147604</v>
      </c>
      <c r="H170" s="2">
        <v>76.776299195534975</v>
      </c>
      <c r="I170" s="2">
        <v>81.622853999755961</v>
      </c>
      <c r="J170" s="2">
        <v>69.509071287308004</v>
      </c>
      <c r="K170" s="2">
        <v>1107.09421918873</v>
      </c>
      <c r="L170" s="2">
        <v>0.92017825441575296</v>
      </c>
      <c r="M170" s="2">
        <v>0.4197027417682202</v>
      </c>
    </row>
    <row r="171" spans="3:13" s="2" customFormat="1">
      <c r="C171" s="4">
        <v>132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</row>
    <row r="172" spans="3:13" s="2" customFormat="1">
      <c r="C172" s="4">
        <v>133</v>
      </c>
      <c r="D172" s="2">
        <v>40.853709344206855</v>
      </c>
      <c r="E172" s="2">
        <v>14.388376953914511</v>
      </c>
      <c r="F172" s="2">
        <v>27.621043149060753</v>
      </c>
      <c r="G172" s="2">
        <v>43.038421919979747</v>
      </c>
      <c r="H172" s="2">
        <v>76.642580063644289</v>
      </c>
      <c r="I172" s="2">
        <v>82.424100168030847</v>
      </c>
      <c r="J172" s="2">
        <v>71.942429173926413</v>
      </c>
      <c r="K172" s="2">
        <v>737.42197866177992</v>
      </c>
      <c r="L172" s="2">
        <v>0.86454910457135181</v>
      </c>
      <c r="M172" s="2">
        <v>0.4099909345317499</v>
      </c>
    </row>
    <row r="173" spans="3:13" s="2" customFormat="1">
      <c r="C173" s="4">
        <v>134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</row>
    <row r="174" spans="3:13" s="2" customFormat="1">
      <c r="C174" s="4">
        <v>135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</row>
    <row r="175" spans="3:13" s="2" customFormat="1">
      <c r="C175" s="4">
        <v>136</v>
      </c>
      <c r="D175" s="2">
        <v>39.47638027879519</v>
      </c>
      <c r="E175" s="2">
        <v>15.158885501583457</v>
      </c>
      <c r="F175" s="2">
        <v>27.31763289018939</v>
      </c>
      <c r="G175" s="2">
        <v>50.673584884276998</v>
      </c>
      <c r="H175" s="2">
        <v>65.704979732443846</v>
      </c>
      <c r="I175" s="2">
        <v>81.301585158450806</v>
      </c>
      <c r="J175" s="2">
        <v>44.934223131827814</v>
      </c>
      <c r="K175" s="2">
        <v>733.66189109009076</v>
      </c>
      <c r="L175" s="2">
        <v>0.89166516894437609</v>
      </c>
      <c r="M175" s="2">
        <v>0.46647817794667273</v>
      </c>
    </row>
    <row r="176" spans="3:13" s="2" customFormat="1">
      <c r="C176" s="4">
        <v>137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</row>
    <row r="177" spans="3:13" s="2" customFormat="1">
      <c r="C177" s="4">
        <v>138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</row>
    <row r="178" spans="3:13" s="2" customFormat="1">
      <c r="C178" s="4">
        <v>139</v>
      </c>
      <c r="D178" s="2">
        <v>45.235778884712261</v>
      </c>
      <c r="E178" s="2">
        <v>15.072548576959397</v>
      </c>
      <c r="F178" s="2">
        <v>30.154163730835904</v>
      </c>
      <c r="G178" s="2">
        <v>44.935218681150012</v>
      </c>
      <c r="H178" s="2">
        <v>69.000817051123889</v>
      </c>
      <c r="I178" s="2">
        <v>80.866013534132392</v>
      </c>
      <c r="J178" s="2">
        <v>50.396030627557614</v>
      </c>
      <c r="K178" s="2">
        <v>687.61949788681034</v>
      </c>
      <c r="L178" s="2">
        <v>0.84091400104256386</v>
      </c>
      <c r="M178" s="2">
        <v>0.43931989284799738</v>
      </c>
    </row>
    <row r="179" spans="3:13" s="2" customFormat="1">
      <c r="C179" s="4">
        <v>140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</row>
    <row r="180" spans="3:13" s="2" customFormat="1">
      <c r="C180" s="4">
        <v>141</v>
      </c>
      <c r="D180" s="2">
        <v>44.337219945311411</v>
      </c>
      <c r="E180" s="2">
        <v>14.838643835049183</v>
      </c>
      <c r="F180" s="2">
        <v>29.587931890180371</v>
      </c>
      <c r="G180" s="2">
        <v>40.798979046422595</v>
      </c>
      <c r="H180" s="2">
        <v>59.463338693405412</v>
      </c>
      <c r="I180" s="2">
        <v>75.916067104519684</v>
      </c>
      <c r="J180" s="2">
        <v>35.235476891228593</v>
      </c>
      <c r="K180" s="2">
        <v>575.91704558212905</v>
      </c>
      <c r="L180" s="2">
        <v>0.87916955784952933</v>
      </c>
      <c r="M180" s="2">
        <v>0.40973666604324993</v>
      </c>
    </row>
    <row r="181" spans="3:13" s="2" customFormat="1">
      <c r="C181" s="4">
        <v>142</v>
      </c>
      <c r="D181" s="2">
        <v>37.504880960361938</v>
      </c>
      <c r="E181" s="2">
        <v>12.685421525665694</v>
      </c>
      <c r="F181" s="2">
        <v>25.095151243013884</v>
      </c>
      <c r="G181" s="2">
        <v>45.415554620413836</v>
      </c>
      <c r="H181" s="2">
        <v>70.010933931723841</v>
      </c>
      <c r="I181" s="2">
        <v>82.521730183839253</v>
      </c>
      <c r="J181" s="2">
        <v>54.00682880335313</v>
      </c>
      <c r="K181" s="2">
        <v>579.75074684877109</v>
      </c>
      <c r="L181" s="2">
        <v>0.85684880554258702</v>
      </c>
      <c r="M181" s="2">
        <v>0.45165826888789579</v>
      </c>
    </row>
    <row r="182" spans="3:13" s="2" customFormat="1">
      <c r="C182" s="4">
        <v>143</v>
      </c>
      <c r="D182" s="2">
        <v>48.581700388606748</v>
      </c>
      <c r="E182" s="2">
        <v>18.37620895245286</v>
      </c>
      <c r="F182" s="2">
        <v>33.47895467052988</v>
      </c>
      <c r="G182" s="2">
        <v>53.107719027958545</v>
      </c>
      <c r="H182" s="2">
        <v>70.829909705479267</v>
      </c>
      <c r="I182" s="2">
        <v>84.411356256451327</v>
      </c>
      <c r="J182" s="2">
        <v>59.29552416967126</v>
      </c>
      <c r="K182" s="2">
        <v>1395.8009716485847</v>
      </c>
      <c r="L182" s="2">
        <v>0.89878957102665247</v>
      </c>
      <c r="M182" s="2">
        <v>0.38030791507973122</v>
      </c>
    </row>
    <row r="183" spans="3:13" s="2" customFormat="1">
      <c r="C183" s="4">
        <v>144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</row>
    <row r="184" spans="3:13" s="2" customFormat="1">
      <c r="C184" s="4">
        <v>145</v>
      </c>
      <c r="D184" s="2">
        <v>64.931585347568145</v>
      </c>
      <c r="E184" s="2">
        <v>21.263321681678448</v>
      </c>
      <c r="F184" s="2">
        <v>43.097453514623396</v>
      </c>
      <c r="G184" s="2">
        <v>53.345246121281299</v>
      </c>
      <c r="H184" s="2">
        <v>63.122449729694885</v>
      </c>
      <c r="I184" s="2">
        <v>73.543092254320229</v>
      </c>
      <c r="J184" s="2">
        <v>55.613027887944064</v>
      </c>
      <c r="K184" s="2">
        <v>2474.829254840502</v>
      </c>
      <c r="L184" s="2">
        <v>0.84249542560515212</v>
      </c>
      <c r="M184" s="2">
        <v>0.40161272252931252</v>
      </c>
    </row>
    <row r="185" spans="3:13">
      <c r="C185" s="4">
        <v>201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</row>
    <row r="186" spans="3:13">
      <c r="C186" s="4">
        <v>202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</row>
    <row r="187" spans="3:13">
      <c r="C187" s="4">
        <v>203</v>
      </c>
      <c r="D187" s="1">
        <v>30.185114999763869</v>
      </c>
      <c r="E187" s="1">
        <v>11.668059241222627</v>
      </c>
      <c r="F187" s="1">
        <v>20.926587120493298</v>
      </c>
      <c r="G187" s="1">
        <v>47.072709775265416</v>
      </c>
      <c r="H187" s="1">
        <v>67.045174954717368</v>
      </c>
      <c r="I187" s="1">
        <v>77.379215483214196</v>
      </c>
      <c r="J187" s="1">
        <v>58.045067324301705</v>
      </c>
      <c r="K187" s="1">
        <v>344.59857900058552</v>
      </c>
      <c r="L187" s="1">
        <v>0.83465015244620089</v>
      </c>
      <c r="M187" s="1">
        <v>0.41203740425752927</v>
      </c>
    </row>
    <row r="188" spans="3:13">
      <c r="C188" s="4">
        <v>204</v>
      </c>
      <c r="D188" s="1">
        <v>31.867705610146178</v>
      </c>
      <c r="E188" s="1">
        <v>10.855587674127378</v>
      </c>
      <c r="F188" s="1">
        <v>21.361646642136837</v>
      </c>
      <c r="G188" s="1">
        <v>43.851498155896138</v>
      </c>
      <c r="H188" s="1">
        <v>75.317349111053304</v>
      </c>
      <c r="I188" s="1">
        <v>82.630755288303916</v>
      </c>
      <c r="J188" s="1">
        <v>66.272851435714628</v>
      </c>
      <c r="K188" s="1">
        <v>473.48064222832068</v>
      </c>
      <c r="L188" s="1">
        <v>0.84530866086516543</v>
      </c>
      <c r="M188" s="1">
        <v>0.41921759074564169</v>
      </c>
    </row>
    <row r="189" spans="3:13">
      <c r="C189" s="4">
        <v>205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</row>
    <row r="190" spans="3:13">
      <c r="C190" s="4">
        <v>206</v>
      </c>
      <c r="D190" s="1">
        <v>58.003173908868369</v>
      </c>
      <c r="E190" s="1">
        <v>22.614628240084205</v>
      </c>
      <c r="F190" s="1">
        <v>40.308901074476388</v>
      </c>
      <c r="G190" s="1">
        <v>58.954882252212371</v>
      </c>
      <c r="H190" s="1">
        <v>79.290488038415162</v>
      </c>
      <c r="I190" s="1">
        <v>84.578200620603482</v>
      </c>
      <c r="J190" s="1">
        <v>73.325808871438682</v>
      </c>
      <c r="K190" s="1">
        <v>2170.1058974957755</v>
      </c>
      <c r="L190" s="1">
        <v>0.91421112160293871</v>
      </c>
      <c r="M190" s="1">
        <v>0.4066539774418591</v>
      </c>
    </row>
    <row r="191" spans="3:13">
      <c r="C191" s="4">
        <v>207</v>
      </c>
      <c r="D191" s="1">
        <v>39.352031912622728</v>
      </c>
      <c r="E191" s="1">
        <v>15.312840495766736</v>
      </c>
      <c r="F191" s="1">
        <v>27.332436204194806</v>
      </c>
      <c r="G191" s="1">
        <v>51.585380314485349</v>
      </c>
      <c r="H191" s="1">
        <v>77.899827284370701</v>
      </c>
      <c r="I191" s="1">
        <v>83.236730967211216</v>
      </c>
      <c r="J191" s="1">
        <v>70.965010340448501</v>
      </c>
      <c r="K191" s="1">
        <v>746.31565892422407</v>
      </c>
      <c r="L191" s="1">
        <v>0.89888092191168589</v>
      </c>
      <c r="M191" s="1">
        <v>0.38281969497802965</v>
      </c>
    </row>
    <row r="192" spans="3:13">
      <c r="C192" s="4">
        <v>208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</row>
    <row r="193" spans="3:13">
      <c r="C193" s="4">
        <v>209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</row>
    <row r="194" spans="3:13">
      <c r="C194" s="4">
        <v>210</v>
      </c>
      <c r="D194" s="1">
        <v>54.466108574473985</v>
      </c>
      <c r="E194" s="1">
        <v>15.410115302728684</v>
      </c>
      <c r="F194" s="1">
        <v>34.938111938601416</v>
      </c>
      <c r="G194" s="1">
        <v>47.067255799835124</v>
      </c>
      <c r="H194" s="1">
        <v>55.232521105587637</v>
      </c>
      <c r="I194" s="1">
        <v>78.672451163845267</v>
      </c>
      <c r="J194" s="1">
        <v>29.335526073836647</v>
      </c>
      <c r="K194" s="1">
        <v>984.96660148771423</v>
      </c>
      <c r="L194" s="1">
        <v>0.79333956409356965</v>
      </c>
      <c r="M194" s="1">
        <v>0.43278960204780192</v>
      </c>
    </row>
    <row r="195" spans="3:13" s="2" customFormat="1">
      <c r="C195" s="4">
        <v>211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</row>
    <row r="196" spans="3:13">
      <c r="C196" s="4">
        <v>212</v>
      </c>
      <c r="D196" s="1">
        <v>42.564623995546782</v>
      </c>
      <c r="E196" s="1">
        <v>15.784110438199157</v>
      </c>
      <c r="F196" s="1">
        <v>29.174367216873041</v>
      </c>
      <c r="G196" s="1">
        <v>46.102895800944701</v>
      </c>
      <c r="H196" s="1">
        <v>73.091404477837656</v>
      </c>
      <c r="I196" s="1">
        <v>84.236386473918387</v>
      </c>
      <c r="J196" s="1">
        <v>60.562929607708362</v>
      </c>
      <c r="K196" s="1">
        <v>736.84292145492702</v>
      </c>
      <c r="L196" s="1">
        <v>0.92844599996429167</v>
      </c>
      <c r="M196" s="1">
        <v>0.44574625887067904</v>
      </c>
    </row>
    <row r="197" spans="3:13">
      <c r="C197" s="4">
        <v>213</v>
      </c>
      <c r="D197" s="1">
        <v>45.595460418744985</v>
      </c>
      <c r="E197" s="1">
        <v>16.665940522853706</v>
      </c>
      <c r="F197" s="1">
        <v>31.130700470799425</v>
      </c>
      <c r="G197" s="1">
        <v>50.388172936038366</v>
      </c>
      <c r="H197" s="1">
        <v>71.756395989434409</v>
      </c>
      <c r="I197" s="1">
        <v>79.801944244338429</v>
      </c>
      <c r="J197" s="1">
        <v>61.556586807913625</v>
      </c>
      <c r="K197" s="1">
        <v>950.79884818985556</v>
      </c>
      <c r="L197" s="1">
        <v>0.80498439089032026</v>
      </c>
      <c r="M197" s="1">
        <v>0.3926138790814957</v>
      </c>
    </row>
    <row r="198" spans="3:13">
      <c r="C198" s="4">
        <v>214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</row>
    <row r="199" spans="3:13">
      <c r="C199" s="4">
        <v>215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</row>
    <row r="200" spans="3:13">
      <c r="C200" s="4">
        <v>216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</row>
    <row r="201" spans="3:13">
      <c r="C201" s="4">
        <v>217</v>
      </c>
      <c r="D201" s="1">
        <v>58.080887292571923</v>
      </c>
      <c r="E201" s="1">
        <v>22.012032881496889</v>
      </c>
      <c r="F201" s="1">
        <v>40.046460087034511</v>
      </c>
      <c r="G201" s="1">
        <v>51.810780625216097</v>
      </c>
      <c r="H201" s="1">
        <v>73.814569642150204</v>
      </c>
      <c r="I201" s="1">
        <v>79.953001739264778</v>
      </c>
      <c r="J201" s="1">
        <v>64.235747990798473</v>
      </c>
      <c r="K201" s="1">
        <v>2073.7618355422483</v>
      </c>
      <c r="L201" s="1">
        <v>0.83526110252124519</v>
      </c>
      <c r="M201" s="1">
        <v>0.3900248958074628</v>
      </c>
    </row>
    <row r="202" spans="3:13">
      <c r="C202" s="4">
        <v>218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</row>
    <row r="203" spans="3:13">
      <c r="C203" s="4">
        <v>219</v>
      </c>
      <c r="D203" s="1">
        <v>32.962340973872678</v>
      </c>
      <c r="E203" s="1">
        <v>11.090355001115583</v>
      </c>
      <c r="F203" s="1">
        <v>22.026347987494187</v>
      </c>
      <c r="G203" s="1">
        <v>47.072962521054897</v>
      </c>
      <c r="H203" s="1">
        <v>76.320624152445546</v>
      </c>
      <c r="I203" s="1">
        <v>87.876318303533779</v>
      </c>
      <c r="J203" s="1">
        <v>53.522690499110688</v>
      </c>
      <c r="K203" s="1">
        <v>294.97171495304627</v>
      </c>
      <c r="L203" s="1">
        <v>0.87973613166667131</v>
      </c>
      <c r="M203" s="1">
        <v>0.42383228960633157</v>
      </c>
    </row>
    <row r="204" spans="3:13">
      <c r="C204" s="4">
        <v>220</v>
      </c>
      <c r="D204" s="1">
        <v>39.65320763101797</v>
      </c>
      <c r="E204" s="1">
        <v>15.06845572459522</v>
      </c>
      <c r="F204" s="1">
        <v>27.360831677806658</v>
      </c>
      <c r="G204" s="1">
        <v>41.8015305687953</v>
      </c>
      <c r="H204" s="1">
        <v>71.388419752750565</v>
      </c>
      <c r="I204" s="1">
        <v>82.545778995435171</v>
      </c>
      <c r="J204" s="1">
        <v>55.186149686312639</v>
      </c>
      <c r="K204" s="1">
        <v>575.84514724184578</v>
      </c>
      <c r="L204" s="1">
        <v>0.84883723420410717</v>
      </c>
      <c r="M204" s="1">
        <v>0.43248981807448977</v>
      </c>
    </row>
    <row r="205" spans="3:13" s="2" customFormat="1">
      <c r="C205" s="4">
        <v>221</v>
      </c>
      <c r="D205" s="2">
        <v>52.109881305692795</v>
      </c>
      <c r="E205" s="2">
        <v>18.631670732587747</v>
      </c>
      <c r="F205" s="2">
        <v>35.370776019140358</v>
      </c>
      <c r="G205" s="2">
        <v>47.713450913273469</v>
      </c>
      <c r="H205" s="2">
        <v>59.018202719436182</v>
      </c>
      <c r="I205" s="2">
        <v>80.040123026758934</v>
      </c>
      <c r="J205" s="2">
        <v>40.233148246722997</v>
      </c>
      <c r="K205" s="2">
        <v>1083.9821476712684</v>
      </c>
      <c r="L205" s="2">
        <v>0.88413877268823649</v>
      </c>
      <c r="M205" s="2">
        <v>0.43187388196466164</v>
      </c>
    </row>
    <row r="206" spans="3:13">
      <c r="C206" s="4">
        <v>222</v>
      </c>
      <c r="D206" s="1">
        <v>56.611795975428635</v>
      </c>
      <c r="E206" s="1">
        <v>21.169337851802904</v>
      </c>
      <c r="F206" s="1">
        <v>38.890566913615864</v>
      </c>
      <c r="G206" s="1">
        <v>48.530139382302366</v>
      </c>
      <c r="H206" s="1">
        <v>57.45972478773583</v>
      </c>
      <c r="I206" s="1">
        <v>78.654299980292961</v>
      </c>
      <c r="J206" s="1">
        <v>31.355888092957475</v>
      </c>
      <c r="K206" s="1">
        <v>1410.2987302783124</v>
      </c>
      <c r="L206" s="1">
        <v>0.87926205578341621</v>
      </c>
      <c r="M206" s="1">
        <v>0.43665074032207868</v>
      </c>
    </row>
    <row r="207" spans="3:13">
      <c r="C207" s="4">
        <v>223</v>
      </c>
      <c r="D207" s="1">
        <v>41.078507627531991</v>
      </c>
      <c r="E207" s="1">
        <v>13.110701264863806</v>
      </c>
      <c r="F207" s="1">
        <v>27.094604446197966</v>
      </c>
      <c r="G207" s="1">
        <v>49.246742686534596</v>
      </c>
      <c r="H207" s="1">
        <v>73.078199951090298</v>
      </c>
      <c r="I207" s="1">
        <v>80.867825577368777</v>
      </c>
      <c r="J207" s="1">
        <v>64.53192170698027</v>
      </c>
      <c r="K207" s="1">
        <v>602.95998024768573</v>
      </c>
      <c r="L207" s="1">
        <v>0.85314468298208102</v>
      </c>
      <c r="M207" s="1">
        <v>0.43594444725399034</v>
      </c>
    </row>
    <row r="208" spans="3:13">
      <c r="C208" s="4">
        <v>224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</row>
    <row r="209" spans="3:13" s="2" customFormat="1">
      <c r="C209" s="4">
        <v>225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</row>
    <row r="210" spans="3:13">
      <c r="C210" s="4">
        <v>226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</row>
    <row r="211" spans="3:13">
      <c r="C211" s="4">
        <v>227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</row>
    <row r="212" spans="3:13">
      <c r="C212" s="4">
        <v>228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</row>
    <row r="213" spans="3:13">
      <c r="C213" s="4">
        <v>229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</row>
    <row r="214" spans="3:13">
      <c r="C214" s="4">
        <v>230</v>
      </c>
      <c r="D214" s="1">
        <v>36.093293090927212</v>
      </c>
      <c r="E214" s="1">
        <v>12.106022369908723</v>
      </c>
      <c r="F214" s="1">
        <v>24.099657730418034</v>
      </c>
      <c r="G214" s="1">
        <v>56.357413450215084</v>
      </c>
      <c r="H214" s="1">
        <v>74.955760656032382</v>
      </c>
      <c r="I214" s="1">
        <v>81.485241155223136</v>
      </c>
      <c r="J214" s="1">
        <v>62.62002136763757</v>
      </c>
      <c r="K214" s="1">
        <v>692.22728917036022</v>
      </c>
      <c r="L214" s="1">
        <v>0.85791867798211696</v>
      </c>
      <c r="M214" s="1">
        <v>0.41127693075058724</v>
      </c>
    </row>
    <row r="215" spans="3:13">
      <c r="C215" s="4">
        <v>231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</row>
    <row r="216" spans="3:13">
      <c r="C216" s="4">
        <v>232</v>
      </c>
      <c r="D216" s="1">
        <v>42.783212535117094</v>
      </c>
      <c r="E216" s="1">
        <v>15.139577255541576</v>
      </c>
      <c r="F216" s="1">
        <v>28.961394895329409</v>
      </c>
      <c r="G216" s="1">
        <v>47.97956220419524</v>
      </c>
      <c r="H216" s="1">
        <v>63.5896322538471</v>
      </c>
      <c r="I216" s="1">
        <v>82.515240531125457</v>
      </c>
      <c r="J216" s="1">
        <v>45.064439554668986</v>
      </c>
      <c r="K216" s="1">
        <v>656.0741603244303</v>
      </c>
      <c r="L216" s="1">
        <v>0.77986872743052682</v>
      </c>
      <c r="M216" s="1">
        <v>0.46025062412373013</v>
      </c>
    </row>
    <row r="217" spans="3:13">
      <c r="C217" s="4">
        <v>233</v>
      </c>
      <c r="D217" s="1">
        <v>36.43687890404501</v>
      </c>
      <c r="E217" s="1">
        <v>12.16819679404909</v>
      </c>
      <c r="F217" s="1">
        <v>24.302537849047116</v>
      </c>
      <c r="G217" s="1">
        <v>43.959667842420828</v>
      </c>
      <c r="H217" s="1">
        <v>76.246140252485418</v>
      </c>
      <c r="I217" s="1">
        <v>81.779189409758743</v>
      </c>
      <c r="J217" s="1">
        <v>67.176631056677536</v>
      </c>
      <c r="K217" s="1">
        <v>533.91544566249797</v>
      </c>
      <c r="L217" s="1">
        <v>0.93063693654019763</v>
      </c>
      <c r="M217" s="1">
        <v>0.38717410329956031</v>
      </c>
    </row>
    <row r="218" spans="3:13">
      <c r="C218" s="4">
        <v>234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</row>
    <row r="219" spans="3:13">
      <c r="C219" s="4">
        <v>235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</row>
    <row r="220" spans="3:13">
      <c r="C220" s="4">
        <v>236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</row>
    <row r="221" spans="3:13">
      <c r="C221" s="4">
        <v>237</v>
      </c>
      <c r="D221" s="1">
        <v>44.728309153389809</v>
      </c>
      <c r="E221" s="1">
        <v>16.402518170166243</v>
      </c>
      <c r="F221" s="1">
        <v>30.565413661778109</v>
      </c>
      <c r="G221" s="1">
        <v>45.165015393245994</v>
      </c>
      <c r="H221" s="1">
        <v>71.245296655353854</v>
      </c>
      <c r="I221" s="1">
        <v>84.333305067442453</v>
      </c>
      <c r="J221" s="1">
        <v>57.708710737541104</v>
      </c>
      <c r="K221" s="1">
        <v>862.41522751838602</v>
      </c>
      <c r="L221" s="1">
        <v>0.88191963503316428</v>
      </c>
      <c r="M221" s="1">
        <v>0.46405359556023679</v>
      </c>
    </row>
    <row r="222" spans="3:13">
      <c r="C222" s="4">
        <v>238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</row>
    <row r="223" spans="3:13">
      <c r="C223" s="4">
        <v>239</v>
      </c>
      <c r="D223" s="1">
        <v>51.03454551579312</v>
      </c>
      <c r="E223" s="1">
        <v>18.084177106416295</v>
      </c>
      <c r="F223" s="1">
        <v>34.559361311104787</v>
      </c>
      <c r="G223" s="1">
        <v>44.237830028684336</v>
      </c>
      <c r="H223" s="1">
        <v>66.201381358722244</v>
      </c>
      <c r="I223" s="1">
        <v>86.575105113811901</v>
      </c>
      <c r="J223" s="1">
        <v>43.934326968310472</v>
      </c>
      <c r="K223" s="1">
        <v>1046.9214700131051</v>
      </c>
      <c r="L223" s="1">
        <v>0.84776060226939742</v>
      </c>
      <c r="M223" s="1">
        <v>0.43696977175627377</v>
      </c>
    </row>
    <row r="224" spans="3:13">
      <c r="C224" s="4">
        <v>240</v>
      </c>
      <c r="D224" s="1">
        <v>39.395595855776513</v>
      </c>
      <c r="E224" s="1">
        <v>14.307736632210187</v>
      </c>
      <c r="F224" s="1">
        <v>26.851666243993417</v>
      </c>
      <c r="G224" s="1">
        <v>47.336999560469479</v>
      </c>
      <c r="H224" s="1">
        <v>76.438781405872305</v>
      </c>
      <c r="I224" s="1">
        <v>83.248466414491972</v>
      </c>
      <c r="J224" s="1">
        <v>70.108594030689289</v>
      </c>
      <c r="K224" s="1">
        <v>815.95612788903111</v>
      </c>
      <c r="L224" s="1">
        <v>0.89824247201042784</v>
      </c>
      <c r="M224" s="1">
        <v>0.42117043213241478</v>
      </c>
    </row>
    <row r="225" spans="3:13">
      <c r="C225" s="4">
        <v>241</v>
      </c>
      <c r="D225" s="1">
        <v>39.855782347506199</v>
      </c>
      <c r="E225" s="1">
        <v>13.976718976138583</v>
      </c>
      <c r="F225" s="1">
        <v>26.91625066182246</v>
      </c>
      <c r="G225" s="1">
        <v>42.631787678171207</v>
      </c>
      <c r="H225" s="1">
        <v>76.378664690697647</v>
      </c>
      <c r="I225" s="1">
        <v>81.698797632458039</v>
      </c>
      <c r="J225" s="1">
        <v>70.988397501775964</v>
      </c>
      <c r="K225" s="1">
        <v>725.53910900726839</v>
      </c>
      <c r="L225" s="1">
        <v>0.86746564660870629</v>
      </c>
      <c r="M225" s="1">
        <v>0.43043717059963083</v>
      </c>
    </row>
    <row r="226" spans="3:13">
      <c r="C226" s="4">
        <v>242</v>
      </c>
      <c r="D226" s="1">
        <v>31.140608987489866</v>
      </c>
      <c r="E226" s="1">
        <v>11.603873905344349</v>
      </c>
      <c r="F226" s="1">
        <v>21.372241446417164</v>
      </c>
      <c r="G226" s="1">
        <v>42.918095095962947</v>
      </c>
      <c r="H226" s="1">
        <v>75.867548532842022</v>
      </c>
      <c r="I226" s="1">
        <v>87.123421630572651</v>
      </c>
      <c r="J226" s="1">
        <v>63.118155347086663</v>
      </c>
      <c r="K226" s="1">
        <v>389.53215913316399</v>
      </c>
      <c r="L226" s="1">
        <v>0.87018087486389362</v>
      </c>
      <c r="M226" s="1">
        <v>0.40604312768457812</v>
      </c>
    </row>
    <row r="227" spans="3:13">
      <c r="C227" s="4">
        <v>243</v>
      </c>
      <c r="D227" s="1">
        <v>46.917970714319722</v>
      </c>
      <c r="E227" s="1">
        <v>16.723931029929577</v>
      </c>
      <c r="F227" s="1">
        <v>31.82095087212473</v>
      </c>
      <c r="G227" s="1">
        <v>48.203753378071809</v>
      </c>
      <c r="H227" s="1">
        <v>64.784025411442784</v>
      </c>
      <c r="I227" s="1">
        <v>81.960619454325638</v>
      </c>
      <c r="J227" s="1">
        <v>45.430865615411783</v>
      </c>
      <c r="K227" s="1">
        <v>1130.3803390976877</v>
      </c>
      <c r="L227" s="1">
        <v>0.84082197355702526</v>
      </c>
      <c r="M227" s="1">
        <v>0.47206169744887966</v>
      </c>
    </row>
    <row r="228" spans="3:13">
      <c r="C228" s="4">
        <v>244</v>
      </c>
      <c r="D228" s="1">
        <v>47.381143148309441</v>
      </c>
      <c r="E228" s="1">
        <v>17.517258873752564</v>
      </c>
      <c r="F228" s="1">
        <v>32.449201011031086</v>
      </c>
      <c r="G228" s="1">
        <v>44.211077243391678</v>
      </c>
      <c r="H228" s="1">
        <v>67.323010282952239</v>
      </c>
      <c r="I228" s="1">
        <v>81.681415688704519</v>
      </c>
      <c r="J228" s="1">
        <v>51.970125452613331</v>
      </c>
      <c r="K228" s="1">
        <v>977.1593420165932</v>
      </c>
      <c r="L228" s="1">
        <v>0.84011394279838658</v>
      </c>
      <c r="M228" s="1">
        <v>0.46252834518058689</v>
      </c>
    </row>
    <row r="229" spans="3:13">
      <c r="C229" s="4">
        <v>245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</row>
    <row r="230" spans="3:13">
      <c r="C230" s="4">
        <v>301</v>
      </c>
      <c r="D230" s="1">
        <v>48.531699477561482</v>
      </c>
      <c r="E230" s="1">
        <v>15.471374020715878</v>
      </c>
      <c r="F230" s="1">
        <v>32.001536749138758</v>
      </c>
      <c r="G230" s="1">
        <v>48.16260225182927</v>
      </c>
      <c r="H230" s="1">
        <v>76.440130788150114</v>
      </c>
      <c r="I230" s="1">
        <v>83.924062666310348</v>
      </c>
      <c r="J230" s="1">
        <v>71.155527017414769</v>
      </c>
      <c r="K230" s="1">
        <v>1074.5240270296065</v>
      </c>
      <c r="L230" s="1">
        <v>0.90244678964362368</v>
      </c>
      <c r="M230" s="1">
        <v>0.38986333494184616</v>
      </c>
    </row>
    <row r="231" spans="3:13">
      <c r="C231" s="4">
        <v>302</v>
      </c>
      <c r="D231" s="1">
        <v>58.798569963430829</v>
      </c>
      <c r="E231" s="1">
        <v>19.517715089206892</v>
      </c>
      <c r="F231" s="1">
        <v>39.158142526318954</v>
      </c>
      <c r="G231" s="1">
        <v>48.993279270656636</v>
      </c>
      <c r="H231" s="1">
        <v>63.238934411397317</v>
      </c>
      <c r="I231" s="1">
        <v>76.805582123738759</v>
      </c>
      <c r="J231" s="1">
        <v>47.115561216659806</v>
      </c>
      <c r="K231" s="1">
        <v>1443.5329377814103</v>
      </c>
      <c r="L231" s="1">
        <v>0.80789238594608948</v>
      </c>
      <c r="M231" s="1">
        <v>0.35722179040608548</v>
      </c>
    </row>
    <row r="232" spans="3:13">
      <c r="C232" s="4">
        <v>303</v>
      </c>
      <c r="D232" s="1">
        <v>23.243882159809729</v>
      </c>
      <c r="E232" s="1">
        <v>6.7447032345002969</v>
      </c>
      <c r="F232" s="1">
        <v>14.99429269715505</v>
      </c>
      <c r="G232" s="1">
        <v>49.00882097951046</v>
      </c>
      <c r="H232" s="1">
        <v>67.753447544302588</v>
      </c>
      <c r="I232" s="1">
        <v>77.341569991765198</v>
      </c>
      <c r="J232" s="1">
        <v>51.54851496967499</v>
      </c>
      <c r="K232" s="1">
        <v>173.51408221424009</v>
      </c>
      <c r="L232" s="1">
        <v>0.86192919633573162</v>
      </c>
      <c r="M232" s="1">
        <v>0.43183445677412702</v>
      </c>
    </row>
    <row r="233" spans="3:13">
      <c r="C233" s="4">
        <v>304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</row>
    <row r="234" spans="3:13">
      <c r="C234" s="4">
        <v>305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</row>
    <row r="235" spans="3:13">
      <c r="C235" s="4">
        <v>306</v>
      </c>
      <c r="D235" s="1">
        <v>35.334315146395959</v>
      </c>
      <c r="E235" s="1">
        <v>11.029693262830458</v>
      </c>
      <c r="F235" s="1">
        <v>23.182004204613264</v>
      </c>
      <c r="G235" s="1">
        <v>43.493563292156296</v>
      </c>
      <c r="H235" s="1">
        <v>67.647428978313897</v>
      </c>
      <c r="I235" s="1">
        <v>75.381697346890988</v>
      </c>
      <c r="J235" s="1">
        <v>56.053157839549108</v>
      </c>
      <c r="K235" s="1">
        <v>281.33726947872441</v>
      </c>
      <c r="L235" s="1">
        <v>0.80352353560856338</v>
      </c>
      <c r="M235" s="1">
        <v>0.34351527951799193</v>
      </c>
    </row>
    <row r="236" spans="3:13">
      <c r="C236" s="4">
        <v>307</v>
      </c>
      <c r="D236" s="1">
        <v>32.630785848117846</v>
      </c>
      <c r="E236" s="1">
        <v>12.332867067969488</v>
      </c>
      <c r="F236" s="1">
        <v>22.481826458043717</v>
      </c>
      <c r="G236" s="1">
        <v>41.683348824385945</v>
      </c>
      <c r="H236" s="1">
        <v>70.999516141031165</v>
      </c>
      <c r="I236" s="1">
        <v>80.056847500857629</v>
      </c>
      <c r="J236" s="1">
        <v>58.787377029139556</v>
      </c>
      <c r="K236" s="1">
        <v>400.72107694220057</v>
      </c>
      <c r="L236" s="1">
        <v>0.8374564430343262</v>
      </c>
      <c r="M236" s="1">
        <v>0.40787216927802072</v>
      </c>
    </row>
    <row r="237" spans="3:13">
      <c r="C237" s="4">
        <v>308</v>
      </c>
      <c r="D237" s="1">
        <v>40.393850750420036</v>
      </c>
      <c r="E237" s="1">
        <v>14.533329190641609</v>
      </c>
      <c r="F237" s="1">
        <v>27.463589970530894</v>
      </c>
      <c r="G237" s="1">
        <v>53.659621703370256</v>
      </c>
      <c r="H237" s="1">
        <v>72.317534286514373</v>
      </c>
      <c r="I237" s="1">
        <v>82.349766644334807</v>
      </c>
      <c r="J237" s="1">
        <v>63.930940373686859</v>
      </c>
      <c r="K237" s="1">
        <v>740.22653003187997</v>
      </c>
      <c r="L237" s="1">
        <v>0.85248948463036456</v>
      </c>
      <c r="M237" s="1">
        <v>0.44470460828705932</v>
      </c>
    </row>
    <row r="238" spans="3:13">
      <c r="C238" s="4">
        <v>309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</row>
    <row r="239" spans="3:13">
      <c r="C239" s="4">
        <v>310</v>
      </c>
      <c r="D239" s="1">
        <v>56.999378755535979</v>
      </c>
      <c r="E239" s="1">
        <v>20.996863838980474</v>
      </c>
      <c r="F239" s="1">
        <v>38.998121297258329</v>
      </c>
      <c r="G239" s="1">
        <v>54.990076974978791</v>
      </c>
      <c r="H239" s="1">
        <v>71.419405303250031</v>
      </c>
      <c r="I239" s="1">
        <v>81.287123092324236</v>
      </c>
      <c r="J239" s="1">
        <v>57.873416397707523</v>
      </c>
      <c r="K239" s="1">
        <v>1665.4759358371957</v>
      </c>
      <c r="L239" s="1">
        <v>0.88229435229898534</v>
      </c>
      <c r="M239" s="1">
        <v>0.3916085911030549</v>
      </c>
    </row>
    <row r="240" spans="3:13">
      <c r="C240" s="4">
        <v>311</v>
      </c>
      <c r="D240" s="1">
        <v>40.09209042082351</v>
      </c>
      <c r="E240" s="1">
        <v>12.334344339774605</v>
      </c>
      <c r="F240" s="1">
        <v>26.213217380299124</v>
      </c>
      <c r="G240" s="1">
        <v>45.307779547590513</v>
      </c>
      <c r="H240" s="1">
        <v>68.506640715516184</v>
      </c>
      <c r="I240" s="1">
        <v>83.273622611316412</v>
      </c>
      <c r="J240" s="1">
        <v>54.002513334347668</v>
      </c>
      <c r="K240" s="1">
        <v>668.64670766214113</v>
      </c>
      <c r="L240" s="1">
        <v>0.83798480430066535</v>
      </c>
      <c r="M240" s="1">
        <v>0.38513813083088194</v>
      </c>
    </row>
    <row r="241" spans="3:13">
      <c r="C241" s="4">
        <v>312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</row>
    <row r="242" spans="3:13">
      <c r="C242" s="4">
        <v>313</v>
      </c>
      <c r="D242" s="1">
        <v>39.629617763182459</v>
      </c>
      <c r="E242" s="1">
        <v>15.477589186512409</v>
      </c>
      <c r="F242" s="1">
        <v>27.553603474847495</v>
      </c>
      <c r="G242" s="1">
        <v>45.994412447118926</v>
      </c>
      <c r="H242" s="1">
        <v>75.821751540537221</v>
      </c>
      <c r="I242" s="1">
        <v>81.089451853351079</v>
      </c>
      <c r="J242" s="1">
        <v>70.284647128802121</v>
      </c>
      <c r="K242" s="1">
        <v>836.63022189641708</v>
      </c>
      <c r="L242" s="1">
        <v>0.92183149951105925</v>
      </c>
      <c r="M242" s="1">
        <v>0.43532967244902099</v>
      </c>
    </row>
    <row r="243" spans="3:13">
      <c r="C243" s="4">
        <v>314</v>
      </c>
      <c r="D243" s="1">
        <v>34.530865391318279</v>
      </c>
      <c r="E243" s="1">
        <v>12.206566652569499</v>
      </c>
      <c r="F243" s="1">
        <v>23.368716021943946</v>
      </c>
      <c r="G243" s="1">
        <v>43.817146527277146</v>
      </c>
      <c r="H243" s="1">
        <v>69.087063395747776</v>
      </c>
      <c r="I243" s="1">
        <v>75.02970492936916</v>
      </c>
      <c r="J243" s="1">
        <v>60.394803113440489</v>
      </c>
      <c r="K243" s="1">
        <v>467.18084270988453</v>
      </c>
      <c r="L243" s="1">
        <v>0.85444035559525711</v>
      </c>
      <c r="M243" s="1">
        <v>0.37678009358271736</v>
      </c>
    </row>
    <row r="244" spans="3:13">
      <c r="C244" s="4">
        <v>315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</row>
    <row r="245" spans="3:13">
      <c r="C245" s="4">
        <v>316</v>
      </c>
      <c r="D245" s="1">
        <v>49.461114691678965</v>
      </c>
      <c r="E245" s="1">
        <v>18.056721099271194</v>
      </c>
      <c r="F245" s="1">
        <v>33.758917895475165</v>
      </c>
      <c r="G245" s="1">
        <v>58.802348879184024</v>
      </c>
      <c r="H245" s="1">
        <v>74.91127932719904</v>
      </c>
      <c r="I245" s="1">
        <v>78.469524262939501</v>
      </c>
      <c r="J245" s="1">
        <v>71.500025885132047</v>
      </c>
      <c r="K245" s="1">
        <v>1509.1786460626829</v>
      </c>
      <c r="L245" s="1">
        <v>0.84975532538382348</v>
      </c>
      <c r="M245" s="1">
        <v>0.40305400190395324</v>
      </c>
    </row>
    <row r="246" spans="3:13">
      <c r="C246" s="4">
        <v>317</v>
      </c>
      <c r="D246" s="1">
        <v>37.939641059220797</v>
      </c>
      <c r="E246" s="1">
        <v>13.747620426745014</v>
      </c>
      <c r="F246" s="1">
        <v>25.843630742982967</v>
      </c>
      <c r="G246" s="1">
        <v>48.535411016620628</v>
      </c>
      <c r="H246" s="1">
        <v>79.48312867825949</v>
      </c>
      <c r="I246" s="1">
        <v>83.214047732781552</v>
      </c>
      <c r="J246" s="1">
        <v>74.652320871001152</v>
      </c>
      <c r="K246" s="1">
        <v>592.62469436288632</v>
      </c>
      <c r="L246" s="1">
        <v>0.86517233955383122</v>
      </c>
      <c r="M246" s="1">
        <v>0.42045520310141732</v>
      </c>
    </row>
    <row r="247" spans="3:13">
      <c r="C247" s="4">
        <v>318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</row>
    <row r="248" spans="3:13">
      <c r="C248" s="4">
        <v>319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</row>
    <row r="249" spans="3:13">
      <c r="C249" s="4">
        <v>320</v>
      </c>
      <c r="D249" s="1">
        <v>52.565861523172202</v>
      </c>
      <c r="E249" s="1">
        <v>19.539929816933839</v>
      </c>
      <c r="F249" s="1">
        <v>36.052895670053111</v>
      </c>
      <c r="G249" s="1">
        <v>52.839705496630167</v>
      </c>
      <c r="H249" s="1">
        <v>74.270610079417068</v>
      </c>
      <c r="I249" s="1">
        <v>80.559260251781552</v>
      </c>
      <c r="J249" s="1">
        <v>68.935752255999503</v>
      </c>
      <c r="K249" s="1">
        <v>1670.8228421625442</v>
      </c>
      <c r="L249" s="1">
        <v>0.8787688397496255</v>
      </c>
      <c r="M249" s="1">
        <v>0.46227648007453476</v>
      </c>
    </row>
    <row r="250" spans="3:13">
      <c r="C250" s="4">
        <v>321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</row>
    <row r="251" spans="3:13">
      <c r="C251" s="4">
        <v>322</v>
      </c>
      <c r="D251" s="1">
        <v>31.659440808541301</v>
      </c>
      <c r="E251" s="1">
        <v>9.304783653080591</v>
      </c>
      <c r="F251" s="1">
        <v>20.482112230810998</v>
      </c>
      <c r="G251" s="1">
        <v>40.853091715010031</v>
      </c>
      <c r="H251" s="1">
        <v>74.375064849019836</v>
      </c>
      <c r="I251" s="1">
        <v>83.259101750486835</v>
      </c>
      <c r="J251" s="1">
        <v>64.775850291313063</v>
      </c>
      <c r="K251" s="1">
        <v>248.55715067109335</v>
      </c>
      <c r="L251" s="1">
        <v>0.90405033675103896</v>
      </c>
      <c r="M251" s="1">
        <v>0.40145026307771309</v>
      </c>
    </row>
    <row r="252" spans="3:13">
      <c r="C252" s="4">
        <v>323</v>
      </c>
      <c r="D252" s="1">
        <v>36.646109626437948</v>
      </c>
      <c r="E252" s="1">
        <v>12.038568722725074</v>
      </c>
      <c r="F252" s="1">
        <v>24.342339174581571</v>
      </c>
      <c r="G252" s="1">
        <v>52.168589010205501</v>
      </c>
      <c r="H252" s="1">
        <v>67.80885418410314</v>
      </c>
      <c r="I252" s="1">
        <v>82.529857703843007</v>
      </c>
      <c r="J252" s="1">
        <v>54.371204722007725</v>
      </c>
      <c r="K252" s="1">
        <v>538.1146761195522</v>
      </c>
      <c r="L252" s="1">
        <v>0.8309273647443941</v>
      </c>
      <c r="M252" s="1">
        <v>0.40371772823595387</v>
      </c>
    </row>
    <row r="253" spans="3:13">
      <c r="C253" s="4">
        <v>324</v>
      </c>
      <c r="D253" s="1">
        <v>32.741211704417381</v>
      </c>
      <c r="E253" s="1">
        <v>10.19204726485396</v>
      </c>
      <c r="F253" s="1">
        <v>21.466629484635721</v>
      </c>
      <c r="G253" s="1">
        <v>46.564821493294744</v>
      </c>
      <c r="H253" s="1">
        <v>72.907661196607052</v>
      </c>
      <c r="I253" s="1">
        <v>84.917970818650645</v>
      </c>
      <c r="J253" s="1">
        <v>55.722392746146504</v>
      </c>
      <c r="K253" s="1">
        <v>400.49163770601541</v>
      </c>
      <c r="L253" s="1">
        <v>0.87958550712196393</v>
      </c>
      <c r="M253" s="1">
        <v>0.43487058443222665</v>
      </c>
    </row>
    <row r="254" spans="3:13">
      <c r="C254" s="4">
        <v>325</v>
      </c>
      <c r="D254" s="1">
        <v>30.196981519267752</v>
      </c>
      <c r="E254" s="1">
        <v>10.838649639868708</v>
      </c>
      <c r="F254" s="1">
        <v>20.517815579568282</v>
      </c>
      <c r="G254" s="1">
        <v>42.882620336040056</v>
      </c>
      <c r="H254" s="1">
        <v>61.073376537938685</v>
      </c>
      <c r="I254" s="1">
        <v>74.852529696773971</v>
      </c>
      <c r="J254" s="1">
        <v>43.689217967361806</v>
      </c>
      <c r="K254" s="1">
        <v>353.80772771021856</v>
      </c>
      <c r="L254" s="1">
        <v>0.85305629408639605</v>
      </c>
      <c r="M254" s="1">
        <v>0.39114552774020184</v>
      </c>
    </row>
    <row r="255" spans="3:13" s="2" customFormat="1">
      <c r="C255" s="4">
        <v>326</v>
      </c>
      <c r="D255" s="2">
        <v>46.589576476492802</v>
      </c>
      <c r="E255" s="2">
        <v>15.949629384534994</v>
      </c>
      <c r="F255" s="2">
        <v>31.269602930513969</v>
      </c>
      <c r="G255" s="2">
        <v>50.26973823412812</v>
      </c>
      <c r="H255" s="2">
        <v>66.689935666427544</v>
      </c>
      <c r="I255" s="2">
        <v>78.023353032145579</v>
      </c>
      <c r="J255" s="2">
        <v>55.96959840732773</v>
      </c>
      <c r="K255" s="2">
        <v>1297.6716620526499</v>
      </c>
      <c r="L255" s="2">
        <v>0.81263063812964476</v>
      </c>
      <c r="M255" s="2">
        <v>0.42342665321180656</v>
      </c>
    </row>
    <row r="256" spans="3:13">
      <c r="C256" s="4">
        <v>327</v>
      </c>
      <c r="D256" s="1">
        <v>39.55926274472742</v>
      </c>
      <c r="E256" s="1">
        <v>12.9995808290914</v>
      </c>
      <c r="F256" s="1">
        <v>26.27942178690947</v>
      </c>
      <c r="G256" s="1">
        <v>45.671957402451973</v>
      </c>
      <c r="H256" s="1">
        <v>74.346074648264036</v>
      </c>
      <c r="I256" s="1">
        <v>84.194544143068285</v>
      </c>
      <c r="J256" s="1">
        <v>64.94539702210092</v>
      </c>
      <c r="K256" s="1">
        <v>503.28495652399971</v>
      </c>
      <c r="L256" s="1">
        <v>0.86347795132219696</v>
      </c>
      <c r="M256" s="1">
        <v>0.43056796023696381</v>
      </c>
    </row>
    <row r="257" spans="3:13">
      <c r="C257" s="4">
        <v>328</v>
      </c>
      <c r="D257" s="1">
        <v>37.665331183128579</v>
      </c>
      <c r="E257" s="1">
        <v>13.530565183968163</v>
      </c>
      <c r="F257" s="1">
        <v>25.597948183548429</v>
      </c>
      <c r="G257" s="1">
        <v>48.735146259312479</v>
      </c>
      <c r="H257" s="1">
        <v>76.760723555425628</v>
      </c>
      <c r="I257" s="1">
        <v>82.321736802005461</v>
      </c>
      <c r="J257" s="1">
        <v>70.123498659007609</v>
      </c>
      <c r="K257" s="1">
        <v>633.14750825489045</v>
      </c>
      <c r="L257" s="1">
        <v>0.89391704219862389</v>
      </c>
      <c r="M257" s="1">
        <v>0.4151790502717298</v>
      </c>
    </row>
    <row r="258" spans="3:13">
      <c r="C258" s="4">
        <v>329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</row>
    <row r="259" spans="3:13">
      <c r="C259" s="4">
        <v>330</v>
      </c>
      <c r="D259" s="1">
        <v>42.984329200297736</v>
      </c>
      <c r="E259" s="1">
        <v>15.718227657095946</v>
      </c>
      <c r="F259" s="1">
        <v>29.351278428696915</v>
      </c>
      <c r="G259" s="1">
        <v>52.682740308186453</v>
      </c>
      <c r="H259" s="1">
        <v>71.459739213908662</v>
      </c>
      <c r="I259" s="1">
        <v>83.824004954462225</v>
      </c>
      <c r="J259" s="1">
        <v>54.265746363272605</v>
      </c>
      <c r="K259" s="1">
        <v>925.93400605988893</v>
      </c>
      <c r="L259" s="1">
        <v>0.81856218208033216</v>
      </c>
      <c r="M259" s="1">
        <v>0.38903083237156744</v>
      </c>
    </row>
    <row r="260" spans="3:13">
      <c r="C260" s="4">
        <v>331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</row>
    <row r="261" spans="3:13">
      <c r="C261" s="4">
        <v>332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</row>
    <row r="262" spans="3:13">
      <c r="C262" s="4">
        <v>333</v>
      </c>
      <c r="D262" s="1">
        <v>50.629132626417039</v>
      </c>
      <c r="E262" s="1">
        <v>18.518816273146829</v>
      </c>
      <c r="F262" s="1">
        <v>34.573974449782021</v>
      </c>
      <c r="G262" s="1">
        <v>60.145148476835317</v>
      </c>
      <c r="H262" s="1">
        <v>72.350916985917038</v>
      </c>
      <c r="I262" s="1">
        <v>79.925631166446735</v>
      </c>
      <c r="J262" s="1">
        <v>66.274695975420755</v>
      </c>
      <c r="K262" s="1">
        <v>1426.846214021909</v>
      </c>
      <c r="L262" s="1">
        <v>0.87812759084234127</v>
      </c>
      <c r="M262" s="1">
        <v>0.41157776485003672</v>
      </c>
    </row>
    <row r="263" spans="3:13">
      <c r="C263" s="4">
        <v>334</v>
      </c>
      <c r="D263" s="1">
        <v>49.713026074416995</v>
      </c>
      <c r="E263" s="1">
        <v>19.622447083294666</v>
      </c>
      <c r="F263" s="1">
        <v>34.667736578855916</v>
      </c>
      <c r="G263" s="1">
        <v>50.191321408856503</v>
      </c>
      <c r="H263" s="1">
        <v>61.693377057608757</v>
      </c>
      <c r="I263" s="1">
        <v>77.874149343881768</v>
      </c>
      <c r="J263" s="1">
        <v>47.159145901603942</v>
      </c>
      <c r="K263" s="1">
        <v>1205.1222849878507</v>
      </c>
      <c r="L263" s="1">
        <v>0.74818842507284911</v>
      </c>
      <c r="M263" s="1">
        <v>0.40860998571022294</v>
      </c>
    </row>
    <row r="264" spans="3:13">
      <c r="C264" s="4">
        <v>335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</row>
    <row r="265" spans="3:13" s="2" customFormat="1">
      <c r="C265" s="4">
        <v>336</v>
      </c>
      <c r="D265" s="2">
        <v>39.323124870511499</v>
      </c>
      <c r="E265" s="2">
        <v>13.865313963177689</v>
      </c>
      <c r="F265" s="2">
        <v>26.594219416844652</v>
      </c>
      <c r="G265" s="2">
        <v>52.534314964972339</v>
      </c>
      <c r="H265" s="2">
        <v>68.444284316308952</v>
      </c>
      <c r="I265" s="2">
        <v>77.972060645524365</v>
      </c>
      <c r="J265" s="2">
        <v>60.116541277407144</v>
      </c>
      <c r="K265" s="2">
        <v>524.09379328970419</v>
      </c>
      <c r="L265" s="2">
        <v>0.85248500109678138</v>
      </c>
      <c r="M265" s="2">
        <v>0.40580070615201391</v>
      </c>
    </row>
    <row r="266" spans="3:13">
      <c r="C266" s="4">
        <v>337</v>
      </c>
      <c r="D266" s="1">
        <v>59.065507507949953</v>
      </c>
      <c r="E266" s="1">
        <v>21.749050674860953</v>
      </c>
      <c r="F266" s="1">
        <v>40.407279091405563</v>
      </c>
      <c r="G266" s="1">
        <v>48.335296337677455</v>
      </c>
      <c r="H266" s="1">
        <v>71.322112765029274</v>
      </c>
      <c r="I266" s="1">
        <v>80.878665218667365</v>
      </c>
      <c r="J266" s="1">
        <v>55.098866026503536</v>
      </c>
      <c r="K266" s="1">
        <v>1792.8388110147159</v>
      </c>
      <c r="L266" s="1">
        <v>0.77412181088418341</v>
      </c>
      <c r="M266" s="1">
        <v>0.405793992615886</v>
      </c>
    </row>
    <row r="267" spans="3:13">
      <c r="C267" s="4">
        <v>338</v>
      </c>
      <c r="D267" s="1">
        <v>46.005591402826347</v>
      </c>
      <c r="E267" s="1">
        <v>14.810965225303306</v>
      </c>
      <c r="F267" s="1">
        <v>30.408278314064898</v>
      </c>
      <c r="G267" s="1">
        <v>45.103379768582499</v>
      </c>
      <c r="H267" s="1">
        <v>71.599410620253209</v>
      </c>
      <c r="I267" s="1">
        <v>78.358773957665491</v>
      </c>
      <c r="J267" s="1">
        <v>66.505573362719019</v>
      </c>
      <c r="K267" s="1">
        <v>1011.1023731017771</v>
      </c>
      <c r="L267" s="1">
        <v>0.94632744723184425</v>
      </c>
      <c r="M267" s="1">
        <v>0.45966599042989809</v>
      </c>
    </row>
    <row r="268" spans="3:13">
      <c r="C268" s="4">
        <v>339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</row>
    <row r="269" spans="3:13">
      <c r="C269" s="4">
        <v>340</v>
      </c>
      <c r="D269" s="1">
        <v>46.670669056448219</v>
      </c>
      <c r="E269" s="1">
        <v>18.221436905541747</v>
      </c>
      <c r="F269" s="1">
        <v>32.446052980995063</v>
      </c>
      <c r="G269" s="1">
        <v>46.56254487578687</v>
      </c>
      <c r="H269" s="1">
        <v>70.097150989167801</v>
      </c>
      <c r="I269" s="1">
        <v>76.042621161516038</v>
      </c>
      <c r="J269" s="1">
        <v>62.373699821612</v>
      </c>
      <c r="K269" s="1">
        <v>1128.0338101399636</v>
      </c>
      <c r="L269" s="1">
        <v>0.90395613347091019</v>
      </c>
      <c r="M269" s="1">
        <v>0.41682501462805904</v>
      </c>
    </row>
    <row r="270" spans="3:13">
      <c r="C270" s="4">
        <v>341</v>
      </c>
      <c r="D270" s="1">
        <v>46.064180152961541</v>
      </c>
      <c r="E270" s="1">
        <v>15.732603231870742</v>
      </c>
      <c r="F270" s="1">
        <v>30.898391692416215</v>
      </c>
      <c r="G270" s="1">
        <v>50.633445588037965</v>
      </c>
      <c r="H270" s="1">
        <v>68.829785776386572</v>
      </c>
      <c r="I270" s="1">
        <v>85.775712687730604</v>
      </c>
      <c r="J270" s="1">
        <v>57.316209576615357</v>
      </c>
      <c r="K270" s="1">
        <v>842.12034415557946</v>
      </c>
      <c r="L270" s="1">
        <v>0.81855641294319703</v>
      </c>
      <c r="M270" s="1">
        <v>0.40325326913795362</v>
      </c>
    </row>
    <row r="271" spans="3:13">
      <c r="C271" s="4">
        <v>342</v>
      </c>
      <c r="D271" s="1">
        <v>46.309370372764043</v>
      </c>
      <c r="E271" s="1">
        <v>14.340464273673549</v>
      </c>
      <c r="F271" s="1">
        <v>30.32491732321887</v>
      </c>
      <c r="G271" s="1">
        <v>43.81938267158489</v>
      </c>
      <c r="H271" s="1">
        <v>70.522556632589612</v>
      </c>
      <c r="I271" s="1">
        <v>84.793754964458103</v>
      </c>
      <c r="J271" s="1">
        <v>49.466883239805924</v>
      </c>
      <c r="K271" s="1">
        <v>1009.669038163418</v>
      </c>
      <c r="L271" s="1">
        <v>0.88088564228537258</v>
      </c>
      <c r="M271" s="1">
        <v>0.43942142355276043</v>
      </c>
    </row>
    <row r="272" spans="3:13">
      <c r="C272" s="4">
        <v>343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</row>
    <row r="273" spans="3:13" s="2" customFormat="1">
      <c r="C273" s="4">
        <v>344</v>
      </c>
      <c r="D273" s="2">
        <v>42.553330151383086</v>
      </c>
      <c r="E273" s="2">
        <v>16.119678799711522</v>
      </c>
      <c r="F273" s="2">
        <v>29.336504475547375</v>
      </c>
      <c r="G273" s="2">
        <v>46.564199217842599</v>
      </c>
      <c r="H273" s="2">
        <v>73.773750218422364</v>
      </c>
      <c r="I273" s="2">
        <v>83.720110645485065</v>
      </c>
      <c r="J273" s="2">
        <v>62.500277799019123</v>
      </c>
      <c r="K273" s="2">
        <v>976.30310035086143</v>
      </c>
      <c r="L273" s="2">
        <v>0.88867387555498356</v>
      </c>
      <c r="M273" s="2">
        <v>0.43381809529404453</v>
      </c>
    </row>
    <row r="274" spans="3:13">
      <c r="C274" s="4">
        <v>345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</row>
    <row r="275" spans="3:13">
      <c r="C275" s="4">
        <v>401</v>
      </c>
      <c r="D275" s="1">
        <v>54.200371594154454</v>
      </c>
      <c r="E275" s="1">
        <v>14.633857031064826</v>
      </c>
      <c r="F275" s="1">
        <v>34.417114312609719</v>
      </c>
      <c r="G275" s="1">
        <v>39.813957478860594</v>
      </c>
      <c r="H275" s="1">
        <v>48.516525763678658</v>
      </c>
      <c r="I275" s="1">
        <v>60.763765071615346</v>
      </c>
      <c r="J275" s="1">
        <v>39.62046604445235</v>
      </c>
      <c r="K275" s="1">
        <v>1089.5432033381419</v>
      </c>
      <c r="L275" s="1">
        <v>0.84909597122816116</v>
      </c>
      <c r="M275" s="1">
        <v>0.38984662643103024</v>
      </c>
    </row>
    <row r="276" spans="3:13">
      <c r="C276" s="4">
        <v>402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</row>
    <row r="277" spans="3:13">
      <c r="C277" s="4">
        <v>403</v>
      </c>
      <c r="D277" s="1">
        <v>38.17243172640265</v>
      </c>
      <c r="E277" s="1">
        <v>12.894082373775966</v>
      </c>
      <c r="F277" s="1">
        <v>25.533257050089368</v>
      </c>
      <c r="G277" s="1">
        <v>51.249065728345386</v>
      </c>
      <c r="H277" s="1">
        <v>70.287867029717773</v>
      </c>
      <c r="I277" s="1">
        <v>76.807089986295679</v>
      </c>
      <c r="J277" s="1">
        <v>62.150556422141506</v>
      </c>
      <c r="K277" s="1">
        <v>720.87700984230992</v>
      </c>
      <c r="L277" s="1">
        <v>0.88301108940046402</v>
      </c>
      <c r="M277" s="1">
        <v>0.41136487629445284</v>
      </c>
    </row>
    <row r="278" spans="3:13">
      <c r="C278" s="4">
        <v>404</v>
      </c>
      <c r="D278" s="1">
        <v>24.751880771001439</v>
      </c>
      <c r="E278" s="1">
        <v>8.7638087417067219</v>
      </c>
      <c r="F278" s="1">
        <v>16.757844756354121</v>
      </c>
      <c r="G278" s="1">
        <v>44.447541915210763</v>
      </c>
      <c r="H278" s="1">
        <v>71.980861829782668</v>
      </c>
      <c r="I278" s="1">
        <v>78.033622041176329</v>
      </c>
      <c r="J278" s="1">
        <v>66.703071381573608</v>
      </c>
      <c r="K278" s="1">
        <v>242.25013500931686</v>
      </c>
      <c r="L278" s="1">
        <v>0.8617216029097331</v>
      </c>
      <c r="M278" s="1">
        <v>0.35907260294276178</v>
      </c>
    </row>
    <row r="279" spans="3:13">
      <c r="C279" s="4">
        <v>405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</row>
    <row r="280" spans="3:13">
      <c r="C280" s="4">
        <v>406</v>
      </c>
      <c r="D280" s="1">
        <v>48.452108682366095</v>
      </c>
      <c r="E280" s="1">
        <v>12.446629644838547</v>
      </c>
      <c r="F280" s="1">
        <v>30.449369163602398</v>
      </c>
      <c r="G280" s="1">
        <v>49.878564754773151</v>
      </c>
      <c r="H280" s="1">
        <v>72.022488972397966</v>
      </c>
      <c r="I280" s="1">
        <v>81.800196138644296</v>
      </c>
      <c r="J280" s="1">
        <v>57.093739922244133</v>
      </c>
      <c r="K280" s="1">
        <v>830.80105365861618</v>
      </c>
      <c r="L280" s="1">
        <v>0.85241186742816133</v>
      </c>
      <c r="M280" s="1">
        <v>0.38717976552322392</v>
      </c>
    </row>
    <row r="281" spans="3:13">
      <c r="C281" s="4">
        <v>407</v>
      </c>
      <c r="D281" s="1">
        <v>46.014178586301931</v>
      </c>
      <c r="E281" s="1">
        <v>16.449821222830096</v>
      </c>
      <c r="F281" s="1">
        <v>31.231999904566081</v>
      </c>
      <c r="G281" s="1">
        <v>47.912275508962161</v>
      </c>
      <c r="H281" s="1">
        <v>69.835153366245166</v>
      </c>
      <c r="I281" s="1">
        <v>78.417851087469572</v>
      </c>
      <c r="J281" s="1">
        <v>61.613565264321494</v>
      </c>
      <c r="K281" s="1">
        <v>846.02717625984462</v>
      </c>
      <c r="L281" s="1">
        <v>0.83765336528636603</v>
      </c>
      <c r="M281" s="1">
        <v>0.40628817114845717</v>
      </c>
    </row>
    <row r="282" spans="3:13">
      <c r="C282" s="4">
        <v>408</v>
      </c>
      <c r="D282" s="1">
        <v>23.453313313960464</v>
      </c>
      <c r="E282" s="1">
        <v>7.5295759738564954</v>
      </c>
      <c r="F282" s="1">
        <v>15.491444643908522</v>
      </c>
      <c r="G282" s="1">
        <v>39.751471916994156</v>
      </c>
      <c r="H282" s="1">
        <v>79.686025067402994</v>
      </c>
      <c r="I282" s="1">
        <v>86.272545588938783</v>
      </c>
      <c r="J282" s="1">
        <v>71.599336806361421</v>
      </c>
      <c r="K282" s="1">
        <v>161.49241645703785</v>
      </c>
      <c r="L282" s="1">
        <v>0.88562826118720872</v>
      </c>
      <c r="M282" s="1">
        <v>0.4035368068075682</v>
      </c>
    </row>
    <row r="283" spans="3:13">
      <c r="C283" s="4">
        <v>409</v>
      </c>
      <c r="D283" s="1">
        <v>49.120462206631494</v>
      </c>
      <c r="E283" s="1">
        <v>14.335169873180211</v>
      </c>
      <c r="F283" s="1">
        <v>31.727816039905935</v>
      </c>
      <c r="G283" s="1">
        <v>37.626714915184266</v>
      </c>
      <c r="H283" s="1">
        <v>61.568580607027059</v>
      </c>
      <c r="I283" s="1">
        <v>74.798333442646182</v>
      </c>
      <c r="J283" s="1">
        <v>47.836295719592933</v>
      </c>
      <c r="K283" s="1">
        <v>789.95009498862839</v>
      </c>
      <c r="L283" s="1">
        <v>0.80421057543717944</v>
      </c>
      <c r="M283" s="1">
        <v>0.4523029086437389</v>
      </c>
    </row>
    <row r="284" spans="3:13">
      <c r="C284" s="4">
        <v>410</v>
      </c>
      <c r="D284" s="1">
        <v>47.97735149555664</v>
      </c>
      <c r="E284" s="1">
        <v>16.772670881198405</v>
      </c>
      <c r="F284" s="1">
        <v>32.375011188377606</v>
      </c>
      <c r="G284" s="1">
        <v>50.455636701522053</v>
      </c>
      <c r="H284" s="1">
        <v>69.693018406385605</v>
      </c>
      <c r="I284" s="1">
        <v>76.345787596846563</v>
      </c>
      <c r="J284" s="1">
        <v>62.456306140853862</v>
      </c>
      <c r="K284" s="1">
        <v>1117.5672616622235</v>
      </c>
      <c r="L284" s="1">
        <v>0.85385186796402301</v>
      </c>
      <c r="M284" s="1">
        <v>0.35588175772055936</v>
      </c>
    </row>
    <row r="285" spans="3:13">
      <c r="C285" s="4">
        <v>411</v>
      </c>
      <c r="D285" s="1">
        <v>42.558876486946694</v>
      </c>
      <c r="E285" s="1">
        <v>15.212272182143382</v>
      </c>
      <c r="F285" s="1">
        <v>28.885574334545108</v>
      </c>
      <c r="G285" s="1">
        <v>45.958204110443511</v>
      </c>
      <c r="H285" s="1">
        <v>73.34400067858877</v>
      </c>
      <c r="I285" s="1">
        <v>80.949604662233227</v>
      </c>
      <c r="J285" s="1">
        <v>64.174630600264024</v>
      </c>
      <c r="K285" s="1">
        <v>852.13576412933287</v>
      </c>
      <c r="L285" s="1">
        <v>0.86593854992327568</v>
      </c>
      <c r="M285" s="1">
        <v>0.41298130835549368</v>
      </c>
    </row>
    <row r="286" spans="3:13">
      <c r="C286" s="4">
        <v>412</v>
      </c>
      <c r="D286" s="1">
        <v>40.408666645493774</v>
      </c>
      <c r="E286" s="1">
        <v>10.359446950208811</v>
      </c>
      <c r="F286" s="1">
        <v>25.384056797851354</v>
      </c>
      <c r="G286" s="1">
        <v>49.948001588763667</v>
      </c>
      <c r="H286" s="1">
        <v>69.770679678770122</v>
      </c>
      <c r="I286" s="1">
        <v>73.297861940289749</v>
      </c>
      <c r="J286" s="1">
        <v>64.87039928367119</v>
      </c>
      <c r="K286" s="1">
        <v>660.29193273553483</v>
      </c>
      <c r="L286" s="1">
        <v>0.85206470590879946</v>
      </c>
      <c r="M286" s="1">
        <v>0.45319334873674649</v>
      </c>
    </row>
    <row r="287" spans="3:13">
      <c r="C287" s="4">
        <v>413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</row>
    <row r="288" spans="3:13">
      <c r="C288" s="4">
        <v>414</v>
      </c>
      <c r="D288" s="1">
        <v>41.986234303911637</v>
      </c>
      <c r="E288" s="1">
        <v>15.145926488813569</v>
      </c>
      <c r="F288" s="1">
        <v>28.566080396362675</v>
      </c>
      <c r="G288" s="1">
        <v>51.33499286181803</v>
      </c>
      <c r="H288" s="1">
        <v>71.571047148071401</v>
      </c>
      <c r="I288" s="1">
        <v>84.316172022440455</v>
      </c>
      <c r="J288" s="1">
        <v>56.53297271039537</v>
      </c>
      <c r="K288" s="1">
        <v>643.27224941488157</v>
      </c>
      <c r="L288" s="1">
        <v>0.81858244397198043</v>
      </c>
      <c r="M288" s="1">
        <v>0.42933115735683641</v>
      </c>
    </row>
    <row r="289" spans="3:13">
      <c r="C289" s="4">
        <v>415</v>
      </c>
      <c r="D289" s="1">
        <v>54.098270113144913</v>
      </c>
      <c r="E289" s="1">
        <v>21.185398171607659</v>
      </c>
      <c r="F289" s="1">
        <v>37.641834142376382</v>
      </c>
      <c r="G289" s="1">
        <v>57.345202930195398</v>
      </c>
      <c r="H289" s="1">
        <v>76.772087800251356</v>
      </c>
      <c r="I289" s="1">
        <v>81.998350683015218</v>
      </c>
      <c r="J289" s="1">
        <v>71.662856698533972</v>
      </c>
      <c r="K289" s="1">
        <v>1954.3674155306617</v>
      </c>
      <c r="L289" s="1">
        <v>0.90367510538273355</v>
      </c>
      <c r="M289" s="1">
        <v>0.42433325003621158</v>
      </c>
    </row>
    <row r="290" spans="3:13">
      <c r="C290" s="4">
        <v>416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</row>
    <row r="291" spans="3:13">
      <c r="C291" s="4">
        <v>417</v>
      </c>
      <c r="D291" s="1">
        <v>44.524830218128898</v>
      </c>
      <c r="E291" s="1">
        <v>13.884844811820342</v>
      </c>
      <c r="F291" s="1">
        <v>29.204837514974699</v>
      </c>
      <c r="G291" s="1">
        <v>41.781041011224332</v>
      </c>
      <c r="H291" s="1">
        <v>64.351585285785646</v>
      </c>
      <c r="I291" s="1">
        <v>81.542516290126841</v>
      </c>
      <c r="J291" s="1">
        <v>42.674349241221648</v>
      </c>
      <c r="K291" s="1">
        <v>497.45258293236634</v>
      </c>
      <c r="L291" s="1">
        <v>0.81462434271946993</v>
      </c>
      <c r="M291" s="1">
        <v>0.41938410953128114</v>
      </c>
    </row>
    <row r="292" spans="3:13">
      <c r="C292" s="4">
        <v>418</v>
      </c>
      <c r="D292" s="1">
        <v>26.754111158228664</v>
      </c>
      <c r="E292" s="1">
        <v>9.0892056821088563</v>
      </c>
      <c r="F292" s="1">
        <v>17.921658420168804</v>
      </c>
      <c r="G292" s="1">
        <v>37.094851532991953</v>
      </c>
      <c r="H292" s="1">
        <v>75.495660872995572</v>
      </c>
      <c r="I292" s="1">
        <v>81.280988982504539</v>
      </c>
      <c r="J292" s="1">
        <v>70.541064337643533</v>
      </c>
      <c r="K292" s="1">
        <v>260.09723640996799</v>
      </c>
      <c r="L292" s="1">
        <v>0.94677655149764472</v>
      </c>
      <c r="M292" s="1">
        <v>0.45225975693573983</v>
      </c>
    </row>
    <row r="293" spans="3:13">
      <c r="C293" s="4">
        <v>419</v>
      </c>
      <c r="D293" s="1">
        <v>42.208879899292207</v>
      </c>
      <c r="E293" s="1">
        <v>15.336557791048891</v>
      </c>
      <c r="F293" s="1">
        <v>28.772718845170619</v>
      </c>
      <c r="G293" s="1">
        <v>42.577927967084648</v>
      </c>
      <c r="H293" s="1">
        <v>68.803758411828952</v>
      </c>
      <c r="I293" s="1">
        <v>79.279513436771865</v>
      </c>
      <c r="J293" s="1">
        <v>53.897932190659013</v>
      </c>
      <c r="K293" s="1">
        <v>650.76613083397672</v>
      </c>
      <c r="L293" s="1">
        <v>0.87224465614130076</v>
      </c>
      <c r="M293" s="1">
        <v>0.39001192062736895</v>
      </c>
    </row>
    <row r="294" spans="3:13">
      <c r="C294" s="4">
        <v>420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</row>
    <row r="295" spans="3:13">
      <c r="C295" s="4">
        <v>421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</row>
    <row r="296" spans="3:13">
      <c r="C296" s="4">
        <v>422</v>
      </c>
      <c r="D296" s="1">
        <v>43.826300373279174</v>
      </c>
      <c r="E296" s="1">
        <v>15.003678367770839</v>
      </c>
      <c r="F296" s="1">
        <v>29.414989370525078</v>
      </c>
      <c r="G296" s="1">
        <v>51.507105145414208</v>
      </c>
      <c r="H296" s="1">
        <v>76.683938002887515</v>
      </c>
      <c r="I296" s="1">
        <v>83.513803711454884</v>
      </c>
      <c r="J296" s="1">
        <v>70.083981923408658</v>
      </c>
      <c r="K296" s="1">
        <v>687.41765355313726</v>
      </c>
      <c r="L296" s="1">
        <v>0.87241980217137327</v>
      </c>
      <c r="M296" s="1">
        <v>0.38931433519569242</v>
      </c>
    </row>
    <row r="297" spans="3:13">
      <c r="C297" s="4">
        <v>423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</row>
    <row r="298" spans="3:13">
      <c r="C298" s="4">
        <v>424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</row>
    <row r="299" spans="3:13">
      <c r="C299" s="4">
        <v>425</v>
      </c>
      <c r="D299" s="1">
        <v>36.390388123230302</v>
      </c>
      <c r="E299" s="1">
        <v>12.389564962215884</v>
      </c>
      <c r="F299" s="1">
        <v>24.389976542723158</v>
      </c>
      <c r="G299" s="1">
        <v>49.579316031236594</v>
      </c>
      <c r="H299" s="1">
        <v>83.282728201025165</v>
      </c>
      <c r="I299" s="1">
        <v>85.654593314547469</v>
      </c>
      <c r="J299" s="1">
        <v>79.868665526676978</v>
      </c>
      <c r="K299" s="1">
        <v>384.2270573026226</v>
      </c>
      <c r="L299" s="1">
        <v>0.85101928854634679</v>
      </c>
      <c r="M299" s="1">
        <v>0.43608420694720512</v>
      </c>
    </row>
    <row r="300" spans="3:13">
      <c r="C300" s="4">
        <v>426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</row>
    <row r="301" spans="3:13">
      <c r="C301" s="4">
        <v>427</v>
      </c>
      <c r="D301" s="1">
        <v>47.132017577386527</v>
      </c>
      <c r="E301" s="1">
        <v>17.0865658440357</v>
      </c>
      <c r="F301" s="1">
        <v>32.10929171071119</v>
      </c>
      <c r="G301" s="1">
        <v>53.030465807190943</v>
      </c>
      <c r="H301" s="1">
        <v>74.974618560293379</v>
      </c>
      <c r="I301" s="1">
        <v>83.660749726744598</v>
      </c>
      <c r="J301" s="1">
        <v>60.548880510802469</v>
      </c>
      <c r="K301" s="1">
        <v>1005.4401392775325</v>
      </c>
      <c r="L301" s="1">
        <v>0.90344279652135262</v>
      </c>
      <c r="M301" s="1">
        <v>0.42163169656426858</v>
      </c>
    </row>
    <row r="302" spans="3:13">
      <c r="C302" s="4">
        <v>428</v>
      </c>
      <c r="D302" s="1">
        <v>35.766807614136781</v>
      </c>
      <c r="E302" s="1">
        <v>10.523338126142805</v>
      </c>
      <c r="F302" s="1">
        <v>23.145072870139856</v>
      </c>
      <c r="G302" s="1">
        <v>38.404149566794423</v>
      </c>
      <c r="H302" s="1">
        <v>73.121050118604259</v>
      </c>
      <c r="I302" s="1">
        <v>83.584085772519401</v>
      </c>
      <c r="J302" s="1">
        <v>65.978930660991594</v>
      </c>
      <c r="K302" s="1">
        <v>360.86870550378143</v>
      </c>
      <c r="L302" s="1">
        <v>0.8674917788310389</v>
      </c>
      <c r="M302" s="1">
        <v>0.46498271686108211</v>
      </c>
    </row>
    <row r="303" spans="3:13">
      <c r="C303" s="4">
        <v>429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</row>
    <row r="304" spans="3:13">
      <c r="C304" s="4">
        <v>430</v>
      </c>
      <c r="D304" s="1">
        <v>45.420627901437719</v>
      </c>
      <c r="E304" s="1">
        <v>15.615276483814336</v>
      </c>
      <c r="F304" s="1">
        <v>30.517952192626101</v>
      </c>
      <c r="G304" s="1">
        <v>42.188494835335696</v>
      </c>
      <c r="H304" s="1">
        <v>70.22898748884279</v>
      </c>
      <c r="I304" s="1">
        <v>78.235224093699657</v>
      </c>
      <c r="J304" s="1">
        <v>59.3122574173359</v>
      </c>
      <c r="K304" s="1">
        <v>779.54936315623854</v>
      </c>
      <c r="L304" s="1">
        <v>0.85372614213703535</v>
      </c>
      <c r="M304" s="1">
        <v>0.40185225878930092</v>
      </c>
    </row>
    <row r="305" spans="3:13">
      <c r="C305" s="4">
        <v>431</v>
      </c>
      <c r="D305" s="1">
        <v>34.392902786910071</v>
      </c>
      <c r="E305" s="1">
        <v>13.458729048081832</v>
      </c>
      <c r="F305" s="1">
        <v>23.925815917496003</v>
      </c>
      <c r="G305" s="1">
        <v>43.406975939606369</v>
      </c>
      <c r="H305" s="1">
        <v>76.734985468628153</v>
      </c>
      <c r="I305" s="1">
        <v>81.340477825671627</v>
      </c>
      <c r="J305" s="1">
        <v>71.421533729860698</v>
      </c>
      <c r="K305" s="1">
        <v>575.01841540773819</v>
      </c>
      <c r="L305" s="1">
        <v>0.91075002623228818</v>
      </c>
      <c r="M305" s="1">
        <v>0.37309586519071658</v>
      </c>
    </row>
    <row r="306" spans="3:13">
      <c r="C306" s="4">
        <v>432</v>
      </c>
      <c r="D306" s="1">
        <v>41.458363432334536</v>
      </c>
      <c r="E306" s="1">
        <v>16.215630638943889</v>
      </c>
      <c r="F306" s="1">
        <v>28.836997035639275</v>
      </c>
      <c r="G306" s="1">
        <v>51.932478478887646</v>
      </c>
      <c r="H306" s="1">
        <v>78.460668745461263</v>
      </c>
      <c r="I306" s="1">
        <v>86.563881000615723</v>
      </c>
      <c r="J306" s="1">
        <v>66.96928697823337</v>
      </c>
      <c r="K306" s="1">
        <v>633.60002436384138</v>
      </c>
      <c r="L306" s="1">
        <v>0.87128665528206073</v>
      </c>
      <c r="M306" s="1">
        <v>0.41479842091563884</v>
      </c>
    </row>
    <row r="307" spans="3:13">
      <c r="C307" s="4">
        <v>433</v>
      </c>
      <c r="D307" s="1">
        <v>47.871656395001935</v>
      </c>
      <c r="E307" s="1">
        <v>17.201054408932269</v>
      </c>
      <c r="F307" s="1">
        <v>32.536355401967178</v>
      </c>
      <c r="G307" s="1">
        <v>53.385769912921667</v>
      </c>
      <c r="H307" s="1">
        <v>72.729010891012521</v>
      </c>
      <c r="I307" s="1">
        <v>84.472171848317373</v>
      </c>
      <c r="J307" s="1">
        <v>58.981182368333577</v>
      </c>
      <c r="K307" s="1">
        <v>1044.2499068633279</v>
      </c>
      <c r="L307" s="1">
        <v>0.86812597779538636</v>
      </c>
      <c r="M307" s="1">
        <v>0.37862932364223578</v>
      </c>
    </row>
    <row r="308" spans="3:13">
      <c r="C308" s="4">
        <v>434</v>
      </c>
      <c r="D308" s="1">
        <v>35.313068781737066</v>
      </c>
      <c r="E308" s="1">
        <v>11.766588817782972</v>
      </c>
      <c r="F308" s="1">
        <v>23.539828799760084</v>
      </c>
      <c r="G308" s="1">
        <v>48.731620031750275</v>
      </c>
      <c r="H308" s="1">
        <v>74.675272356961145</v>
      </c>
      <c r="I308" s="1">
        <v>80.215780687859194</v>
      </c>
      <c r="J308" s="1">
        <v>67.605678645686325</v>
      </c>
      <c r="K308" s="1">
        <v>527.41640705790496</v>
      </c>
      <c r="L308" s="1">
        <v>0.86400894334746337</v>
      </c>
      <c r="M308" s="1">
        <v>0.43540437160787815</v>
      </c>
    </row>
    <row r="309" spans="3:13">
      <c r="C309" s="4">
        <v>435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</row>
    <row r="310" spans="3:13">
      <c r="C310" s="4">
        <v>436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</row>
    <row r="311" spans="3:13">
      <c r="C311" s="4">
        <v>437</v>
      </c>
      <c r="D311" s="1">
        <v>42.38604921541468</v>
      </c>
      <c r="E311" s="1">
        <v>13.623008502663374</v>
      </c>
      <c r="F311" s="1">
        <v>28.004528859039102</v>
      </c>
      <c r="G311" s="1">
        <v>46.873733193364785</v>
      </c>
      <c r="H311" s="1">
        <v>68.804427906673652</v>
      </c>
      <c r="I311" s="1">
        <v>82.501402134665284</v>
      </c>
      <c r="J311" s="1">
        <v>55.743230847136566</v>
      </c>
      <c r="K311" s="1">
        <v>756.75806920513003</v>
      </c>
      <c r="L311" s="1">
        <v>0.84434442987550595</v>
      </c>
      <c r="M311" s="1">
        <v>0.41456208669254629</v>
      </c>
    </row>
    <row r="312" spans="3:13">
      <c r="C312" s="4">
        <v>438</v>
      </c>
      <c r="D312" s="1">
        <v>50.081061331789932</v>
      </c>
      <c r="E312" s="1">
        <v>17.841866586751966</v>
      </c>
      <c r="F312" s="1">
        <v>33.961463959271029</v>
      </c>
      <c r="G312" s="1">
        <v>46.890797706373895</v>
      </c>
      <c r="H312" s="1">
        <v>67.427353526929622</v>
      </c>
      <c r="I312" s="1">
        <v>82.093547688328641</v>
      </c>
      <c r="J312" s="1">
        <v>53.444002119246456</v>
      </c>
      <c r="K312" s="1">
        <v>1056.3610703416978</v>
      </c>
      <c r="L312" s="1">
        <v>0.76183026330508452</v>
      </c>
      <c r="M312" s="1">
        <v>0.41338146883436661</v>
      </c>
    </row>
    <row r="313" spans="3:13">
      <c r="C313" s="4">
        <v>439</v>
      </c>
      <c r="D313" s="1">
        <v>29.367902086515091</v>
      </c>
      <c r="E313" s="1">
        <v>7.9480713928811113</v>
      </c>
      <c r="F313" s="1">
        <v>18.657986739698146</v>
      </c>
      <c r="G313" s="1">
        <v>35.494293301097819</v>
      </c>
      <c r="H313" s="1">
        <v>73.499013247831812</v>
      </c>
      <c r="I313" s="1">
        <v>86.282665586843748</v>
      </c>
      <c r="J313" s="1">
        <v>62.82169172013672</v>
      </c>
      <c r="K313" s="1">
        <v>207.28400345870537</v>
      </c>
      <c r="L313" s="1">
        <v>0.88536170499314615</v>
      </c>
      <c r="M313" s="1">
        <v>0.39434784258808175</v>
      </c>
    </row>
    <row r="314" spans="3:13">
      <c r="C314" s="4">
        <v>440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</row>
    <row r="315" spans="3:13">
      <c r="C315" s="4">
        <v>441</v>
      </c>
      <c r="D315" s="1">
        <v>38.694285852280622</v>
      </c>
      <c r="E315" s="1">
        <v>10.741053576880647</v>
      </c>
      <c r="F315" s="1">
        <v>24.717669714580698</v>
      </c>
      <c r="G315" s="1">
        <v>49.437442287295148</v>
      </c>
      <c r="H315" s="1">
        <v>79.131611366995642</v>
      </c>
      <c r="I315" s="1">
        <v>86.426030058949564</v>
      </c>
      <c r="J315" s="1">
        <v>73.52466035761644</v>
      </c>
      <c r="K315" s="1">
        <v>586.46490789932</v>
      </c>
      <c r="L315" s="1">
        <v>0.80813897457795447</v>
      </c>
      <c r="M315" s="1">
        <v>0.3970968787699502</v>
      </c>
    </row>
    <row r="316" spans="3:13">
      <c r="C316" s="4">
        <v>442</v>
      </c>
      <c r="D316" s="1">
        <v>39.969787513818481</v>
      </c>
      <c r="E316" s="1">
        <v>12.930423513139347</v>
      </c>
      <c r="F316" s="1">
        <v>26.45010551347897</v>
      </c>
      <c r="G316" s="1">
        <v>51.447862498708993</v>
      </c>
      <c r="H316" s="1">
        <v>70.615261594954305</v>
      </c>
      <c r="I316" s="1">
        <v>81.21228958314218</v>
      </c>
      <c r="J316" s="1">
        <v>58.722038359044724</v>
      </c>
      <c r="K316" s="1">
        <v>713.82302149545103</v>
      </c>
      <c r="L316" s="1">
        <v>0.87927800337478335</v>
      </c>
      <c r="M316" s="1">
        <v>0.4095709355921619</v>
      </c>
    </row>
    <row r="317" spans="3:13">
      <c r="C317" s="4">
        <v>443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</row>
    <row r="318" spans="3:13">
      <c r="C318" s="4">
        <v>444</v>
      </c>
      <c r="D318" s="1">
        <v>33.204753275380241</v>
      </c>
      <c r="E318" s="1">
        <v>10.067369571822091</v>
      </c>
      <c r="F318" s="1">
        <v>21.63606142360122</v>
      </c>
      <c r="G318" s="1">
        <v>44.78794682413988</v>
      </c>
      <c r="H318" s="1">
        <v>78.340918749655131</v>
      </c>
      <c r="I318" s="1">
        <v>83.432855722466158</v>
      </c>
      <c r="J318" s="1">
        <v>73.741765459596664</v>
      </c>
      <c r="K318" s="1">
        <v>364.74380029822015</v>
      </c>
      <c r="L318" s="1">
        <v>0.88931833415598527</v>
      </c>
      <c r="M318" s="1">
        <v>0.41204003174190057</v>
      </c>
    </row>
    <row r="319" spans="3:13">
      <c r="C319" s="4">
        <v>445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</row>
    <row r="320" spans="3:13">
      <c r="C320" s="4">
        <v>501</v>
      </c>
      <c r="D320" s="1">
        <v>51.819552850834917</v>
      </c>
      <c r="E320" s="1">
        <v>18.010154152934891</v>
      </c>
      <c r="F320" s="1">
        <v>34.914853501884991</v>
      </c>
      <c r="G320" s="1">
        <v>44.361055745661183</v>
      </c>
      <c r="H320" s="1">
        <v>61.109710751528667</v>
      </c>
      <c r="I320" s="1">
        <v>72.131056351744476</v>
      </c>
      <c r="J320" s="1">
        <v>49.95458355913982</v>
      </c>
      <c r="K320" s="1">
        <v>894.52461827752848</v>
      </c>
      <c r="L320" s="1">
        <v>0.80718625038574299</v>
      </c>
      <c r="M320" s="1">
        <v>0.38804136719639054</v>
      </c>
    </row>
    <row r="321" spans="3:13">
      <c r="C321" s="4">
        <v>502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</row>
    <row r="322" spans="3:13">
      <c r="C322" s="4">
        <v>503</v>
      </c>
      <c r="D322" s="1">
        <v>25.031765320501531</v>
      </c>
      <c r="E322" s="1">
        <v>8.2071782906036255</v>
      </c>
      <c r="F322" s="1">
        <v>16.619471805552617</v>
      </c>
      <c r="G322" s="1">
        <v>39.907182436233519</v>
      </c>
      <c r="H322" s="1">
        <v>75.330405112627432</v>
      </c>
      <c r="I322" s="1">
        <v>83.266990739213185</v>
      </c>
      <c r="J322" s="1">
        <v>67.420726989743343</v>
      </c>
      <c r="K322" s="1">
        <v>228.11616288893345</v>
      </c>
      <c r="L322" s="1">
        <v>0.88392244303963652</v>
      </c>
      <c r="M322" s="1">
        <v>0.41735038647697831</v>
      </c>
    </row>
    <row r="323" spans="3:13">
      <c r="C323" s="4">
        <v>504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</row>
    <row r="324" spans="3:13">
      <c r="C324" s="4">
        <v>505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3:13">
      <c r="C325" s="4">
        <v>506</v>
      </c>
      <c r="D325" s="1">
        <v>58.918528868147689</v>
      </c>
      <c r="E325" s="1">
        <v>20.022534784980522</v>
      </c>
      <c r="F325" s="1">
        <v>39.470531826564205</v>
      </c>
      <c r="G325" s="1">
        <v>48.001367140770775</v>
      </c>
      <c r="H325" s="1">
        <v>68.737779815488082</v>
      </c>
      <c r="I325" s="1">
        <v>82.302302213028256</v>
      </c>
      <c r="J325" s="1">
        <v>53.388809202892219</v>
      </c>
      <c r="K325" s="1">
        <v>1558.8986954383602</v>
      </c>
      <c r="L325" s="1">
        <v>0.84017994691355413</v>
      </c>
      <c r="M325" s="1">
        <v>0.41025343666909042</v>
      </c>
    </row>
    <row r="326" spans="3:13">
      <c r="C326" s="4">
        <v>507</v>
      </c>
      <c r="D326" s="1">
        <v>29.028076188776122</v>
      </c>
      <c r="E326" s="1">
        <v>11.513636376056775</v>
      </c>
      <c r="F326" s="1">
        <v>20.270856282416492</v>
      </c>
      <c r="G326" s="1">
        <v>42.269552536916478</v>
      </c>
      <c r="H326" s="1">
        <v>71.493472192350453</v>
      </c>
      <c r="I326" s="1">
        <v>84.880682288484309</v>
      </c>
      <c r="J326" s="1">
        <v>60.305283477123872</v>
      </c>
      <c r="K326" s="1">
        <v>329.98396946713848</v>
      </c>
      <c r="L326" s="1">
        <v>0.91947923117974018</v>
      </c>
      <c r="M326" s="1">
        <v>0.41195199601084781</v>
      </c>
    </row>
    <row r="327" spans="3:13">
      <c r="C327" s="4">
        <v>508</v>
      </c>
      <c r="D327" s="1">
        <v>40.79687445983074</v>
      </c>
      <c r="E327" s="1">
        <v>16.353140865995204</v>
      </c>
      <c r="F327" s="1">
        <v>28.575007662913041</v>
      </c>
      <c r="G327" s="1">
        <v>42.973032406003234</v>
      </c>
      <c r="H327" s="1">
        <v>70.29100788486015</v>
      </c>
      <c r="I327" s="1">
        <v>76.322272204012691</v>
      </c>
      <c r="J327" s="1">
        <v>61.397997729221792</v>
      </c>
      <c r="K327" s="1">
        <v>649.82485620972659</v>
      </c>
      <c r="L327" s="1">
        <v>0.88502063996622571</v>
      </c>
      <c r="M327" s="1">
        <v>0.41497565439668266</v>
      </c>
    </row>
    <row r="328" spans="3:13">
      <c r="C328" s="4">
        <v>509</v>
      </c>
      <c r="D328" s="1">
        <v>55.095775491987006</v>
      </c>
      <c r="E328" s="1">
        <v>18.908982981648318</v>
      </c>
      <c r="F328" s="1">
        <v>37.002379236817752</v>
      </c>
      <c r="G328" s="1">
        <v>50.65949515147819</v>
      </c>
      <c r="H328" s="1">
        <v>66.57522808415176</v>
      </c>
      <c r="I328" s="1">
        <v>75.012234854332121</v>
      </c>
      <c r="J328" s="1">
        <v>55.171073991108358</v>
      </c>
      <c r="K328" s="1">
        <v>1192.8443353743439</v>
      </c>
      <c r="L328" s="1">
        <v>0.82046035083071567</v>
      </c>
      <c r="M328" s="1">
        <v>0.43355136813492351</v>
      </c>
    </row>
    <row r="329" spans="3:13">
      <c r="C329" s="4">
        <v>510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</row>
    <row r="330" spans="3:13">
      <c r="C330" s="4">
        <v>511</v>
      </c>
      <c r="D330" s="1">
        <v>31.014223138137979</v>
      </c>
      <c r="E330" s="1">
        <v>10.999055050324332</v>
      </c>
      <c r="F330" s="1">
        <v>21.006639094231204</v>
      </c>
      <c r="G330" s="1">
        <v>41.28725785121393</v>
      </c>
      <c r="H330" s="1">
        <v>70.700728179666683</v>
      </c>
      <c r="I330" s="1">
        <v>76.396153584443837</v>
      </c>
      <c r="J330" s="1">
        <v>64.080676678394425</v>
      </c>
      <c r="K330" s="1">
        <v>446.57804350835414</v>
      </c>
      <c r="L330" s="1">
        <v>0.89760019979980255</v>
      </c>
      <c r="M330" s="1">
        <v>0.39358321582163391</v>
      </c>
    </row>
    <row r="331" spans="3:13">
      <c r="C331" s="4">
        <v>512</v>
      </c>
      <c r="D331" s="1">
        <v>45.469809253030313</v>
      </c>
      <c r="E331" s="1">
        <v>18.091689944192321</v>
      </c>
      <c r="F331" s="1">
        <v>31.780749598611393</v>
      </c>
      <c r="G331" s="1">
        <v>41.181693626948267</v>
      </c>
      <c r="H331" s="1">
        <v>72.37846888340529</v>
      </c>
      <c r="I331" s="1">
        <v>79.934134559282526</v>
      </c>
      <c r="J331" s="1">
        <v>60.158152428737189</v>
      </c>
      <c r="K331" s="1">
        <v>847.14204153900516</v>
      </c>
      <c r="L331" s="1">
        <v>0.84723701146243668</v>
      </c>
      <c r="M331" s="1">
        <v>0.39157459399739541</v>
      </c>
    </row>
    <row r="332" spans="3:13">
      <c r="C332" s="4">
        <v>513</v>
      </c>
      <c r="D332" s="1">
        <v>43.853823366017217</v>
      </c>
      <c r="E332" s="1">
        <v>13.242578128370612</v>
      </c>
      <c r="F332" s="1">
        <v>28.548200747193984</v>
      </c>
      <c r="G332" s="1">
        <v>38.203968991333795</v>
      </c>
      <c r="H332" s="1">
        <v>74.257236847413665</v>
      </c>
      <c r="I332" s="1">
        <v>79.762317983430691</v>
      </c>
      <c r="J332" s="1">
        <v>67.872556038083857</v>
      </c>
      <c r="K332" s="1">
        <v>528.59989096070615</v>
      </c>
      <c r="L332" s="1">
        <v>0.84139063310603512</v>
      </c>
      <c r="M332" s="1">
        <v>0.40133559395516999</v>
      </c>
    </row>
    <row r="333" spans="3:13">
      <c r="C333" s="4">
        <v>514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</row>
    <row r="334" spans="3:13">
      <c r="C334" s="4">
        <v>515</v>
      </c>
      <c r="D334" s="1">
        <v>26.921132120982566</v>
      </c>
      <c r="E334" s="1">
        <v>8.4112391065604655</v>
      </c>
      <c r="F334" s="1">
        <v>17.666185613771557</v>
      </c>
      <c r="G334" s="1">
        <v>38.212230583312412</v>
      </c>
      <c r="H334" s="1">
        <v>73.238734294500105</v>
      </c>
      <c r="I334" s="1">
        <v>84.596449066153014</v>
      </c>
      <c r="J334" s="1">
        <v>52.67317408580103</v>
      </c>
      <c r="K334" s="1">
        <v>181.51016936440809</v>
      </c>
      <c r="L334" s="1">
        <v>0.84780616080803683</v>
      </c>
      <c r="M334" s="1">
        <v>0.4265259836690698</v>
      </c>
    </row>
    <row r="335" spans="3:13">
      <c r="C335" s="4">
        <v>516</v>
      </c>
      <c r="D335" s="1">
        <v>32.105309423522279</v>
      </c>
      <c r="E335" s="1">
        <v>10.097985018153139</v>
      </c>
      <c r="F335" s="1">
        <v>21.101647220837762</v>
      </c>
      <c r="G335" s="1">
        <v>51.501793037895801</v>
      </c>
      <c r="H335" s="1">
        <v>78.395760546824206</v>
      </c>
      <c r="I335" s="1">
        <v>82.373977773748393</v>
      </c>
      <c r="J335" s="1">
        <v>72.939856627968382</v>
      </c>
      <c r="K335" s="1">
        <v>395.62098965884297</v>
      </c>
      <c r="L335" s="1">
        <v>0.89423145850558272</v>
      </c>
      <c r="M335" s="1">
        <v>0.43208201135982088</v>
      </c>
    </row>
    <row r="336" spans="3:13">
      <c r="C336" s="4">
        <v>517</v>
      </c>
      <c r="D336" s="1">
        <v>26.039954172340838</v>
      </c>
      <c r="E336" s="1">
        <v>9.4350744053845172</v>
      </c>
      <c r="F336" s="1">
        <v>17.737514288862723</v>
      </c>
      <c r="G336" s="1">
        <v>38.294021828682823</v>
      </c>
      <c r="H336" s="1">
        <v>70.797879682968997</v>
      </c>
      <c r="I336" s="1">
        <v>80.019691642926077</v>
      </c>
      <c r="J336" s="1">
        <v>61.037160744357458</v>
      </c>
      <c r="K336" s="1">
        <v>341.27194315198898</v>
      </c>
      <c r="L336" s="1">
        <v>0.90799434329665518</v>
      </c>
      <c r="M336" s="1">
        <v>0.44174120419251772</v>
      </c>
    </row>
    <row r="337" spans="3:13">
      <c r="C337" s="4">
        <v>518</v>
      </c>
      <c r="D337" s="1">
        <v>37.725780890283708</v>
      </c>
      <c r="E337" s="1">
        <v>13.411791519006746</v>
      </c>
      <c r="F337" s="1">
        <v>25.568786204645289</v>
      </c>
      <c r="G337" s="1">
        <v>38.484195310804466</v>
      </c>
      <c r="H337" s="1">
        <v>68.120124768588255</v>
      </c>
      <c r="I337" s="1">
        <v>76.802092974188739</v>
      </c>
      <c r="J337" s="1">
        <v>60.055004033301124</v>
      </c>
      <c r="K337" s="1">
        <v>549.08947475972366</v>
      </c>
      <c r="L337" s="1">
        <v>0.79973712492761051</v>
      </c>
      <c r="M337" s="1">
        <v>0.43683791865968963</v>
      </c>
    </row>
    <row r="338" spans="3:13">
      <c r="C338" s="4">
        <v>519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</row>
    <row r="339" spans="3:13">
      <c r="C339" s="4">
        <v>520</v>
      </c>
      <c r="D339" s="1">
        <v>43.349916382757215</v>
      </c>
      <c r="E339" s="1">
        <v>15.397171467408851</v>
      </c>
      <c r="F339" s="1">
        <v>29.373543925083101</v>
      </c>
      <c r="G339" s="1">
        <v>56.737962714533246</v>
      </c>
      <c r="H339" s="1">
        <v>76.733511683698197</v>
      </c>
      <c r="I339" s="1">
        <v>83.294397040549129</v>
      </c>
      <c r="J339" s="1">
        <v>68.621323039349917</v>
      </c>
      <c r="K339" s="1">
        <v>1073.6564309340301</v>
      </c>
      <c r="L339" s="1">
        <v>0.83284204158517106</v>
      </c>
      <c r="M339" s="1">
        <v>0.41298640593058877</v>
      </c>
    </row>
    <row r="340" spans="3:13">
      <c r="C340" s="4">
        <v>521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</row>
    <row r="341" spans="3:13">
      <c r="C341" s="4">
        <v>522</v>
      </c>
      <c r="D341" s="1">
        <v>44.034611373568232</v>
      </c>
      <c r="E341" s="1">
        <v>15.40264546772781</v>
      </c>
      <c r="F341" s="1">
        <v>29.718628420648098</v>
      </c>
      <c r="G341" s="1">
        <v>36.905861924937319</v>
      </c>
      <c r="H341" s="1">
        <v>61.165365086454166</v>
      </c>
      <c r="I341" s="1">
        <v>72.803985537856974</v>
      </c>
      <c r="J341" s="1">
        <v>46.157769445371116</v>
      </c>
      <c r="K341" s="1">
        <v>484.62861353004479</v>
      </c>
      <c r="L341" s="1">
        <v>0.81269000736442987</v>
      </c>
      <c r="M341" s="1">
        <v>0.3852583827225029</v>
      </c>
    </row>
    <row r="342" spans="3:13">
      <c r="C342" s="4">
        <v>523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</row>
    <row r="343" spans="3:13">
      <c r="C343" s="4">
        <v>524</v>
      </c>
      <c r="D343" s="1">
        <v>37.839695581963049</v>
      </c>
      <c r="E343" s="1">
        <v>13.665796263936585</v>
      </c>
      <c r="F343" s="1">
        <v>25.752745922949881</v>
      </c>
      <c r="G343" s="1">
        <v>50.348787453151942</v>
      </c>
      <c r="H343" s="1">
        <v>76.733688515216912</v>
      </c>
      <c r="I343" s="1">
        <v>86.89594317037681</v>
      </c>
      <c r="J343" s="1">
        <v>65.122811648438002</v>
      </c>
      <c r="K343" s="1">
        <v>837.66635220759645</v>
      </c>
      <c r="L343" s="1">
        <v>0.85566108860522228</v>
      </c>
      <c r="M343" s="1">
        <v>0.43339108886288741</v>
      </c>
    </row>
    <row r="344" spans="3:13">
      <c r="C344" s="4">
        <v>525</v>
      </c>
      <c r="D344" s="1">
        <v>38.29799020239679</v>
      </c>
      <c r="E344" s="1">
        <v>13.651908897138481</v>
      </c>
      <c r="F344" s="1">
        <v>25.9749495497677</v>
      </c>
      <c r="G344" s="1">
        <v>43.387219958787938</v>
      </c>
      <c r="H344" s="1">
        <v>69.490935057272154</v>
      </c>
      <c r="I344" s="1">
        <v>76.469543051086234</v>
      </c>
      <c r="J344" s="1">
        <v>60.11750499860856</v>
      </c>
      <c r="K344" s="1">
        <v>568.58074325902874</v>
      </c>
      <c r="L344" s="1">
        <v>0.90913853071516471</v>
      </c>
      <c r="M344" s="1">
        <v>0.40512407030142111</v>
      </c>
    </row>
    <row r="345" spans="3:13">
      <c r="C345" s="4">
        <v>526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3:13">
      <c r="C346" s="4">
        <v>527</v>
      </c>
      <c r="D346" s="1">
        <v>49.68405632325365</v>
      </c>
      <c r="E346" s="1">
        <v>17.264792110428051</v>
      </c>
      <c r="F346" s="1">
        <v>33.474424216840937</v>
      </c>
      <c r="G346" s="1">
        <v>53.125426053019872</v>
      </c>
      <c r="H346" s="1">
        <v>75.510921210264144</v>
      </c>
      <c r="I346" s="1">
        <v>82.448021203090775</v>
      </c>
      <c r="J346" s="1">
        <v>66.773848628305373</v>
      </c>
      <c r="K346" s="1">
        <v>1100.9782992540079</v>
      </c>
      <c r="L346" s="1">
        <v>0.83780411856579862</v>
      </c>
      <c r="M346" s="1">
        <v>0.40366766398789317</v>
      </c>
    </row>
    <row r="347" spans="3:13">
      <c r="C347" s="4">
        <v>528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</row>
    <row r="348" spans="3:13">
      <c r="C348" s="4">
        <v>529</v>
      </c>
      <c r="D348" s="1">
        <v>31.195834651785045</v>
      </c>
      <c r="E348" s="1">
        <v>10.046718121450557</v>
      </c>
      <c r="F348" s="1">
        <v>20.621276386617851</v>
      </c>
      <c r="G348" s="1">
        <v>50.585105409620517</v>
      </c>
      <c r="H348" s="1">
        <v>71.172707150719006</v>
      </c>
      <c r="I348" s="1">
        <v>79.334538565439658</v>
      </c>
      <c r="J348" s="1">
        <v>61.728292976103511</v>
      </c>
      <c r="K348" s="1">
        <v>488.24421455727634</v>
      </c>
      <c r="L348" s="1">
        <v>0.89372196534231507</v>
      </c>
      <c r="M348" s="1">
        <v>0.43216653273579214</v>
      </c>
    </row>
    <row r="349" spans="3:13">
      <c r="C349" s="4">
        <v>530</v>
      </c>
      <c r="D349" s="1">
        <v>43.765751553730574</v>
      </c>
      <c r="E349" s="1">
        <v>16.877916379012962</v>
      </c>
      <c r="F349" s="1">
        <v>30.321833966371841</v>
      </c>
      <c r="G349" s="1">
        <v>46.425011882560476</v>
      </c>
      <c r="H349" s="1">
        <v>71.952176903338668</v>
      </c>
      <c r="I349" s="1">
        <v>79.86811500913339</v>
      </c>
      <c r="J349" s="1">
        <v>63.896858438095535</v>
      </c>
      <c r="K349" s="1">
        <v>885.42589714498956</v>
      </c>
      <c r="L349" s="1">
        <v>0.8971998769107602</v>
      </c>
      <c r="M349" s="1">
        <v>0.4061829510502859</v>
      </c>
    </row>
    <row r="350" spans="3:13">
      <c r="C350" s="4">
        <v>531</v>
      </c>
      <c r="D350" s="1">
        <v>56.305739193806573</v>
      </c>
      <c r="E350" s="1">
        <v>16.392743892332387</v>
      </c>
      <c r="F350" s="1">
        <v>36.34924154306956</v>
      </c>
      <c r="G350" s="1">
        <v>53.934333549321828</v>
      </c>
      <c r="H350" s="1">
        <v>53.946142485852043</v>
      </c>
      <c r="I350" s="1">
        <v>67.549202030765485</v>
      </c>
      <c r="J350" s="1">
        <v>35.658318421849771</v>
      </c>
      <c r="K350" s="1">
        <v>1112.0706632242061</v>
      </c>
      <c r="L350" s="1">
        <v>0.80567756394316514</v>
      </c>
      <c r="M350" s="1">
        <v>0.39924301529450484</v>
      </c>
    </row>
    <row r="351" spans="3:13">
      <c r="C351" s="4">
        <v>532</v>
      </c>
      <c r="D351" s="1">
        <v>41.288908744625893</v>
      </c>
      <c r="E351" s="1">
        <v>14.114854008217064</v>
      </c>
      <c r="F351" s="1">
        <v>27.70188137642155</v>
      </c>
      <c r="G351" s="1">
        <v>37.606124174612937</v>
      </c>
      <c r="H351" s="1">
        <v>71.163654384901321</v>
      </c>
      <c r="I351" s="1">
        <v>82.528267248020768</v>
      </c>
      <c r="J351" s="1">
        <v>59.639229926602148</v>
      </c>
      <c r="K351" s="1">
        <v>527.73416333512967</v>
      </c>
      <c r="L351" s="1">
        <v>0.87287410014523326</v>
      </c>
      <c r="M351" s="1">
        <v>0.42768245839353308</v>
      </c>
    </row>
    <row r="352" spans="3:13">
      <c r="C352" s="4">
        <v>533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</row>
    <row r="353" spans="3:13">
      <c r="C353" s="4">
        <v>534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</row>
    <row r="354" spans="3:13">
      <c r="C354" s="4">
        <v>535</v>
      </c>
      <c r="D354" s="1">
        <v>41.691150620772859</v>
      </c>
      <c r="E354" s="1">
        <v>14.260198362882585</v>
      </c>
      <c r="F354" s="1">
        <v>27.975674491827789</v>
      </c>
      <c r="G354" s="1">
        <v>46.76101550080665</v>
      </c>
      <c r="H354" s="1">
        <v>70.466004642694415</v>
      </c>
      <c r="I354" s="1">
        <v>79.57627219232927</v>
      </c>
      <c r="J354" s="1">
        <v>62.985067555553684</v>
      </c>
      <c r="K354" s="1">
        <v>630.13727096978346</v>
      </c>
      <c r="L354" s="1">
        <v>0.82540570553746895</v>
      </c>
      <c r="M354" s="1">
        <v>0.38264557452987263</v>
      </c>
    </row>
    <row r="355" spans="3:13">
      <c r="C355" s="4">
        <v>536</v>
      </c>
      <c r="D355" s="1">
        <v>47.232408570986955</v>
      </c>
      <c r="E355" s="1">
        <v>16.268655470227355</v>
      </c>
      <c r="F355" s="1">
        <v>31.750532020607235</v>
      </c>
      <c r="G355" s="1">
        <v>48.031367828967923</v>
      </c>
      <c r="H355" s="1">
        <v>65.990703039891329</v>
      </c>
      <c r="I355" s="1">
        <v>76.496580758001457</v>
      </c>
      <c r="J355" s="1">
        <v>55.520824592729518</v>
      </c>
      <c r="K355" s="1">
        <v>952.50520712807793</v>
      </c>
      <c r="L355" s="1">
        <v>0.86524284230351733</v>
      </c>
      <c r="M355" s="1">
        <v>0.40078988921089254</v>
      </c>
    </row>
    <row r="356" spans="3:13">
      <c r="C356" s="4">
        <v>537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</row>
    <row r="357" spans="3:13">
      <c r="C357" s="4">
        <v>538</v>
      </c>
      <c r="D357" s="1">
        <v>20.86905501152</v>
      </c>
      <c r="E357" s="1">
        <v>7.7638449745679736</v>
      </c>
      <c r="F357" s="1">
        <v>14.316449993044023</v>
      </c>
      <c r="G357" s="1">
        <v>34.960006586047115</v>
      </c>
      <c r="H357" s="1">
        <v>73.876416411533341</v>
      </c>
      <c r="I357" s="1">
        <v>81.283069750390226</v>
      </c>
      <c r="J357" s="1">
        <v>64.99458188927423</v>
      </c>
      <c r="K357" s="1">
        <v>208.80943087121284</v>
      </c>
      <c r="L357" s="1">
        <v>0.89118087015974334</v>
      </c>
      <c r="M357" s="1">
        <v>0.38621328076389533</v>
      </c>
    </row>
    <row r="358" spans="3:13">
      <c r="C358" s="4">
        <v>539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</row>
    <row r="359" spans="3:13">
      <c r="C359" s="4">
        <v>540</v>
      </c>
      <c r="D359" s="1">
        <v>52.76886262735502</v>
      </c>
      <c r="E359" s="1">
        <v>17.141025064399336</v>
      </c>
      <c r="F359" s="1">
        <v>34.95494384587726</v>
      </c>
      <c r="G359" s="1">
        <v>50.210166742671767</v>
      </c>
      <c r="H359" s="1">
        <v>70.756676242229048</v>
      </c>
      <c r="I359" s="1">
        <v>79.74143363516167</v>
      </c>
      <c r="J359" s="1">
        <v>59.603772257987714</v>
      </c>
      <c r="K359" s="1">
        <v>1325.9000583430677</v>
      </c>
      <c r="L359" s="1">
        <v>0.82623450700194923</v>
      </c>
      <c r="M359" s="1">
        <v>0.41734102035588272</v>
      </c>
    </row>
    <row r="360" spans="3:13">
      <c r="C360" s="4">
        <v>541</v>
      </c>
      <c r="D360" s="1">
        <v>38.21451644104004</v>
      </c>
      <c r="E360" s="1">
        <v>13.077692840574469</v>
      </c>
      <c r="F360" s="1">
        <v>25.646104640807319</v>
      </c>
      <c r="G360" s="1">
        <v>46.2422500881774</v>
      </c>
      <c r="H360" s="1">
        <v>76.463499571342751</v>
      </c>
      <c r="I360" s="1">
        <v>84.882171974082894</v>
      </c>
      <c r="J360" s="1">
        <v>65.567745123628029</v>
      </c>
      <c r="K360" s="1">
        <v>531.6316044466962</v>
      </c>
      <c r="L360" s="1">
        <v>0.89389846939681228</v>
      </c>
      <c r="M360" s="1">
        <v>0.40553981139499568</v>
      </c>
    </row>
    <row r="361" spans="3:13">
      <c r="C361" s="4">
        <v>542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</row>
    <row r="362" spans="3:13">
      <c r="C362" s="4">
        <v>543</v>
      </c>
      <c r="D362" s="1">
        <v>26.039448122303998</v>
      </c>
      <c r="E362" s="1">
        <v>9.4282243839331752</v>
      </c>
      <c r="F362" s="1">
        <v>17.733836253118628</v>
      </c>
      <c r="G362" s="1">
        <v>46.400449709225391</v>
      </c>
      <c r="H362" s="1">
        <v>75.079335845446892</v>
      </c>
      <c r="I362" s="1">
        <v>81.849868698113085</v>
      </c>
      <c r="J362" s="1">
        <v>65.944444325573059</v>
      </c>
      <c r="K362" s="1">
        <v>238.40176488075721</v>
      </c>
      <c r="L362" s="1">
        <v>0.8534827895806133</v>
      </c>
      <c r="M362" s="1">
        <v>0.3984348279942147</v>
      </c>
    </row>
    <row r="363" spans="3:13">
      <c r="C363" s="4">
        <v>544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</row>
    <row r="364" spans="3:13">
      <c r="C364" s="4">
        <v>545</v>
      </c>
      <c r="D364" s="1">
        <v>56.248868950409296</v>
      </c>
      <c r="E364" s="1">
        <v>21.766239137045492</v>
      </c>
      <c r="F364" s="1">
        <v>39.007554043727488</v>
      </c>
      <c r="G364" s="1">
        <v>46.663469859486462</v>
      </c>
      <c r="H364" s="1">
        <v>57.998180114227758</v>
      </c>
      <c r="I364" s="1">
        <v>67.693450253851537</v>
      </c>
      <c r="J364" s="1">
        <v>48.043821293599329</v>
      </c>
      <c r="K364" s="1">
        <v>1668.4286286469421</v>
      </c>
      <c r="L364" s="1">
        <v>0.81773300154300566</v>
      </c>
      <c r="M364" s="1">
        <v>0.40292680827005883</v>
      </c>
    </row>
    <row r="365" spans="3:13">
      <c r="C365" s="4">
        <v>601</v>
      </c>
      <c r="D365" s="1">
        <v>56.667432491590574</v>
      </c>
      <c r="E365" s="1">
        <v>17.710849146354388</v>
      </c>
      <c r="F365" s="1">
        <v>37.189140818972575</v>
      </c>
      <c r="G365" s="1">
        <v>48.132892393351348</v>
      </c>
      <c r="H365" s="1">
        <v>60.946778698959626</v>
      </c>
      <c r="I365" s="1">
        <v>76.515291922795427</v>
      </c>
      <c r="J365" s="1">
        <v>36.754658944620559</v>
      </c>
      <c r="K365" s="1">
        <v>1509.9251839809617</v>
      </c>
      <c r="L365" s="1">
        <v>0.75633734346408676</v>
      </c>
      <c r="M365" s="1">
        <v>0.40898735245589435</v>
      </c>
    </row>
    <row r="366" spans="3:13">
      <c r="C366" s="4">
        <v>602</v>
      </c>
      <c r="D366" s="1">
        <v>34.038168985041828</v>
      </c>
      <c r="E366" s="1">
        <v>12.692876183216512</v>
      </c>
      <c r="F366" s="1">
        <v>23.365522584129224</v>
      </c>
      <c r="G366" s="1">
        <v>44.0205445945817</v>
      </c>
      <c r="H366" s="1">
        <v>70.599628357514689</v>
      </c>
      <c r="I366" s="1">
        <v>80.429599154196396</v>
      </c>
      <c r="J366" s="1">
        <v>54.353957569484699</v>
      </c>
      <c r="K366" s="1">
        <v>511.61760906812896</v>
      </c>
      <c r="L366" s="1">
        <v>0.89439156290971977</v>
      </c>
      <c r="M366" s="1">
        <v>0.41039877910291023</v>
      </c>
    </row>
    <row r="367" spans="3:13">
      <c r="C367" s="4">
        <v>603</v>
      </c>
      <c r="D367" s="1">
        <v>37.918338672640154</v>
      </c>
      <c r="E367" s="1">
        <v>13.838938043695428</v>
      </c>
      <c r="F367" s="1">
        <v>25.878638358167851</v>
      </c>
      <c r="G367" s="1">
        <v>47.181664027334627</v>
      </c>
      <c r="H367" s="1">
        <v>73.026486564980615</v>
      </c>
      <c r="I367" s="1">
        <v>79.594555735438732</v>
      </c>
      <c r="J367" s="1">
        <v>61.926697842588361</v>
      </c>
      <c r="K367" s="1">
        <v>809.13053646932701</v>
      </c>
      <c r="L367" s="1">
        <v>0.85177032170437794</v>
      </c>
      <c r="M367" s="1">
        <v>0.42913213827177948</v>
      </c>
    </row>
    <row r="368" spans="3:13">
      <c r="C368" s="4">
        <v>604</v>
      </c>
      <c r="D368" s="1">
        <v>53.972299490492865</v>
      </c>
      <c r="E368" s="1">
        <v>17.530943874549965</v>
      </c>
      <c r="F368" s="1">
        <v>35.751621682521503</v>
      </c>
      <c r="G368" s="1">
        <v>44.287627242306833</v>
      </c>
      <c r="H368" s="1">
        <v>65.883860424981933</v>
      </c>
      <c r="I368" s="1">
        <v>79.440722171044257</v>
      </c>
      <c r="J368" s="1">
        <v>48.39228889622219</v>
      </c>
      <c r="K368" s="1">
        <v>982.03343880309512</v>
      </c>
      <c r="L368" s="1">
        <v>0.72640306832889034</v>
      </c>
      <c r="M368" s="1">
        <v>0.37666392061098569</v>
      </c>
    </row>
    <row r="369" spans="3:13">
      <c r="C369" s="4">
        <v>605</v>
      </c>
      <c r="D369" s="1">
        <v>25.664081914045568</v>
      </c>
      <c r="E369" s="1">
        <v>8.4088062877957874</v>
      </c>
      <c r="F369" s="1">
        <v>17.036444100920715</v>
      </c>
      <c r="G369" s="1">
        <v>34.015799711251496</v>
      </c>
      <c r="H369" s="1">
        <v>66.047995171505505</v>
      </c>
      <c r="I369" s="1">
        <v>78.465668287854328</v>
      </c>
      <c r="J369" s="1">
        <v>53.12976639958444</v>
      </c>
      <c r="K369" s="1">
        <v>184.10136268754388</v>
      </c>
      <c r="L369" s="1">
        <v>0.88461953170571084</v>
      </c>
      <c r="M369" s="1">
        <v>0.39606661067922522</v>
      </c>
    </row>
    <row r="370" spans="3:13">
      <c r="C370" s="4">
        <v>606</v>
      </c>
      <c r="D370" s="1">
        <v>36.499941148546931</v>
      </c>
      <c r="E370" s="1">
        <v>10.852213221065691</v>
      </c>
      <c r="F370" s="1">
        <v>23.67607718480637</v>
      </c>
      <c r="G370" s="1">
        <v>35.982233142837977</v>
      </c>
      <c r="H370" s="1">
        <v>69.735314603866044</v>
      </c>
      <c r="I370" s="1">
        <v>78.905596221745057</v>
      </c>
      <c r="J370" s="1">
        <v>61.4957911824416</v>
      </c>
      <c r="K370" s="1">
        <v>484.85864964196259</v>
      </c>
      <c r="L370" s="1">
        <v>0.8471190622454059</v>
      </c>
      <c r="M370" s="1">
        <v>0.41378202799287117</v>
      </c>
    </row>
    <row r="371" spans="3:13">
      <c r="C371" s="4">
        <v>607</v>
      </c>
      <c r="D371" s="1">
        <v>32.573922441915421</v>
      </c>
      <c r="E371" s="1">
        <v>9.741551457181</v>
      </c>
      <c r="F371" s="1">
        <v>21.157736949548262</v>
      </c>
      <c r="G371" s="1">
        <v>49.089640901040411</v>
      </c>
      <c r="H371" s="1">
        <v>73.062877812232969</v>
      </c>
      <c r="I371" s="1">
        <v>86.030011655777344</v>
      </c>
      <c r="J371" s="1">
        <v>57.033835990364679</v>
      </c>
      <c r="K371" s="1">
        <v>472.44264934253556</v>
      </c>
      <c r="L371" s="1">
        <v>0.85056069018460834</v>
      </c>
      <c r="M371" s="1">
        <v>0.41080819283653724</v>
      </c>
    </row>
    <row r="372" spans="3:13">
      <c r="C372" s="4">
        <v>608</v>
      </c>
      <c r="D372" s="1">
        <v>29.512223292098678</v>
      </c>
      <c r="E372" s="1">
        <v>11.305510533060854</v>
      </c>
      <c r="F372" s="1">
        <v>20.408866912579814</v>
      </c>
      <c r="G372" s="1">
        <v>46.565352704046596</v>
      </c>
      <c r="H372" s="1">
        <v>74.953329215508361</v>
      </c>
      <c r="I372" s="1">
        <v>80.635064356278519</v>
      </c>
      <c r="J372" s="1">
        <v>68.716741789631669</v>
      </c>
      <c r="K372" s="1">
        <v>343.05468437149085</v>
      </c>
      <c r="L372" s="1">
        <v>0.87571455205041471</v>
      </c>
      <c r="M372" s="1">
        <v>0.40580465542273797</v>
      </c>
    </row>
    <row r="373" spans="3:13">
      <c r="C373" s="4">
        <v>609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</row>
    <row r="374" spans="3:13">
      <c r="C374" s="4">
        <v>610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</row>
    <row r="375" spans="3:13">
      <c r="C375" s="4">
        <v>611</v>
      </c>
      <c r="D375" s="1">
        <v>43.071537368539971</v>
      </c>
      <c r="E375" s="1">
        <v>12.912081564750814</v>
      </c>
      <c r="F375" s="1">
        <v>27.99180946664546</v>
      </c>
      <c r="G375" s="1">
        <v>34.896974635978779</v>
      </c>
      <c r="H375" s="1">
        <v>65.158554469918712</v>
      </c>
      <c r="I375" s="1">
        <v>72.186433874609421</v>
      </c>
      <c r="J375" s="1">
        <v>57.544133828333393</v>
      </c>
      <c r="K375" s="1">
        <v>443.29114246693007</v>
      </c>
      <c r="L375" s="1">
        <v>0.7500563508233874</v>
      </c>
      <c r="M375" s="1">
        <v>0.42357847837528678</v>
      </c>
    </row>
    <row r="376" spans="3:13">
      <c r="C376" s="4">
        <v>612</v>
      </c>
      <c r="D376" s="1">
        <v>45.165402764944609</v>
      </c>
      <c r="E376" s="1">
        <v>14.961755721150624</v>
      </c>
      <c r="F376" s="1">
        <v>30.063579243047695</v>
      </c>
      <c r="G376" s="1">
        <v>50.207606812762911</v>
      </c>
      <c r="H376" s="1">
        <v>71.537602531274104</v>
      </c>
      <c r="I376" s="1">
        <v>78.489904590902256</v>
      </c>
      <c r="J376" s="1">
        <v>62.522501209591304</v>
      </c>
      <c r="K376" s="1">
        <v>1137.7873414223297</v>
      </c>
      <c r="L376" s="1">
        <v>0.82893469641609963</v>
      </c>
      <c r="M376" s="1">
        <v>0.44363379271230691</v>
      </c>
    </row>
    <row r="377" spans="3:13">
      <c r="C377" s="4">
        <v>613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</row>
    <row r="378" spans="3:13">
      <c r="C378" s="4">
        <v>614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</row>
    <row r="379" spans="3:13">
      <c r="C379" s="4">
        <v>615</v>
      </c>
      <c r="D379" s="1">
        <v>37.86549762281237</v>
      </c>
      <c r="E379" s="1">
        <v>13.638704515592741</v>
      </c>
      <c r="F379" s="1">
        <v>25.75210106920262</v>
      </c>
      <c r="G379" s="1">
        <v>38.700362672753251</v>
      </c>
      <c r="H379" s="1">
        <v>74.346212986027652</v>
      </c>
      <c r="I379" s="1">
        <v>81.281102778279731</v>
      </c>
      <c r="J379" s="1">
        <v>68.844211300625531</v>
      </c>
      <c r="K379" s="1">
        <v>510.79191855534464</v>
      </c>
      <c r="L379" s="1">
        <v>0.89621356516947903</v>
      </c>
      <c r="M379" s="1">
        <v>0.42769126503086446</v>
      </c>
    </row>
    <row r="380" spans="3:13">
      <c r="C380" s="4">
        <v>616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</row>
    <row r="381" spans="3:13">
      <c r="C381" s="4">
        <v>617</v>
      </c>
      <c r="D381" s="1">
        <v>39.785112756016446</v>
      </c>
      <c r="E381" s="1">
        <v>14.47653770211989</v>
      </c>
      <c r="F381" s="1">
        <v>27.130825229068236</v>
      </c>
      <c r="G381" s="1">
        <v>52.3050545227782</v>
      </c>
      <c r="H381" s="1">
        <v>76.967808193368271</v>
      </c>
      <c r="I381" s="1">
        <v>82.94345633943982</v>
      </c>
      <c r="J381" s="1">
        <v>71.4114472232434</v>
      </c>
      <c r="K381" s="1">
        <v>857.0990910867821</v>
      </c>
      <c r="L381" s="1">
        <v>0.84165909058118882</v>
      </c>
      <c r="M381" s="1">
        <v>0.4120225672268058</v>
      </c>
    </row>
    <row r="382" spans="3:13">
      <c r="C382" s="4">
        <v>618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</row>
    <row r="383" spans="3:13">
      <c r="C383" s="4">
        <v>619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</row>
    <row r="384" spans="3:13">
      <c r="C384" s="4">
        <v>620</v>
      </c>
      <c r="D384" s="1">
        <v>55.399264162366713</v>
      </c>
      <c r="E384" s="1">
        <v>21.067641340198978</v>
      </c>
      <c r="F384" s="1">
        <v>38.23345275128294</v>
      </c>
      <c r="G384" s="1">
        <v>51.774162900876085</v>
      </c>
      <c r="H384" s="1">
        <v>72.439771621148694</v>
      </c>
      <c r="I384" s="1">
        <v>82.486984775082234</v>
      </c>
      <c r="J384" s="1">
        <v>60.156197441301799</v>
      </c>
      <c r="K384" s="1">
        <v>1789.1419494304782</v>
      </c>
      <c r="L384" s="1">
        <v>0.85434263788148745</v>
      </c>
      <c r="M384" s="1">
        <v>0.41222263122136676</v>
      </c>
    </row>
    <row r="385" spans="3:13">
      <c r="C385" s="4">
        <v>621</v>
      </c>
      <c r="D385" s="1">
        <v>57.152156629376954</v>
      </c>
      <c r="E385" s="1">
        <v>21.454539845315804</v>
      </c>
      <c r="F385" s="1">
        <v>39.303348237346469</v>
      </c>
      <c r="G385" s="1">
        <v>41.915690288940738</v>
      </c>
      <c r="H385" s="1">
        <v>63.654426893003148</v>
      </c>
      <c r="I385" s="1">
        <v>77.014912893124134</v>
      </c>
      <c r="J385" s="1">
        <v>51.753009570256985</v>
      </c>
      <c r="K385" s="1">
        <v>1596.8261175377695</v>
      </c>
      <c r="L385" s="1">
        <v>0.82554860045275413</v>
      </c>
      <c r="M385" s="1">
        <v>0.4325167303136766</v>
      </c>
    </row>
    <row r="386" spans="3:13">
      <c r="C386" s="4">
        <v>622</v>
      </c>
      <c r="D386" s="1">
        <v>48.483732743496113</v>
      </c>
      <c r="E386" s="1">
        <v>15.837127800807801</v>
      </c>
      <c r="F386" s="1">
        <v>32.160430272152034</v>
      </c>
      <c r="G386" s="1">
        <v>46.960194067164274</v>
      </c>
      <c r="H386" s="1">
        <v>73.116556762914968</v>
      </c>
      <c r="I386" s="1">
        <v>83.853081794478683</v>
      </c>
      <c r="J386" s="1">
        <v>63.62134473935722</v>
      </c>
      <c r="K386" s="1">
        <v>1205.0060605687815</v>
      </c>
      <c r="L386" s="1">
        <v>0.880096175671091</v>
      </c>
      <c r="M386" s="1">
        <v>0.39893895024812309</v>
      </c>
    </row>
    <row r="387" spans="3:13">
      <c r="C387" s="4">
        <v>623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</row>
    <row r="388" spans="3:13">
      <c r="C388" s="4">
        <v>624</v>
      </c>
      <c r="D388" s="1">
        <v>39.831026535805861</v>
      </c>
      <c r="E388" s="1">
        <v>12.141691907107282</v>
      </c>
      <c r="F388" s="1">
        <v>25.986359221456638</v>
      </c>
      <c r="G388" s="1">
        <v>51.089826451968804</v>
      </c>
      <c r="H388" s="1">
        <v>79.164074654083379</v>
      </c>
      <c r="I388" s="1">
        <v>84.125059750421613</v>
      </c>
      <c r="J388" s="1">
        <v>70.005508125758084</v>
      </c>
      <c r="K388" s="1">
        <v>726.16758663671681</v>
      </c>
      <c r="L388" s="1">
        <v>0.86601617031704858</v>
      </c>
      <c r="M388" s="1">
        <v>0.43167970020952601</v>
      </c>
    </row>
    <row r="389" spans="3:13">
      <c r="C389" s="4">
        <v>625</v>
      </c>
      <c r="D389" s="1">
        <v>40.855987494160452</v>
      </c>
      <c r="E389" s="1">
        <v>11.568424441171556</v>
      </c>
      <c r="F389" s="1">
        <v>26.212205967666065</v>
      </c>
      <c r="G389" s="1">
        <v>43.069950542888954</v>
      </c>
      <c r="H389" s="1">
        <v>64.729526626981951</v>
      </c>
      <c r="I389" s="1">
        <v>73.82040018257122</v>
      </c>
      <c r="J389" s="1">
        <v>57.870288518249787</v>
      </c>
      <c r="K389" s="1">
        <v>497.75097827628593</v>
      </c>
      <c r="L389" s="1">
        <v>0.84079632807538729</v>
      </c>
      <c r="M389" s="1">
        <v>0.38218906975746703</v>
      </c>
    </row>
    <row r="390" spans="3:13">
      <c r="C390" s="4">
        <v>626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</row>
    <row r="391" spans="3:13">
      <c r="C391" s="4">
        <v>627</v>
      </c>
      <c r="D391" s="1">
        <v>28.406456214981869</v>
      </c>
      <c r="E391" s="1">
        <v>10.185025164629636</v>
      </c>
      <c r="F391" s="1">
        <v>19.295740689805804</v>
      </c>
      <c r="G391" s="1">
        <v>40.234463910017176</v>
      </c>
      <c r="H391" s="1">
        <v>75.563956315004361</v>
      </c>
      <c r="I391" s="1">
        <v>84.837239256730072</v>
      </c>
      <c r="J391" s="1">
        <v>65.514384957003941</v>
      </c>
      <c r="K391" s="1">
        <v>306.2161696557954</v>
      </c>
      <c r="L391" s="1">
        <v>0.89946816116332207</v>
      </c>
      <c r="M391" s="1">
        <v>0.42313762589749632</v>
      </c>
    </row>
    <row r="392" spans="3:13">
      <c r="C392" s="4">
        <v>628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</row>
    <row r="393" spans="3:13">
      <c r="C393" s="4">
        <v>629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</row>
    <row r="394" spans="3:13">
      <c r="C394" s="4">
        <v>630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</row>
    <row r="395" spans="3:13">
      <c r="C395" s="4">
        <v>631</v>
      </c>
      <c r="D395" s="1">
        <v>50.047783968776656</v>
      </c>
      <c r="E395" s="1">
        <v>17.026119119626319</v>
      </c>
      <c r="F395" s="1">
        <v>33.536951544201571</v>
      </c>
      <c r="G395" s="1">
        <v>54.425622548373589</v>
      </c>
      <c r="H395" s="1">
        <v>72.748376619067642</v>
      </c>
      <c r="I395" s="1">
        <v>81.542505801398022</v>
      </c>
      <c r="J395" s="1">
        <v>60.305291905108639</v>
      </c>
      <c r="K395" s="1">
        <v>1605.7877518268579</v>
      </c>
      <c r="L395" s="1">
        <v>0.91151846549972859</v>
      </c>
      <c r="M395" s="1">
        <v>0.40287078965806361</v>
      </c>
    </row>
    <row r="396" spans="3:13">
      <c r="C396" s="4">
        <v>632</v>
      </c>
      <c r="D396" s="1">
        <v>55.481836159723038</v>
      </c>
      <c r="E396" s="1">
        <v>17.45119902239874</v>
      </c>
      <c r="F396" s="1">
        <v>36.466517591060985</v>
      </c>
      <c r="G396" s="1">
        <v>50.084370977486032</v>
      </c>
      <c r="H396" s="1">
        <v>62.050388644524709</v>
      </c>
      <c r="I396" s="1">
        <v>72.452666377991363</v>
      </c>
      <c r="J396" s="1">
        <v>56.221223590177352</v>
      </c>
      <c r="K396" s="1">
        <v>1095.4496771883739</v>
      </c>
      <c r="L396" s="1">
        <v>0.84529236331810476</v>
      </c>
      <c r="M396" s="1">
        <v>0.4174125794125873</v>
      </c>
    </row>
    <row r="397" spans="3:13">
      <c r="C397" s="4">
        <v>633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</row>
    <row r="398" spans="3:13">
      <c r="C398" s="4">
        <v>634</v>
      </c>
      <c r="D398" s="1">
        <v>43.855771998439913</v>
      </c>
      <c r="E398" s="1">
        <v>12.278691160006829</v>
      </c>
      <c r="F398" s="1">
        <v>28.067231579223431</v>
      </c>
      <c r="G398" s="1">
        <v>51.535982773714238</v>
      </c>
      <c r="H398" s="1">
        <v>62.644845676553338</v>
      </c>
      <c r="I398" s="1">
        <v>78.069631171682587</v>
      </c>
      <c r="J398" s="1">
        <v>49.767361502329699</v>
      </c>
      <c r="K398" s="1">
        <v>802.71239957546368</v>
      </c>
      <c r="L398" s="1">
        <v>0.82908826902336663</v>
      </c>
      <c r="M398" s="1">
        <v>0.39250882694731376</v>
      </c>
    </row>
    <row r="399" spans="3:13">
      <c r="C399" s="4">
        <v>635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</row>
    <row r="400" spans="3:13">
      <c r="C400" s="4">
        <v>636</v>
      </c>
      <c r="D400" s="1">
        <v>46.983876980683398</v>
      </c>
      <c r="E400" s="1">
        <v>14.280146557589617</v>
      </c>
      <c r="F400" s="1">
        <v>30.632011769136582</v>
      </c>
      <c r="G400" s="1">
        <v>42.903899121013772</v>
      </c>
      <c r="H400" s="1">
        <v>74.534182643392171</v>
      </c>
      <c r="I400" s="1">
        <v>83.951818079796453</v>
      </c>
      <c r="J400" s="1">
        <v>62.460422824100363</v>
      </c>
      <c r="K400" s="1">
        <v>810.11831037245793</v>
      </c>
      <c r="L400" s="1">
        <v>0.84318615077344761</v>
      </c>
      <c r="M400" s="1">
        <v>0.39940366195863747</v>
      </c>
    </row>
    <row r="401" spans="3:13">
      <c r="C401" s="4">
        <v>637</v>
      </c>
      <c r="D401" s="1">
        <v>45.955294465944938</v>
      </c>
      <c r="E401" s="1">
        <v>15.308595868902037</v>
      </c>
      <c r="F401" s="1">
        <v>30.631945167423563</v>
      </c>
      <c r="G401" s="1">
        <v>60.04092998647431</v>
      </c>
      <c r="H401" s="1">
        <v>76.40297716548973</v>
      </c>
      <c r="I401" s="1">
        <v>86.166475148265746</v>
      </c>
      <c r="J401" s="1">
        <v>63.379782666196036</v>
      </c>
      <c r="K401" s="1">
        <v>1237.618088432836</v>
      </c>
      <c r="L401" s="1">
        <v>0.89985416049589928</v>
      </c>
      <c r="M401" s="1">
        <v>0.41572508682627313</v>
      </c>
    </row>
    <row r="402" spans="3:13">
      <c r="C402" s="4">
        <v>638</v>
      </c>
      <c r="D402" s="1">
        <v>46.930351547339377</v>
      </c>
      <c r="E402" s="1">
        <v>16.591748080648134</v>
      </c>
      <c r="F402" s="1">
        <v>31.761049813993825</v>
      </c>
      <c r="G402" s="1">
        <v>55.904771713271373</v>
      </c>
      <c r="H402" s="1">
        <v>69.593944761103486</v>
      </c>
      <c r="I402" s="1">
        <v>78.335196905686715</v>
      </c>
      <c r="J402" s="1">
        <v>58.882445115139497</v>
      </c>
      <c r="K402" s="1">
        <v>1640.0085550857777</v>
      </c>
      <c r="L402" s="1">
        <v>0.89037164433366645</v>
      </c>
      <c r="M402" s="1">
        <v>0.4043055006250868</v>
      </c>
    </row>
    <row r="403" spans="3:13">
      <c r="C403" s="4">
        <v>639</v>
      </c>
      <c r="D403" s="1">
        <v>45.398813759082827</v>
      </c>
      <c r="E403" s="1">
        <v>15.389390494681898</v>
      </c>
      <c r="F403" s="1">
        <v>30.394102126882444</v>
      </c>
      <c r="G403" s="1">
        <v>52.116530356525175</v>
      </c>
      <c r="H403" s="1">
        <v>72.727208326385608</v>
      </c>
      <c r="I403" s="1">
        <v>81.099946606832262</v>
      </c>
      <c r="J403" s="1">
        <v>63.415725002563725</v>
      </c>
      <c r="K403" s="1">
        <v>1053.2931349786252</v>
      </c>
      <c r="L403" s="1">
        <v>0.88632018776107424</v>
      </c>
      <c r="M403" s="1">
        <v>0.39679525853096692</v>
      </c>
    </row>
    <row r="404" spans="3:13">
      <c r="C404" s="4">
        <v>640</v>
      </c>
      <c r="D404" s="1">
        <v>42.178840701886706</v>
      </c>
      <c r="E404" s="1">
        <v>16.586473923953442</v>
      </c>
      <c r="F404" s="1">
        <v>29.382657312920145</v>
      </c>
      <c r="G404" s="1">
        <v>45.102757493130333</v>
      </c>
      <c r="H404" s="1">
        <v>71.142496843412133</v>
      </c>
      <c r="I404" s="1">
        <v>79.475370161981488</v>
      </c>
      <c r="J404" s="1">
        <v>61.802829040127712</v>
      </c>
      <c r="K404" s="1">
        <v>1025.2900788661123</v>
      </c>
      <c r="L404" s="1">
        <v>0.78086749237606934</v>
      </c>
      <c r="M404" s="1">
        <v>0.41442996316566277</v>
      </c>
    </row>
    <row r="405" spans="3:13">
      <c r="C405" s="4">
        <v>641</v>
      </c>
      <c r="D405" s="1">
        <v>40.995643201096328</v>
      </c>
      <c r="E405" s="1">
        <v>13.419397951058093</v>
      </c>
      <c r="F405" s="1">
        <v>27.207520576077275</v>
      </c>
      <c r="G405" s="1">
        <v>43.336790351413249</v>
      </c>
      <c r="H405" s="1">
        <v>59.367833997548495</v>
      </c>
      <c r="I405" s="1">
        <v>71.51174947697838</v>
      </c>
      <c r="J405" s="1">
        <v>45.106452716655411</v>
      </c>
      <c r="K405" s="1">
        <v>974.71588739580909</v>
      </c>
      <c r="L405" s="1">
        <v>0.91783457322182349</v>
      </c>
      <c r="M405" s="1">
        <v>0.49783334755261383</v>
      </c>
    </row>
    <row r="406" spans="3:13">
      <c r="C406" s="4">
        <v>642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</row>
    <row r="407" spans="3:13">
      <c r="C407" s="4">
        <v>643</v>
      </c>
      <c r="D407" s="1">
        <v>47.845453892565224</v>
      </c>
      <c r="E407" s="1">
        <v>17.970847086873736</v>
      </c>
      <c r="F407" s="1">
        <v>32.90815048971956</v>
      </c>
      <c r="G407" s="1">
        <v>51.424327332827467</v>
      </c>
      <c r="H407" s="1">
        <v>67.636931458841943</v>
      </c>
      <c r="I407" s="1">
        <v>77.969464953874464</v>
      </c>
      <c r="J407" s="1">
        <v>55.664741629769992</v>
      </c>
      <c r="K407" s="1">
        <v>1592.6566397382055</v>
      </c>
      <c r="L407" s="1">
        <v>0.80855334685073987</v>
      </c>
      <c r="M407" s="1">
        <v>0.39654412899782771</v>
      </c>
    </row>
    <row r="408" spans="3:13">
      <c r="C408" s="4">
        <v>644</v>
      </c>
      <c r="D408" s="1">
        <v>39.237816720928279</v>
      </c>
      <c r="E408" s="1">
        <v>14.599948078072369</v>
      </c>
      <c r="F408" s="1">
        <v>26.91888239950039</v>
      </c>
      <c r="G408" s="1">
        <v>43.9616813841278</v>
      </c>
      <c r="H408" s="1">
        <v>79.672422189449861</v>
      </c>
      <c r="I408" s="1">
        <v>85.979797235547935</v>
      </c>
      <c r="J408" s="1">
        <v>73.53218264092601</v>
      </c>
      <c r="K408" s="1">
        <v>510.92248894291185</v>
      </c>
      <c r="L408" s="1">
        <v>0.90492936766897403</v>
      </c>
      <c r="M408" s="1">
        <v>0.38345785738628357</v>
      </c>
    </row>
    <row r="409" spans="3:13">
      <c r="C409" s="4">
        <v>645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7CFC3-AD3E-4347-A63C-B7772815BAFB}">
  <dimension ref="A1:AM175"/>
  <sheetViews>
    <sheetView topLeftCell="AC170" workbookViewId="0">
      <selection activeCell="AH191" sqref="AH191"/>
    </sheetView>
  </sheetViews>
  <sheetFormatPr defaultColWidth="8.85546875" defaultRowHeight="14.45"/>
  <cols>
    <col min="1" max="1" width="26.7109375" style="1" bestFit="1" customWidth="1"/>
    <col min="2" max="3" width="22.7109375" style="1" bestFit="1" customWidth="1"/>
    <col min="4" max="4" width="22.28515625" style="1" bestFit="1" customWidth="1"/>
    <col min="5" max="5" width="18.7109375" style="1" bestFit="1" customWidth="1"/>
    <col min="6" max="6" width="16.28515625" style="1" bestFit="1" customWidth="1"/>
    <col min="7" max="8" width="19.5703125" style="1" bestFit="1" customWidth="1"/>
    <col min="9" max="9" width="19.140625" style="1" bestFit="1" customWidth="1"/>
    <col min="10" max="11" width="20.7109375" style="1" bestFit="1" customWidth="1"/>
    <col min="12" max="12" width="19.140625" style="1" bestFit="1" customWidth="1"/>
    <col min="13" max="13" width="8.85546875" style="1"/>
    <col min="14" max="14" width="11.42578125" style="1" bestFit="1" customWidth="1"/>
    <col min="15" max="15" width="8.85546875" style="1"/>
    <col min="16" max="16" width="20.5703125" style="1" bestFit="1" customWidth="1"/>
    <col min="17" max="17" width="22.7109375" style="1" bestFit="1" customWidth="1"/>
    <col min="18" max="18" width="22.28515625" style="1" bestFit="1" customWidth="1"/>
    <col min="19" max="19" width="18.7109375" style="1" bestFit="1" customWidth="1"/>
    <col min="20" max="20" width="16.28515625" style="1" bestFit="1" customWidth="1"/>
    <col min="21" max="21" width="15.5703125" style="1" bestFit="1" customWidth="1"/>
    <col min="22" max="22" width="19.5703125" style="1" bestFit="1" customWidth="1"/>
    <col min="23" max="23" width="19.140625" style="1" bestFit="1" customWidth="1"/>
    <col min="24" max="24" width="17.28515625" style="1" bestFit="1" customWidth="1"/>
    <col min="25" max="25" width="20.7109375" style="1" bestFit="1" customWidth="1"/>
    <col min="26" max="26" width="19.140625" style="1" bestFit="1" customWidth="1"/>
    <col min="27" max="28" width="8.85546875" style="1"/>
    <col min="29" max="29" width="33.140625" style="1" bestFit="1" customWidth="1"/>
    <col min="30" max="30" width="23.28515625" style="1" bestFit="1" customWidth="1"/>
    <col min="31" max="31" width="22.85546875" style="1" bestFit="1" customWidth="1"/>
    <col min="32" max="32" width="19.140625" style="1" bestFit="1" customWidth="1"/>
    <col min="33" max="33" width="16.7109375" style="1" bestFit="1" customWidth="1"/>
    <col min="34" max="34" width="16" style="1" bestFit="1" customWidth="1"/>
    <col min="35" max="35" width="20.140625" style="1" bestFit="1" customWidth="1"/>
    <col min="36" max="36" width="19.7109375" style="1" bestFit="1" customWidth="1"/>
    <col min="37" max="37" width="17.85546875" style="1" bestFit="1" customWidth="1"/>
    <col min="38" max="38" width="21.28515625" style="1" bestFit="1" customWidth="1"/>
    <col min="39" max="39" width="19.7109375" style="1" bestFit="1" customWidth="1"/>
    <col min="40" max="16384" width="8.85546875" style="1"/>
  </cols>
  <sheetData>
    <row r="1" spans="1:26">
      <c r="A1" s="1" t="s">
        <v>523</v>
      </c>
      <c r="B1" s="1" t="s">
        <v>524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525</v>
      </c>
      <c r="P1" s="1" t="s">
        <v>574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</row>
    <row r="2" spans="1:26" s="2" customFormat="1">
      <c r="A2" s="2" t="s">
        <v>526</v>
      </c>
      <c r="B2" s="2" t="s">
        <v>527</v>
      </c>
      <c r="C2" s="2">
        <v>58.349696688245388</v>
      </c>
      <c r="D2" s="2">
        <v>20.36630908782131</v>
      </c>
      <c r="E2" s="2">
        <v>39.358002888033447</v>
      </c>
      <c r="F2" s="2">
        <v>62.685195926133723</v>
      </c>
      <c r="G2" s="2">
        <v>62.831310760760083</v>
      </c>
      <c r="H2" s="2">
        <v>75.820526073430813</v>
      </c>
      <c r="I2" s="2">
        <v>46.581150739549479</v>
      </c>
      <c r="J2" s="2">
        <v>1765.4153486384957</v>
      </c>
      <c r="K2" s="2">
        <v>0.85718558342318596</v>
      </c>
      <c r="L2" s="2">
        <v>0.43355858971418554</v>
      </c>
      <c r="N2" s="2">
        <v>101</v>
      </c>
      <c r="P2" s="2" t="str">
        <f>B2</f>
        <v>B.Tx642</v>
      </c>
      <c r="Q2" s="2">
        <f>AVERAGE(C2:C4)</f>
        <v>52.349718156810326</v>
      </c>
      <c r="R2" s="2">
        <f t="shared" ref="R2:Z2" si="0">AVERAGE(D2:D4)</f>
        <v>18.315869734981352</v>
      </c>
      <c r="S2" s="2">
        <f t="shared" si="0"/>
        <v>35.332793945895922</v>
      </c>
      <c r="T2" s="2">
        <f t="shared" si="0"/>
        <v>53.556128357845104</v>
      </c>
      <c r="U2" s="2">
        <f t="shared" si="0"/>
        <v>62.846483048874603</v>
      </c>
      <c r="V2" s="2">
        <f t="shared" si="0"/>
        <v>77.961334044111766</v>
      </c>
      <c r="W2" s="2">
        <f t="shared" si="0"/>
        <v>47.594632464533397</v>
      </c>
      <c r="X2" s="2">
        <f t="shared" si="0"/>
        <v>1382.3563861208047</v>
      </c>
      <c r="Y2" s="2">
        <f t="shared" si="0"/>
        <v>0.85131833141368907</v>
      </c>
      <c r="Z2" s="2">
        <f t="shared" si="0"/>
        <v>0.42961970829688462</v>
      </c>
    </row>
    <row r="3" spans="1:26" s="2" customFormat="1">
      <c r="A3" s="2" t="s">
        <v>526</v>
      </c>
      <c r="B3" s="2" t="s">
        <v>527</v>
      </c>
      <c r="C3" s="2">
        <v>52.109881305692795</v>
      </c>
      <c r="D3" s="2">
        <v>18.631670732587747</v>
      </c>
      <c r="E3" s="2">
        <v>35.370776019140358</v>
      </c>
      <c r="F3" s="2">
        <v>47.713450913273469</v>
      </c>
      <c r="G3" s="2">
        <v>59.018202719436182</v>
      </c>
      <c r="H3" s="2">
        <v>80.040123026758934</v>
      </c>
      <c r="I3" s="2">
        <v>40.233148246722997</v>
      </c>
      <c r="J3" s="2">
        <v>1083.9821476712684</v>
      </c>
      <c r="K3" s="2">
        <v>0.88413877268823649</v>
      </c>
      <c r="L3" s="2">
        <v>0.43187388196466164</v>
      </c>
      <c r="N3" s="2">
        <v>221</v>
      </c>
    </row>
    <row r="4" spans="1:26" s="2" customFormat="1">
      <c r="A4" s="2" t="s">
        <v>526</v>
      </c>
      <c r="B4" s="2" t="s">
        <v>527</v>
      </c>
      <c r="C4" s="2">
        <v>46.589576476492802</v>
      </c>
      <c r="D4" s="2">
        <v>15.949629384534994</v>
      </c>
      <c r="E4" s="2">
        <v>31.269602930513969</v>
      </c>
      <c r="F4" s="2">
        <v>50.26973823412812</v>
      </c>
      <c r="G4" s="2">
        <v>66.689935666427544</v>
      </c>
      <c r="H4" s="2">
        <v>78.023353032145579</v>
      </c>
      <c r="I4" s="2">
        <v>55.96959840732773</v>
      </c>
      <c r="J4" s="2">
        <v>1297.6716620526499</v>
      </c>
      <c r="K4" s="2">
        <v>0.81263063812964476</v>
      </c>
      <c r="L4" s="2">
        <v>0.42342665321180656</v>
      </c>
      <c r="N4" s="2">
        <v>326</v>
      </c>
    </row>
    <row r="5" spans="1:26">
      <c r="A5" s="1" t="s">
        <v>526</v>
      </c>
      <c r="B5" s="1" t="s">
        <v>528</v>
      </c>
      <c r="C5" s="1">
        <v>47.032650045041386</v>
      </c>
      <c r="D5" s="1">
        <v>16.478822800305554</v>
      </c>
      <c r="E5" s="1">
        <v>31.75573642267355</v>
      </c>
      <c r="F5" s="1">
        <v>47.594257338860587</v>
      </c>
      <c r="G5" s="1">
        <v>72.926355876332408</v>
      </c>
      <c r="H5" s="1">
        <v>80.586714908166286</v>
      </c>
      <c r="I5" s="1">
        <v>65.777740890259636</v>
      </c>
      <c r="J5" s="1">
        <v>991.03312013698223</v>
      </c>
      <c r="K5" s="1">
        <v>0.82910196592047936</v>
      </c>
      <c r="L5" s="1">
        <v>0.42365860695057539</v>
      </c>
      <c r="N5" s="1">
        <v>102</v>
      </c>
      <c r="P5" s="1" t="str">
        <f>B5</f>
        <v>Mota Maradi</v>
      </c>
      <c r="Q5" s="1">
        <f>AVERAGE(C5:C6)</f>
        <v>43.177887457776443</v>
      </c>
      <c r="R5" s="1">
        <f t="shared" ref="R5:Z5" si="1">AVERAGE(D5:D6)</f>
        <v>15.172068381741621</v>
      </c>
      <c r="S5" s="1">
        <f t="shared" si="1"/>
        <v>29.174977919759101</v>
      </c>
      <c r="T5" s="1">
        <f t="shared" si="1"/>
        <v>50.064286151916463</v>
      </c>
      <c r="U5" s="1">
        <f t="shared" si="1"/>
        <v>70.68532009632068</v>
      </c>
      <c r="V5" s="1">
        <f t="shared" si="1"/>
        <v>79.279387776845326</v>
      </c>
      <c r="W5" s="1">
        <f t="shared" si="1"/>
        <v>62.947141083833387</v>
      </c>
      <c r="X5" s="1">
        <f t="shared" si="1"/>
        <v>757.56345671334316</v>
      </c>
      <c r="Y5" s="1">
        <f t="shared" si="1"/>
        <v>0.84079348350863037</v>
      </c>
      <c r="Z5" s="1">
        <f t="shared" si="1"/>
        <v>0.41472965655129468</v>
      </c>
    </row>
    <row r="6" spans="1:26">
      <c r="A6" s="1" t="s">
        <v>526</v>
      </c>
      <c r="B6" s="1" t="s">
        <v>528</v>
      </c>
      <c r="C6" s="1">
        <v>39.323124870511499</v>
      </c>
      <c r="D6" s="1">
        <v>13.865313963177689</v>
      </c>
      <c r="E6" s="1">
        <v>26.594219416844652</v>
      </c>
      <c r="F6" s="1">
        <v>52.534314964972339</v>
      </c>
      <c r="G6" s="1">
        <v>68.444284316308952</v>
      </c>
      <c r="H6" s="1">
        <v>77.972060645524365</v>
      </c>
      <c r="I6" s="1">
        <v>60.116541277407144</v>
      </c>
      <c r="J6" s="1">
        <v>524.09379328970419</v>
      </c>
      <c r="K6" s="1">
        <v>0.85248500109678138</v>
      </c>
      <c r="L6" s="1">
        <v>0.40580070615201391</v>
      </c>
      <c r="N6" s="1">
        <v>336</v>
      </c>
    </row>
    <row r="7" spans="1:26" s="2" customFormat="1">
      <c r="A7" s="2" t="s">
        <v>526</v>
      </c>
      <c r="B7" s="2" t="s">
        <v>529</v>
      </c>
      <c r="C7" s="2">
        <v>29.188635852754672</v>
      </c>
      <c r="D7" s="2">
        <v>10.75860123871643</v>
      </c>
      <c r="E7" s="2">
        <v>19.973618545735601</v>
      </c>
      <c r="F7" s="2">
        <v>42.048027535099138</v>
      </c>
      <c r="G7" s="2">
        <v>74.916697054671147</v>
      </c>
      <c r="H7" s="2">
        <v>86.820026180449133</v>
      </c>
      <c r="I7" s="2">
        <v>57.02330493209994</v>
      </c>
      <c r="J7" s="2">
        <v>456.55214924522539</v>
      </c>
      <c r="K7" s="2">
        <v>0.90586005928992697</v>
      </c>
      <c r="L7" s="2">
        <v>0.47353655972740433</v>
      </c>
      <c r="N7" s="2">
        <v>103</v>
      </c>
      <c r="P7" s="2" t="str">
        <f>B7</f>
        <v>6085-9_Stg4 NIL</v>
      </c>
      <c r="Q7" s="2">
        <f>AVERAGE(C7:C8)</f>
        <v>35.870983002068883</v>
      </c>
      <c r="R7" s="2">
        <f t="shared" ref="R7:Z7" si="2">AVERAGE(D7:D8)</f>
        <v>13.439140019213976</v>
      </c>
      <c r="S7" s="2">
        <f t="shared" si="2"/>
        <v>24.655061510641488</v>
      </c>
      <c r="T7" s="2">
        <f t="shared" si="2"/>
        <v>44.306113376470869</v>
      </c>
      <c r="U7" s="2">
        <f t="shared" si="2"/>
        <v>74.345223636546763</v>
      </c>
      <c r="V7" s="2">
        <f t="shared" si="2"/>
        <v>85.270068412967106</v>
      </c>
      <c r="W7" s="2">
        <f t="shared" si="2"/>
        <v>59.761791365559532</v>
      </c>
      <c r="X7" s="2">
        <f t="shared" si="2"/>
        <v>716.42762479804344</v>
      </c>
      <c r="Y7" s="2">
        <f t="shared" si="2"/>
        <v>0.89726696742245526</v>
      </c>
      <c r="Z7" s="2">
        <f t="shared" si="2"/>
        <v>0.45367732751072443</v>
      </c>
    </row>
    <row r="8" spans="1:26" s="2" customFormat="1">
      <c r="A8" s="2" t="s">
        <v>526</v>
      </c>
      <c r="B8" s="2" t="s">
        <v>529</v>
      </c>
      <c r="C8" s="2">
        <v>42.553330151383086</v>
      </c>
      <c r="D8" s="2">
        <v>16.119678799711522</v>
      </c>
      <c r="E8" s="2">
        <v>29.336504475547375</v>
      </c>
      <c r="F8" s="2">
        <v>46.564199217842599</v>
      </c>
      <c r="G8" s="2">
        <v>73.773750218422364</v>
      </c>
      <c r="H8" s="2">
        <v>83.720110645485065</v>
      </c>
      <c r="I8" s="2">
        <v>62.500277799019123</v>
      </c>
      <c r="J8" s="2">
        <v>976.30310035086143</v>
      </c>
      <c r="K8" s="2">
        <v>0.88867387555498356</v>
      </c>
      <c r="L8" s="2">
        <v>0.43381809529404453</v>
      </c>
      <c r="N8" s="2">
        <v>344</v>
      </c>
    </row>
    <row r="9" spans="1:26">
      <c r="A9" s="1" t="s">
        <v>526</v>
      </c>
      <c r="B9" s="1" t="s">
        <v>531</v>
      </c>
      <c r="C9" s="1">
        <v>49.197688139910099</v>
      </c>
      <c r="D9" s="1">
        <v>17.810378437042889</v>
      </c>
      <c r="E9" s="1">
        <v>33.50403328847657</v>
      </c>
      <c r="F9" s="1">
        <v>48.420785854673589</v>
      </c>
      <c r="G9" s="1">
        <v>68.38825415981033</v>
      </c>
      <c r="H9" s="1">
        <v>83.148203098203666</v>
      </c>
      <c r="I9" s="1">
        <v>51.196095673615538</v>
      </c>
      <c r="J9" s="1">
        <v>971.77578280156047</v>
      </c>
      <c r="K9" s="1">
        <v>0.77927251442487655</v>
      </c>
      <c r="L9" s="1">
        <v>0.40971950934095575</v>
      </c>
      <c r="N9" s="1">
        <v>105</v>
      </c>
      <c r="P9" s="1" t="str">
        <f>B9</f>
        <v>Ajabsido</v>
      </c>
      <c r="Q9" s="1">
        <f>AVERAGE(C9:C11)</f>
        <v>45.001335768418102</v>
      </c>
      <c r="R9" s="1">
        <f t="shared" ref="R9:Z9" si="3">AVERAGE(D9:D11)</f>
        <v>16.512949296748761</v>
      </c>
      <c r="S9" s="1">
        <f t="shared" si="3"/>
        <v>30.757142532583504</v>
      </c>
      <c r="T9" s="1">
        <f t="shared" si="3"/>
        <v>51.656506904581725</v>
      </c>
      <c r="U9" s="1">
        <f t="shared" si="3"/>
        <v>68.34579729115049</v>
      </c>
      <c r="V9" s="1">
        <f t="shared" si="3"/>
        <v>80.83586453243619</v>
      </c>
      <c r="W9" s="1">
        <f t="shared" si="3"/>
        <v>53.65842098095235</v>
      </c>
      <c r="X9" s="1">
        <f t="shared" si="3"/>
        <v>956.37511898659034</v>
      </c>
      <c r="Y9" s="1">
        <f t="shared" si="3"/>
        <v>0.79512653915994758</v>
      </c>
      <c r="Z9" s="1">
        <f t="shared" si="3"/>
        <v>0.40986880860058866</v>
      </c>
    </row>
    <row r="10" spans="1:26">
      <c r="A10" s="1" t="s">
        <v>526</v>
      </c>
      <c r="B10" s="1" t="s">
        <v>531</v>
      </c>
      <c r="C10" s="1">
        <v>36.093293090927212</v>
      </c>
      <c r="D10" s="1">
        <v>12.106022369908723</v>
      </c>
      <c r="E10" s="1">
        <v>24.099657730418034</v>
      </c>
      <c r="F10" s="1">
        <v>56.357413450215084</v>
      </c>
      <c r="G10" s="1">
        <v>74.955760656032382</v>
      </c>
      <c r="H10" s="1">
        <v>81.485241155223136</v>
      </c>
      <c r="I10" s="1">
        <v>62.62002136763757</v>
      </c>
      <c r="J10" s="1">
        <v>692.22728917036022</v>
      </c>
      <c r="K10" s="1">
        <v>0.85791867798211696</v>
      </c>
      <c r="L10" s="1">
        <v>0.41127693075058724</v>
      </c>
      <c r="N10" s="1">
        <v>230</v>
      </c>
    </row>
    <row r="11" spans="1:26">
      <c r="A11" s="1" t="s">
        <v>526</v>
      </c>
      <c r="B11" s="1" t="s">
        <v>531</v>
      </c>
      <c r="C11" s="1">
        <v>49.713026074416995</v>
      </c>
      <c r="D11" s="1">
        <v>19.622447083294666</v>
      </c>
      <c r="E11" s="1">
        <v>34.667736578855916</v>
      </c>
      <c r="F11" s="1">
        <v>50.191321408856503</v>
      </c>
      <c r="G11" s="1">
        <v>61.693377057608757</v>
      </c>
      <c r="H11" s="1">
        <v>77.874149343881768</v>
      </c>
      <c r="I11" s="1">
        <v>47.159145901603942</v>
      </c>
      <c r="J11" s="1">
        <v>1205.1222849878507</v>
      </c>
      <c r="K11" s="1">
        <v>0.74818842507284911</v>
      </c>
      <c r="L11" s="1">
        <v>0.40860998571022294</v>
      </c>
      <c r="N11" s="1">
        <v>334</v>
      </c>
    </row>
    <row r="12" spans="1:26" s="2" customFormat="1">
      <c r="A12" s="2" t="s">
        <v>526</v>
      </c>
      <c r="B12" s="2" t="s">
        <v>533</v>
      </c>
      <c r="C12" s="2">
        <v>58.29923799500159</v>
      </c>
      <c r="D12" s="2">
        <v>21.790586296504827</v>
      </c>
      <c r="E12" s="2">
        <v>40.044912145753308</v>
      </c>
      <c r="F12" s="2">
        <v>55.241137294598424</v>
      </c>
      <c r="G12" s="2">
        <v>62.168087730470567</v>
      </c>
      <c r="H12" s="2">
        <v>82.166210070367896</v>
      </c>
      <c r="I12" s="2">
        <v>40.551007259087463</v>
      </c>
      <c r="J12" s="2">
        <v>2133.9471442851523</v>
      </c>
      <c r="K12" s="2">
        <v>0.71838997872086729</v>
      </c>
      <c r="L12" s="2">
        <v>0.4929528370278693</v>
      </c>
      <c r="N12" s="2">
        <v>107</v>
      </c>
      <c r="P12" s="2" t="str">
        <f>B12</f>
        <v>SC56</v>
      </c>
      <c r="Q12" s="2">
        <f>AVERAGE(C12:C13)</f>
        <v>45.465011921559721</v>
      </c>
      <c r="R12" s="2">
        <f t="shared" ref="R12:Z12" si="4">AVERAGE(D12:D13)</f>
        <v>17.061726682237158</v>
      </c>
      <c r="S12" s="2">
        <f t="shared" si="4"/>
        <v>31.263369301898514</v>
      </c>
      <c r="T12" s="2">
        <f t="shared" si="4"/>
        <v>48.462243059492181</v>
      </c>
      <c r="U12" s="2">
        <f t="shared" si="4"/>
        <v>66.58380193575087</v>
      </c>
      <c r="V12" s="2">
        <f t="shared" si="4"/>
        <v>81.111528785612762</v>
      </c>
      <c r="W12" s="2">
        <f t="shared" si="4"/>
        <v>49.669192144113509</v>
      </c>
      <c r="X12" s="2">
        <f t="shared" si="4"/>
        <v>1267.3341106136763</v>
      </c>
      <c r="Y12" s="2">
        <f t="shared" si="4"/>
        <v>0.77792321087759675</v>
      </c>
      <c r="Z12" s="2">
        <f t="shared" si="4"/>
        <v>0.45041250315294501</v>
      </c>
    </row>
    <row r="13" spans="1:26" s="2" customFormat="1">
      <c r="A13" s="2" t="s">
        <v>526</v>
      </c>
      <c r="B13" s="2" t="s">
        <v>533</v>
      </c>
      <c r="C13" s="2">
        <v>32.630785848117846</v>
      </c>
      <c r="D13" s="2">
        <v>12.332867067969488</v>
      </c>
      <c r="E13" s="2">
        <v>22.481826458043717</v>
      </c>
      <c r="F13" s="2">
        <v>41.683348824385945</v>
      </c>
      <c r="G13" s="2">
        <v>70.999516141031165</v>
      </c>
      <c r="H13" s="2">
        <v>80.056847500857629</v>
      </c>
      <c r="I13" s="2">
        <v>58.787377029139556</v>
      </c>
      <c r="J13" s="2">
        <v>400.72107694220057</v>
      </c>
      <c r="K13" s="2">
        <v>0.8374564430343262</v>
      </c>
      <c r="L13" s="2">
        <v>0.40787216927802072</v>
      </c>
      <c r="N13" s="2">
        <v>307</v>
      </c>
    </row>
    <row r="14" spans="1:26">
      <c r="A14" s="1" t="s">
        <v>526</v>
      </c>
      <c r="B14" s="1" t="s">
        <v>534</v>
      </c>
      <c r="C14" s="1">
        <v>58.65663925799381</v>
      </c>
      <c r="D14" s="1">
        <v>22.668078160019352</v>
      </c>
      <c r="E14" s="1">
        <v>40.662358709006689</v>
      </c>
      <c r="F14" s="1">
        <v>63.087803084528304</v>
      </c>
      <c r="G14" s="1">
        <v>70.118725805262628</v>
      </c>
      <c r="H14" s="1">
        <v>80.180463499408717</v>
      </c>
      <c r="I14" s="1">
        <v>58.414929995235205</v>
      </c>
      <c r="J14" s="1">
        <v>2257.6578967429359</v>
      </c>
      <c r="K14" s="1">
        <v>0.92942331125451239</v>
      </c>
      <c r="L14" s="1">
        <v>0.39733173415684081</v>
      </c>
      <c r="N14" s="1">
        <v>108</v>
      </c>
      <c r="P14" s="1" t="str">
        <f>B14</f>
        <v>SC35-14E</v>
      </c>
      <c r="Q14" s="1">
        <f>AVERAGE(C14:C16)</f>
        <v>51.887428661280829</v>
      </c>
      <c r="R14" s="1">
        <f t="shared" ref="R14:Z14" si="5">AVERAGE(D14:D16)</f>
        <v>19.456915067487955</v>
      </c>
      <c r="S14" s="1">
        <f t="shared" si="5"/>
        <v>35.672171864384481</v>
      </c>
      <c r="T14" s="1">
        <f t="shared" si="5"/>
        <v>55.09252139006697</v>
      </c>
      <c r="U14" s="1">
        <f t="shared" si="5"/>
        <v>66.631994959837598</v>
      </c>
      <c r="V14" s="1">
        <f t="shared" si="5"/>
        <v>80.394843374678828</v>
      </c>
      <c r="W14" s="1">
        <f t="shared" si="5"/>
        <v>51.233919487293178</v>
      </c>
      <c r="X14" s="1">
        <f t="shared" si="5"/>
        <v>1469.3943856843762</v>
      </c>
      <c r="Y14" s="1">
        <f t="shared" si="5"/>
        <v>0.88705828388943109</v>
      </c>
      <c r="Z14" s="1">
        <f t="shared" si="5"/>
        <v>0.4262290275886596</v>
      </c>
    </row>
    <row r="15" spans="1:26">
      <c r="A15" s="1" t="s">
        <v>526</v>
      </c>
      <c r="B15" s="1" t="s">
        <v>534</v>
      </c>
      <c r="C15" s="1">
        <v>56.611795975428635</v>
      </c>
      <c r="D15" s="1">
        <v>21.169337851802904</v>
      </c>
      <c r="E15" s="1">
        <v>38.890566913615864</v>
      </c>
      <c r="F15" s="1">
        <v>48.530139382302366</v>
      </c>
      <c r="G15" s="1">
        <v>57.45972478773583</v>
      </c>
      <c r="H15" s="1">
        <v>78.654299980292961</v>
      </c>
      <c r="I15" s="1">
        <v>31.355888092957475</v>
      </c>
      <c r="J15" s="1">
        <v>1410.2987302783124</v>
      </c>
      <c r="K15" s="1">
        <v>0.87926205578341621</v>
      </c>
      <c r="L15" s="1">
        <v>0.43665074032207868</v>
      </c>
      <c r="N15" s="1">
        <v>222</v>
      </c>
    </row>
    <row r="16" spans="1:26">
      <c r="A16" s="1" t="s">
        <v>526</v>
      </c>
      <c r="B16" s="1" t="s">
        <v>534</v>
      </c>
      <c r="C16" s="1">
        <v>40.393850750420036</v>
      </c>
      <c r="D16" s="1">
        <v>14.533329190641609</v>
      </c>
      <c r="E16" s="1">
        <v>27.463589970530894</v>
      </c>
      <c r="F16" s="1">
        <v>53.659621703370256</v>
      </c>
      <c r="G16" s="1">
        <v>72.317534286514373</v>
      </c>
      <c r="H16" s="1">
        <v>82.349766644334807</v>
      </c>
      <c r="I16" s="1">
        <v>63.930940373686859</v>
      </c>
      <c r="J16" s="1">
        <v>740.22653003187997</v>
      </c>
      <c r="K16" s="1">
        <v>0.85248948463036456</v>
      </c>
      <c r="L16" s="1">
        <v>0.44470460828705932</v>
      </c>
      <c r="N16" s="1">
        <v>308</v>
      </c>
    </row>
    <row r="17" spans="1:26" s="2" customFormat="1">
      <c r="A17" s="2" t="s">
        <v>526</v>
      </c>
      <c r="B17" s="2" t="s">
        <v>536</v>
      </c>
      <c r="C17" s="2">
        <v>36.43687890404501</v>
      </c>
      <c r="D17" s="2">
        <v>12.16819679404909</v>
      </c>
      <c r="E17" s="2">
        <v>24.302537849047116</v>
      </c>
      <c r="F17" s="2">
        <v>43.959667842420828</v>
      </c>
      <c r="G17" s="2">
        <v>76.246140252485418</v>
      </c>
      <c r="H17" s="2">
        <v>81.779189409758743</v>
      </c>
      <c r="I17" s="2">
        <v>67.176631056677536</v>
      </c>
      <c r="J17" s="2">
        <v>533.91544566249797</v>
      </c>
      <c r="K17" s="2">
        <v>0.93063693654019763</v>
      </c>
      <c r="L17" s="2">
        <v>0.38717410329956031</v>
      </c>
      <c r="N17" s="2">
        <v>233</v>
      </c>
      <c r="P17" s="2" t="str">
        <f>B17</f>
        <v>BTx642/Tx7000 NILStg1</v>
      </c>
      <c r="Q17" s="2">
        <f>AVERAGE(C17:C18)</f>
        <v>34.589045304231192</v>
      </c>
      <c r="R17" s="2">
        <f t="shared" ref="R17:Z17" si="6">AVERAGE(D17:D18)</f>
        <v>11.180122029451525</v>
      </c>
      <c r="S17" s="2">
        <f t="shared" si="6"/>
        <v>22.884583666841419</v>
      </c>
      <c r="T17" s="2">
        <f t="shared" si="6"/>
        <v>45.262244667857786</v>
      </c>
      <c r="U17" s="2">
        <f t="shared" si="6"/>
        <v>74.576900724546235</v>
      </c>
      <c r="V17" s="2">
        <f t="shared" si="6"/>
        <v>83.348580114204694</v>
      </c>
      <c r="W17" s="2">
        <f t="shared" si="6"/>
        <v>61.449511901412023</v>
      </c>
      <c r="X17" s="2">
        <f t="shared" si="6"/>
        <v>467.20354168425672</v>
      </c>
      <c r="Y17" s="2">
        <f t="shared" si="6"/>
        <v>0.90511122183108084</v>
      </c>
      <c r="Z17" s="2">
        <f t="shared" si="6"/>
        <v>0.41102234386589348</v>
      </c>
    </row>
    <row r="18" spans="1:26" s="2" customFormat="1">
      <c r="A18" s="2" t="s">
        <v>526</v>
      </c>
      <c r="B18" s="2" t="s">
        <v>536</v>
      </c>
      <c r="C18" s="2">
        <v>32.741211704417381</v>
      </c>
      <c r="D18" s="2">
        <v>10.19204726485396</v>
      </c>
      <c r="E18" s="2">
        <v>21.466629484635721</v>
      </c>
      <c r="F18" s="2">
        <v>46.564821493294744</v>
      </c>
      <c r="G18" s="2">
        <v>72.907661196607052</v>
      </c>
      <c r="H18" s="2">
        <v>84.917970818650645</v>
      </c>
      <c r="I18" s="2">
        <v>55.722392746146504</v>
      </c>
      <c r="J18" s="2">
        <v>400.49163770601541</v>
      </c>
      <c r="K18" s="2">
        <v>0.87958550712196393</v>
      </c>
      <c r="L18" s="2">
        <v>0.43487058443222665</v>
      </c>
      <c r="N18" s="2">
        <v>324</v>
      </c>
    </row>
    <row r="19" spans="1:26">
      <c r="A19" s="1" t="s">
        <v>526</v>
      </c>
      <c r="B19" s="1" t="s">
        <v>537</v>
      </c>
      <c r="C19" s="1">
        <v>43.557057837055162</v>
      </c>
      <c r="D19" s="1">
        <v>14.944921399467313</v>
      </c>
      <c r="E19" s="1">
        <v>29.250989618261304</v>
      </c>
      <c r="F19" s="1">
        <v>52.255474852606461</v>
      </c>
      <c r="G19" s="1">
        <v>71.738223033779406</v>
      </c>
      <c r="H19" s="1">
        <v>79.962771826603344</v>
      </c>
      <c r="I19" s="1">
        <v>61.954700902380118</v>
      </c>
      <c r="J19" s="1">
        <v>886.89746404930372</v>
      </c>
      <c r="K19" s="1">
        <v>0.83555337858515699</v>
      </c>
      <c r="L19" s="1">
        <v>0.40197963520403412</v>
      </c>
      <c r="N19" s="1">
        <v>111</v>
      </c>
      <c r="P19" s="1" t="str">
        <f>B19</f>
        <v>SC971</v>
      </c>
      <c r="Q19" s="1">
        <f>AVERAGE(C19:C21)</f>
        <v>37.176416383418236</v>
      </c>
      <c r="R19" s="1">
        <f t="shared" ref="R19:Z19" si="7">AVERAGE(D19:D21)</f>
        <v>12.697380934711285</v>
      </c>
      <c r="S19" s="1">
        <f t="shared" si="7"/>
        <v>24.93689865906482</v>
      </c>
      <c r="T19" s="1">
        <f t="shared" si="7"/>
        <v>48.809770408454305</v>
      </c>
      <c r="U19" s="1">
        <f t="shared" si="7"/>
        <v>70.245655744478611</v>
      </c>
      <c r="V19" s="1">
        <f t="shared" si="7"/>
        <v>80.545882295270331</v>
      </c>
      <c r="W19" s="1">
        <f t="shared" si="7"/>
        <v>57.070642203198737</v>
      </c>
      <c r="X19" s="1">
        <f t="shared" si="7"/>
        <v>640.94225792730992</v>
      </c>
      <c r="Y19" s="1">
        <f t="shared" si="7"/>
        <v>0.85980073665135093</v>
      </c>
      <c r="Z19" s="1">
        <f t="shared" si="7"/>
        <v>0.43262256251279929</v>
      </c>
    </row>
    <row r="20" spans="1:26">
      <c r="A20" s="1" t="s">
        <v>526</v>
      </c>
      <c r="B20" s="1" t="s">
        <v>537</v>
      </c>
      <c r="C20" s="1">
        <v>44.728309153389809</v>
      </c>
      <c r="D20" s="1">
        <v>16.402518170166243</v>
      </c>
      <c r="E20" s="1">
        <v>30.565413661778109</v>
      </c>
      <c r="F20" s="1">
        <v>45.165015393245994</v>
      </c>
      <c r="G20" s="1">
        <v>71.245296655353854</v>
      </c>
      <c r="H20" s="1">
        <v>84.333305067442453</v>
      </c>
      <c r="I20" s="1">
        <v>57.708710737541104</v>
      </c>
      <c r="J20" s="1">
        <v>862.41522751838602</v>
      </c>
      <c r="K20" s="1">
        <v>0.88191963503316428</v>
      </c>
      <c r="L20" s="1">
        <v>0.46405359556023679</v>
      </c>
      <c r="N20" s="1">
        <v>237</v>
      </c>
    </row>
    <row r="21" spans="1:26">
      <c r="A21" s="1" t="s">
        <v>526</v>
      </c>
      <c r="B21" s="1" t="s">
        <v>537</v>
      </c>
      <c r="C21" s="1">
        <v>23.243882159809729</v>
      </c>
      <c r="D21" s="1">
        <v>6.7447032345002969</v>
      </c>
      <c r="E21" s="1">
        <v>14.99429269715505</v>
      </c>
      <c r="F21" s="1">
        <v>49.00882097951046</v>
      </c>
      <c r="G21" s="1">
        <v>67.753447544302588</v>
      </c>
      <c r="H21" s="1">
        <v>77.341569991765198</v>
      </c>
      <c r="I21" s="1">
        <v>51.54851496967499</v>
      </c>
      <c r="J21" s="1">
        <v>173.51408221424009</v>
      </c>
      <c r="K21" s="1">
        <v>0.86192919633573162</v>
      </c>
      <c r="L21" s="1">
        <v>0.43183445677412702</v>
      </c>
      <c r="N21" s="1">
        <v>303</v>
      </c>
    </row>
    <row r="22" spans="1:26" s="2" customFormat="1">
      <c r="A22" s="2" t="s">
        <v>526</v>
      </c>
      <c r="B22" s="2" t="s">
        <v>538</v>
      </c>
      <c r="C22" s="2">
        <v>37.590999998978809</v>
      </c>
      <c r="D22" s="2">
        <v>12.337835153286695</v>
      </c>
      <c r="E22" s="2">
        <v>24.964417576132806</v>
      </c>
      <c r="F22" s="2">
        <v>48.368610840542857</v>
      </c>
      <c r="G22" s="2">
        <v>66.996309614715287</v>
      </c>
      <c r="H22" s="2">
        <v>78.908650804498748</v>
      </c>
      <c r="I22" s="2">
        <v>53.754300330256122</v>
      </c>
      <c r="J22" s="2">
        <v>562.28791445937964</v>
      </c>
      <c r="K22" s="2">
        <v>0.86971982322463715</v>
      </c>
      <c r="L22" s="2">
        <v>0.47142334992121793</v>
      </c>
      <c r="N22" s="2">
        <v>112</v>
      </c>
      <c r="P22" s="2" t="str">
        <f>B22</f>
        <v>1790E_(SC56/SC33)</v>
      </c>
      <c r="Q22" s="2">
        <f>AVERAGE(C22:C24)</f>
        <v>40.551278942269512</v>
      </c>
      <c r="R22" s="2">
        <f t="shared" ref="R22:Z22" si="8">AVERAGE(D22:D24)</f>
        <v>13.722254691748816</v>
      </c>
      <c r="S22" s="2">
        <f t="shared" si="8"/>
        <v>27.136766817009232</v>
      </c>
      <c r="T22" s="2">
        <f t="shared" si="8"/>
        <v>50.099364611754631</v>
      </c>
      <c r="U22" s="2">
        <f t="shared" si="8"/>
        <v>70.511416259904749</v>
      </c>
      <c r="V22" s="2">
        <f t="shared" si="8"/>
        <v>81.200160445443245</v>
      </c>
      <c r="W22" s="2">
        <f t="shared" si="8"/>
        <v>57.517322800169666</v>
      </c>
      <c r="X22" s="2">
        <f t="shared" si="8"/>
        <v>697.06063358898473</v>
      </c>
      <c r="Y22" s="2">
        <f t="shared" si="8"/>
        <v>0.84714222942901685</v>
      </c>
      <c r="Z22" s="2">
        <f t="shared" si="8"/>
        <v>0.4321328765155919</v>
      </c>
    </row>
    <row r="23" spans="1:26" s="2" customFormat="1">
      <c r="A23" s="2" t="s">
        <v>526</v>
      </c>
      <c r="B23" s="2" t="s">
        <v>538</v>
      </c>
      <c r="C23" s="2">
        <v>41.078507627531991</v>
      </c>
      <c r="D23" s="2">
        <v>13.110701264863806</v>
      </c>
      <c r="E23" s="2">
        <v>27.094604446197966</v>
      </c>
      <c r="F23" s="2">
        <v>49.246742686534596</v>
      </c>
      <c r="G23" s="2">
        <v>73.078199951090298</v>
      </c>
      <c r="H23" s="2">
        <v>80.867825577368777</v>
      </c>
      <c r="I23" s="2">
        <v>64.53192170698027</v>
      </c>
      <c r="J23" s="2">
        <v>602.95998024768573</v>
      </c>
      <c r="K23" s="2">
        <v>0.85314468298208102</v>
      </c>
      <c r="L23" s="2">
        <v>0.43594444725399034</v>
      </c>
      <c r="N23" s="2">
        <v>223</v>
      </c>
    </row>
    <row r="24" spans="1:26" s="2" customFormat="1">
      <c r="A24" s="2" t="s">
        <v>526</v>
      </c>
      <c r="B24" s="2" t="s">
        <v>538</v>
      </c>
      <c r="C24" s="2">
        <v>42.984329200297736</v>
      </c>
      <c r="D24" s="2">
        <v>15.718227657095946</v>
      </c>
      <c r="E24" s="2">
        <v>29.351278428696915</v>
      </c>
      <c r="F24" s="2">
        <v>52.682740308186453</v>
      </c>
      <c r="G24" s="2">
        <v>71.459739213908662</v>
      </c>
      <c r="H24" s="2">
        <v>83.824004954462225</v>
      </c>
      <c r="I24" s="2">
        <v>54.265746363272605</v>
      </c>
      <c r="J24" s="2">
        <v>925.93400605988893</v>
      </c>
      <c r="K24" s="2">
        <v>0.81856218208033216</v>
      </c>
      <c r="L24" s="2">
        <v>0.38903083237156744</v>
      </c>
      <c r="N24" s="2">
        <v>330</v>
      </c>
    </row>
    <row r="25" spans="1:26">
      <c r="A25" s="1" t="s">
        <v>526</v>
      </c>
      <c r="B25" s="1" t="s">
        <v>540</v>
      </c>
      <c r="C25" s="1">
        <v>49.921636193638626</v>
      </c>
      <c r="D25" s="1">
        <v>18.012878505219323</v>
      </c>
      <c r="E25" s="1">
        <v>33.967257349429069</v>
      </c>
      <c r="F25" s="1">
        <v>62.444481568299921</v>
      </c>
      <c r="G25" s="1">
        <v>73.483684519324385</v>
      </c>
      <c r="H25" s="1">
        <v>79.584238059431684</v>
      </c>
      <c r="I25" s="1">
        <v>63.088435297703427</v>
      </c>
      <c r="J25" s="1">
        <v>1246.2766443918092</v>
      </c>
      <c r="K25" s="1">
        <v>0.82861459620005873</v>
      </c>
      <c r="L25" s="1">
        <v>0.40725109880391813</v>
      </c>
      <c r="N25" s="1">
        <v>114</v>
      </c>
      <c r="P25" s="1" t="str">
        <f>B25</f>
        <v>SC1103</v>
      </c>
      <c r="Q25" s="1">
        <f>AVERAGE(C25:C27)</f>
        <v>46.648788225277393</v>
      </c>
      <c r="R25" s="1">
        <f t="shared" ref="R25:Z25" si="9">AVERAGE(D25:D27)</f>
        <v>16.946477136858778</v>
      </c>
      <c r="S25" s="1">
        <f t="shared" si="9"/>
        <v>31.797632681068166</v>
      </c>
      <c r="T25" s="1">
        <f t="shared" si="9"/>
        <v>56.642209868534906</v>
      </c>
      <c r="U25" s="1">
        <f t="shared" si="9"/>
        <v>74.091127637037914</v>
      </c>
      <c r="V25" s="1">
        <f t="shared" si="9"/>
        <v>80.919445213456797</v>
      </c>
      <c r="W25" s="1">
        <f t="shared" si="9"/>
        <v>66.490575101271148</v>
      </c>
      <c r="X25" s="1">
        <f t="shared" si="9"/>
        <v>1163.0263287675832</v>
      </c>
      <c r="Y25" s="1">
        <f t="shared" si="9"/>
        <v>0.86832821968427598</v>
      </c>
      <c r="Z25" s="1">
        <f t="shared" si="9"/>
        <v>0.41333309859545658</v>
      </c>
    </row>
    <row r="26" spans="1:26">
      <c r="A26" s="1" t="s">
        <v>526</v>
      </c>
      <c r="B26" s="1" t="s">
        <v>540</v>
      </c>
      <c r="C26" s="1">
        <v>39.395595855776513</v>
      </c>
      <c r="D26" s="1">
        <v>14.307736632210187</v>
      </c>
      <c r="E26" s="1">
        <v>26.851666243993417</v>
      </c>
      <c r="F26" s="1">
        <v>47.336999560469479</v>
      </c>
      <c r="G26" s="1">
        <v>76.438781405872305</v>
      </c>
      <c r="H26" s="1">
        <v>83.248466414491972</v>
      </c>
      <c r="I26" s="1">
        <v>70.108594030689289</v>
      </c>
      <c r="J26" s="1">
        <v>815.95612788903111</v>
      </c>
      <c r="K26" s="1">
        <v>0.89824247201042784</v>
      </c>
      <c r="L26" s="1">
        <v>0.42117043213241478</v>
      </c>
      <c r="N26" s="1">
        <v>240</v>
      </c>
    </row>
    <row r="27" spans="1:26">
      <c r="A27" s="1" t="s">
        <v>526</v>
      </c>
      <c r="B27" s="1" t="s">
        <v>540</v>
      </c>
      <c r="C27" s="1">
        <v>50.629132626417039</v>
      </c>
      <c r="D27" s="1">
        <v>18.518816273146829</v>
      </c>
      <c r="E27" s="1">
        <v>34.573974449782021</v>
      </c>
      <c r="F27" s="1">
        <v>60.145148476835317</v>
      </c>
      <c r="G27" s="1">
        <v>72.350916985917038</v>
      </c>
      <c r="H27" s="1">
        <v>79.925631166446735</v>
      </c>
      <c r="I27" s="1">
        <v>66.274695975420755</v>
      </c>
      <c r="J27" s="1">
        <v>1426.846214021909</v>
      </c>
      <c r="K27" s="1">
        <v>0.87812759084234127</v>
      </c>
      <c r="L27" s="1">
        <v>0.41157776485003672</v>
      </c>
      <c r="N27" s="1">
        <v>333</v>
      </c>
    </row>
    <row r="28" spans="1:26" s="2" customFormat="1">
      <c r="A28" s="2" t="s">
        <v>526</v>
      </c>
      <c r="B28" s="2" t="s">
        <v>541</v>
      </c>
      <c r="C28" s="2">
        <v>30.196981519267752</v>
      </c>
      <c r="D28" s="2">
        <v>10.838649639868708</v>
      </c>
      <c r="E28" s="2">
        <v>20.517815579568282</v>
      </c>
      <c r="F28" s="2">
        <v>42.882620336040056</v>
      </c>
      <c r="G28" s="2">
        <v>61.073376537938685</v>
      </c>
      <c r="H28" s="2">
        <v>74.852529696773971</v>
      </c>
      <c r="I28" s="2">
        <v>43.689217967361806</v>
      </c>
      <c r="J28" s="2">
        <v>353.80772771021856</v>
      </c>
      <c r="K28" s="2">
        <v>0.85305629408639605</v>
      </c>
      <c r="L28" s="2">
        <v>0.39114552774020184</v>
      </c>
      <c r="N28" s="2">
        <v>325</v>
      </c>
      <c r="P28" s="2" t="str">
        <f>B28</f>
        <v>SC348</v>
      </c>
      <c r="Q28" s="2">
        <f>C28</f>
        <v>30.196981519267752</v>
      </c>
      <c r="R28" s="2">
        <f t="shared" ref="R28:Z28" si="10">D28</f>
        <v>10.838649639868708</v>
      </c>
      <c r="S28" s="2">
        <f t="shared" si="10"/>
        <v>20.517815579568282</v>
      </c>
      <c r="T28" s="2">
        <f t="shared" si="10"/>
        <v>42.882620336040056</v>
      </c>
      <c r="U28" s="2">
        <f t="shared" si="10"/>
        <v>61.073376537938685</v>
      </c>
      <c r="V28" s="2">
        <f t="shared" si="10"/>
        <v>74.852529696773971</v>
      </c>
      <c r="W28" s="2">
        <f t="shared" si="10"/>
        <v>43.689217967361806</v>
      </c>
      <c r="X28" s="2">
        <f t="shared" si="10"/>
        <v>353.80772771021856</v>
      </c>
      <c r="Y28" s="2">
        <f t="shared" si="10"/>
        <v>0.85305629408639605</v>
      </c>
      <c r="Z28" s="2">
        <f t="shared" si="10"/>
        <v>0.39114552774020184</v>
      </c>
    </row>
    <row r="29" spans="1:26">
      <c r="A29" s="1" t="s">
        <v>526</v>
      </c>
      <c r="B29" s="1" t="s">
        <v>542</v>
      </c>
      <c r="C29" s="1">
        <v>46.068347177199179</v>
      </c>
      <c r="D29" s="1">
        <v>18.333335185629348</v>
      </c>
      <c r="E29" s="1">
        <v>32.20084118141434</v>
      </c>
      <c r="F29" s="1">
        <v>51.420133297462947</v>
      </c>
      <c r="G29" s="1">
        <v>65.517498069085207</v>
      </c>
      <c r="H29" s="1">
        <v>79.422053185384911</v>
      </c>
      <c r="I29" s="1">
        <v>51.921793040596214</v>
      </c>
      <c r="J29" s="1">
        <v>1178.3105791942601</v>
      </c>
      <c r="K29" s="1">
        <v>0.81072863605890033</v>
      </c>
      <c r="L29" s="1">
        <v>0.49323894798946383</v>
      </c>
      <c r="N29" s="1">
        <v>116</v>
      </c>
      <c r="P29" s="1" t="str">
        <f>B29</f>
        <v>SC1154-14E</v>
      </c>
      <c r="Q29" s="1">
        <f>AVERAGE(C29:C30)</f>
        <v>49.317104350185687</v>
      </c>
      <c r="R29" s="1">
        <f t="shared" ref="R29:Z29" si="11">AVERAGE(D29:D30)</f>
        <v>18.936632501281593</v>
      </c>
      <c r="S29" s="1">
        <f t="shared" si="11"/>
        <v>34.126868425733726</v>
      </c>
      <c r="T29" s="1">
        <f t="shared" si="11"/>
        <v>52.129919397046557</v>
      </c>
      <c r="U29" s="1">
        <f t="shared" si="11"/>
        <v>69.89405407425113</v>
      </c>
      <c r="V29" s="1">
        <f t="shared" si="11"/>
        <v>79.990656718583239</v>
      </c>
      <c r="W29" s="1">
        <f t="shared" si="11"/>
        <v>60.428772648297858</v>
      </c>
      <c r="X29" s="1">
        <f t="shared" si="11"/>
        <v>1424.5667106784022</v>
      </c>
      <c r="Y29" s="1">
        <f t="shared" si="11"/>
        <v>0.84474873790426286</v>
      </c>
      <c r="Z29" s="1">
        <f t="shared" si="11"/>
        <v>0.47775771403199929</v>
      </c>
    </row>
    <row r="30" spans="1:26">
      <c r="A30" s="1" t="s">
        <v>526</v>
      </c>
      <c r="B30" s="1" t="s">
        <v>542</v>
      </c>
      <c r="C30" s="1">
        <v>52.565861523172202</v>
      </c>
      <c r="D30" s="1">
        <v>19.539929816933839</v>
      </c>
      <c r="E30" s="1">
        <v>36.052895670053111</v>
      </c>
      <c r="F30" s="1">
        <v>52.839705496630167</v>
      </c>
      <c r="G30" s="1">
        <v>74.270610079417068</v>
      </c>
      <c r="H30" s="1">
        <v>80.559260251781552</v>
      </c>
      <c r="I30" s="1">
        <v>68.935752255999503</v>
      </c>
      <c r="J30" s="1">
        <v>1670.8228421625442</v>
      </c>
      <c r="K30" s="1">
        <v>0.8787688397496255</v>
      </c>
      <c r="L30" s="1">
        <v>0.46227648007453476</v>
      </c>
      <c r="N30" s="1">
        <v>320</v>
      </c>
    </row>
    <row r="31" spans="1:26" s="2" customFormat="1">
      <c r="A31" s="2" t="s">
        <v>526</v>
      </c>
      <c r="B31" s="2" t="s">
        <v>543</v>
      </c>
      <c r="C31" s="2">
        <v>46.302264255878242</v>
      </c>
      <c r="D31" s="2">
        <v>16.753484054756946</v>
      </c>
      <c r="E31" s="2">
        <v>31.527874155317676</v>
      </c>
      <c r="F31" s="2">
        <v>50.146831243602385</v>
      </c>
      <c r="G31" s="2">
        <v>70.444751280687925</v>
      </c>
      <c r="H31" s="2">
        <v>79.389672616085178</v>
      </c>
      <c r="I31" s="2">
        <v>62.991652397715633</v>
      </c>
      <c r="J31" s="2">
        <v>1257.428088867523</v>
      </c>
      <c r="K31" s="2">
        <v>0.82389411655954137</v>
      </c>
      <c r="L31" s="2">
        <v>0.41516550303639432</v>
      </c>
      <c r="N31" s="2">
        <v>117</v>
      </c>
      <c r="P31" s="2" t="str">
        <f>B31</f>
        <v>Segaolane</v>
      </c>
      <c r="Q31" s="2">
        <f>AVERAGE(C31:C33)</f>
        <v>41.29837098203901</v>
      </c>
      <c r="R31" s="2">
        <f t="shared" ref="R31:Z31" si="12">AVERAGE(D31:D33)</f>
        <v>15.189853402032393</v>
      </c>
      <c r="S31" s="2">
        <f t="shared" si="12"/>
        <v>28.244112192035768</v>
      </c>
      <c r="T31" s="2">
        <f t="shared" si="12"/>
        <v>46.827924276339438</v>
      </c>
      <c r="U31" s="2">
        <f t="shared" si="12"/>
        <v>73.772099903899331</v>
      </c>
      <c r="V31" s="2">
        <f t="shared" si="12"/>
        <v>81.716499781433967</v>
      </c>
      <c r="W31" s="2">
        <f t="shared" si="12"/>
        <v>64.276707651676475</v>
      </c>
      <c r="X31" s="2">
        <f t="shared" si="12"/>
        <v>808.63264349075178</v>
      </c>
      <c r="Y31" s="2">
        <f t="shared" si="12"/>
        <v>0.84596789677249318</v>
      </c>
      <c r="Z31" s="2">
        <f t="shared" si="12"/>
        <v>0.42270350807076712</v>
      </c>
    </row>
    <row r="32" spans="1:26" s="2" customFormat="1">
      <c r="A32" s="2" t="s">
        <v>526</v>
      </c>
      <c r="B32" s="2" t="s">
        <v>543</v>
      </c>
      <c r="C32" s="2">
        <v>39.65320763101797</v>
      </c>
      <c r="D32" s="2">
        <v>15.06845572459522</v>
      </c>
      <c r="E32" s="2">
        <v>27.360831677806658</v>
      </c>
      <c r="F32" s="2">
        <v>41.8015305687953</v>
      </c>
      <c r="G32" s="2">
        <v>71.388419752750565</v>
      </c>
      <c r="H32" s="2">
        <v>82.545778995435171</v>
      </c>
      <c r="I32" s="2">
        <v>55.186149686312639</v>
      </c>
      <c r="J32" s="2">
        <v>575.84514724184578</v>
      </c>
      <c r="K32" s="2">
        <v>0.84883723420410717</v>
      </c>
      <c r="L32" s="2">
        <v>0.43248981807448977</v>
      </c>
      <c r="N32" s="2">
        <v>220</v>
      </c>
    </row>
    <row r="33" spans="1:26" s="2" customFormat="1">
      <c r="A33" s="2" t="s">
        <v>526</v>
      </c>
      <c r="B33" s="2" t="s">
        <v>543</v>
      </c>
      <c r="C33" s="2">
        <v>37.939641059220797</v>
      </c>
      <c r="D33" s="2">
        <v>13.747620426745014</v>
      </c>
      <c r="E33" s="2">
        <v>25.843630742982967</v>
      </c>
      <c r="F33" s="2">
        <v>48.535411016620628</v>
      </c>
      <c r="G33" s="2">
        <v>79.48312867825949</v>
      </c>
      <c r="H33" s="2">
        <v>83.214047732781552</v>
      </c>
      <c r="I33" s="2">
        <v>74.652320871001152</v>
      </c>
      <c r="J33" s="2">
        <v>592.62469436288632</v>
      </c>
      <c r="K33" s="2">
        <v>0.86517233955383122</v>
      </c>
      <c r="L33" s="2">
        <v>0.42045520310141732</v>
      </c>
      <c r="N33" s="2">
        <v>317</v>
      </c>
    </row>
    <row r="34" spans="1:26">
      <c r="A34" s="1" t="s">
        <v>526</v>
      </c>
      <c r="B34" s="1" t="s">
        <v>544</v>
      </c>
      <c r="C34" s="1">
        <v>40.10348331255819</v>
      </c>
      <c r="D34" s="1">
        <v>12.711708869156746</v>
      </c>
      <c r="E34" s="1">
        <v>26.407596090857528</v>
      </c>
      <c r="F34" s="1">
        <v>46.922984018785378</v>
      </c>
      <c r="G34" s="1">
        <v>66.090199947599913</v>
      </c>
      <c r="H34" s="1">
        <v>81.996203971038582</v>
      </c>
      <c r="I34" s="1">
        <v>49.776592106244898</v>
      </c>
      <c r="J34" s="1">
        <v>519.0499912428993</v>
      </c>
      <c r="K34" s="1">
        <v>0.8915184071816068</v>
      </c>
      <c r="L34" s="1">
        <v>0.44064735732460864</v>
      </c>
      <c r="N34" s="1">
        <v>118</v>
      </c>
      <c r="P34" s="1" t="str">
        <f>B34</f>
        <v>BTx623 Stg5 NIL</v>
      </c>
      <c r="Q34" s="1">
        <f>AVERAGE(C34:C36)</f>
        <v>41.988285687630245</v>
      </c>
      <c r="R34" s="1">
        <f t="shared" ref="R34:Z34" si="13">AVERAGE(D34:D36)</f>
        <v>13.833131023532879</v>
      </c>
      <c r="S34" s="1">
        <f t="shared" si="13"/>
        <v>27.91070835558163</v>
      </c>
      <c r="T34" s="1">
        <f t="shared" si="13"/>
        <v>44.886050488513028</v>
      </c>
      <c r="U34" s="1">
        <f t="shared" si="13"/>
        <v>71.356091752850261</v>
      </c>
      <c r="V34" s="1">
        <f t="shared" si="13"/>
        <v>80.684591853720704</v>
      </c>
      <c r="W34" s="1">
        <f t="shared" si="13"/>
        <v>62.423520990246629</v>
      </c>
      <c r="X34" s="1">
        <f t="shared" si="13"/>
        <v>751.89715778398158</v>
      </c>
      <c r="Y34" s="1">
        <f t="shared" si="13"/>
        <v>0.90177050034071904</v>
      </c>
      <c r="Z34" s="1">
        <f t="shared" si="13"/>
        <v>0.44358350611804581</v>
      </c>
    </row>
    <row r="35" spans="1:26">
      <c r="A35" s="1" t="s">
        <v>526</v>
      </c>
      <c r="B35" s="1" t="s">
        <v>544</v>
      </c>
      <c r="C35" s="1">
        <v>39.855782347506199</v>
      </c>
      <c r="D35" s="1">
        <v>13.976718976138583</v>
      </c>
      <c r="E35" s="1">
        <v>26.91625066182246</v>
      </c>
      <c r="F35" s="1">
        <v>42.631787678171207</v>
      </c>
      <c r="G35" s="1">
        <v>76.378664690697647</v>
      </c>
      <c r="H35" s="1">
        <v>81.698797632458039</v>
      </c>
      <c r="I35" s="1">
        <v>70.988397501775964</v>
      </c>
      <c r="J35" s="1">
        <v>725.53910900726839</v>
      </c>
      <c r="K35" s="1">
        <v>0.86746564660870629</v>
      </c>
      <c r="L35" s="1">
        <v>0.43043717059963083</v>
      </c>
      <c r="N35" s="1">
        <v>241</v>
      </c>
    </row>
    <row r="36" spans="1:26">
      <c r="A36" s="1" t="s">
        <v>526</v>
      </c>
      <c r="B36" s="1" t="s">
        <v>544</v>
      </c>
      <c r="C36" s="1">
        <v>46.005591402826347</v>
      </c>
      <c r="D36" s="1">
        <v>14.810965225303306</v>
      </c>
      <c r="E36" s="1">
        <v>30.408278314064898</v>
      </c>
      <c r="F36" s="1">
        <v>45.103379768582499</v>
      </c>
      <c r="G36" s="1">
        <v>71.599410620253209</v>
      </c>
      <c r="H36" s="1">
        <v>78.358773957665491</v>
      </c>
      <c r="I36" s="1">
        <v>66.505573362719019</v>
      </c>
      <c r="J36" s="1">
        <v>1011.1023731017771</v>
      </c>
      <c r="K36" s="1">
        <v>0.94632744723184425</v>
      </c>
      <c r="L36" s="1">
        <v>0.45966599042989809</v>
      </c>
      <c r="N36" s="1">
        <v>338</v>
      </c>
    </row>
    <row r="37" spans="1:26" s="2" customFormat="1">
      <c r="A37" s="2" t="s">
        <v>526</v>
      </c>
      <c r="B37" s="2" t="s">
        <v>545</v>
      </c>
      <c r="C37" s="2">
        <v>59.186351094213187</v>
      </c>
      <c r="D37" s="2">
        <v>20.405087472705635</v>
      </c>
      <c r="E37" s="2">
        <v>39.795719283459505</v>
      </c>
      <c r="F37" s="2">
        <v>52.520134167473223</v>
      </c>
      <c r="G37" s="2">
        <v>68.505028125021781</v>
      </c>
      <c r="H37" s="2">
        <v>78.449976400686168</v>
      </c>
      <c r="I37" s="2">
        <v>54.862599012433471</v>
      </c>
      <c r="J37" s="2">
        <v>1948.3966363836989</v>
      </c>
      <c r="K37" s="2">
        <v>0.85200258161512543</v>
      </c>
      <c r="L37" s="2">
        <v>0.42476160401565571</v>
      </c>
      <c r="N37" s="2">
        <v>119</v>
      </c>
      <c r="P37" s="2" t="str">
        <f>B37</f>
        <v>R.Tx430</v>
      </c>
      <c r="Q37" s="2">
        <f>AVERAGE(C37:C39)</f>
        <v>54.367900188022965</v>
      </c>
      <c r="R37" s="2">
        <f t="shared" ref="R37:Z37" si="14">AVERAGE(D37:D39)</f>
        <v>19.375294113871895</v>
      </c>
      <c r="S37" s="2">
        <f t="shared" si="14"/>
        <v>36.871597150947515</v>
      </c>
      <c r="T37" s="2">
        <f t="shared" si="14"/>
        <v>51.904654840174608</v>
      </c>
      <c r="U37" s="2">
        <f t="shared" si="14"/>
        <v>68.236152946571522</v>
      </c>
      <c r="V37" s="2">
        <f t="shared" si="14"/>
        <v>80.56590631577869</v>
      </c>
      <c r="W37" s="2">
        <f t="shared" si="14"/>
        <v>52.722293675184261</v>
      </c>
      <c r="X37" s="2">
        <f t="shared" si="14"/>
        <v>1581.4176371061942</v>
      </c>
      <c r="Y37" s="2">
        <f t="shared" si="14"/>
        <v>0.85837296915704542</v>
      </c>
      <c r="Z37" s="2">
        <f t="shared" si="14"/>
        <v>0.42947729752253005</v>
      </c>
    </row>
    <row r="38" spans="1:26" s="2" customFormat="1">
      <c r="A38" s="2" t="s">
        <v>526</v>
      </c>
      <c r="B38" s="2" t="s">
        <v>545</v>
      </c>
      <c r="C38" s="2">
        <v>46.917970714319722</v>
      </c>
      <c r="D38" s="2">
        <v>16.723931029929577</v>
      </c>
      <c r="E38" s="2">
        <v>31.82095087212473</v>
      </c>
      <c r="F38" s="2">
        <v>48.203753378071809</v>
      </c>
      <c r="G38" s="2">
        <v>64.784025411442784</v>
      </c>
      <c r="H38" s="2">
        <v>81.960619454325638</v>
      </c>
      <c r="I38" s="2">
        <v>45.430865615411783</v>
      </c>
      <c r="J38" s="2">
        <v>1130.3803390976877</v>
      </c>
      <c r="K38" s="2">
        <v>0.84082197355702526</v>
      </c>
      <c r="L38" s="2">
        <v>0.47206169744887966</v>
      </c>
      <c r="N38" s="2">
        <v>243</v>
      </c>
    </row>
    <row r="39" spans="1:26" s="2" customFormat="1">
      <c r="A39" s="2" t="s">
        <v>526</v>
      </c>
      <c r="B39" s="2" t="s">
        <v>545</v>
      </c>
      <c r="C39" s="2">
        <v>56.999378755535979</v>
      </c>
      <c r="D39" s="2">
        <v>20.996863838980474</v>
      </c>
      <c r="E39" s="2">
        <v>38.998121297258329</v>
      </c>
      <c r="F39" s="2">
        <v>54.990076974978791</v>
      </c>
      <c r="G39" s="2">
        <v>71.419405303250031</v>
      </c>
      <c r="H39" s="2">
        <v>81.287123092324236</v>
      </c>
      <c r="I39" s="2">
        <v>57.873416397707523</v>
      </c>
      <c r="J39" s="2">
        <v>1665.4759358371957</v>
      </c>
      <c r="K39" s="2">
        <v>0.88229435229898534</v>
      </c>
      <c r="L39" s="2">
        <v>0.3916085911030549</v>
      </c>
      <c r="N39" s="2">
        <v>310</v>
      </c>
    </row>
    <row r="40" spans="1:26">
      <c r="A40" s="1" t="s">
        <v>526</v>
      </c>
      <c r="B40" s="1" t="s">
        <v>546</v>
      </c>
      <c r="C40" s="1">
        <v>33.289029061507648</v>
      </c>
      <c r="D40" s="1">
        <v>11.376067968780257</v>
      </c>
      <c r="E40" s="1">
        <v>22.332548515143998</v>
      </c>
      <c r="F40" s="1">
        <v>41.032489174631444</v>
      </c>
      <c r="G40" s="1">
        <v>65.892983023781923</v>
      </c>
      <c r="H40" s="1">
        <v>80.906718073469435</v>
      </c>
      <c r="I40" s="1">
        <v>49.075752228996713</v>
      </c>
      <c r="J40" s="1">
        <v>304.85944867565945</v>
      </c>
      <c r="K40" s="1">
        <v>0.77855109109434639</v>
      </c>
      <c r="L40" s="1">
        <v>0.42803426276438744</v>
      </c>
      <c r="N40" s="1">
        <v>120</v>
      </c>
      <c r="P40" s="1" t="str">
        <f>B40</f>
        <v>2219-3_Stg2 NIL</v>
      </c>
      <c r="Q40" s="1">
        <f>AVERAGE(C40:C41)</f>
        <v>33.909947226412967</v>
      </c>
      <c r="R40" s="1">
        <f t="shared" ref="R40:Z40" si="15">AVERAGE(D40:D41)</f>
        <v>11.791317310674877</v>
      </c>
      <c r="S40" s="1">
        <f t="shared" si="15"/>
        <v>22.850632268543972</v>
      </c>
      <c r="T40" s="1">
        <f t="shared" si="15"/>
        <v>42.424817850954298</v>
      </c>
      <c r="U40" s="1">
        <f t="shared" si="15"/>
        <v>67.490023209764843</v>
      </c>
      <c r="V40" s="1">
        <f t="shared" si="15"/>
        <v>77.96821150141929</v>
      </c>
      <c r="W40" s="1">
        <f t="shared" si="15"/>
        <v>54.735277671218597</v>
      </c>
      <c r="X40" s="1">
        <f t="shared" si="15"/>
        <v>386.02014569277196</v>
      </c>
      <c r="Y40" s="1">
        <f t="shared" si="15"/>
        <v>0.8164957233448018</v>
      </c>
      <c r="Z40" s="1">
        <f t="shared" si="15"/>
        <v>0.40240717817355243</v>
      </c>
    </row>
    <row r="41" spans="1:26">
      <c r="A41" s="1" t="s">
        <v>526</v>
      </c>
      <c r="B41" s="1" t="s">
        <v>546</v>
      </c>
      <c r="C41" s="1">
        <v>34.530865391318279</v>
      </c>
      <c r="D41" s="1">
        <v>12.206566652569499</v>
      </c>
      <c r="E41" s="1">
        <v>23.368716021943946</v>
      </c>
      <c r="F41" s="1">
        <v>43.817146527277146</v>
      </c>
      <c r="G41" s="1">
        <v>69.087063395747776</v>
      </c>
      <c r="H41" s="1">
        <v>75.02970492936916</v>
      </c>
      <c r="I41" s="1">
        <v>60.394803113440489</v>
      </c>
      <c r="J41" s="1">
        <v>467.18084270988453</v>
      </c>
      <c r="K41" s="1">
        <v>0.85444035559525711</v>
      </c>
      <c r="L41" s="1">
        <v>0.37678009358271736</v>
      </c>
      <c r="N41" s="1">
        <v>314</v>
      </c>
    </row>
    <row r="42" spans="1:26" s="2" customFormat="1">
      <c r="A42" s="2" t="s">
        <v>526</v>
      </c>
      <c r="B42" s="2" t="s">
        <v>547</v>
      </c>
      <c r="C42" s="2">
        <v>58.107417496642775</v>
      </c>
      <c r="D42" s="2">
        <v>18.962756687184584</v>
      </c>
      <c r="E42" s="2">
        <v>38.535087091913766</v>
      </c>
      <c r="F42" s="2">
        <v>51.447361642857267</v>
      </c>
      <c r="G42" s="2">
        <v>63.867382721124415</v>
      </c>
      <c r="H42" s="2">
        <v>74.469834269977255</v>
      </c>
      <c r="I42" s="2">
        <v>52.860406226641793</v>
      </c>
      <c r="J42" s="2">
        <v>1804.6488607798001</v>
      </c>
      <c r="K42" s="2">
        <v>0.79338318424913334</v>
      </c>
      <c r="L42" s="2">
        <v>0.41066196242255565</v>
      </c>
      <c r="N42" s="2">
        <v>121</v>
      </c>
      <c r="P42" s="2" t="str">
        <f>B42</f>
        <v>SC265</v>
      </c>
      <c r="Q42" s="2">
        <f>AVERAGE(C42:C44)</f>
        <v>50.50753997853689</v>
      </c>
      <c r="R42" s="2">
        <f t="shared" ref="R42:Z42" si="16">AVERAGE(D42:D44)</f>
        <v>17.334827610503975</v>
      </c>
      <c r="S42" s="2">
        <f t="shared" si="16"/>
        <v>33.921183794520516</v>
      </c>
      <c r="T42" s="2">
        <f t="shared" si="16"/>
        <v>48.91723518674322</v>
      </c>
      <c r="U42" s="2">
        <f t="shared" si="16"/>
        <v>68.443127113862829</v>
      </c>
      <c r="V42" s="2">
        <f t="shared" si="16"/>
        <v>76.601511118711002</v>
      </c>
      <c r="W42" s="2">
        <f t="shared" si="16"/>
        <v>57.716437352329791</v>
      </c>
      <c r="X42" s="2">
        <f t="shared" si="16"/>
        <v>1386.5826552669241</v>
      </c>
      <c r="Y42" s="2">
        <f t="shared" si="16"/>
        <v>0.8107226074596473</v>
      </c>
      <c r="Z42" s="2">
        <f t="shared" si="16"/>
        <v>0.38140071258267011</v>
      </c>
    </row>
    <row r="43" spans="1:26" s="2" customFormat="1">
      <c r="A43" s="2" t="s">
        <v>526</v>
      </c>
      <c r="B43" s="2" t="s">
        <v>547</v>
      </c>
      <c r="C43" s="2">
        <v>58.080887292571923</v>
      </c>
      <c r="D43" s="2">
        <v>22.012032881496889</v>
      </c>
      <c r="E43" s="2">
        <v>40.046460087034511</v>
      </c>
      <c r="F43" s="2">
        <v>51.810780625216097</v>
      </c>
      <c r="G43" s="2">
        <v>73.814569642150204</v>
      </c>
      <c r="H43" s="2">
        <v>79.953001739264778</v>
      </c>
      <c r="I43" s="2">
        <v>64.235747990798473</v>
      </c>
      <c r="J43" s="2">
        <v>2073.7618355422483</v>
      </c>
      <c r="K43" s="2">
        <v>0.83526110252124519</v>
      </c>
      <c r="L43" s="2">
        <v>0.3900248958074628</v>
      </c>
      <c r="N43" s="2">
        <v>217</v>
      </c>
    </row>
    <row r="44" spans="1:26" s="2" customFormat="1">
      <c r="A44" s="2" t="s">
        <v>526</v>
      </c>
      <c r="B44" s="2" t="s">
        <v>547</v>
      </c>
      <c r="C44" s="2">
        <v>35.334315146395959</v>
      </c>
      <c r="D44" s="2">
        <v>11.029693262830458</v>
      </c>
      <c r="E44" s="2">
        <v>23.182004204613264</v>
      </c>
      <c r="F44" s="2">
        <v>43.493563292156296</v>
      </c>
      <c r="G44" s="2">
        <v>67.647428978313897</v>
      </c>
      <c r="H44" s="2">
        <v>75.381697346890988</v>
      </c>
      <c r="I44" s="2">
        <v>56.053157839549108</v>
      </c>
      <c r="J44" s="2">
        <v>281.33726947872441</v>
      </c>
      <c r="K44" s="2">
        <v>0.80352353560856338</v>
      </c>
      <c r="L44" s="2">
        <v>0.34351527951799193</v>
      </c>
      <c r="N44" s="2">
        <v>306</v>
      </c>
    </row>
    <row r="45" spans="1:26">
      <c r="A45" s="1" t="s">
        <v>526</v>
      </c>
      <c r="B45" s="1" t="s">
        <v>549</v>
      </c>
      <c r="C45" s="1">
        <v>36.299465727700891</v>
      </c>
      <c r="D45" s="1">
        <v>11.756832246974177</v>
      </c>
      <c r="E45" s="1">
        <v>24.028148987337591</v>
      </c>
      <c r="F45" s="1">
        <v>40.974116701729251</v>
      </c>
      <c r="G45" s="1">
        <v>70.845568076314706</v>
      </c>
      <c r="H45" s="1">
        <v>81.278963099052092</v>
      </c>
      <c r="I45" s="1">
        <v>61.042218428119334</v>
      </c>
      <c r="J45" s="1">
        <v>743.06479055152158</v>
      </c>
      <c r="K45" s="1">
        <v>0.86063228152364102</v>
      </c>
      <c r="L45" s="1">
        <v>0.48830243620524511</v>
      </c>
      <c r="N45" s="1">
        <v>123</v>
      </c>
      <c r="P45" s="1" t="str">
        <f>B45</f>
        <v>P898012</v>
      </c>
      <c r="Q45" s="1">
        <f>AVERAGE(C45:C47)</f>
        <v>41.257566432277947</v>
      </c>
      <c r="R45" s="1">
        <f t="shared" ref="R45:Z45" si="17">AVERAGE(D45:D47)</f>
        <v>13.869478486833783</v>
      </c>
      <c r="S45" s="1">
        <f t="shared" si="17"/>
        <v>27.563522459555937</v>
      </c>
      <c r="T45" s="1">
        <f t="shared" si="17"/>
        <v>43.497657830903812</v>
      </c>
      <c r="U45" s="1">
        <f t="shared" si="17"/>
        <v>68.891739691594367</v>
      </c>
      <c r="V45" s="1">
        <f t="shared" si="17"/>
        <v>82.078000466357665</v>
      </c>
      <c r="W45" s="1">
        <f t="shared" si="17"/>
        <v>55.671619071693442</v>
      </c>
      <c r="X45" s="1">
        <f t="shared" si="17"/>
        <v>796.29028007675197</v>
      </c>
      <c r="Y45" s="1">
        <f t="shared" si="17"/>
        <v>0.84624367620756435</v>
      </c>
      <c r="Z45" s="1">
        <f t="shared" si="17"/>
        <v>0.44532297073890464</v>
      </c>
    </row>
    <row r="46" spans="1:26">
      <c r="A46" s="1" t="s">
        <v>526</v>
      </c>
      <c r="B46" s="1" t="s">
        <v>549</v>
      </c>
      <c r="C46" s="1">
        <v>47.381143148309441</v>
      </c>
      <c r="D46" s="1">
        <v>17.517258873752564</v>
      </c>
      <c r="E46" s="1">
        <v>32.449201011031086</v>
      </c>
      <c r="F46" s="1">
        <v>44.211077243391678</v>
      </c>
      <c r="G46" s="1">
        <v>67.323010282952239</v>
      </c>
      <c r="H46" s="1">
        <v>81.681415688704519</v>
      </c>
      <c r="I46" s="1">
        <v>51.970125452613331</v>
      </c>
      <c r="J46" s="1">
        <v>977.1593420165932</v>
      </c>
      <c r="K46" s="1">
        <v>0.84011394279838658</v>
      </c>
      <c r="L46" s="1">
        <v>0.46252834518058689</v>
      </c>
      <c r="N46" s="1">
        <v>244</v>
      </c>
    </row>
    <row r="47" spans="1:26">
      <c r="A47" s="1" t="s">
        <v>526</v>
      </c>
      <c r="B47" s="1" t="s">
        <v>549</v>
      </c>
      <c r="C47" s="1">
        <v>40.09209042082351</v>
      </c>
      <c r="D47" s="1">
        <v>12.334344339774605</v>
      </c>
      <c r="E47" s="1">
        <v>26.213217380299124</v>
      </c>
      <c r="F47" s="1">
        <v>45.307779547590513</v>
      </c>
      <c r="G47" s="1">
        <v>68.506640715516184</v>
      </c>
      <c r="H47" s="1">
        <v>83.273622611316412</v>
      </c>
      <c r="I47" s="1">
        <v>54.002513334347668</v>
      </c>
      <c r="J47" s="1">
        <v>668.64670766214113</v>
      </c>
      <c r="K47" s="1">
        <v>0.83798480430066535</v>
      </c>
      <c r="L47" s="1">
        <v>0.38513813083088194</v>
      </c>
      <c r="N47" s="1">
        <v>311</v>
      </c>
    </row>
    <row r="48" spans="1:26" s="2" customFormat="1">
      <c r="A48" s="2" t="s">
        <v>526</v>
      </c>
      <c r="B48" s="2" t="s">
        <v>550</v>
      </c>
      <c r="C48" s="2">
        <v>38.453234182369478</v>
      </c>
      <c r="D48" s="2">
        <v>13.84976213602382</v>
      </c>
      <c r="E48" s="2">
        <v>26.151498159196706</v>
      </c>
      <c r="F48" s="2">
        <v>46.601449739421632</v>
      </c>
      <c r="G48" s="2">
        <v>75.18426736220637</v>
      </c>
      <c r="H48" s="2">
        <v>84.957622741854621</v>
      </c>
      <c r="I48" s="2">
        <v>61.909375107544555</v>
      </c>
      <c r="J48" s="2">
        <v>432.75460204305483</v>
      </c>
      <c r="K48" s="2">
        <v>0.85558760587316318</v>
      </c>
      <c r="L48" s="2">
        <v>0.44194646312967861</v>
      </c>
      <c r="N48" s="2">
        <v>124</v>
      </c>
      <c r="P48" s="2" t="str">
        <f>B48</f>
        <v>B.Tx623 (DW1)</v>
      </c>
      <c r="Q48" s="2">
        <f>AVERAGE(C48:C49)</f>
        <v>38.059282682749028</v>
      </c>
      <c r="R48" s="2">
        <f t="shared" ref="R48:Z48" si="18">AVERAGE(D48:D49)</f>
        <v>13.690163659995992</v>
      </c>
      <c r="S48" s="2">
        <f t="shared" si="18"/>
        <v>25.874723171372565</v>
      </c>
      <c r="T48" s="2">
        <f t="shared" si="18"/>
        <v>47.668297999367056</v>
      </c>
      <c r="U48" s="2">
        <f t="shared" si="18"/>
        <v>75.972495458815999</v>
      </c>
      <c r="V48" s="2">
        <f t="shared" si="18"/>
        <v>83.639679771930048</v>
      </c>
      <c r="W48" s="2">
        <f t="shared" si="18"/>
        <v>66.016436883276086</v>
      </c>
      <c r="X48" s="2">
        <f t="shared" si="18"/>
        <v>532.95105514897261</v>
      </c>
      <c r="Y48" s="2">
        <f t="shared" si="18"/>
        <v>0.87475232403589354</v>
      </c>
      <c r="Z48" s="2">
        <f t="shared" si="18"/>
        <v>0.42856275670070421</v>
      </c>
    </row>
    <row r="49" spans="1:26" s="2" customFormat="1">
      <c r="A49" s="2" t="s">
        <v>526</v>
      </c>
      <c r="B49" s="2" t="s">
        <v>550</v>
      </c>
      <c r="C49" s="2">
        <v>37.665331183128579</v>
      </c>
      <c r="D49" s="2">
        <v>13.530565183968163</v>
      </c>
      <c r="E49" s="2">
        <v>25.597948183548429</v>
      </c>
      <c r="F49" s="2">
        <v>48.735146259312479</v>
      </c>
      <c r="G49" s="2">
        <v>76.760723555425628</v>
      </c>
      <c r="H49" s="2">
        <v>82.321736802005461</v>
      </c>
      <c r="I49" s="2">
        <v>70.123498659007609</v>
      </c>
      <c r="J49" s="2">
        <v>633.14750825489045</v>
      </c>
      <c r="K49" s="2">
        <v>0.89391704219862389</v>
      </c>
      <c r="L49" s="2">
        <v>0.4151790502717298</v>
      </c>
      <c r="N49" s="2">
        <v>328</v>
      </c>
    </row>
    <row r="50" spans="1:26">
      <c r="A50" s="1" t="s">
        <v>526</v>
      </c>
      <c r="B50" s="1" t="s">
        <v>551</v>
      </c>
      <c r="C50" s="1">
        <v>38.621403339830486</v>
      </c>
      <c r="D50" s="1">
        <v>13.497200089602591</v>
      </c>
      <c r="E50" s="1">
        <v>26.0593017147166</v>
      </c>
      <c r="F50" s="1">
        <v>52.630256685904669</v>
      </c>
      <c r="G50" s="1">
        <v>75.587408962229617</v>
      </c>
      <c r="H50" s="1">
        <v>83.935447005265203</v>
      </c>
      <c r="I50" s="1">
        <v>66.108326687868896</v>
      </c>
      <c r="J50" s="1">
        <v>821.76005668272194</v>
      </c>
      <c r="K50" s="1">
        <v>0.86975523741429372</v>
      </c>
      <c r="L50" s="1">
        <v>0.41271265496550374</v>
      </c>
      <c r="N50" s="1">
        <v>125</v>
      </c>
      <c r="P50" s="1" t="str">
        <f>B50</f>
        <v>SC1345</v>
      </c>
      <c r="Q50" s="1">
        <f>AVERAGE(C50:C52)</f>
        <v>51.807715737376562</v>
      </c>
      <c r="R50" s="1">
        <f t="shared" ref="R50:Z50" si="19">AVERAGE(D50:D52)</f>
        <v>18.54318113963123</v>
      </c>
      <c r="S50" s="1">
        <f t="shared" si="19"/>
        <v>35.175448438503985</v>
      </c>
      <c r="T50" s="1">
        <f t="shared" si="19"/>
        <v>53.526139402924564</v>
      </c>
      <c r="U50" s="1">
        <f t="shared" si="19"/>
        <v>72.705610470680696</v>
      </c>
      <c r="V50" s="1">
        <f t="shared" si="19"/>
        <v>81.773076583202482</v>
      </c>
      <c r="W50" s="1">
        <f t="shared" si="19"/>
        <v>62.183232258655799</v>
      </c>
      <c r="X50" s="1">
        <f t="shared" si="19"/>
        <v>1478.4662973199693</v>
      </c>
      <c r="Y50" s="1">
        <f t="shared" si="19"/>
        <v>0.86395291498777393</v>
      </c>
      <c r="Z50" s="1">
        <f t="shared" si="19"/>
        <v>0.39219614093781613</v>
      </c>
    </row>
    <row r="51" spans="1:26">
      <c r="A51" s="1" t="s">
        <v>526</v>
      </c>
      <c r="B51" s="1" t="s">
        <v>551</v>
      </c>
      <c r="C51" s="1">
        <v>58.003173908868369</v>
      </c>
      <c r="D51" s="1">
        <v>22.614628240084205</v>
      </c>
      <c r="E51" s="1">
        <v>40.308901074476388</v>
      </c>
      <c r="F51" s="1">
        <v>58.954882252212371</v>
      </c>
      <c r="G51" s="1">
        <v>79.290488038415162</v>
      </c>
      <c r="H51" s="1">
        <v>84.578200620603482</v>
      </c>
      <c r="I51" s="1">
        <v>73.325808871438682</v>
      </c>
      <c r="J51" s="1">
        <v>2170.1058974957755</v>
      </c>
      <c r="K51" s="1">
        <v>0.91421112160293871</v>
      </c>
      <c r="L51" s="1">
        <v>0.4066539774418591</v>
      </c>
      <c r="N51" s="1">
        <v>206</v>
      </c>
    </row>
    <row r="52" spans="1:26">
      <c r="A52" s="1" t="s">
        <v>526</v>
      </c>
      <c r="B52" s="1" t="s">
        <v>551</v>
      </c>
      <c r="C52" s="1">
        <v>58.798569963430829</v>
      </c>
      <c r="D52" s="1">
        <v>19.517715089206892</v>
      </c>
      <c r="E52" s="1">
        <v>39.158142526318954</v>
      </c>
      <c r="F52" s="1">
        <v>48.993279270656636</v>
      </c>
      <c r="G52" s="1">
        <v>63.238934411397317</v>
      </c>
      <c r="H52" s="1">
        <v>76.805582123738759</v>
      </c>
      <c r="I52" s="1">
        <v>47.115561216659806</v>
      </c>
      <c r="J52" s="1">
        <v>1443.5329377814103</v>
      </c>
      <c r="K52" s="1">
        <v>0.80789238594608948</v>
      </c>
      <c r="L52" s="1">
        <v>0.35722179040608548</v>
      </c>
      <c r="N52" s="1">
        <v>302</v>
      </c>
    </row>
    <row r="53" spans="1:26" s="2" customFormat="1">
      <c r="A53" s="2" t="s">
        <v>526</v>
      </c>
      <c r="B53" s="2" t="s">
        <v>552</v>
      </c>
      <c r="C53" s="2">
        <v>53.033331009956662</v>
      </c>
      <c r="D53" s="2">
        <v>18.044222469152896</v>
      </c>
      <c r="E53" s="2">
        <v>35.538776739554869</v>
      </c>
      <c r="F53" s="2">
        <v>45.398672236805361</v>
      </c>
      <c r="G53" s="2">
        <v>51.272383406960152</v>
      </c>
      <c r="H53" s="2">
        <v>76.621021575013984</v>
      </c>
      <c r="I53" s="2">
        <v>24.889339262176708</v>
      </c>
      <c r="J53" s="2">
        <v>1306.0775174141272</v>
      </c>
      <c r="K53" s="2">
        <v>0.75166519955642264</v>
      </c>
      <c r="L53" s="2">
        <v>0.43789500826403543</v>
      </c>
      <c r="N53" s="2">
        <v>126</v>
      </c>
      <c r="P53" s="2" t="str">
        <f>B53</f>
        <v>SC283</v>
      </c>
      <c r="Q53" s="2">
        <f>AVERAGE(C53:C55)</f>
        <v>54.377794677899914</v>
      </c>
      <c r="R53" s="2">
        <f t="shared" ref="R53:Z53" si="20">AVERAGE(D53:D55)</f>
        <v>19.292483416810047</v>
      </c>
      <c r="S53" s="2">
        <f t="shared" si="20"/>
        <v>36.835139047355078</v>
      </c>
      <c r="T53" s="2">
        <f t="shared" si="20"/>
        <v>45.990599534389048</v>
      </c>
      <c r="U53" s="2">
        <f t="shared" si="20"/>
        <v>62.931959176903888</v>
      </c>
      <c r="V53" s="2">
        <f t="shared" si="20"/>
        <v>81.358263969164412</v>
      </c>
      <c r="W53" s="2">
        <f t="shared" si="20"/>
        <v>41.307510752330238</v>
      </c>
      <c r="X53" s="2">
        <f t="shared" si="20"/>
        <v>1381.9459328139828</v>
      </c>
      <c r="Y53" s="2">
        <f t="shared" si="20"/>
        <v>0.79118253757000112</v>
      </c>
      <c r="Z53" s="2">
        <f t="shared" si="20"/>
        <v>0.42688625754539844</v>
      </c>
    </row>
    <row r="54" spans="1:26" s="2" customFormat="1">
      <c r="A54" s="2" t="s">
        <v>526</v>
      </c>
      <c r="B54" s="2" t="s">
        <v>552</v>
      </c>
      <c r="C54" s="2">
        <v>51.03454551579312</v>
      </c>
      <c r="D54" s="2">
        <v>18.084177106416295</v>
      </c>
      <c r="E54" s="2">
        <v>34.559361311104787</v>
      </c>
      <c r="F54" s="2">
        <v>44.237830028684336</v>
      </c>
      <c r="G54" s="2">
        <v>66.201381358722244</v>
      </c>
      <c r="H54" s="2">
        <v>86.575105113811901</v>
      </c>
      <c r="I54" s="2">
        <v>43.934326968310472</v>
      </c>
      <c r="J54" s="2">
        <v>1046.9214700131051</v>
      </c>
      <c r="K54" s="2">
        <v>0.84776060226939742</v>
      </c>
      <c r="L54" s="2">
        <v>0.43696977175627377</v>
      </c>
      <c r="N54" s="2">
        <v>239</v>
      </c>
    </row>
    <row r="55" spans="1:26" s="2" customFormat="1">
      <c r="A55" s="2" t="s">
        <v>526</v>
      </c>
      <c r="B55" s="2" t="s">
        <v>552</v>
      </c>
      <c r="C55" s="2">
        <v>59.065507507949953</v>
      </c>
      <c r="D55" s="2">
        <v>21.749050674860953</v>
      </c>
      <c r="E55" s="2">
        <v>40.407279091405563</v>
      </c>
      <c r="F55" s="2">
        <v>48.335296337677455</v>
      </c>
      <c r="G55" s="2">
        <v>71.322112765029274</v>
      </c>
      <c r="H55" s="2">
        <v>80.878665218667365</v>
      </c>
      <c r="I55" s="2">
        <v>55.098866026503536</v>
      </c>
      <c r="J55" s="2">
        <v>1792.8388110147159</v>
      </c>
      <c r="K55" s="2">
        <v>0.77412181088418341</v>
      </c>
      <c r="L55" s="2">
        <v>0.405793992615886</v>
      </c>
      <c r="N55" s="2">
        <v>337</v>
      </c>
    </row>
    <row r="56" spans="1:26">
      <c r="A56" s="1" t="s">
        <v>526</v>
      </c>
      <c r="B56" s="1" t="s">
        <v>555</v>
      </c>
      <c r="C56" s="1">
        <v>44.303303251969567</v>
      </c>
      <c r="D56" s="1">
        <v>15.798541663624144</v>
      </c>
      <c r="E56" s="1">
        <v>30.050922457796926</v>
      </c>
      <c r="F56" s="1">
        <v>45.324722640999198</v>
      </c>
      <c r="G56" s="1">
        <v>68.60475497615225</v>
      </c>
      <c r="H56" s="1">
        <v>74.363754660905713</v>
      </c>
      <c r="I56" s="1">
        <v>60.31484857658436</v>
      </c>
      <c r="J56" s="1">
        <v>694.19505354032208</v>
      </c>
      <c r="K56" s="1">
        <v>0.84895461497963953</v>
      </c>
      <c r="L56" s="1">
        <v>0.39943692310226125</v>
      </c>
      <c r="N56" s="1">
        <v>129</v>
      </c>
      <c r="P56" s="1" t="str">
        <f>B56</f>
        <v>B.Tx615</v>
      </c>
      <c r="Q56" s="1">
        <f>AVERAGE(C56:C58)</f>
        <v>44.465295386616901</v>
      </c>
      <c r="R56" s="1">
        <f t="shared" ref="R56:Z56" si="21">AVERAGE(D56:D58)</f>
        <v>15.092861064279758</v>
      </c>
      <c r="S56" s="1">
        <f t="shared" si="21"/>
        <v>29.779078225448401</v>
      </c>
      <c r="T56" s="1">
        <f t="shared" si="21"/>
        <v>45.707889172259776</v>
      </c>
      <c r="U56" s="1">
        <f t="shared" si="21"/>
        <v>67.572314620862983</v>
      </c>
      <c r="V56" s="1">
        <f t="shared" si="21"/>
        <v>80.557583385496415</v>
      </c>
      <c r="W56" s="1">
        <f t="shared" si="21"/>
        <v>51.61539045701975</v>
      </c>
      <c r="X56" s="1">
        <f t="shared" si="21"/>
        <v>786.64608400939017</v>
      </c>
      <c r="Y56" s="1">
        <f t="shared" si="21"/>
        <v>0.83656966156517976</v>
      </c>
      <c r="Z56" s="1">
        <f t="shared" si="21"/>
        <v>0.43303632359291727</v>
      </c>
    </row>
    <row r="57" spans="1:26">
      <c r="A57" s="1" t="s">
        <v>526</v>
      </c>
      <c r="B57" s="1" t="s">
        <v>555</v>
      </c>
      <c r="C57" s="1">
        <v>42.783212535117094</v>
      </c>
      <c r="D57" s="1">
        <v>15.139577255541576</v>
      </c>
      <c r="E57" s="1">
        <v>28.961394895329409</v>
      </c>
      <c r="F57" s="1">
        <v>47.97956220419524</v>
      </c>
      <c r="G57" s="1">
        <v>63.5896322538471</v>
      </c>
      <c r="H57" s="1">
        <v>82.515240531125457</v>
      </c>
      <c r="I57" s="1">
        <v>45.064439554668986</v>
      </c>
      <c r="J57" s="1">
        <v>656.0741603244303</v>
      </c>
      <c r="K57" s="1">
        <v>0.77986872743052682</v>
      </c>
      <c r="L57" s="1">
        <v>0.46025062412373013</v>
      </c>
      <c r="N57" s="1">
        <v>232</v>
      </c>
    </row>
    <row r="58" spans="1:26">
      <c r="A58" s="1" t="s">
        <v>526</v>
      </c>
      <c r="B58" s="1" t="s">
        <v>555</v>
      </c>
      <c r="C58" s="1">
        <v>46.309370372764043</v>
      </c>
      <c r="D58" s="1">
        <v>14.340464273673549</v>
      </c>
      <c r="E58" s="1">
        <v>30.32491732321887</v>
      </c>
      <c r="F58" s="1">
        <v>43.81938267158489</v>
      </c>
      <c r="G58" s="1">
        <v>70.522556632589612</v>
      </c>
      <c r="H58" s="1">
        <v>84.793754964458103</v>
      </c>
      <c r="I58" s="1">
        <v>49.466883239805924</v>
      </c>
      <c r="J58" s="1">
        <v>1009.669038163418</v>
      </c>
      <c r="K58" s="1">
        <v>0.88088564228537258</v>
      </c>
      <c r="L58" s="1">
        <v>0.43942142355276043</v>
      </c>
      <c r="N58" s="1">
        <v>342</v>
      </c>
    </row>
    <row r="59" spans="1:26" s="2" customFormat="1">
      <c r="A59" s="2" t="s">
        <v>526</v>
      </c>
      <c r="B59" s="2" t="s">
        <v>557</v>
      </c>
      <c r="C59" s="2">
        <v>48.471102982811736</v>
      </c>
      <c r="D59" s="2">
        <v>17.697888236403241</v>
      </c>
      <c r="E59" s="2">
        <v>33.084495609607565</v>
      </c>
      <c r="F59" s="2">
        <v>54.028383148147604</v>
      </c>
      <c r="G59" s="2">
        <v>76.776299195534975</v>
      </c>
      <c r="H59" s="2">
        <v>81.622853999755961</v>
      </c>
      <c r="I59" s="2">
        <v>69.509071287308004</v>
      </c>
      <c r="J59" s="2">
        <v>1107.09421918873</v>
      </c>
      <c r="K59" s="2">
        <v>0.92017825441575296</v>
      </c>
      <c r="L59" s="2">
        <v>0.4197027417682202</v>
      </c>
      <c r="N59" s="2">
        <v>131</v>
      </c>
      <c r="P59" s="2" t="str">
        <f>B59</f>
        <v>BTx623</v>
      </c>
      <c r="Q59" s="2">
        <f>AVERAGE(C59:C60)</f>
        <v>47.570886019629981</v>
      </c>
      <c r="R59" s="2">
        <f t="shared" ref="R59:Z59" si="22">AVERAGE(D59:D60)</f>
        <v>17.959662570972494</v>
      </c>
      <c r="S59" s="2">
        <f t="shared" si="22"/>
        <v>32.76527429530131</v>
      </c>
      <c r="T59" s="2">
        <f t="shared" si="22"/>
        <v>50.29546401196724</v>
      </c>
      <c r="U59" s="2">
        <f t="shared" si="22"/>
        <v>73.436725092351395</v>
      </c>
      <c r="V59" s="2">
        <f t="shared" si="22"/>
        <v>78.832737580636007</v>
      </c>
      <c r="W59" s="2">
        <f t="shared" si="22"/>
        <v>65.941385554459998</v>
      </c>
      <c r="X59" s="2">
        <f t="shared" si="22"/>
        <v>1117.5640146643468</v>
      </c>
      <c r="Y59" s="2">
        <f t="shared" si="22"/>
        <v>0.91206719394333158</v>
      </c>
      <c r="Z59" s="2">
        <f t="shared" si="22"/>
        <v>0.41826387819813959</v>
      </c>
    </row>
    <row r="60" spans="1:26" s="2" customFormat="1">
      <c r="A60" s="2" t="s">
        <v>526</v>
      </c>
      <c r="B60" s="2" t="s">
        <v>557</v>
      </c>
      <c r="C60" s="2">
        <v>46.670669056448219</v>
      </c>
      <c r="D60" s="2">
        <v>18.221436905541747</v>
      </c>
      <c r="E60" s="2">
        <v>32.446052980995063</v>
      </c>
      <c r="F60" s="2">
        <v>46.56254487578687</v>
      </c>
      <c r="G60" s="2">
        <v>70.097150989167801</v>
      </c>
      <c r="H60" s="2">
        <v>76.042621161516038</v>
      </c>
      <c r="I60" s="2">
        <v>62.373699821612</v>
      </c>
      <c r="J60" s="2">
        <v>1128.0338101399636</v>
      </c>
      <c r="K60" s="2">
        <v>0.90395613347091019</v>
      </c>
      <c r="L60" s="2">
        <v>0.41682501462805904</v>
      </c>
      <c r="N60" s="2">
        <v>340</v>
      </c>
    </row>
    <row r="61" spans="1:26">
      <c r="A61" s="1" t="s">
        <v>526</v>
      </c>
      <c r="B61" s="1" t="s">
        <v>559</v>
      </c>
      <c r="C61" s="1">
        <v>40.853709344206855</v>
      </c>
      <c r="D61" s="1">
        <v>14.388376953914511</v>
      </c>
      <c r="E61" s="1">
        <v>27.621043149060753</v>
      </c>
      <c r="F61" s="1">
        <v>43.038421919979747</v>
      </c>
      <c r="G61" s="1">
        <v>76.642580063644289</v>
      </c>
      <c r="H61" s="1">
        <v>82.424100168030847</v>
      </c>
      <c r="I61" s="1">
        <v>71.942429173926413</v>
      </c>
      <c r="J61" s="1">
        <v>737.42197866177992</v>
      </c>
      <c r="K61" s="1">
        <v>0.86454910457135181</v>
      </c>
      <c r="L61" s="1">
        <v>0.4099909345317499</v>
      </c>
      <c r="N61" s="1">
        <v>133</v>
      </c>
      <c r="P61" s="1" t="str">
        <f>B61</f>
        <v>Tx7000</v>
      </c>
      <c r="Q61" s="1">
        <f>AVERAGE(C61:C63)</f>
        <v>40.021480988730531</v>
      </c>
      <c r="R61" s="1">
        <f t="shared" ref="R61:Z61" si="23">AVERAGE(D61:D63)</f>
        <v>14.07035203827958</v>
      </c>
      <c r="S61" s="1">
        <f t="shared" si="23"/>
        <v>27.045916513505119</v>
      </c>
      <c r="T61" s="1">
        <f t="shared" si="23"/>
        <v>47.103302243709983</v>
      </c>
      <c r="U61" s="1">
        <f t="shared" si="23"/>
        <v>72.514279575195033</v>
      </c>
      <c r="V61" s="1">
        <f t="shared" si="23"/>
        <v>83.06344811526408</v>
      </c>
      <c r="W61" s="1">
        <f t="shared" si="23"/>
        <v>62.292187834547498</v>
      </c>
      <c r="X61" s="1">
        <f t="shared" si="23"/>
        <v>670.79319207875312</v>
      </c>
      <c r="Y61" s="1">
        <f t="shared" si="23"/>
        <v>0.8746408230933459</v>
      </c>
      <c r="Z61" s="1">
        <f t="shared" si="23"/>
        <v>0.41981830721279428</v>
      </c>
    </row>
    <row r="62" spans="1:26">
      <c r="A62" s="1" t="s">
        <v>526</v>
      </c>
      <c r="B62" s="1" t="s">
        <v>559</v>
      </c>
      <c r="C62" s="1">
        <v>42.564623995546782</v>
      </c>
      <c r="D62" s="1">
        <v>15.784110438199157</v>
      </c>
      <c r="E62" s="1">
        <v>29.174367216873041</v>
      </c>
      <c r="F62" s="1">
        <v>46.102895800944701</v>
      </c>
      <c r="G62" s="1">
        <v>73.091404477837656</v>
      </c>
      <c r="H62" s="1">
        <v>84.236386473918387</v>
      </c>
      <c r="I62" s="1">
        <v>60.562929607708362</v>
      </c>
      <c r="J62" s="1">
        <v>736.84292145492702</v>
      </c>
      <c r="K62" s="1">
        <v>0.92844599996429167</v>
      </c>
      <c r="L62" s="1">
        <v>0.44574625887067904</v>
      </c>
      <c r="N62" s="1">
        <v>212</v>
      </c>
    </row>
    <row r="63" spans="1:26">
      <c r="A63" s="1" t="s">
        <v>526</v>
      </c>
      <c r="B63" s="1" t="s">
        <v>559</v>
      </c>
      <c r="C63" s="1">
        <v>36.646109626437948</v>
      </c>
      <c r="D63" s="1">
        <v>12.038568722725074</v>
      </c>
      <c r="E63" s="1">
        <v>24.342339174581571</v>
      </c>
      <c r="F63" s="1">
        <v>52.168589010205501</v>
      </c>
      <c r="G63" s="1">
        <v>67.80885418410314</v>
      </c>
      <c r="H63" s="1">
        <v>82.529857703843007</v>
      </c>
      <c r="I63" s="1">
        <v>54.371204722007725</v>
      </c>
      <c r="J63" s="1">
        <v>538.1146761195522</v>
      </c>
      <c r="K63" s="1">
        <v>0.8309273647443941</v>
      </c>
      <c r="L63" s="1">
        <v>0.40371772823595387</v>
      </c>
      <c r="N63" s="1">
        <v>323</v>
      </c>
    </row>
    <row r="64" spans="1:26" s="2" customFormat="1">
      <c r="A64" s="2" t="s">
        <v>526</v>
      </c>
      <c r="B64" s="2" t="s">
        <v>562</v>
      </c>
      <c r="C64" s="2">
        <v>39.47638027879519</v>
      </c>
      <c r="D64" s="2">
        <v>15.158885501583457</v>
      </c>
      <c r="E64" s="2">
        <v>27.31763289018939</v>
      </c>
      <c r="F64" s="2">
        <v>50.673584884276998</v>
      </c>
      <c r="G64" s="2">
        <v>65.704979732443846</v>
      </c>
      <c r="H64" s="2">
        <v>81.301585158450806</v>
      </c>
      <c r="I64" s="2">
        <v>44.934223131827814</v>
      </c>
      <c r="J64" s="2">
        <v>733.66189109009076</v>
      </c>
      <c r="K64" s="2">
        <v>0.89166516894437609</v>
      </c>
      <c r="L64" s="2">
        <v>0.46647817794667273</v>
      </c>
      <c r="N64" s="2">
        <v>136</v>
      </c>
      <c r="P64" s="2" t="str">
        <f>B64</f>
        <v>2290-19_Stg3 NIL</v>
      </c>
      <c r="Q64" s="2">
        <f>AVERAGE(C64:C66)</f>
        <v>34.092143358275457</v>
      </c>
      <c r="R64" s="2">
        <f t="shared" ref="R64:Z64" si="24">AVERAGE(D64:D66)</f>
        <v>12.022514353336133</v>
      </c>
      <c r="S64" s="2">
        <f t="shared" si="24"/>
        <v>23.057328855805849</v>
      </c>
      <c r="T64" s="2">
        <f t="shared" si="24"/>
        <v>44.814923898416659</v>
      </c>
      <c r="U64" s="2">
        <f t="shared" si="24"/>
        <v>71.982531038101911</v>
      </c>
      <c r="V64" s="2">
        <f t="shared" si="24"/>
        <v>83.894702846503435</v>
      </c>
      <c r="W64" s="2">
        <f t="shared" si="24"/>
        <v>57.609409590075849</v>
      </c>
      <c r="X64" s="2">
        <f t="shared" si="24"/>
        <v>457.25040029811595</v>
      </c>
      <c r="Y64" s="2">
        <f t="shared" si="24"/>
        <v>0.88863212685310289</v>
      </c>
      <c r="Z64" s="2">
        <f t="shared" si="24"/>
        <v>0.42465718956965465</v>
      </c>
    </row>
    <row r="65" spans="1:26" s="2" customFormat="1">
      <c r="A65" s="2" t="s">
        <v>526</v>
      </c>
      <c r="B65" s="2" t="s">
        <v>562</v>
      </c>
      <c r="C65" s="2">
        <v>31.140608987489866</v>
      </c>
      <c r="D65" s="2">
        <v>11.603873905344349</v>
      </c>
      <c r="E65" s="2">
        <v>21.372241446417164</v>
      </c>
      <c r="F65" s="2">
        <v>42.918095095962947</v>
      </c>
      <c r="G65" s="2">
        <v>75.867548532842022</v>
      </c>
      <c r="H65" s="2">
        <v>87.123421630572651</v>
      </c>
      <c r="I65" s="2">
        <v>63.118155347086663</v>
      </c>
      <c r="J65" s="2">
        <v>389.53215913316399</v>
      </c>
      <c r="K65" s="2">
        <v>0.87018087486389362</v>
      </c>
      <c r="L65" s="2">
        <v>0.40604312768457812</v>
      </c>
      <c r="N65" s="2">
        <v>242</v>
      </c>
    </row>
    <row r="66" spans="1:26" s="2" customFormat="1">
      <c r="A66" s="2" t="s">
        <v>526</v>
      </c>
      <c r="B66" s="2" t="s">
        <v>562</v>
      </c>
      <c r="C66" s="2">
        <v>31.659440808541301</v>
      </c>
      <c r="D66" s="2">
        <v>9.304783653080591</v>
      </c>
      <c r="E66" s="2">
        <v>20.482112230810998</v>
      </c>
      <c r="F66" s="2">
        <v>40.853091715010031</v>
      </c>
      <c r="G66" s="2">
        <v>74.375064849019836</v>
      </c>
      <c r="H66" s="2">
        <v>83.259101750486835</v>
      </c>
      <c r="I66" s="2">
        <v>64.775850291313063</v>
      </c>
      <c r="J66" s="2">
        <v>248.55715067109335</v>
      </c>
      <c r="K66" s="2">
        <v>0.90405033675103896</v>
      </c>
      <c r="L66" s="2">
        <v>0.40145026307771309</v>
      </c>
      <c r="N66" s="2">
        <v>322</v>
      </c>
    </row>
    <row r="67" spans="1:26">
      <c r="A67" s="1" t="s">
        <v>526</v>
      </c>
      <c r="B67" s="1" t="s">
        <v>565</v>
      </c>
      <c r="C67" s="1">
        <v>45.235778884712261</v>
      </c>
      <c r="D67" s="1">
        <v>15.072548576959397</v>
      </c>
      <c r="E67" s="1">
        <v>30.154163730835904</v>
      </c>
      <c r="F67" s="1">
        <v>44.935218681150012</v>
      </c>
      <c r="G67" s="1">
        <v>69.000817051123889</v>
      </c>
      <c r="H67" s="1">
        <v>80.866013534132392</v>
      </c>
      <c r="I67" s="1">
        <v>50.396030627557614</v>
      </c>
      <c r="J67" s="1">
        <v>687.61949788681034</v>
      </c>
      <c r="K67" s="1">
        <v>0.84091400104256386</v>
      </c>
      <c r="L67" s="1">
        <v>0.43931989284799738</v>
      </c>
      <c r="N67" s="1">
        <v>139</v>
      </c>
      <c r="P67" s="1" t="str">
        <f>B67</f>
        <v>B4R (BTx406/Rio)</v>
      </c>
      <c r="Q67" s="1">
        <f>AVERAGE(C67:C69)</f>
        <v>39.252460867770786</v>
      </c>
      <c r="R67" s="1">
        <f t="shared" ref="R67:Z67" si="25">AVERAGE(D67:D69)</f>
        <v>13.05416146905546</v>
      </c>
      <c r="S67" s="1">
        <f t="shared" si="25"/>
        <v>26.153311168413186</v>
      </c>
      <c r="T67" s="1">
        <f t="shared" si="25"/>
        <v>45.893379534885632</v>
      </c>
      <c r="U67" s="1">
        <f t="shared" si="25"/>
        <v>73.222505283944486</v>
      </c>
      <c r="V67" s="1">
        <f t="shared" si="25"/>
        <v>84.312291993578143</v>
      </c>
      <c r="W67" s="1">
        <f t="shared" si="25"/>
        <v>56.288039382923074</v>
      </c>
      <c r="X67" s="1">
        <f t="shared" si="25"/>
        <v>495.29205645461872</v>
      </c>
      <c r="Y67" s="1">
        <f t="shared" si="25"/>
        <v>0.86137602801047741</v>
      </c>
      <c r="Z67" s="1">
        <f t="shared" si="25"/>
        <v>0.43124004756376427</v>
      </c>
    </row>
    <row r="68" spans="1:26">
      <c r="A68" s="1" t="s">
        <v>526</v>
      </c>
      <c r="B68" s="1" t="s">
        <v>565</v>
      </c>
      <c r="C68" s="1">
        <v>32.962340973872678</v>
      </c>
      <c r="D68" s="1">
        <v>11.090355001115583</v>
      </c>
      <c r="E68" s="1">
        <v>22.026347987494187</v>
      </c>
      <c r="F68" s="1">
        <v>47.072962521054897</v>
      </c>
      <c r="G68" s="1">
        <v>76.320624152445546</v>
      </c>
      <c r="H68" s="1">
        <v>87.876318303533779</v>
      </c>
      <c r="I68" s="1">
        <v>53.522690499110688</v>
      </c>
      <c r="J68" s="1">
        <v>294.97171495304627</v>
      </c>
      <c r="K68" s="1">
        <v>0.87973613166667131</v>
      </c>
      <c r="L68" s="1">
        <v>0.42383228960633157</v>
      </c>
      <c r="N68" s="1">
        <v>219</v>
      </c>
    </row>
    <row r="69" spans="1:26">
      <c r="A69" s="1" t="s">
        <v>526</v>
      </c>
      <c r="B69" s="1" t="s">
        <v>565</v>
      </c>
      <c r="C69" s="1">
        <v>39.55926274472742</v>
      </c>
      <c r="D69" s="1">
        <v>12.9995808290914</v>
      </c>
      <c r="E69" s="1">
        <v>26.27942178690947</v>
      </c>
      <c r="F69" s="1">
        <v>45.671957402451973</v>
      </c>
      <c r="G69" s="1">
        <v>74.346074648264036</v>
      </c>
      <c r="H69" s="1">
        <v>84.194544143068285</v>
      </c>
      <c r="I69" s="1">
        <v>64.94539702210092</v>
      </c>
      <c r="J69" s="1">
        <v>503.28495652399971</v>
      </c>
      <c r="K69" s="1">
        <v>0.86347795132219696</v>
      </c>
      <c r="L69" s="1">
        <v>0.43056796023696381</v>
      </c>
      <c r="N69" s="1">
        <v>327</v>
      </c>
    </row>
    <row r="70" spans="1:26" s="2" customFormat="1">
      <c r="A70" s="2" t="s">
        <v>526</v>
      </c>
      <c r="B70" s="2" t="s">
        <v>567</v>
      </c>
      <c r="C70" s="2">
        <v>44.337219945311411</v>
      </c>
      <c r="D70" s="2">
        <v>14.838643835049183</v>
      </c>
      <c r="E70" s="2">
        <v>29.587931890180371</v>
      </c>
      <c r="F70" s="2">
        <v>40.798979046422595</v>
      </c>
      <c r="G70" s="2">
        <v>59.463338693405412</v>
      </c>
      <c r="H70" s="2">
        <v>75.916067104519684</v>
      </c>
      <c r="I70" s="2">
        <v>35.235476891228593</v>
      </c>
      <c r="J70" s="2">
        <v>575.91704558212905</v>
      </c>
      <c r="K70" s="2">
        <v>0.87916955784952933</v>
      </c>
      <c r="L70" s="2">
        <v>0.40973666604324993</v>
      </c>
      <c r="N70" s="2">
        <v>141</v>
      </c>
      <c r="P70" s="2" t="str">
        <f>B70</f>
        <v>R.LBK1</v>
      </c>
      <c r="Q70" s="2">
        <f>AVERAGE(C70:C72)</f>
        <v>48.289169557582312</v>
      </c>
      <c r="R70" s="2">
        <f t="shared" ref="R70:Z70" si="26">AVERAGE(D70:D72)</f>
        <v>15.327120789882869</v>
      </c>
      <c r="S70" s="2">
        <f t="shared" si="26"/>
        <v>31.808145173732665</v>
      </c>
      <c r="T70" s="2">
        <f t="shared" si="26"/>
        <v>46.166560144765235</v>
      </c>
      <c r="U70" s="2">
        <f t="shared" si="26"/>
        <v>61.1752151917932</v>
      </c>
      <c r="V70" s="2">
        <f t="shared" si="26"/>
        <v>80.121410318698523</v>
      </c>
      <c r="W70" s="2">
        <f t="shared" si="26"/>
        <v>40.62907084722687</v>
      </c>
      <c r="X70" s="2">
        <f t="shared" si="26"/>
        <v>801.00133040847425</v>
      </c>
      <c r="Y70" s="2">
        <f t="shared" si="26"/>
        <v>0.83035517829543204</v>
      </c>
      <c r="Z70" s="2">
        <f t="shared" si="26"/>
        <v>0.41525984574300184</v>
      </c>
    </row>
    <row r="71" spans="1:26" s="2" customFormat="1">
      <c r="A71" s="2" t="s">
        <v>526</v>
      </c>
      <c r="B71" s="2" t="s">
        <v>567</v>
      </c>
      <c r="C71" s="2">
        <v>54.466108574473985</v>
      </c>
      <c r="D71" s="2">
        <v>15.410115302728684</v>
      </c>
      <c r="E71" s="2">
        <v>34.938111938601416</v>
      </c>
      <c r="F71" s="2">
        <v>47.067255799835124</v>
      </c>
      <c r="G71" s="2">
        <v>55.232521105587637</v>
      </c>
      <c r="H71" s="2">
        <v>78.672451163845267</v>
      </c>
      <c r="I71" s="2">
        <v>29.335526073836647</v>
      </c>
      <c r="J71" s="2">
        <v>984.96660148771423</v>
      </c>
      <c r="K71" s="2">
        <v>0.79333956409356965</v>
      </c>
      <c r="L71" s="2">
        <v>0.43278960204780192</v>
      </c>
      <c r="N71" s="2">
        <v>210</v>
      </c>
    </row>
    <row r="72" spans="1:26" s="2" customFormat="1">
      <c r="A72" s="2" t="s">
        <v>526</v>
      </c>
      <c r="B72" s="2" t="s">
        <v>567</v>
      </c>
      <c r="C72" s="2">
        <v>46.064180152961541</v>
      </c>
      <c r="D72" s="2">
        <v>15.732603231870742</v>
      </c>
      <c r="E72" s="2">
        <v>30.898391692416215</v>
      </c>
      <c r="F72" s="2">
        <v>50.633445588037965</v>
      </c>
      <c r="G72" s="2">
        <v>68.829785776386572</v>
      </c>
      <c r="H72" s="2">
        <v>85.775712687730604</v>
      </c>
      <c r="I72" s="2">
        <v>57.316209576615357</v>
      </c>
      <c r="J72" s="2">
        <v>842.12034415557946</v>
      </c>
      <c r="K72" s="2">
        <v>0.81855641294319703</v>
      </c>
      <c r="L72" s="2">
        <v>0.40325326913795362</v>
      </c>
      <c r="N72" s="2">
        <v>341</v>
      </c>
    </row>
    <row r="73" spans="1:26">
      <c r="A73" s="1" t="s">
        <v>526</v>
      </c>
      <c r="B73" s="1" t="s">
        <v>568</v>
      </c>
      <c r="C73" s="1">
        <v>37.504880960361938</v>
      </c>
      <c r="D73" s="1">
        <v>12.685421525665694</v>
      </c>
      <c r="E73" s="1">
        <v>25.095151243013884</v>
      </c>
      <c r="F73" s="1">
        <v>45.415554620413836</v>
      </c>
      <c r="G73" s="1">
        <v>70.010933931723841</v>
      </c>
      <c r="H73" s="1">
        <v>82.521730183839253</v>
      </c>
      <c r="I73" s="1">
        <v>54.00682880335313</v>
      </c>
      <c r="J73" s="1">
        <v>579.75074684877109</v>
      </c>
      <c r="K73" s="1">
        <v>0.85684880554258702</v>
      </c>
      <c r="L73" s="1">
        <v>0.45165826888789579</v>
      </c>
      <c r="N73" s="1">
        <v>142</v>
      </c>
      <c r="P73" s="1" t="str">
        <f>B73</f>
        <v>R.Tx436</v>
      </c>
      <c r="Q73" s="1">
        <f>AVERAGE(C73:C75)</f>
        <v>38.740565145895765</v>
      </c>
      <c r="R73" s="1">
        <f t="shared" ref="R73:Z73" si="27">AVERAGE(D73:D75)</f>
        <v>13.274951595868066</v>
      </c>
      <c r="S73" s="1">
        <f t="shared" si="27"/>
        <v>26.007758370881977</v>
      </c>
      <c r="T73" s="1">
        <f t="shared" si="27"/>
        <v>46.883622215836169</v>
      </c>
      <c r="U73" s="1">
        <f t="shared" si="27"/>
        <v>71.165413224863769</v>
      </c>
      <c r="V73" s="1">
        <f t="shared" si="27"/>
        <v>81.275002777787947</v>
      </c>
      <c r="W73" s="1">
        <f t="shared" si="27"/>
        <v>61.069141048356528</v>
      </c>
      <c r="X73" s="1">
        <f t="shared" si="27"/>
        <v>666.29111762632101</v>
      </c>
      <c r="Y73" s="1">
        <f t="shared" si="27"/>
        <v>0.86464858254413723</v>
      </c>
      <c r="Z73" s="1">
        <f t="shared" si="27"/>
        <v>0.41785300269575704</v>
      </c>
    </row>
    <row r="74" spans="1:26">
      <c r="A74" s="1" t="s">
        <v>526</v>
      </c>
      <c r="B74" s="1" t="s">
        <v>568</v>
      </c>
      <c r="C74" s="1">
        <v>30.185114999763869</v>
      </c>
      <c r="D74" s="1">
        <v>11.668059241222627</v>
      </c>
      <c r="E74" s="1">
        <v>20.926587120493298</v>
      </c>
      <c r="F74" s="1">
        <v>47.072709775265416</v>
      </c>
      <c r="G74" s="1">
        <v>67.045174954717368</v>
      </c>
      <c r="H74" s="1">
        <v>77.379215483214196</v>
      </c>
      <c r="I74" s="1">
        <v>58.045067324301705</v>
      </c>
      <c r="J74" s="1">
        <v>344.59857900058552</v>
      </c>
      <c r="K74" s="1">
        <v>0.83465015244620089</v>
      </c>
      <c r="L74" s="1">
        <v>0.41203740425752927</v>
      </c>
      <c r="N74" s="1">
        <v>203</v>
      </c>
    </row>
    <row r="75" spans="1:26">
      <c r="A75" s="1" t="s">
        <v>526</v>
      </c>
      <c r="B75" s="1" t="s">
        <v>568</v>
      </c>
      <c r="C75" s="1">
        <v>48.531699477561482</v>
      </c>
      <c r="D75" s="1">
        <v>15.471374020715878</v>
      </c>
      <c r="E75" s="1">
        <v>32.001536749138758</v>
      </c>
      <c r="F75" s="1">
        <v>48.16260225182927</v>
      </c>
      <c r="G75" s="1">
        <v>76.440130788150114</v>
      </c>
      <c r="H75" s="1">
        <v>83.924062666310348</v>
      </c>
      <c r="I75" s="1">
        <v>71.155527017414769</v>
      </c>
      <c r="J75" s="1">
        <v>1074.5240270296065</v>
      </c>
      <c r="K75" s="1">
        <v>0.90244678964362368</v>
      </c>
      <c r="L75" s="1">
        <v>0.38986333494184616</v>
      </c>
      <c r="N75" s="1">
        <v>301</v>
      </c>
    </row>
    <row r="76" spans="1:26" s="2" customFormat="1">
      <c r="A76" s="2" t="s">
        <v>526</v>
      </c>
      <c r="B76" s="2" t="s">
        <v>569</v>
      </c>
      <c r="C76" s="2">
        <v>48.581700388606748</v>
      </c>
      <c r="D76" s="2">
        <v>18.37620895245286</v>
      </c>
      <c r="E76" s="2">
        <v>33.47895467052988</v>
      </c>
      <c r="F76" s="2">
        <v>53.107719027958545</v>
      </c>
      <c r="G76" s="2">
        <v>70.829909705479267</v>
      </c>
      <c r="H76" s="2">
        <v>84.411356256451327</v>
      </c>
      <c r="I76" s="2">
        <v>59.29552416967126</v>
      </c>
      <c r="J76" s="2">
        <v>1395.8009716485847</v>
      </c>
      <c r="K76" s="2">
        <v>0.89878957102665247</v>
      </c>
      <c r="L76" s="2">
        <v>0.38030791507973122</v>
      </c>
      <c r="N76" s="2">
        <v>143</v>
      </c>
      <c r="P76" s="2" t="str">
        <f>B76</f>
        <v>IRAT 204</v>
      </c>
      <c r="Q76" s="2">
        <f>AVERAGE(C76:C78)</f>
        <v>47.879425166343566</v>
      </c>
      <c r="R76" s="2">
        <f t="shared" ref="R76:Z76" si="28">AVERAGE(D76:D78)</f>
        <v>17.699623524859252</v>
      </c>
      <c r="S76" s="2">
        <f t="shared" si="28"/>
        <v>32.789524345601492</v>
      </c>
      <c r="T76" s="2">
        <f t="shared" si="28"/>
        <v>54.099413614393647</v>
      </c>
      <c r="U76" s="2">
        <f t="shared" si="28"/>
        <v>72.499195007370915</v>
      </c>
      <c r="V76" s="2">
        <f t="shared" si="28"/>
        <v>80.894274921243081</v>
      </c>
      <c r="W76" s="2">
        <f t="shared" si="28"/>
        <v>64.117378954238973</v>
      </c>
      <c r="X76" s="2">
        <f t="shared" si="28"/>
        <v>1285.2594886337076</v>
      </c>
      <c r="Y76" s="2">
        <f t="shared" si="28"/>
        <v>0.85117642910026536</v>
      </c>
      <c r="Z76" s="2">
        <f t="shared" si="28"/>
        <v>0.39199193202172672</v>
      </c>
    </row>
    <row r="77" spans="1:26" s="2" customFormat="1">
      <c r="A77" s="2" t="s">
        <v>526</v>
      </c>
      <c r="B77" s="2" t="s">
        <v>569</v>
      </c>
      <c r="C77" s="2">
        <v>45.595460418744985</v>
      </c>
      <c r="D77" s="2">
        <v>16.665940522853706</v>
      </c>
      <c r="E77" s="2">
        <v>31.130700470799425</v>
      </c>
      <c r="F77" s="2">
        <v>50.388172936038366</v>
      </c>
      <c r="G77" s="2">
        <v>71.756395989434409</v>
      </c>
      <c r="H77" s="2">
        <v>79.801944244338429</v>
      </c>
      <c r="I77" s="2">
        <v>61.556586807913625</v>
      </c>
      <c r="J77" s="2">
        <v>950.79884818985556</v>
      </c>
      <c r="K77" s="2">
        <v>0.80498439089032026</v>
      </c>
      <c r="L77" s="2">
        <v>0.3926138790814957</v>
      </c>
      <c r="N77" s="2">
        <v>213</v>
      </c>
    </row>
    <row r="78" spans="1:26" s="2" customFormat="1">
      <c r="A78" s="2" t="s">
        <v>526</v>
      </c>
      <c r="B78" s="2" t="s">
        <v>569</v>
      </c>
      <c r="C78" s="2">
        <v>49.461114691678965</v>
      </c>
      <c r="D78" s="2">
        <v>18.056721099271194</v>
      </c>
      <c r="E78" s="2">
        <v>33.758917895475165</v>
      </c>
      <c r="F78" s="2">
        <v>58.802348879184024</v>
      </c>
      <c r="G78" s="2">
        <v>74.91127932719904</v>
      </c>
      <c r="H78" s="2">
        <v>78.469524262939501</v>
      </c>
      <c r="I78" s="2">
        <v>71.500025885132047</v>
      </c>
      <c r="J78" s="2">
        <v>1509.1786460626829</v>
      </c>
      <c r="K78" s="2">
        <v>0.84975532538382348</v>
      </c>
      <c r="L78" s="2">
        <v>0.40305400190395324</v>
      </c>
      <c r="N78" s="2">
        <v>316</v>
      </c>
    </row>
    <row r="79" spans="1:26">
      <c r="A79" s="1" t="s">
        <v>526</v>
      </c>
      <c r="B79" s="1" t="s">
        <v>570</v>
      </c>
      <c r="C79" s="1">
        <v>31.867705610146178</v>
      </c>
      <c r="D79" s="1">
        <v>10.855587674127378</v>
      </c>
      <c r="E79" s="1">
        <v>21.361646642136837</v>
      </c>
      <c r="F79" s="1">
        <v>43.851498155896138</v>
      </c>
      <c r="G79" s="1">
        <v>75.317349111053304</v>
      </c>
      <c r="H79" s="1">
        <v>82.630755288303916</v>
      </c>
      <c r="I79" s="1">
        <v>66.272851435714628</v>
      </c>
      <c r="J79" s="1">
        <v>473.48064222832068</v>
      </c>
      <c r="K79" s="1">
        <v>0.84530866086516543</v>
      </c>
      <c r="L79" s="1">
        <v>0.41921759074564169</v>
      </c>
      <c r="N79" s="1">
        <v>204</v>
      </c>
      <c r="P79" s="1" t="str">
        <f>B79</f>
        <v>R.11018</v>
      </c>
      <c r="Q79" s="1">
        <f>C79</f>
        <v>31.867705610146178</v>
      </c>
      <c r="R79" s="1">
        <f t="shared" ref="R79:Z79" si="29">D79</f>
        <v>10.855587674127378</v>
      </c>
      <c r="S79" s="1">
        <f t="shared" si="29"/>
        <v>21.361646642136837</v>
      </c>
      <c r="T79" s="1">
        <f t="shared" si="29"/>
        <v>43.851498155896138</v>
      </c>
      <c r="U79" s="1">
        <f t="shared" si="29"/>
        <v>75.317349111053304</v>
      </c>
      <c r="V79" s="1">
        <f t="shared" si="29"/>
        <v>82.630755288303916</v>
      </c>
      <c r="W79" s="1">
        <f t="shared" si="29"/>
        <v>66.272851435714628</v>
      </c>
      <c r="X79" s="1">
        <f t="shared" si="29"/>
        <v>473.48064222832068</v>
      </c>
      <c r="Y79" s="1">
        <f t="shared" si="29"/>
        <v>0.84530866086516543</v>
      </c>
      <c r="Z79" s="1">
        <f t="shared" si="29"/>
        <v>0.41921759074564169</v>
      </c>
    </row>
    <row r="80" spans="1:26" s="2" customFormat="1">
      <c r="A80" s="2" t="s">
        <v>526</v>
      </c>
      <c r="B80" s="2" t="s">
        <v>571</v>
      </c>
      <c r="C80" s="2">
        <v>64.931585347568145</v>
      </c>
      <c r="D80" s="2">
        <v>21.263321681678448</v>
      </c>
      <c r="E80" s="2">
        <v>43.097453514623396</v>
      </c>
      <c r="F80" s="2">
        <v>53.345246121281299</v>
      </c>
      <c r="G80" s="2">
        <v>63.122449729694885</v>
      </c>
      <c r="H80" s="2">
        <v>73.543092254320229</v>
      </c>
      <c r="I80" s="2">
        <v>55.613027887944064</v>
      </c>
      <c r="J80" s="2">
        <v>2474.829254840502</v>
      </c>
      <c r="K80" s="2">
        <v>0.84249542560515212</v>
      </c>
      <c r="L80" s="2">
        <v>0.40161272252931252</v>
      </c>
      <c r="N80" s="2">
        <v>145</v>
      </c>
      <c r="P80" s="2" t="str">
        <f>B80</f>
        <v>Macia</v>
      </c>
      <c r="Q80" s="2">
        <f>AVERAGE(C80:C82)</f>
        <v>47.971078341124446</v>
      </c>
      <c r="R80" s="2">
        <f t="shared" ref="R80:Z80" si="30">AVERAGE(D80:D82)</f>
        <v>17.351250454652533</v>
      </c>
      <c r="S80" s="2">
        <f t="shared" si="30"/>
        <v>32.661164397888562</v>
      </c>
      <c r="T80" s="2">
        <f t="shared" si="30"/>
        <v>50.308346294295184</v>
      </c>
      <c r="U80" s="2">
        <f t="shared" si="30"/>
        <v>72.281342851534262</v>
      </c>
      <c r="V80" s="2">
        <f t="shared" si="30"/>
        <v>79.289758358294179</v>
      </c>
      <c r="W80" s="2">
        <f t="shared" si="30"/>
        <v>65.620895119064883</v>
      </c>
      <c r="X80" s="2">
        <f t="shared" si="30"/>
        <v>1352.5917118870477</v>
      </c>
      <c r="Y80" s="2">
        <f t="shared" si="30"/>
        <v>0.8877359490092992</v>
      </c>
      <c r="Z80" s="2">
        <f t="shared" si="30"/>
        <v>0.4065873633187877</v>
      </c>
    </row>
    <row r="81" spans="1:14" s="2" customFormat="1">
      <c r="A81" s="2" t="s">
        <v>526</v>
      </c>
      <c r="B81" s="2" t="s">
        <v>571</v>
      </c>
      <c r="C81" s="2">
        <v>39.352031912622728</v>
      </c>
      <c r="D81" s="2">
        <v>15.312840495766736</v>
      </c>
      <c r="E81" s="2">
        <v>27.332436204194806</v>
      </c>
      <c r="F81" s="2">
        <v>51.585380314485349</v>
      </c>
      <c r="G81" s="2">
        <v>77.899827284370701</v>
      </c>
      <c r="H81" s="2">
        <v>83.236730967211216</v>
      </c>
      <c r="I81" s="2">
        <v>70.965010340448501</v>
      </c>
      <c r="J81" s="2">
        <v>746.31565892422407</v>
      </c>
      <c r="K81" s="2">
        <v>0.89888092191168589</v>
      </c>
      <c r="L81" s="2">
        <v>0.38281969497802965</v>
      </c>
      <c r="N81" s="2">
        <v>207</v>
      </c>
    </row>
    <row r="82" spans="1:14" s="2" customFormat="1">
      <c r="A82" s="2" t="s">
        <v>526</v>
      </c>
      <c r="B82" s="2" t="s">
        <v>571</v>
      </c>
      <c r="C82" s="2">
        <v>39.629617763182459</v>
      </c>
      <c r="D82" s="2">
        <v>15.477589186512409</v>
      </c>
      <c r="E82" s="2">
        <v>27.553603474847495</v>
      </c>
      <c r="F82" s="2">
        <v>45.994412447118926</v>
      </c>
      <c r="G82" s="2">
        <v>75.821751540537221</v>
      </c>
      <c r="H82" s="2">
        <v>81.089451853351079</v>
      </c>
      <c r="I82" s="2">
        <v>70.284647128802121</v>
      </c>
      <c r="J82" s="2">
        <v>836.63022189641708</v>
      </c>
      <c r="K82" s="2">
        <v>0.92183149951105925</v>
      </c>
      <c r="L82" s="2">
        <v>0.43532967244902099</v>
      </c>
      <c r="N82" s="2">
        <v>313</v>
      </c>
    </row>
    <row r="83" spans="1:14" s="2" customFormat="1"/>
    <row r="84" spans="1:14" s="2" customFormat="1"/>
    <row r="85" spans="1:14">
      <c r="A85" s="14"/>
      <c r="B85" s="14" t="s">
        <v>575</v>
      </c>
    </row>
    <row r="86" spans="1:14">
      <c r="B86" s="1" t="s">
        <v>0</v>
      </c>
      <c r="C86" s="1" t="s">
        <v>1</v>
      </c>
      <c r="D86" s="1" t="s">
        <v>2</v>
      </c>
      <c r="E86" s="1" t="s">
        <v>3</v>
      </c>
      <c r="F86" s="1" t="s">
        <v>4</v>
      </c>
      <c r="G86" s="1" t="s">
        <v>5</v>
      </c>
      <c r="H86" s="1" t="s">
        <v>6</v>
      </c>
      <c r="I86" s="1" t="s">
        <v>7</v>
      </c>
      <c r="J86" s="1" t="s">
        <v>8</v>
      </c>
      <c r="K86" s="1" t="s">
        <v>9</v>
      </c>
      <c r="L86" s="1" t="s">
        <v>10</v>
      </c>
    </row>
    <row r="87" spans="1:14">
      <c r="A87" s="15"/>
      <c r="B87" s="15" t="s">
        <v>576</v>
      </c>
      <c r="C87" s="15">
        <f>VAR(C2:C82)</f>
        <v>77.217125775739618</v>
      </c>
      <c r="D87" s="15">
        <f t="shared" ref="D87:L87" si="31">VAR(D2:D82)</f>
        <v>11.94382206467203</v>
      </c>
      <c r="E87" s="15">
        <f t="shared" si="31"/>
        <v>36.682157254533195</v>
      </c>
      <c r="F87" s="15">
        <f t="shared" si="31"/>
        <v>26.755501819956045</v>
      </c>
      <c r="G87" s="15">
        <f t="shared" si="31"/>
        <v>31.731202142383232</v>
      </c>
      <c r="H87" s="15">
        <f t="shared" si="31"/>
        <v>10.314565841765294</v>
      </c>
      <c r="I87" s="15">
        <f t="shared" si="31"/>
        <v>106.73392392293245</v>
      </c>
      <c r="J87" s="15">
        <f t="shared" si="31"/>
        <v>272300.10028545687</v>
      </c>
      <c r="K87" s="15">
        <f t="shared" si="31"/>
        <v>1.96457168968743E-3</v>
      </c>
      <c r="L87" s="15">
        <f t="shared" si="31"/>
        <v>8.4607231548783465E-4</v>
      </c>
      <c r="M87" s="15"/>
    </row>
    <row r="88" spans="1:14">
      <c r="A88" s="15"/>
      <c r="B88" s="15" t="s">
        <v>577</v>
      </c>
      <c r="C88" s="15">
        <f>AVERAGE(C2:C82)</f>
        <v>44.046669863696728</v>
      </c>
      <c r="D88" s="15">
        <f t="shared" ref="D88:L88" si="32">AVERAGE(D2:D82)</f>
        <v>15.544502440284392</v>
      </c>
      <c r="E88" s="15">
        <f t="shared" si="32"/>
        <v>29.795586151990626</v>
      </c>
      <c r="F88" s="15">
        <f t="shared" si="32"/>
        <v>48.705104841746206</v>
      </c>
      <c r="G88" s="15">
        <f t="shared" si="32"/>
        <v>69.958345339254706</v>
      </c>
      <c r="H88" s="15">
        <f t="shared" si="32"/>
        <v>80.944401783226809</v>
      </c>
      <c r="I88" s="15">
        <f t="shared" si="32"/>
        <v>57.273902863905974</v>
      </c>
      <c r="J88" s="15">
        <f t="shared" si="32"/>
        <v>953.02578986318599</v>
      </c>
      <c r="K88" s="15">
        <f t="shared" si="32"/>
        <v>0.85435863387987965</v>
      </c>
      <c r="L88" s="15">
        <f t="shared" si="32"/>
        <v>0.42224063329493711</v>
      </c>
      <c r="M88" s="15"/>
    </row>
    <row r="89" spans="1:14">
      <c r="A89" s="15"/>
      <c r="B89" s="15" t="s">
        <v>578</v>
      </c>
      <c r="C89" s="15">
        <f>_xlfn.STDEV.P(C2:C82)</f>
        <v>8.7329163471692706</v>
      </c>
      <c r="D89" s="15">
        <f t="shared" ref="D89:L89" si="33">_xlfn.STDEV.P(D2:D82)</f>
        <v>3.4345840317687748</v>
      </c>
      <c r="E89" s="15">
        <f t="shared" si="33"/>
        <v>6.0190772644640793</v>
      </c>
      <c r="F89" s="15">
        <f t="shared" si="33"/>
        <v>5.1405434520751561</v>
      </c>
      <c r="G89" s="15">
        <f t="shared" si="33"/>
        <v>5.5981656733306417</v>
      </c>
      <c r="H89" s="15">
        <f t="shared" si="33"/>
        <v>3.1917433359734857</v>
      </c>
      <c r="I89" s="15">
        <f t="shared" si="33"/>
        <v>10.267240191913896</v>
      </c>
      <c r="J89" s="15">
        <f t="shared" si="33"/>
        <v>518.59268279865182</v>
      </c>
      <c r="K89" s="15">
        <f t="shared" si="33"/>
        <v>4.4049037653617444E-2</v>
      </c>
      <c r="L89" s="15">
        <f t="shared" si="33"/>
        <v>2.8907213256548783E-2</v>
      </c>
      <c r="M89" s="15"/>
    </row>
    <row r="90" spans="1:14">
      <c r="A90" s="15"/>
      <c r="B90" s="15" t="s">
        <v>579</v>
      </c>
      <c r="C90" s="15">
        <f>C87/(C87+C88)</f>
        <v>0.63676982374307056</v>
      </c>
      <c r="D90" s="15">
        <f t="shared" ref="D90:L90" si="34">D87/(D87+D88)</f>
        <v>0.43450527741399581</v>
      </c>
      <c r="E90" s="15">
        <f t="shared" si="34"/>
        <v>0.55179606549240023</v>
      </c>
      <c r="F90" s="15">
        <f t="shared" si="34"/>
        <v>0.3545625062345939</v>
      </c>
      <c r="G90" s="15">
        <f t="shared" si="34"/>
        <v>0.31203995816888586</v>
      </c>
      <c r="H90" s="15">
        <f t="shared" si="34"/>
        <v>0.11302523039873351</v>
      </c>
      <c r="I90" s="15">
        <f t="shared" si="34"/>
        <v>0.65078555099480051</v>
      </c>
      <c r="J90" s="15">
        <f t="shared" si="34"/>
        <v>0.99651229684523168</v>
      </c>
      <c r="K90" s="15">
        <f t="shared" si="34"/>
        <v>2.2941941511216346E-3</v>
      </c>
      <c r="L90" s="15">
        <f t="shared" si="34"/>
        <v>1.999761051974277E-3</v>
      </c>
      <c r="M90" s="15"/>
    </row>
    <row r="91" spans="1:14">
      <c r="A91" s="15"/>
      <c r="B91" s="15" t="s">
        <v>580</v>
      </c>
      <c r="C91" s="15">
        <f>C87/C88</f>
        <v>1.7530752271327097</v>
      </c>
      <c r="D91" s="15">
        <f t="shared" ref="D91:L91" si="35">D87/D88</f>
        <v>0.76836309882257736</v>
      </c>
      <c r="E91" s="15">
        <f t="shared" si="35"/>
        <v>1.2311272235898767</v>
      </c>
      <c r="F91" s="15">
        <f t="shared" si="35"/>
        <v>0.54933670519529032</v>
      </c>
      <c r="G91" s="15">
        <f t="shared" si="35"/>
        <v>0.45357279376043741</v>
      </c>
      <c r="H91" s="15">
        <f t="shared" si="35"/>
        <v>0.12742778517763614</v>
      </c>
      <c r="I91" s="15">
        <f t="shared" si="35"/>
        <v>1.8635699434793747</v>
      </c>
      <c r="J91" s="15">
        <f t="shared" si="35"/>
        <v>285.72164906948382</v>
      </c>
      <c r="K91" s="15">
        <f t="shared" si="35"/>
        <v>2.2994695807845526E-3</v>
      </c>
      <c r="L91" s="15">
        <f t="shared" si="35"/>
        <v>2.0037681093966367E-3</v>
      </c>
      <c r="M91" s="15"/>
    </row>
    <row r="92" spans="1:14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4">
      <c r="A93" s="16"/>
      <c r="B93" s="16" t="s">
        <v>581</v>
      </c>
      <c r="C93" s="15">
        <f>_xlfn.STDEV.S(C2:C82)</f>
        <v>8.7873275673403466</v>
      </c>
      <c r="D93" s="15">
        <f t="shared" ref="D93:L93" si="36">_xlfn.STDEV.S(D2:D82)</f>
        <v>3.4559835162616199</v>
      </c>
      <c r="E93" s="15">
        <f t="shared" si="36"/>
        <v>6.0565796663243185</v>
      </c>
      <c r="F93" s="15">
        <f t="shared" si="36"/>
        <v>5.1725720700591546</v>
      </c>
      <c r="G93" s="15">
        <f t="shared" si="36"/>
        <v>5.6330455476929382</v>
      </c>
      <c r="H93" s="15">
        <f t="shared" si="36"/>
        <v>3.2116297796858988</v>
      </c>
      <c r="I93" s="15">
        <f t="shared" si="36"/>
        <v>10.331211154696842</v>
      </c>
      <c r="J93" s="15">
        <f t="shared" si="36"/>
        <v>521.82382111729703</v>
      </c>
      <c r="K93" s="15">
        <f t="shared" si="36"/>
        <v>4.4323489141621396E-2</v>
      </c>
      <c r="L93" s="15">
        <f t="shared" si="36"/>
        <v>2.9087322246776768E-2</v>
      </c>
      <c r="M93" s="15"/>
    </row>
    <row r="94" spans="1:14">
      <c r="A94" s="16"/>
      <c r="B94" s="16" t="s">
        <v>582</v>
      </c>
      <c r="C94" s="15">
        <f>AVERAGE(C2:C82)</f>
        <v>44.046669863696728</v>
      </c>
      <c r="D94" s="15">
        <f t="shared" ref="D94:L94" si="37">AVERAGE(D2:D82)</f>
        <v>15.544502440284392</v>
      </c>
      <c r="E94" s="15">
        <f t="shared" si="37"/>
        <v>29.795586151990626</v>
      </c>
      <c r="F94" s="15">
        <f t="shared" si="37"/>
        <v>48.705104841746206</v>
      </c>
      <c r="G94" s="15">
        <f t="shared" si="37"/>
        <v>69.958345339254706</v>
      </c>
      <c r="H94" s="15">
        <f t="shared" si="37"/>
        <v>80.944401783226809</v>
      </c>
      <c r="I94" s="15">
        <f t="shared" si="37"/>
        <v>57.273902863905974</v>
      </c>
      <c r="J94" s="15">
        <f t="shared" si="37"/>
        <v>953.02578986318599</v>
      </c>
      <c r="K94" s="15">
        <f t="shared" si="37"/>
        <v>0.85435863387987965</v>
      </c>
      <c r="L94" s="15">
        <f t="shared" si="37"/>
        <v>0.42224063329493711</v>
      </c>
      <c r="M94" s="15"/>
    </row>
    <row r="95" spans="1:14">
      <c r="A95" s="16"/>
      <c r="B95" s="16" t="s">
        <v>583</v>
      </c>
      <c r="C95" s="15">
        <f>C93/SQRT(80)</f>
        <v>0.98245308905654372</v>
      </c>
      <c r="D95" s="15">
        <f t="shared" ref="D95:L95" si="38">D93/SQRT(80)</f>
        <v>0.38639070357398658</v>
      </c>
      <c r="E95" s="15">
        <f t="shared" si="38"/>
        <v>0.67714619225220851</v>
      </c>
      <c r="F95" s="15">
        <f t="shared" si="38"/>
        <v>0.57831113835845371</v>
      </c>
      <c r="G95" s="15">
        <f t="shared" si="38"/>
        <v>0.62979363824969714</v>
      </c>
      <c r="H95" s="15">
        <f t="shared" si="38"/>
        <v>0.35907112529701712</v>
      </c>
      <c r="I95" s="15">
        <f t="shared" si="38"/>
        <v>1.1550645215903117</v>
      </c>
      <c r="J95" s="15">
        <f t="shared" si="38"/>
        <v>58.34167681484832</v>
      </c>
      <c r="K95" s="15">
        <f t="shared" si="38"/>
        <v>4.955516736031962E-3</v>
      </c>
      <c r="L95" s="15">
        <f t="shared" si="38"/>
        <v>3.2520614913617383E-3</v>
      </c>
      <c r="M95" s="15"/>
    </row>
    <row r="96" spans="1:14">
      <c r="A96" s="16"/>
      <c r="B96" s="16" t="s">
        <v>584</v>
      </c>
      <c r="C96" s="15">
        <f>(ABS(SQRT(C94)-C95))/80</f>
        <v>7.0678917908173919E-2</v>
      </c>
      <c r="D96" s="15">
        <f t="shared" ref="D96:L96" si="39">(ABS(SQRT(D94)-D95))/80</f>
        <v>4.4453262475570902E-2</v>
      </c>
      <c r="E96" s="15">
        <f t="shared" si="39"/>
        <v>5.9767339264521102E-2</v>
      </c>
      <c r="F96" s="15">
        <f t="shared" si="39"/>
        <v>8.0007414174107241E-2</v>
      </c>
      <c r="G96" s="15">
        <f t="shared" si="39"/>
        <v>9.6678961431725149E-2</v>
      </c>
      <c r="H96" s="15">
        <f t="shared" si="39"/>
        <v>0.10797299443332098</v>
      </c>
      <c r="I96" s="15">
        <f t="shared" si="39"/>
        <v>8.0161097931128661E-2</v>
      </c>
      <c r="J96" s="15">
        <f t="shared" si="39"/>
        <v>0.34338201286251363</v>
      </c>
      <c r="K96" s="15">
        <f t="shared" si="39"/>
        <v>1.1491996344597747E-2</v>
      </c>
      <c r="L96" s="15">
        <f t="shared" si="39"/>
        <v>8.081854937870836E-3</v>
      </c>
      <c r="M96" s="15"/>
    </row>
    <row r="97" spans="1:39">
      <c r="A97" s="16"/>
      <c r="B97" s="16" t="s">
        <v>585</v>
      </c>
      <c r="C97" s="15">
        <f>C95/80+C96</f>
        <v>8.2959581521380721E-2</v>
      </c>
      <c r="D97" s="15">
        <f t="shared" ref="D97:L97" si="40">D95/80+D96</f>
        <v>4.9283146270245735E-2</v>
      </c>
      <c r="E97" s="15">
        <f t="shared" si="40"/>
        <v>6.8231666667673704E-2</v>
      </c>
      <c r="F97" s="15">
        <f t="shared" si="40"/>
        <v>8.7236303403587914E-2</v>
      </c>
      <c r="G97" s="15">
        <f t="shared" si="40"/>
        <v>0.10455138190984636</v>
      </c>
      <c r="H97" s="15">
        <f t="shared" si="40"/>
        <v>0.11246138349953369</v>
      </c>
      <c r="I97" s="15">
        <f t="shared" si="40"/>
        <v>9.4599404451007563E-2</v>
      </c>
      <c r="J97" s="15">
        <f t="shared" si="40"/>
        <v>1.0726529730481176</v>
      </c>
      <c r="K97" s="15">
        <f t="shared" si="40"/>
        <v>1.1553940303798147E-2</v>
      </c>
      <c r="L97" s="15">
        <f t="shared" si="40"/>
        <v>8.1225057065128572E-3</v>
      </c>
      <c r="M97" s="15"/>
    </row>
    <row r="98" spans="1:39" s="19" customFormat="1">
      <c r="A98" s="17"/>
      <c r="B98" s="17" t="s">
        <v>586</v>
      </c>
      <c r="C98" s="18">
        <f>C96/C97</f>
        <v>0.85196811039793185</v>
      </c>
      <c r="D98" s="18">
        <f t="shared" ref="D98:L98" si="41">D96/D97</f>
        <v>0.9019972513891461</v>
      </c>
      <c r="E98" s="18">
        <f t="shared" si="41"/>
        <v>0.8759472277823932</v>
      </c>
      <c r="F98" s="18">
        <f t="shared" si="41"/>
        <v>0.91713439305151301</v>
      </c>
      <c r="G98" s="18">
        <f t="shared" si="41"/>
        <v>0.9247028558177306</v>
      </c>
      <c r="H98" s="18">
        <f t="shared" si="41"/>
        <v>0.96008950871361709</v>
      </c>
      <c r="I98" s="18">
        <f t="shared" si="41"/>
        <v>0.84737423450317373</v>
      </c>
      <c r="J98" s="18">
        <f t="shared" si="41"/>
        <v>0.32012404896127578</v>
      </c>
      <c r="K98" s="18">
        <f t="shared" si="41"/>
        <v>0.99463871566135431</v>
      </c>
      <c r="L98" s="18">
        <f t="shared" si="41"/>
        <v>0.99499529207970561</v>
      </c>
      <c r="M98" s="18"/>
    </row>
    <row r="99" spans="1:39">
      <c r="C99" s="1" t="s">
        <v>1</v>
      </c>
      <c r="D99" s="1" t="s">
        <v>2</v>
      </c>
      <c r="E99" s="1" t="s">
        <v>3</v>
      </c>
      <c r="F99" s="1" t="s">
        <v>4</v>
      </c>
      <c r="G99" s="1" t="s">
        <v>5</v>
      </c>
      <c r="H99" s="1" t="s">
        <v>6</v>
      </c>
      <c r="I99" s="1" t="s">
        <v>7</v>
      </c>
      <c r="J99" s="1" t="s">
        <v>8</v>
      </c>
      <c r="K99" s="1" t="s">
        <v>9</v>
      </c>
      <c r="L99" s="1" t="s">
        <v>10</v>
      </c>
    </row>
    <row r="100" spans="1:39" s="2" customFormat="1"/>
    <row r="101" spans="1:39" s="2" customFormat="1"/>
    <row r="102" spans="1:39" s="2" customFormat="1"/>
    <row r="106" spans="1:39">
      <c r="P106" s="1" t="s">
        <v>574</v>
      </c>
      <c r="Q106" s="1" t="s">
        <v>1</v>
      </c>
      <c r="R106" s="1" t="s">
        <v>2</v>
      </c>
      <c r="S106" s="1" t="s">
        <v>3</v>
      </c>
      <c r="T106" s="1" t="s">
        <v>4</v>
      </c>
      <c r="U106" s="1" t="s">
        <v>5</v>
      </c>
      <c r="V106" s="1" t="s">
        <v>6</v>
      </c>
      <c r="W106" s="1" t="s">
        <v>7</v>
      </c>
      <c r="X106" s="1" t="s">
        <v>8</v>
      </c>
      <c r="Y106" s="1" t="s">
        <v>9</v>
      </c>
      <c r="Z106" s="1" t="s">
        <v>10</v>
      </c>
      <c r="AC106" s="13" t="s">
        <v>587</v>
      </c>
      <c r="AD106" s="13" t="s">
        <v>1</v>
      </c>
      <c r="AE106" s="13" t="s">
        <v>2</v>
      </c>
      <c r="AF106" s="13" t="s">
        <v>3</v>
      </c>
      <c r="AG106" s="13" t="s">
        <v>4</v>
      </c>
      <c r="AH106" s="13" t="s">
        <v>5</v>
      </c>
      <c r="AI106" s="13" t="s">
        <v>6</v>
      </c>
      <c r="AJ106" s="13" t="s">
        <v>7</v>
      </c>
      <c r="AK106" s="13" t="s">
        <v>8</v>
      </c>
      <c r="AL106" s="13" t="s">
        <v>9</v>
      </c>
      <c r="AM106" s="13" t="s">
        <v>10</v>
      </c>
    </row>
    <row r="107" spans="1:39">
      <c r="P107" s="1" t="s">
        <v>527</v>
      </c>
      <c r="Q107" s="1">
        <v>52.349718156810297</v>
      </c>
      <c r="R107" s="1">
        <v>18.315869734981352</v>
      </c>
      <c r="S107" s="1">
        <v>35.332793945895922</v>
      </c>
      <c r="T107" s="1">
        <v>53.556128357845104</v>
      </c>
      <c r="U107" s="1">
        <v>62.846483048874603</v>
      </c>
      <c r="V107" s="1">
        <v>77.961334044111766</v>
      </c>
      <c r="W107" s="1">
        <v>47.594632464533397</v>
      </c>
      <c r="X107" s="1">
        <v>1382.3563861208047</v>
      </c>
      <c r="Y107" s="1">
        <v>0.85131833141368907</v>
      </c>
      <c r="Z107" s="1">
        <v>0.42961970829688462</v>
      </c>
      <c r="AC107" s="13" t="s">
        <v>527</v>
      </c>
      <c r="AD107" s="13">
        <v>52.349718156810297</v>
      </c>
      <c r="AE107" s="13">
        <v>18.315869734981352</v>
      </c>
      <c r="AF107" s="13">
        <v>35.332793945895922</v>
      </c>
      <c r="AG107" s="13">
        <v>53.556128357845104</v>
      </c>
      <c r="AH107" s="13">
        <v>62.846483048874603</v>
      </c>
      <c r="AI107" s="13">
        <v>77.961334044111766</v>
      </c>
      <c r="AJ107" s="13">
        <v>47.594632464533397</v>
      </c>
      <c r="AK107" s="13">
        <v>1382.3563861208047</v>
      </c>
      <c r="AL107" s="13">
        <v>0.85131833141368907</v>
      </c>
      <c r="AM107" s="13">
        <v>0.42961970829688462</v>
      </c>
    </row>
    <row r="108" spans="1:39">
      <c r="P108" s="1" t="s">
        <v>528</v>
      </c>
      <c r="Q108" s="1">
        <v>43.177887457776443</v>
      </c>
      <c r="R108" s="1">
        <v>15.172068381741621</v>
      </c>
      <c r="S108" s="1">
        <v>29.174977919759101</v>
      </c>
      <c r="T108" s="1">
        <v>50.064286151916463</v>
      </c>
      <c r="U108" s="1">
        <v>70.68532009632068</v>
      </c>
      <c r="V108" s="1">
        <v>79.279387776845326</v>
      </c>
      <c r="W108" s="1">
        <v>62.947141083833387</v>
      </c>
      <c r="X108" s="1">
        <v>757.56345671334316</v>
      </c>
      <c r="Y108" s="1">
        <v>0.84079348350863037</v>
      </c>
      <c r="Z108" s="1">
        <v>0.41472965655129468</v>
      </c>
      <c r="AC108" s="13" t="s">
        <v>528</v>
      </c>
      <c r="AD108" s="13">
        <v>43.177887457776443</v>
      </c>
      <c r="AE108" s="13">
        <v>15.172068381741621</v>
      </c>
      <c r="AF108" s="13">
        <v>29.174977919759101</v>
      </c>
      <c r="AG108" s="13">
        <v>50.064286151916463</v>
      </c>
      <c r="AH108" s="13">
        <v>70.68532009632068</v>
      </c>
      <c r="AI108" s="13">
        <v>79.279387776845326</v>
      </c>
      <c r="AJ108" s="13">
        <v>62.947141083833387</v>
      </c>
      <c r="AK108" s="13">
        <v>757.56345671334316</v>
      </c>
      <c r="AL108" s="13">
        <v>0.84079348350863037</v>
      </c>
      <c r="AM108" s="13">
        <v>0.41472965655129468</v>
      </c>
    </row>
    <row r="109" spans="1:39">
      <c r="P109" s="1" t="s">
        <v>529</v>
      </c>
      <c r="Q109" s="1">
        <v>35.870983002068883</v>
      </c>
      <c r="R109" s="1">
        <v>13.439140019213976</v>
      </c>
      <c r="S109" s="1">
        <v>24.655061510641488</v>
      </c>
      <c r="T109" s="1">
        <v>44.306113376470869</v>
      </c>
      <c r="U109" s="1">
        <v>74.345223636546763</v>
      </c>
      <c r="V109" s="1">
        <v>85.270068412967106</v>
      </c>
      <c r="W109" s="1">
        <v>59.761791365559532</v>
      </c>
      <c r="X109" s="1">
        <v>716.42762479804344</v>
      </c>
      <c r="Y109" s="1">
        <v>0.89726696742245526</v>
      </c>
      <c r="Z109" s="1">
        <v>0.45367732751072443</v>
      </c>
      <c r="AC109" s="13" t="s">
        <v>529</v>
      </c>
      <c r="AD109" s="13">
        <v>35.870983002068883</v>
      </c>
      <c r="AE109" s="13">
        <v>13.439140019213976</v>
      </c>
      <c r="AF109" s="13">
        <v>24.655061510641488</v>
      </c>
      <c r="AG109" s="13">
        <v>44.306113376470869</v>
      </c>
      <c r="AH109" s="13">
        <v>74.345223636546763</v>
      </c>
      <c r="AI109" s="13">
        <v>85.270068412967106</v>
      </c>
      <c r="AJ109" s="13">
        <v>59.761791365559532</v>
      </c>
      <c r="AK109" s="13">
        <v>716.42762479804344</v>
      </c>
      <c r="AL109" s="13">
        <v>0.89726696742245526</v>
      </c>
      <c r="AM109" s="13">
        <v>0.45367732751072443</v>
      </c>
    </row>
    <row r="110" spans="1:39">
      <c r="P110" s="1" t="s">
        <v>531</v>
      </c>
      <c r="Q110" s="1">
        <v>45.001335768418102</v>
      </c>
      <c r="R110" s="1">
        <v>16.512949296748761</v>
      </c>
      <c r="S110" s="1">
        <v>30.757142532583504</v>
      </c>
      <c r="T110" s="1">
        <v>51.656506904581725</v>
      </c>
      <c r="U110" s="1">
        <v>68.34579729115049</v>
      </c>
      <c r="V110" s="1">
        <v>80.83586453243619</v>
      </c>
      <c r="W110" s="1">
        <v>53.65842098095235</v>
      </c>
      <c r="X110" s="1">
        <v>956.37511898659034</v>
      </c>
      <c r="Y110" s="1">
        <v>0.79512653915994758</v>
      </c>
      <c r="Z110" s="1">
        <v>0.40986880860058866</v>
      </c>
      <c r="AC110" s="13" t="s">
        <v>531</v>
      </c>
      <c r="AD110" s="13">
        <v>45.001335768418102</v>
      </c>
      <c r="AE110" s="13">
        <v>16.512949296748761</v>
      </c>
      <c r="AF110" s="13">
        <v>30.757142532583504</v>
      </c>
      <c r="AG110" s="13">
        <v>51.656506904581725</v>
      </c>
      <c r="AH110" s="13">
        <v>68.34579729115049</v>
      </c>
      <c r="AI110" s="13">
        <v>80.83586453243619</v>
      </c>
      <c r="AJ110" s="13">
        <v>53.65842098095235</v>
      </c>
      <c r="AK110" s="13">
        <v>956.37511898659034</v>
      </c>
      <c r="AL110" s="13">
        <v>0.79512653915994758</v>
      </c>
      <c r="AM110" s="13">
        <v>0.40986880860058866</v>
      </c>
    </row>
    <row r="111" spans="1:39">
      <c r="P111" s="1" t="s">
        <v>533</v>
      </c>
      <c r="Q111" s="1">
        <v>45.465011921559721</v>
      </c>
      <c r="R111" s="1">
        <v>17.061726682237158</v>
      </c>
      <c r="S111" s="1">
        <v>31.263369301898514</v>
      </c>
      <c r="T111" s="1">
        <v>48.462243059492181</v>
      </c>
      <c r="U111" s="1">
        <v>66.58380193575087</v>
      </c>
      <c r="V111" s="1">
        <v>81.111528785612762</v>
      </c>
      <c r="W111" s="1">
        <v>49.669192144113509</v>
      </c>
      <c r="X111" s="1">
        <v>1267.3341106136763</v>
      </c>
      <c r="Y111" s="1">
        <v>0.77792321087759675</v>
      </c>
      <c r="Z111" s="1">
        <v>0.45041250315294501</v>
      </c>
      <c r="AC111" s="13" t="s">
        <v>533</v>
      </c>
      <c r="AD111" s="13">
        <v>45.465011921559721</v>
      </c>
      <c r="AE111" s="13">
        <v>17.061726682237158</v>
      </c>
      <c r="AF111" s="13">
        <v>31.263369301898514</v>
      </c>
      <c r="AG111" s="13">
        <v>48.462243059492181</v>
      </c>
      <c r="AH111" s="13">
        <v>66.58380193575087</v>
      </c>
      <c r="AI111" s="13">
        <v>81.111528785612762</v>
      </c>
      <c r="AJ111" s="13">
        <v>49.669192144113509</v>
      </c>
      <c r="AK111" s="13">
        <v>1267.3341106136763</v>
      </c>
      <c r="AL111" s="13">
        <v>0.77792321087759675</v>
      </c>
      <c r="AM111" s="13">
        <v>0.45041250315294501</v>
      </c>
    </row>
    <row r="112" spans="1:39">
      <c r="P112" s="1" t="s">
        <v>534</v>
      </c>
      <c r="Q112" s="1">
        <v>51.887428661280829</v>
      </c>
      <c r="R112" s="1">
        <v>19.456915067487955</v>
      </c>
      <c r="S112" s="1">
        <v>35.672171864384481</v>
      </c>
      <c r="T112" s="1">
        <v>55.09252139006697</v>
      </c>
      <c r="U112" s="1">
        <v>66.631994959837598</v>
      </c>
      <c r="V112" s="1">
        <v>80.394843374678828</v>
      </c>
      <c r="W112" s="1">
        <v>51.233919487293178</v>
      </c>
      <c r="X112" s="1">
        <v>1469.3943856843762</v>
      </c>
      <c r="Y112" s="1">
        <v>0.88705828388943109</v>
      </c>
      <c r="Z112" s="1">
        <v>0.4262290275886596</v>
      </c>
      <c r="AC112" s="13" t="s">
        <v>534</v>
      </c>
      <c r="AD112" s="13">
        <v>51.887428661280829</v>
      </c>
      <c r="AE112" s="13">
        <v>19.456915067487955</v>
      </c>
      <c r="AF112" s="13">
        <v>35.672171864384481</v>
      </c>
      <c r="AG112" s="13">
        <v>55.09252139006697</v>
      </c>
      <c r="AH112" s="13">
        <v>66.631994959837598</v>
      </c>
      <c r="AI112" s="13">
        <v>80.394843374678828</v>
      </c>
      <c r="AJ112" s="13">
        <v>51.233919487293178</v>
      </c>
      <c r="AK112" s="13">
        <v>1469.3943856843762</v>
      </c>
      <c r="AL112" s="13">
        <v>0.88705828388943109</v>
      </c>
      <c r="AM112" s="13">
        <v>0.4262290275886596</v>
      </c>
    </row>
    <row r="113" spans="16:39">
      <c r="P113" s="1" t="s">
        <v>536</v>
      </c>
      <c r="Q113" s="1">
        <v>34.589045304231192</v>
      </c>
      <c r="R113" s="1">
        <v>11.180122029451525</v>
      </c>
      <c r="S113" s="1">
        <v>22.884583666841419</v>
      </c>
      <c r="T113" s="1">
        <v>45.262244667857786</v>
      </c>
      <c r="U113" s="1">
        <v>74.576900724546235</v>
      </c>
      <c r="V113" s="1">
        <v>83.348580114204694</v>
      </c>
      <c r="W113" s="1">
        <v>61.449511901412023</v>
      </c>
      <c r="X113" s="1">
        <v>467.20354168425672</v>
      </c>
      <c r="Y113" s="1">
        <v>0.90511122183108084</v>
      </c>
      <c r="Z113" s="1">
        <v>0.41102234386589348</v>
      </c>
      <c r="AC113" s="13" t="s">
        <v>536</v>
      </c>
      <c r="AD113" s="13">
        <v>34.589045304231192</v>
      </c>
      <c r="AE113" s="13">
        <v>11.180122029451525</v>
      </c>
      <c r="AF113" s="13">
        <v>22.884583666841419</v>
      </c>
      <c r="AG113" s="13">
        <v>45.262244667857786</v>
      </c>
      <c r="AH113" s="13">
        <v>74.576900724546235</v>
      </c>
      <c r="AI113" s="13">
        <v>83.348580114204694</v>
      </c>
      <c r="AJ113" s="13">
        <v>61.449511901412023</v>
      </c>
      <c r="AK113" s="13">
        <v>467.20354168425672</v>
      </c>
      <c r="AL113" s="13">
        <v>0.90511122183108084</v>
      </c>
      <c r="AM113" s="13">
        <v>0.41102234386589348</v>
      </c>
    </row>
    <row r="114" spans="16:39">
      <c r="P114" s="1" t="s">
        <v>537</v>
      </c>
      <c r="Q114" s="1">
        <v>37.176416383418236</v>
      </c>
      <c r="R114" s="1">
        <v>12.697380934711285</v>
      </c>
      <c r="S114" s="1">
        <v>24.93689865906482</v>
      </c>
      <c r="T114" s="1">
        <v>48.809770408454305</v>
      </c>
      <c r="U114" s="1">
        <v>70.245655744478611</v>
      </c>
      <c r="V114" s="1">
        <v>80.545882295270331</v>
      </c>
      <c r="W114" s="1">
        <v>57.070642203198737</v>
      </c>
      <c r="X114" s="1">
        <v>640.94225792730992</v>
      </c>
      <c r="Y114" s="1">
        <v>0.85980073665135093</v>
      </c>
      <c r="Z114" s="1">
        <v>0.43262256251279929</v>
      </c>
      <c r="AC114" s="13" t="s">
        <v>537</v>
      </c>
      <c r="AD114" s="13">
        <v>37.176416383418236</v>
      </c>
      <c r="AE114" s="13">
        <v>12.697380934711285</v>
      </c>
      <c r="AF114" s="13">
        <v>24.93689865906482</v>
      </c>
      <c r="AG114" s="13">
        <v>48.809770408454305</v>
      </c>
      <c r="AH114" s="13">
        <v>70.245655744478611</v>
      </c>
      <c r="AI114" s="13">
        <v>80.545882295270331</v>
      </c>
      <c r="AJ114" s="13">
        <v>57.070642203198737</v>
      </c>
      <c r="AK114" s="13">
        <v>640.94225792730992</v>
      </c>
      <c r="AL114" s="13">
        <v>0.85980073665135093</v>
      </c>
      <c r="AM114" s="13">
        <v>0.43262256251279929</v>
      </c>
    </row>
    <row r="115" spans="16:39">
      <c r="P115" s="1" t="s">
        <v>538</v>
      </c>
      <c r="Q115" s="1">
        <v>40.551278942269512</v>
      </c>
      <c r="R115" s="1">
        <v>13.722254691748816</v>
      </c>
      <c r="S115" s="1">
        <v>27.136766817009232</v>
      </c>
      <c r="T115" s="1">
        <v>50.099364611754631</v>
      </c>
      <c r="U115" s="1">
        <v>70.511416259904749</v>
      </c>
      <c r="V115" s="1">
        <v>81.200160445443245</v>
      </c>
      <c r="W115" s="1">
        <v>57.517322800169666</v>
      </c>
      <c r="X115" s="1">
        <v>697.06063358898473</v>
      </c>
      <c r="Y115" s="1">
        <v>0.84714222942901685</v>
      </c>
      <c r="Z115" s="1">
        <v>0.4321328765155919</v>
      </c>
      <c r="AC115" s="13" t="s">
        <v>538</v>
      </c>
      <c r="AD115" s="13">
        <v>40.551278942269512</v>
      </c>
      <c r="AE115" s="13">
        <v>13.722254691748816</v>
      </c>
      <c r="AF115" s="13">
        <v>27.136766817009232</v>
      </c>
      <c r="AG115" s="13">
        <v>50.099364611754631</v>
      </c>
      <c r="AH115" s="13">
        <v>70.511416259904749</v>
      </c>
      <c r="AI115" s="13">
        <v>81.200160445443245</v>
      </c>
      <c r="AJ115" s="13">
        <v>57.517322800169666</v>
      </c>
      <c r="AK115" s="13">
        <v>697.06063358898473</v>
      </c>
      <c r="AL115" s="13">
        <v>0.84714222942901685</v>
      </c>
      <c r="AM115" s="13">
        <v>0.4321328765155919</v>
      </c>
    </row>
    <row r="116" spans="16:39">
      <c r="P116" s="1" t="s">
        <v>540</v>
      </c>
      <c r="Q116" s="1">
        <v>46.648788225277393</v>
      </c>
      <c r="R116" s="1">
        <v>16.946477136858778</v>
      </c>
      <c r="S116" s="1">
        <v>31.797632681068166</v>
      </c>
      <c r="T116" s="1">
        <v>56.642209868534906</v>
      </c>
      <c r="U116" s="1">
        <v>74.091127637037914</v>
      </c>
      <c r="V116" s="1">
        <v>80.919445213456797</v>
      </c>
      <c r="W116" s="1">
        <v>66.490575101271148</v>
      </c>
      <c r="X116" s="1">
        <v>1163.0263287675832</v>
      </c>
      <c r="Y116" s="1">
        <v>0.86832821968427598</v>
      </c>
      <c r="Z116" s="1">
        <v>0.41333309859545658</v>
      </c>
      <c r="AC116" s="13" t="s">
        <v>540</v>
      </c>
      <c r="AD116" s="13">
        <v>46.648788225277393</v>
      </c>
      <c r="AE116" s="13">
        <v>16.946477136858778</v>
      </c>
      <c r="AF116" s="13">
        <v>31.797632681068166</v>
      </c>
      <c r="AG116" s="13">
        <v>56.642209868534906</v>
      </c>
      <c r="AH116" s="13">
        <v>74.091127637037914</v>
      </c>
      <c r="AI116" s="13">
        <v>80.919445213456797</v>
      </c>
      <c r="AJ116" s="13">
        <v>66.490575101271148</v>
      </c>
      <c r="AK116" s="13">
        <v>1163.0263287675832</v>
      </c>
      <c r="AL116" s="13">
        <v>0.86832821968427598</v>
      </c>
      <c r="AM116" s="13">
        <v>0.41333309859545658</v>
      </c>
    </row>
    <row r="117" spans="16:39">
      <c r="P117" s="1" t="s">
        <v>541</v>
      </c>
      <c r="Q117" s="1">
        <v>30.196981519267752</v>
      </c>
      <c r="R117" s="1">
        <v>10.838649639868708</v>
      </c>
      <c r="S117" s="1">
        <v>20.517815579568282</v>
      </c>
      <c r="T117" s="1">
        <v>42.882620336040056</v>
      </c>
      <c r="U117" s="1">
        <v>61.073376537938685</v>
      </c>
      <c r="V117" s="1">
        <v>74.852529696773971</v>
      </c>
      <c r="W117" s="1">
        <v>43.689217967361806</v>
      </c>
      <c r="X117" s="1">
        <v>353.80772771021856</v>
      </c>
      <c r="Y117" s="1">
        <v>0.85305629408639605</v>
      </c>
      <c r="Z117" s="1">
        <v>0.39114552774020184</v>
      </c>
      <c r="AC117" s="13" t="s">
        <v>541</v>
      </c>
      <c r="AD117" s="13">
        <v>30.196981519267752</v>
      </c>
      <c r="AE117" s="13">
        <v>10.838649639868708</v>
      </c>
      <c r="AF117" s="13">
        <v>20.517815579568282</v>
      </c>
      <c r="AG117" s="13">
        <v>42.882620336040056</v>
      </c>
      <c r="AH117" s="13">
        <v>61.073376537938685</v>
      </c>
      <c r="AI117" s="13">
        <v>74.852529696773971</v>
      </c>
      <c r="AJ117" s="13">
        <v>43.689217967361806</v>
      </c>
      <c r="AK117" s="13">
        <v>353.80772771021856</v>
      </c>
      <c r="AL117" s="13">
        <v>0.85305629408639605</v>
      </c>
      <c r="AM117" s="13">
        <v>0.39114552774020184</v>
      </c>
    </row>
    <row r="118" spans="16:39">
      <c r="P118" s="1" t="s">
        <v>542</v>
      </c>
      <c r="Q118" s="1">
        <v>49.317104350185687</v>
      </c>
      <c r="R118" s="1">
        <v>18.936632501281593</v>
      </c>
      <c r="S118" s="1">
        <v>34.126868425733726</v>
      </c>
      <c r="T118" s="1">
        <v>52.129919397046557</v>
      </c>
      <c r="U118" s="1">
        <v>69.89405407425113</v>
      </c>
      <c r="V118" s="1">
        <v>79.990656718583239</v>
      </c>
      <c r="W118" s="1">
        <v>60.428772648297858</v>
      </c>
      <c r="X118" s="1">
        <v>1424.5667106784022</v>
      </c>
      <c r="Y118" s="1">
        <v>0.84474873790426286</v>
      </c>
      <c r="Z118" s="1">
        <v>0.47775771403199929</v>
      </c>
      <c r="AC118" s="13" t="s">
        <v>542</v>
      </c>
      <c r="AD118" s="13">
        <v>49.317104350185687</v>
      </c>
      <c r="AE118" s="13">
        <v>18.936632501281593</v>
      </c>
      <c r="AF118" s="13">
        <v>34.126868425733726</v>
      </c>
      <c r="AG118" s="13">
        <v>52.129919397046557</v>
      </c>
      <c r="AH118" s="13">
        <v>69.89405407425113</v>
      </c>
      <c r="AI118" s="13">
        <v>79.990656718583239</v>
      </c>
      <c r="AJ118" s="13">
        <v>60.428772648297858</v>
      </c>
      <c r="AK118" s="13">
        <v>1424.5667106784022</v>
      </c>
      <c r="AL118" s="13">
        <v>0.84474873790426286</v>
      </c>
      <c r="AM118" s="13">
        <v>0.47775771403199929</v>
      </c>
    </row>
    <row r="119" spans="16:39">
      <c r="P119" s="1" t="s">
        <v>543</v>
      </c>
      <c r="Q119" s="1">
        <v>41.29837098203901</v>
      </c>
      <c r="R119" s="1">
        <v>15.189853402032393</v>
      </c>
      <c r="S119" s="1">
        <v>28.244112192035768</v>
      </c>
      <c r="T119" s="1">
        <v>46.827924276339438</v>
      </c>
      <c r="U119" s="1">
        <v>73.772099903899331</v>
      </c>
      <c r="V119" s="1">
        <v>81.716499781433967</v>
      </c>
      <c r="W119" s="1">
        <v>64.276707651676475</v>
      </c>
      <c r="X119" s="1">
        <v>808.63264349075178</v>
      </c>
      <c r="Y119" s="1">
        <v>0.84596789677249318</v>
      </c>
      <c r="Z119" s="1">
        <v>0.42270350807076712</v>
      </c>
      <c r="AC119" s="13" t="s">
        <v>543</v>
      </c>
      <c r="AD119" s="13">
        <v>41.29837098203901</v>
      </c>
      <c r="AE119" s="13">
        <v>15.189853402032393</v>
      </c>
      <c r="AF119" s="13">
        <v>28.244112192035768</v>
      </c>
      <c r="AG119" s="13">
        <v>46.827924276339438</v>
      </c>
      <c r="AH119" s="13">
        <v>73.772099903899331</v>
      </c>
      <c r="AI119" s="13">
        <v>81.716499781433967</v>
      </c>
      <c r="AJ119" s="13">
        <v>64.276707651676475</v>
      </c>
      <c r="AK119" s="13">
        <v>808.63264349075178</v>
      </c>
      <c r="AL119" s="13">
        <v>0.84596789677249318</v>
      </c>
      <c r="AM119" s="13">
        <v>0.42270350807076712</v>
      </c>
    </row>
    <row r="120" spans="16:39">
      <c r="P120" s="1" t="s">
        <v>544</v>
      </c>
      <c r="Q120" s="1">
        <v>41.988285687630245</v>
      </c>
      <c r="R120" s="1">
        <v>13.833131023532879</v>
      </c>
      <c r="S120" s="1">
        <v>27.91070835558163</v>
      </c>
      <c r="T120" s="1">
        <v>44.886050488513028</v>
      </c>
      <c r="U120" s="1">
        <v>71.356091752850261</v>
      </c>
      <c r="V120" s="1">
        <v>80.684591853720704</v>
      </c>
      <c r="W120" s="1">
        <v>62.423520990246629</v>
      </c>
      <c r="X120" s="1">
        <v>751.89715778398158</v>
      </c>
      <c r="Y120" s="1">
        <v>0.90177050034071904</v>
      </c>
      <c r="Z120" s="1">
        <v>0.44358350611804581</v>
      </c>
      <c r="AC120" s="13" t="s">
        <v>544</v>
      </c>
      <c r="AD120" s="13">
        <v>41.988285687630245</v>
      </c>
      <c r="AE120" s="13">
        <v>13.833131023532879</v>
      </c>
      <c r="AF120" s="13">
        <v>27.91070835558163</v>
      </c>
      <c r="AG120" s="13">
        <v>44.886050488513028</v>
      </c>
      <c r="AH120" s="13">
        <v>71.356091752850261</v>
      </c>
      <c r="AI120" s="13">
        <v>80.684591853720704</v>
      </c>
      <c r="AJ120" s="13">
        <v>62.423520990246629</v>
      </c>
      <c r="AK120" s="13">
        <v>751.89715778398158</v>
      </c>
      <c r="AL120" s="13">
        <v>0.90177050034071904</v>
      </c>
      <c r="AM120" s="13">
        <v>0.44358350611804581</v>
      </c>
    </row>
    <row r="121" spans="16:39">
      <c r="P121" s="1" t="s">
        <v>545</v>
      </c>
      <c r="Q121" s="1">
        <v>54.367900188022965</v>
      </c>
      <c r="R121" s="1">
        <v>19.375294113871895</v>
      </c>
      <c r="S121" s="1">
        <v>36.871597150947515</v>
      </c>
      <c r="T121" s="1">
        <v>51.904654840174608</v>
      </c>
      <c r="U121" s="1">
        <v>68.236152946571522</v>
      </c>
      <c r="V121" s="1">
        <v>80.56590631577869</v>
      </c>
      <c r="W121" s="1">
        <v>52.722293675184261</v>
      </c>
      <c r="X121" s="1">
        <v>1581.4176371061942</v>
      </c>
      <c r="Y121" s="1">
        <v>0.85837296915704542</v>
      </c>
      <c r="Z121" s="1">
        <v>0.42947729752253005</v>
      </c>
      <c r="AC121" s="13" t="s">
        <v>545</v>
      </c>
      <c r="AD121" s="13">
        <v>54.367900188022965</v>
      </c>
      <c r="AE121" s="13">
        <v>19.375294113871895</v>
      </c>
      <c r="AF121" s="13">
        <v>36.871597150947515</v>
      </c>
      <c r="AG121" s="13">
        <v>51.904654840174608</v>
      </c>
      <c r="AH121" s="13">
        <v>68.236152946571522</v>
      </c>
      <c r="AI121" s="13">
        <v>80.56590631577869</v>
      </c>
      <c r="AJ121" s="13">
        <v>52.722293675184261</v>
      </c>
      <c r="AK121" s="13">
        <v>1581.4176371061942</v>
      </c>
      <c r="AL121" s="13">
        <v>0.85837296915704542</v>
      </c>
      <c r="AM121" s="13">
        <v>0.42947729752253005</v>
      </c>
    </row>
    <row r="122" spans="16:39">
      <c r="P122" s="1" t="s">
        <v>546</v>
      </c>
      <c r="Q122" s="1">
        <v>33.909947226412967</v>
      </c>
      <c r="R122" s="1">
        <v>11.791317310674877</v>
      </c>
      <c r="S122" s="1">
        <v>22.850632268543972</v>
      </c>
      <c r="T122" s="1">
        <v>42.424817850954298</v>
      </c>
      <c r="U122" s="1">
        <v>67.490023209764843</v>
      </c>
      <c r="V122" s="1">
        <v>77.96821150141929</v>
      </c>
      <c r="W122" s="1">
        <v>54.735277671218597</v>
      </c>
      <c r="X122" s="1">
        <v>386.02014569277196</v>
      </c>
      <c r="Y122" s="1">
        <v>0.8164957233448018</v>
      </c>
      <c r="Z122" s="1">
        <v>0.40240717817355243</v>
      </c>
      <c r="AC122" s="13" t="s">
        <v>546</v>
      </c>
      <c r="AD122" s="13">
        <v>33.909947226412967</v>
      </c>
      <c r="AE122" s="13">
        <v>11.791317310674877</v>
      </c>
      <c r="AF122" s="13">
        <v>22.850632268543972</v>
      </c>
      <c r="AG122" s="13">
        <v>42.424817850954298</v>
      </c>
      <c r="AH122" s="13">
        <v>67.490023209764843</v>
      </c>
      <c r="AI122" s="13">
        <v>77.96821150141929</v>
      </c>
      <c r="AJ122" s="13">
        <v>54.735277671218597</v>
      </c>
      <c r="AK122" s="13">
        <v>386.02014569277196</v>
      </c>
      <c r="AL122" s="13">
        <v>0.8164957233448018</v>
      </c>
      <c r="AM122" s="13">
        <v>0.40240717817355243</v>
      </c>
    </row>
    <row r="123" spans="16:39">
      <c r="P123" s="1" t="s">
        <v>547</v>
      </c>
      <c r="Q123" s="1">
        <v>50.50753997853689</v>
      </c>
      <c r="R123" s="1">
        <v>17.334827610503975</v>
      </c>
      <c r="S123" s="1">
        <v>33.921183794520516</v>
      </c>
      <c r="T123" s="1">
        <v>48.91723518674322</v>
      </c>
      <c r="U123" s="1">
        <v>68.443127113862829</v>
      </c>
      <c r="V123" s="1">
        <v>76.601511118711002</v>
      </c>
      <c r="W123" s="1">
        <v>57.716437352329791</v>
      </c>
      <c r="X123" s="1">
        <v>1386.5826552669241</v>
      </c>
      <c r="Y123" s="1">
        <v>0.8107226074596473</v>
      </c>
      <c r="Z123" s="1">
        <v>0.38140071258267011</v>
      </c>
      <c r="AC123" s="13" t="s">
        <v>547</v>
      </c>
      <c r="AD123" s="13">
        <v>50.50753997853689</v>
      </c>
      <c r="AE123" s="13">
        <v>17.334827610503975</v>
      </c>
      <c r="AF123" s="13">
        <v>33.921183794520516</v>
      </c>
      <c r="AG123" s="13">
        <v>48.91723518674322</v>
      </c>
      <c r="AH123" s="13">
        <v>68.443127113862829</v>
      </c>
      <c r="AI123" s="13">
        <v>76.601511118711002</v>
      </c>
      <c r="AJ123" s="13">
        <v>57.716437352329791</v>
      </c>
      <c r="AK123" s="13">
        <v>1386.5826552669241</v>
      </c>
      <c r="AL123" s="13">
        <v>0.8107226074596473</v>
      </c>
      <c r="AM123" s="13">
        <v>0.38140071258267011</v>
      </c>
    </row>
    <row r="124" spans="16:39">
      <c r="P124" s="1" t="s">
        <v>549</v>
      </c>
      <c r="Q124" s="1">
        <v>41.257566432277947</v>
      </c>
      <c r="R124" s="1">
        <v>13.869478486833783</v>
      </c>
      <c r="S124" s="1">
        <v>27.563522459555937</v>
      </c>
      <c r="T124" s="1">
        <v>43.497657830903812</v>
      </c>
      <c r="U124" s="1">
        <v>68.891739691594367</v>
      </c>
      <c r="V124" s="1">
        <v>82.078000466357665</v>
      </c>
      <c r="W124" s="1">
        <v>55.671619071693442</v>
      </c>
      <c r="X124" s="1">
        <v>796.29028007675197</v>
      </c>
      <c r="Y124" s="1">
        <v>0.84624367620756435</v>
      </c>
      <c r="Z124" s="1">
        <v>0.44532297073890464</v>
      </c>
      <c r="AC124" s="13" t="s">
        <v>549</v>
      </c>
      <c r="AD124" s="13">
        <v>41.257566432277947</v>
      </c>
      <c r="AE124" s="13">
        <v>13.869478486833783</v>
      </c>
      <c r="AF124" s="13">
        <v>27.563522459555937</v>
      </c>
      <c r="AG124" s="13">
        <v>43.497657830903812</v>
      </c>
      <c r="AH124" s="13">
        <v>68.891739691594367</v>
      </c>
      <c r="AI124" s="13">
        <v>82.078000466357665</v>
      </c>
      <c r="AJ124" s="13">
        <v>55.671619071693442</v>
      </c>
      <c r="AK124" s="13">
        <v>796.29028007675197</v>
      </c>
      <c r="AL124" s="13">
        <v>0.84624367620756435</v>
      </c>
      <c r="AM124" s="13">
        <v>0.44532297073890464</v>
      </c>
    </row>
    <row r="125" spans="16:39">
      <c r="P125" s="1" t="s">
        <v>550</v>
      </c>
      <c r="Q125" s="1">
        <v>38.059282682749028</v>
      </c>
      <c r="R125" s="1">
        <v>13.690163659995992</v>
      </c>
      <c r="S125" s="1">
        <v>25.874723171372565</v>
      </c>
      <c r="T125" s="1">
        <v>47.668297999367056</v>
      </c>
      <c r="U125" s="1">
        <v>75.972495458815999</v>
      </c>
      <c r="V125" s="1">
        <v>83.639679771930048</v>
      </c>
      <c r="W125" s="1">
        <v>66.016436883276086</v>
      </c>
      <c r="X125" s="1">
        <v>532.95105514897261</v>
      </c>
      <c r="Y125" s="1">
        <v>0.87475232403589354</v>
      </c>
      <c r="Z125" s="1">
        <v>0.42856275670070421</v>
      </c>
      <c r="AC125" s="13" t="s">
        <v>550</v>
      </c>
      <c r="AD125" s="13">
        <v>38.059282682749028</v>
      </c>
      <c r="AE125" s="13">
        <v>13.690163659995992</v>
      </c>
      <c r="AF125" s="13">
        <v>25.874723171372565</v>
      </c>
      <c r="AG125" s="13">
        <v>47.668297999367056</v>
      </c>
      <c r="AH125" s="13">
        <v>75.972495458815999</v>
      </c>
      <c r="AI125" s="13">
        <v>83.639679771930048</v>
      </c>
      <c r="AJ125" s="13">
        <v>66.016436883276086</v>
      </c>
      <c r="AK125" s="13">
        <v>532.95105514897261</v>
      </c>
      <c r="AL125" s="13">
        <v>0.87475232403589354</v>
      </c>
      <c r="AM125" s="13">
        <v>0.42856275670070421</v>
      </c>
    </row>
    <row r="126" spans="16:39">
      <c r="P126" s="1" t="s">
        <v>551</v>
      </c>
      <c r="Q126" s="1">
        <v>51.807715737376562</v>
      </c>
      <c r="R126" s="1">
        <v>18.54318113963123</v>
      </c>
      <c r="S126" s="1">
        <v>35.175448438503985</v>
      </c>
      <c r="T126" s="1">
        <v>53.526139402924564</v>
      </c>
      <c r="U126" s="1">
        <v>72.705610470680696</v>
      </c>
      <c r="V126" s="1">
        <v>81.773076583202482</v>
      </c>
      <c r="W126" s="1">
        <v>62.183232258655799</v>
      </c>
      <c r="X126" s="1">
        <v>1478.4662973199693</v>
      </c>
      <c r="Y126" s="1">
        <v>0.86395291498777393</v>
      </c>
      <c r="Z126" s="1">
        <v>0.39219614093781613</v>
      </c>
      <c r="AC126" s="13" t="s">
        <v>551</v>
      </c>
      <c r="AD126" s="13">
        <v>51.807715737376562</v>
      </c>
      <c r="AE126" s="13">
        <v>18.54318113963123</v>
      </c>
      <c r="AF126" s="13">
        <v>35.175448438503985</v>
      </c>
      <c r="AG126" s="13">
        <v>53.526139402924564</v>
      </c>
      <c r="AH126" s="13">
        <v>72.705610470680696</v>
      </c>
      <c r="AI126" s="13">
        <v>81.773076583202482</v>
      </c>
      <c r="AJ126" s="13">
        <v>62.183232258655799</v>
      </c>
      <c r="AK126" s="13">
        <v>1478.4662973199693</v>
      </c>
      <c r="AL126" s="13">
        <v>0.86395291498777393</v>
      </c>
      <c r="AM126" s="13">
        <v>0.39219614093781613</v>
      </c>
    </row>
    <row r="127" spans="16:39">
      <c r="P127" s="1" t="s">
        <v>552</v>
      </c>
      <c r="Q127" s="1">
        <v>54.377794677899914</v>
      </c>
      <c r="R127" s="1">
        <v>19.292483416810047</v>
      </c>
      <c r="S127" s="1">
        <v>36.835139047355078</v>
      </c>
      <c r="T127" s="1">
        <v>45.990599534389048</v>
      </c>
      <c r="U127" s="1">
        <v>62.931959176903888</v>
      </c>
      <c r="V127" s="1">
        <v>81.358263969164412</v>
      </c>
      <c r="W127" s="1">
        <v>41.307510752330238</v>
      </c>
      <c r="X127" s="1">
        <v>1381.9459328139828</v>
      </c>
      <c r="Y127" s="1">
        <v>0.79118253757000112</v>
      </c>
      <c r="Z127" s="1">
        <v>0.42688625754539844</v>
      </c>
      <c r="AC127" s="13" t="s">
        <v>552</v>
      </c>
      <c r="AD127" s="13">
        <v>54.377794677899914</v>
      </c>
      <c r="AE127" s="13">
        <v>19.292483416810047</v>
      </c>
      <c r="AF127" s="13">
        <v>36.835139047355078</v>
      </c>
      <c r="AG127" s="13">
        <v>45.990599534389048</v>
      </c>
      <c r="AH127" s="13">
        <v>62.931959176903888</v>
      </c>
      <c r="AI127" s="13">
        <v>81.358263969164412</v>
      </c>
      <c r="AJ127" s="13">
        <v>41.307510752330238</v>
      </c>
      <c r="AK127" s="13">
        <v>1381.9459328139828</v>
      </c>
      <c r="AL127" s="13">
        <v>0.79118253757000112</v>
      </c>
      <c r="AM127" s="13">
        <v>0.42688625754539844</v>
      </c>
    </row>
    <row r="128" spans="16:39">
      <c r="P128" s="1" t="s">
        <v>555</v>
      </c>
      <c r="Q128" s="1">
        <v>44.465295386616901</v>
      </c>
      <c r="R128" s="1">
        <v>15.092861064279758</v>
      </c>
      <c r="S128" s="1">
        <v>29.779078225448401</v>
      </c>
      <c r="T128" s="1">
        <v>45.707889172259776</v>
      </c>
      <c r="U128" s="1">
        <v>67.572314620862983</v>
      </c>
      <c r="V128" s="1">
        <v>80.557583385496415</v>
      </c>
      <c r="W128" s="1">
        <v>51.61539045701975</v>
      </c>
      <c r="X128" s="1">
        <v>786.64608400939017</v>
      </c>
      <c r="Y128" s="1">
        <v>0.83656966156517976</v>
      </c>
      <c r="Z128" s="1">
        <v>0.43303632359291727</v>
      </c>
      <c r="AC128" s="13" t="s">
        <v>555</v>
      </c>
      <c r="AD128" s="13">
        <v>44.465295386616901</v>
      </c>
      <c r="AE128" s="13">
        <v>15.092861064279758</v>
      </c>
      <c r="AF128" s="13">
        <v>29.779078225448401</v>
      </c>
      <c r="AG128" s="13">
        <v>45.707889172259776</v>
      </c>
      <c r="AH128" s="13">
        <v>67.572314620862983</v>
      </c>
      <c r="AI128" s="13">
        <v>80.557583385496415</v>
      </c>
      <c r="AJ128" s="13">
        <v>51.61539045701975</v>
      </c>
      <c r="AK128" s="13">
        <v>786.64608400939017</v>
      </c>
      <c r="AL128" s="13">
        <v>0.83656966156517976</v>
      </c>
      <c r="AM128" s="13">
        <v>0.43303632359291727</v>
      </c>
    </row>
    <row r="129" spans="16:39">
      <c r="P129" s="1" t="s">
        <v>557</v>
      </c>
      <c r="Q129" s="1">
        <v>47.570886019629981</v>
      </c>
      <c r="R129" s="1">
        <v>17.959662570972494</v>
      </c>
      <c r="S129" s="1">
        <v>32.76527429530131</v>
      </c>
      <c r="T129" s="1">
        <v>50.29546401196724</v>
      </c>
      <c r="U129" s="1">
        <v>73.436725092351395</v>
      </c>
      <c r="V129" s="1">
        <v>78.832737580636007</v>
      </c>
      <c r="W129" s="1">
        <v>65.941385554459998</v>
      </c>
      <c r="X129" s="1">
        <v>1117.5640146643468</v>
      </c>
      <c r="Y129" s="1">
        <v>0.91206719394333158</v>
      </c>
      <c r="Z129" s="1">
        <v>0.41826387819813959</v>
      </c>
      <c r="AC129" s="13" t="s">
        <v>557</v>
      </c>
      <c r="AD129" s="13">
        <v>47.570886019629981</v>
      </c>
      <c r="AE129" s="13">
        <v>17.959662570972494</v>
      </c>
      <c r="AF129" s="13">
        <v>32.76527429530131</v>
      </c>
      <c r="AG129" s="13">
        <v>50.29546401196724</v>
      </c>
      <c r="AH129" s="13">
        <v>73.436725092351395</v>
      </c>
      <c r="AI129" s="13">
        <v>78.832737580636007</v>
      </c>
      <c r="AJ129" s="13">
        <v>65.941385554459998</v>
      </c>
      <c r="AK129" s="13">
        <v>1117.5640146643468</v>
      </c>
      <c r="AL129" s="13">
        <v>0.91206719394333158</v>
      </c>
      <c r="AM129" s="13">
        <v>0.41826387819813959</v>
      </c>
    </row>
    <row r="130" spans="16:39">
      <c r="P130" s="1" t="s">
        <v>559</v>
      </c>
      <c r="Q130" s="1">
        <v>40.021480988730531</v>
      </c>
      <c r="R130" s="1">
        <v>14.07035203827958</v>
      </c>
      <c r="S130" s="1">
        <v>27.045916513505119</v>
      </c>
      <c r="T130" s="1">
        <v>47.103302243709983</v>
      </c>
      <c r="U130" s="1">
        <v>72.514279575195033</v>
      </c>
      <c r="V130" s="1">
        <v>83.06344811526408</v>
      </c>
      <c r="W130" s="1">
        <v>62.292187834547498</v>
      </c>
      <c r="X130" s="1">
        <v>670.79319207875312</v>
      </c>
      <c r="Y130" s="1">
        <v>0.8746408230933459</v>
      </c>
      <c r="Z130" s="1">
        <v>0.41981830721279428</v>
      </c>
      <c r="AC130" s="13" t="s">
        <v>559</v>
      </c>
      <c r="AD130" s="13">
        <v>40.021480988730531</v>
      </c>
      <c r="AE130" s="13">
        <v>14.07035203827958</v>
      </c>
      <c r="AF130" s="13">
        <v>27.045916513505119</v>
      </c>
      <c r="AG130" s="13">
        <v>47.103302243709983</v>
      </c>
      <c r="AH130" s="13">
        <v>72.514279575195033</v>
      </c>
      <c r="AI130" s="13">
        <v>83.06344811526408</v>
      </c>
      <c r="AJ130" s="13">
        <v>62.292187834547498</v>
      </c>
      <c r="AK130" s="13">
        <v>670.79319207875312</v>
      </c>
      <c r="AL130" s="13">
        <v>0.8746408230933459</v>
      </c>
      <c r="AM130" s="13">
        <v>0.41981830721279428</v>
      </c>
    </row>
    <row r="131" spans="16:39">
      <c r="P131" s="1" t="s">
        <v>562</v>
      </c>
      <c r="Q131" s="1">
        <v>34.092143358275457</v>
      </c>
      <c r="R131" s="1">
        <v>12.022514353336133</v>
      </c>
      <c r="S131" s="1">
        <v>23.057328855805849</v>
      </c>
      <c r="T131" s="1">
        <v>44.814923898416659</v>
      </c>
      <c r="U131" s="1">
        <v>71.982531038101911</v>
      </c>
      <c r="V131" s="1">
        <v>83.894702846503435</v>
      </c>
      <c r="W131" s="1">
        <v>57.609409590075849</v>
      </c>
      <c r="X131" s="1">
        <v>457.25040029811595</v>
      </c>
      <c r="Y131" s="1">
        <v>0.88863212685310289</v>
      </c>
      <c r="Z131" s="1">
        <v>0.42465718956965465</v>
      </c>
      <c r="AC131" s="13" t="s">
        <v>562</v>
      </c>
      <c r="AD131" s="13">
        <v>34.092143358275457</v>
      </c>
      <c r="AE131" s="13">
        <v>12.022514353336133</v>
      </c>
      <c r="AF131" s="13">
        <v>23.057328855805849</v>
      </c>
      <c r="AG131" s="13">
        <v>44.814923898416659</v>
      </c>
      <c r="AH131" s="13">
        <v>71.982531038101911</v>
      </c>
      <c r="AI131" s="13">
        <v>83.894702846503435</v>
      </c>
      <c r="AJ131" s="13">
        <v>57.609409590075849</v>
      </c>
      <c r="AK131" s="13">
        <v>457.25040029811595</v>
      </c>
      <c r="AL131" s="13">
        <v>0.88863212685310289</v>
      </c>
      <c r="AM131" s="13">
        <v>0.42465718956965465</v>
      </c>
    </row>
    <row r="132" spans="16:39">
      <c r="P132" s="1" t="s">
        <v>565</v>
      </c>
      <c r="Q132" s="1">
        <v>39.252460867770786</v>
      </c>
      <c r="R132" s="1">
        <v>13.05416146905546</v>
      </c>
      <c r="S132" s="1">
        <v>26.153311168413186</v>
      </c>
      <c r="T132" s="1">
        <v>45.893379534885632</v>
      </c>
      <c r="U132" s="1">
        <v>73.222505283944486</v>
      </c>
      <c r="V132" s="1">
        <v>84.312291993578143</v>
      </c>
      <c r="W132" s="1">
        <v>56.288039382923074</v>
      </c>
      <c r="X132" s="1">
        <v>495.29205645461872</v>
      </c>
      <c r="Y132" s="1">
        <v>0.86137602801047741</v>
      </c>
      <c r="Z132" s="1">
        <v>0.43124004756376427</v>
      </c>
      <c r="AC132" s="13" t="s">
        <v>565</v>
      </c>
      <c r="AD132" s="13">
        <v>39.252460867770786</v>
      </c>
      <c r="AE132" s="13">
        <v>13.05416146905546</v>
      </c>
      <c r="AF132" s="13">
        <v>26.153311168413186</v>
      </c>
      <c r="AG132" s="13">
        <v>45.893379534885632</v>
      </c>
      <c r="AH132" s="13">
        <v>73.222505283944486</v>
      </c>
      <c r="AI132" s="13">
        <v>84.312291993578143</v>
      </c>
      <c r="AJ132" s="13">
        <v>56.288039382923074</v>
      </c>
      <c r="AK132" s="13">
        <v>495.29205645461872</v>
      </c>
      <c r="AL132" s="13">
        <v>0.86137602801047741</v>
      </c>
      <c r="AM132" s="13">
        <v>0.43124004756376427</v>
      </c>
    </row>
    <row r="133" spans="16:39">
      <c r="P133" s="1" t="s">
        <v>567</v>
      </c>
      <c r="Q133" s="1">
        <v>48.289169557582312</v>
      </c>
      <c r="R133" s="1">
        <v>15.327120789882869</v>
      </c>
      <c r="S133" s="1">
        <v>31.808145173732665</v>
      </c>
      <c r="T133" s="1">
        <v>46.166560144765235</v>
      </c>
      <c r="U133" s="1">
        <v>61.1752151917932</v>
      </c>
      <c r="V133" s="1">
        <v>80.121410318698523</v>
      </c>
      <c r="W133" s="1">
        <v>40.62907084722687</v>
      </c>
      <c r="X133" s="1">
        <v>801.00133040847425</v>
      </c>
      <c r="Y133" s="1">
        <v>0.83035517829543204</v>
      </c>
      <c r="Z133" s="1">
        <v>0.41525984574300184</v>
      </c>
      <c r="AC133" s="13" t="s">
        <v>567</v>
      </c>
      <c r="AD133" s="13">
        <v>48.289169557582312</v>
      </c>
      <c r="AE133" s="13">
        <v>15.327120789882869</v>
      </c>
      <c r="AF133" s="13">
        <v>31.808145173732665</v>
      </c>
      <c r="AG133" s="13">
        <v>46.166560144765235</v>
      </c>
      <c r="AH133" s="13">
        <v>61.1752151917932</v>
      </c>
      <c r="AI133" s="13">
        <v>80.121410318698523</v>
      </c>
      <c r="AJ133" s="13">
        <v>40.62907084722687</v>
      </c>
      <c r="AK133" s="13">
        <v>801.00133040847425</v>
      </c>
      <c r="AL133" s="13">
        <v>0.83035517829543204</v>
      </c>
      <c r="AM133" s="13">
        <v>0.41525984574300184</v>
      </c>
    </row>
    <row r="134" spans="16:39">
      <c r="P134" s="1" t="s">
        <v>568</v>
      </c>
      <c r="Q134" s="1">
        <v>38.740565145895765</v>
      </c>
      <c r="R134" s="1">
        <v>13.274951595868066</v>
      </c>
      <c r="S134" s="1">
        <v>26.007758370881977</v>
      </c>
      <c r="T134" s="1">
        <v>46.883622215836169</v>
      </c>
      <c r="U134" s="1">
        <v>71.165413224863769</v>
      </c>
      <c r="V134" s="1">
        <v>81.275002777787947</v>
      </c>
      <c r="W134" s="1">
        <v>61.069141048356528</v>
      </c>
      <c r="X134" s="1">
        <v>666.29111762632101</v>
      </c>
      <c r="Y134" s="1">
        <v>0.86464858254413723</v>
      </c>
      <c r="Z134" s="1">
        <v>0.41785300269575704</v>
      </c>
      <c r="AC134" s="13" t="s">
        <v>568</v>
      </c>
      <c r="AD134" s="13">
        <v>38.740565145895765</v>
      </c>
      <c r="AE134" s="13">
        <v>13.274951595868066</v>
      </c>
      <c r="AF134" s="13">
        <v>26.007758370881977</v>
      </c>
      <c r="AG134" s="13">
        <v>46.883622215836169</v>
      </c>
      <c r="AH134" s="13">
        <v>71.165413224863769</v>
      </c>
      <c r="AI134" s="13">
        <v>81.275002777787947</v>
      </c>
      <c r="AJ134" s="13">
        <v>61.069141048356528</v>
      </c>
      <c r="AK134" s="13">
        <v>666.29111762632101</v>
      </c>
      <c r="AL134" s="13">
        <v>0.86464858254413723</v>
      </c>
      <c r="AM134" s="13">
        <v>0.41785300269575704</v>
      </c>
    </row>
    <row r="135" spans="16:39">
      <c r="P135" s="1" t="s">
        <v>569</v>
      </c>
      <c r="Q135" s="1">
        <v>47.879425166343566</v>
      </c>
      <c r="R135" s="1">
        <v>17.699623524859252</v>
      </c>
      <c r="S135" s="1">
        <v>32.789524345601492</v>
      </c>
      <c r="T135" s="1">
        <v>54.099413614393647</v>
      </c>
      <c r="U135" s="1">
        <v>72.499195007370915</v>
      </c>
      <c r="V135" s="1">
        <v>80.894274921243081</v>
      </c>
      <c r="W135" s="1">
        <v>64.117378954238973</v>
      </c>
      <c r="X135" s="1">
        <v>1285.2594886337076</v>
      </c>
      <c r="Y135" s="1">
        <v>0.85117642910026536</v>
      </c>
      <c r="Z135" s="1">
        <v>0.39199193202172672</v>
      </c>
      <c r="AC135" s="13" t="s">
        <v>569</v>
      </c>
      <c r="AD135" s="13">
        <v>47.879425166343566</v>
      </c>
      <c r="AE135" s="13">
        <v>17.699623524859252</v>
      </c>
      <c r="AF135" s="13">
        <v>32.789524345601492</v>
      </c>
      <c r="AG135" s="13">
        <v>54.099413614393647</v>
      </c>
      <c r="AH135" s="13">
        <v>72.499195007370915</v>
      </c>
      <c r="AI135" s="13">
        <v>80.894274921243081</v>
      </c>
      <c r="AJ135" s="13">
        <v>64.117378954238973</v>
      </c>
      <c r="AK135" s="13">
        <v>1285.2594886337076</v>
      </c>
      <c r="AL135" s="13">
        <v>0.85117642910026536</v>
      </c>
      <c r="AM135" s="13">
        <v>0.39199193202172672</v>
      </c>
    </row>
    <row r="136" spans="16:39">
      <c r="P136" s="1" t="s">
        <v>570</v>
      </c>
      <c r="Q136" s="1">
        <v>31.867705610146178</v>
      </c>
      <c r="R136" s="1">
        <v>10.855587674127378</v>
      </c>
      <c r="S136" s="1">
        <v>21.361646642136837</v>
      </c>
      <c r="T136" s="1">
        <v>43.851498155896138</v>
      </c>
      <c r="U136" s="1">
        <v>75.317349111053304</v>
      </c>
      <c r="V136" s="1">
        <v>82.630755288303916</v>
      </c>
      <c r="W136" s="1">
        <v>66.272851435714628</v>
      </c>
      <c r="X136" s="1">
        <v>473.48064222832068</v>
      </c>
      <c r="Y136" s="1">
        <v>0.84530866086516543</v>
      </c>
      <c r="Z136" s="1">
        <v>0.41921759074564169</v>
      </c>
      <c r="AC136" s="13" t="s">
        <v>570</v>
      </c>
      <c r="AD136" s="13">
        <v>31.867705610146178</v>
      </c>
      <c r="AE136" s="13">
        <v>10.855587674127378</v>
      </c>
      <c r="AF136" s="13">
        <v>21.361646642136837</v>
      </c>
      <c r="AG136" s="13">
        <v>43.851498155896138</v>
      </c>
      <c r="AH136" s="13">
        <v>75.317349111053304</v>
      </c>
      <c r="AI136" s="13">
        <v>82.630755288303916</v>
      </c>
      <c r="AJ136" s="13">
        <v>66.272851435714628</v>
      </c>
      <c r="AK136" s="13">
        <v>473.48064222832068</v>
      </c>
      <c r="AL136" s="13">
        <v>0.84530866086516543</v>
      </c>
      <c r="AM136" s="13">
        <v>0.41921759074564169</v>
      </c>
    </row>
    <row r="137" spans="16:39">
      <c r="P137" s="1" t="s">
        <v>571</v>
      </c>
      <c r="Q137" s="1">
        <v>47.971078341124446</v>
      </c>
      <c r="R137" s="1">
        <v>17.351250454652533</v>
      </c>
      <c r="S137" s="1">
        <v>32.661164397888562</v>
      </c>
      <c r="T137" s="1">
        <v>50.308346294295184</v>
      </c>
      <c r="U137" s="1">
        <v>72.281342851534262</v>
      </c>
      <c r="V137" s="1">
        <v>79.289758358294179</v>
      </c>
      <c r="W137" s="1">
        <v>65.620895119064883</v>
      </c>
      <c r="X137" s="1">
        <v>1352.5917118870477</v>
      </c>
      <c r="Y137" s="1">
        <v>0.8877359490092992</v>
      </c>
      <c r="Z137" s="1">
        <v>0.4065873633187877</v>
      </c>
      <c r="AC137" s="13" t="s">
        <v>571</v>
      </c>
      <c r="AD137" s="13">
        <v>47.971078341124446</v>
      </c>
      <c r="AE137" s="13">
        <v>17.351250454652533</v>
      </c>
      <c r="AF137" s="13">
        <v>32.661164397888562</v>
      </c>
      <c r="AG137" s="13">
        <v>50.308346294295184</v>
      </c>
      <c r="AH137" s="13">
        <v>72.281342851534262</v>
      </c>
      <c r="AI137" s="13">
        <v>79.289758358294179</v>
      </c>
      <c r="AJ137" s="13">
        <v>65.620895119064883</v>
      </c>
      <c r="AK137" s="13">
        <v>1352.5917118870477</v>
      </c>
      <c r="AL137" s="13">
        <v>0.8877359490092992</v>
      </c>
      <c r="AM137" s="13">
        <v>0.4065873633187877</v>
      </c>
    </row>
    <row r="140" spans="16:39">
      <c r="AC140" s="13" t="s">
        <v>588</v>
      </c>
      <c r="AD140" s="13">
        <f>AVERAGE(AD107:AD137)</f>
        <v>43.224406249278246</v>
      </c>
      <c r="AE140" s="13">
        <f t="shared" ref="AE140:AM140" si="42">AVERAGE(AE107:AE137)</f>
        <v>15.287354897275234</v>
      </c>
      <c r="AF140" s="13">
        <f t="shared" si="42"/>
        <v>29.255880573276805</v>
      </c>
      <c r="AG140" s="13">
        <f t="shared" si="42"/>
        <v>48.378442104090198</v>
      </c>
      <c r="AH140" s="13">
        <f t="shared" si="42"/>
        <v>70.025720086085585</v>
      </c>
      <c r="AI140" s="13">
        <f t="shared" si="42"/>
        <v>80.869935108319609</v>
      </c>
      <c r="AJ140" s="13">
        <f t="shared" si="42"/>
        <v>57.419997634781801</v>
      </c>
      <c r="AK140" s="13">
        <f t="shared" si="42"/>
        <v>919.56232665364473</v>
      </c>
      <c r="AL140" s="13">
        <f t="shared" si="42"/>
        <v>0.8545047109359295</v>
      </c>
      <c r="AM140" s="13">
        <f t="shared" si="42"/>
        <v>0.42235538593598754</v>
      </c>
    </row>
    <row r="141" spans="16:39">
      <c r="AC141" s="13" t="s">
        <v>589</v>
      </c>
      <c r="AD141" s="13">
        <f>_xlfn.STDEV.P(AD107:AD137)</f>
        <v>6.7299507659306617</v>
      </c>
      <c r="AE141" s="13">
        <f t="shared" ref="AE141:AM141" si="43">_xlfn.STDEV.P(AE107:AE137)</f>
        <v>2.6703537093269909</v>
      </c>
      <c r="AF141" s="13">
        <f t="shared" si="43"/>
        <v>4.6670731120665865</v>
      </c>
      <c r="AG141" s="13">
        <f t="shared" si="43"/>
        <v>3.7767151646261898</v>
      </c>
      <c r="AH141" s="13">
        <f t="shared" si="43"/>
        <v>3.9892454835460773</v>
      </c>
      <c r="AI141" s="13">
        <f t="shared" si="43"/>
        <v>2.1851945155252608</v>
      </c>
      <c r="AJ141" s="13">
        <f t="shared" si="43"/>
        <v>7.2268788129805399</v>
      </c>
      <c r="AK141" s="13">
        <f t="shared" si="43"/>
        <v>379.11039454168923</v>
      </c>
      <c r="AL141" s="13">
        <f t="shared" si="43"/>
        <v>3.2531760715612007E-2</v>
      </c>
      <c r="AM141" s="13">
        <f t="shared" si="43"/>
        <v>1.9715562863695385E-2</v>
      </c>
    </row>
    <row r="142" spans="16:39">
      <c r="AC142" s="13" t="s">
        <v>590</v>
      </c>
      <c r="AD142" s="13">
        <f>MAX(AD107:AD137)</f>
        <v>54.377794677899914</v>
      </c>
      <c r="AE142" s="13"/>
      <c r="AF142" s="13"/>
      <c r="AG142" s="13"/>
      <c r="AH142" s="13"/>
      <c r="AI142" s="13"/>
      <c r="AJ142" s="13"/>
      <c r="AK142" s="13"/>
      <c r="AL142" s="13"/>
      <c r="AM142" s="13"/>
    </row>
    <row r="143" spans="16:39"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</row>
    <row r="144" spans="16:39">
      <c r="AC144" s="14" t="s">
        <v>591</v>
      </c>
      <c r="AD144" s="14" t="s">
        <v>1</v>
      </c>
      <c r="AE144" s="14" t="s">
        <v>2</v>
      </c>
      <c r="AF144" s="14" t="s">
        <v>3</v>
      </c>
      <c r="AG144" s="14" t="s">
        <v>4</v>
      </c>
      <c r="AH144" s="14" t="s">
        <v>5</v>
      </c>
      <c r="AI144" s="14" t="s">
        <v>6</v>
      </c>
      <c r="AJ144" s="14" t="s">
        <v>7</v>
      </c>
      <c r="AK144" s="14" t="s">
        <v>8</v>
      </c>
      <c r="AL144" s="14" t="s">
        <v>9</v>
      </c>
      <c r="AM144" s="14" t="s">
        <v>10</v>
      </c>
    </row>
    <row r="145" spans="29:39">
      <c r="AC145" s="13" t="s">
        <v>538</v>
      </c>
      <c r="AD145" s="13">
        <f t="shared" ref="AD145:AD175" si="44">STANDARDIZE(AD107,$AD$140,$AD$141)</f>
        <v>1.3559255074684256</v>
      </c>
      <c r="AE145" s="13">
        <f t="shared" ref="AE145:AE175" si="45">STANDARDIZE(AE107,$AE$140,$AE$141)</f>
        <v>1.1341249764509262</v>
      </c>
      <c r="AF145" s="13">
        <f t="shared" ref="AF145:AF175" si="46">STANDARDIZE(AF107,$AF$140,$AF$141)</f>
        <v>1.30208231726806</v>
      </c>
      <c r="AG145" s="13">
        <f t="shared" ref="AG145:AG175" si="47">STANDARDIZE(AG107,$AG$140,$AG$141)</f>
        <v>1.3709496289925749</v>
      </c>
      <c r="AH145" s="13">
        <f t="shared" ref="AH145:AH175" si="48">STANDARDIZE(AH107,$AH$140,$AH$141)</f>
        <v>-1.7996478448925362</v>
      </c>
      <c r="AI145" s="13">
        <f t="shared" ref="AI145:AI175" si="49">STANDARDIZE(AI107,$AI$140,$AI$141)</f>
        <v>-1.3310490409631546</v>
      </c>
      <c r="AJ145" s="13">
        <f t="shared" ref="AJ145:AJ175" si="50">STANDARDIZE(AJ107,$AJ$140,$AJ$141)</f>
        <v>-1.3595585901621319</v>
      </c>
      <c r="AK145" s="13">
        <f t="shared" ref="AK145:AK175" si="51">STANDARDIZE(AK107,$AK$140,$AK$141)</f>
        <v>1.2207369307998976</v>
      </c>
      <c r="AL145" s="13">
        <f t="shared" ref="AL145:AL175" si="52">STANDARDIZE(AL107,$AL$140,$AL$141)</f>
        <v>-9.7946728125025515E-2</v>
      </c>
      <c r="AM145" s="13">
        <f t="shared" ref="AM145:AM175" si="53">STANDARDIZE(AM107,$AM$140,$AM$141)</f>
        <v>0.36845625007611332</v>
      </c>
    </row>
    <row r="146" spans="29:39">
      <c r="AC146" s="13" t="s">
        <v>546</v>
      </c>
      <c r="AD146" s="13">
        <f t="shared" si="44"/>
        <v>-6.912203836214925E-3</v>
      </c>
      <c r="AE146" s="13">
        <f t="shared" si="45"/>
        <v>-4.3172750909717131E-2</v>
      </c>
      <c r="AF146" s="13">
        <f t="shared" si="46"/>
        <v>-1.7334773116909705E-2</v>
      </c>
      <c r="AG146" s="13">
        <f t="shared" si="47"/>
        <v>0.44637839348234931</v>
      </c>
      <c r="AH146" s="13">
        <f t="shared" si="48"/>
        <v>0.16534455273701809</v>
      </c>
      <c r="AI146" s="13">
        <f t="shared" si="49"/>
        <v>-0.72787448447899827</v>
      </c>
      <c r="AJ146" s="13">
        <f t="shared" si="50"/>
        <v>0.76480367141676997</v>
      </c>
      <c r="AK146" s="13">
        <f t="shared" si="51"/>
        <v>-0.42731318442519572</v>
      </c>
      <c r="AL146" s="13">
        <f t="shared" si="52"/>
        <v>-0.42147203611758732</v>
      </c>
      <c r="AM146" s="13">
        <f t="shared" si="53"/>
        <v>-0.38678730287406721</v>
      </c>
    </row>
    <row r="147" spans="29:39">
      <c r="AC147" s="13" t="s">
        <v>562</v>
      </c>
      <c r="AD147" s="13">
        <f t="shared" si="44"/>
        <v>-1.0926414624658081</v>
      </c>
      <c r="AE147" s="13">
        <f t="shared" si="45"/>
        <v>-0.69212362077945977</v>
      </c>
      <c r="AF147" s="13">
        <f t="shared" si="46"/>
        <v>-0.98580394010542249</v>
      </c>
      <c r="AG147" s="13">
        <f t="shared" si="47"/>
        <v>-1.0782726655591985</v>
      </c>
      <c r="AH147" s="13">
        <f t="shared" si="48"/>
        <v>1.0827871005375009</v>
      </c>
      <c r="AI147" s="13">
        <f t="shared" si="49"/>
        <v>2.0136117281027612</v>
      </c>
      <c r="AJ147" s="13">
        <f t="shared" si="50"/>
        <v>0.32403943547130248</v>
      </c>
      <c r="AK147" s="13">
        <f t="shared" si="51"/>
        <v>-0.53581939398199063</v>
      </c>
      <c r="AL147" s="13">
        <f t="shared" si="52"/>
        <v>1.314477161575953</v>
      </c>
      <c r="AM147" s="13">
        <f t="shared" si="53"/>
        <v>1.5886912177594337</v>
      </c>
    </row>
    <row r="148" spans="29:39">
      <c r="AC148" s="13" t="s">
        <v>529</v>
      </c>
      <c r="AD148" s="13">
        <f t="shared" si="44"/>
        <v>0.26403306367934926</v>
      </c>
      <c r="AE148" s="13">
        <f t="shared" si="45"/>
        <v>0.45896331830228354</v>
      </c>
      <c r="AF148" s="13">
        <f t="shared" si="46"/>
        <v>0.32167097520397286</v>
      </c>
      <c r="AG148" s="13">
        <f t="shared" si="47"/>
        <v>0.86796717719007088</v>
      </c>
      <c r="AH148" s="13">
        <f t="shared" si="48"/>
        <v>-0.42111291517758292</v>
      </c>
      <c r="AI148" s="13">
        <f t="shared" si="49"/>
        <v>-1.5591552899001014E-2</v>
      </c>
      <c r="AJ148" s="13">
        <f t="shared" si="50"/>
        <v>-0.52049809484463816</v>
      </c>
      <c r="AK148" s="13">
        <f t="shared" si="51"/>
        <v>9.7103094146096941E-2</v>
      </c>
      <c r="AL148" s="13">
        <f t="shared" si="52"/>
        <v>-1.8252369521298708</v>
      </c>
      <c r="AM148" s="13">
        <f t="shared" si="53"/>
        <v>-0.63333608184181733</v>
      </c>
    </row>
    <row r="149" spans="29:39">
      <c r="AC149" s="13" t="s">
        <v>531</v>
      </c>
      <c r="AD149" s="13">
        <f t="shared" si="44"/>
        <v>0.33293047010450599</v>
      </c>
      <c r="AE149" s="13">
        <f t="shared" si="45"/>
        <v>0.66447069493618438</v>
      </c>
      <c r="AF149" s="13">
        <f t="shared" si="46"/>
        <v>0.43013869301327279</v>
      </c>
      <c r="AG149" s="13">
        <f t="shared" si="47"/>
        <v>2.218884711955179E-2</v>
      </c>
      <c r="AH149" s="13">
        <f t="shared" si="48"/>
        <v>-0.86279928486004365</v>
      </c>
      <c r="AI149" s="13">
        <f t="shared" si="49"/>
        <v>0.11055934635415308</v>
      </c>
      <c r="AJ149" s="13">
        <f t="shared" si="50"/>
        <v>-1.0724969507924642</v>
      </c>
      <c r="AK149" s="13">
        <f t="shared" si="51"/>
        <v>0.91733645124781338</v>
      </c>
      <c r="AL149" s="13">
        <f t="shared" si="52"/>
        <v>-2.3540533427562456</v>
      </c>
      <c r="AM149" s="13">
        <f t="shared" si="53"/>
        <v>1.4230949129341057</v>
      </c>
    </row>
    <row r="150" spans="29:39">
      <c r="AC150" s="13" t="s">
        <v>555</v>
      </c>
      <c r="AD150" s="13">
        <f t="shared" si="44"/>
        <v>1.2872341438005459</v>
      </c>
      <c r="AE150" s="13">
        <f t="shared" si="45"/>
        <v>1.5614261719896181</v>
      </c>
      <c r="AF150" s="13">
        <f t="shared" si="46"/>
        <v>1.3747998235807652</v>
      </c>
      <c r="AG150" s="13">
        <f t="shared" si="47"/>
        <v>1.7777563287967246</v>
      </c>
      <c r="AH150" s="13">
        <f t="shared" si="48"/>
        <v>-0.85071854821811377</v>
      </c>
      <c r="AI150" s="13">
        <f t="shared" si="49"/>
        <v>-0.21741393284001628</v>
      </c>
      <c r="AJ150" s="13">
        <f t="shared" si="50"/>
        <v>-0.85598199548849696</v>
      </c>
      <c r="AK150" s="13">
        <f t="shared" si="51"/>
        <v>1.450321771565851</v>
      </c>
      <c r="AL150" s="13">
        <f t="shared" si="52"/>
        <v>1.0006704905424659</v>
      </c>
      <c r="AM150" s="13">
        <f t="shared" si="53"/>
        <v>0.19647634102321593</v>
      </c>
    </row>
    <row r="151" spans="29:39">
      <c r="AC151" s="13" t="s">
        <v>550</v>
      </c>
      <c r="AD151" s="13">
        <f t="shared" si="44"/>
        <v>-1.283123940335825</v>
      </c>
      <c r="AE151" s="13">
        <f t="shared" si="45"/>
        <v>-1.5380857050801915</v>
      </c>
      <c r="AF151" s="13">
        <f t="shared" si="46"/>
        <v>-1.3651590093933985</v>
      </c>
      <c r="AG151" s="13">
        <f t="shared" si="47"/>
        <v>-0.82510787824817211</v>
      </c>
      <c r="AH151" s="13">
        <f t="shared" si="48"/>
        <v>1.1408625157895933</v>
      </c>
      <c r="AI151" s="13">
        <f t="shared" si="49"/>
        <v>1.1342903289729731</v>
      </c>
      <c r="AJ151" s="13">
        <f t="shared" si="50"/>
        <v>0.55757324439876044</v>
      </c>
      <c r="AK151" s="13">
        <f t="shared" si="51"/>
        <v>-1.1932112426414727</v>
      </c>
      <c r="AL151" s="13">
        <f t="shared" si="52"/>
        <v>1.5556031945994626</v>
      </c>
      <c r="AM151" s="13">
        <f t="shared" si="53"/>
        <v>-0.57482721383333857</v>
      </c>
    </row>
    <row r="152" spans="29:39">
      <c r="AC152" s="13" t="s">
        <v>527</v>
      </c>
      <c r="AD152" s="13">
        <f t="shared" si="44"/>
        <v>-0.89866777279813503</v>
      </c>
      <c r="AE152" s="13">
        <f t="shared" si="45"/>
        <v>-0.96989921354527231</v>
      </c>
      <c r="AF152" s="13">
        <f t="shared" si="46"/>
        <v>-0.92541552499903601</v>
      </c>
      <c r="AG152" s="13">
        <f t="shared" si="47"/>
        <v>0.11420726360411129</v>
      </c>
      <c r="AH152" s="13">
        <f t="shared" si="48"/>
        <v>5.5132144487013098E-2</v>
      </c>
      <c r="AI152" s="13">
        <f t="shared" si="49"/>
        <v>-0.14829472193297369</v>
      </c>
      <c r="AJ152" s="13">
        <f t="shared" si="50"/>
        <v>-4.8341122166815603E-2</v>
      </c>
      <c r="AK152" s="13">
        <f t="shared" si="51"/>
        <v>-0.73493123042210884</v>
      </c>
      <c r="AL152" s="13">
        <f t="shared" si="52"/>
        <v>0.16279554499734966</v>
      </c>
      <c r="AM152" s="13">
        <f t="shared" si="53"/>
        <v>0.52076507517408643</v>
      </c>
    </row>
    <row r="153" spans="29:39">
      <c r="AC153" s="13" t="s">
        <v>565</v>
      </c>
      <c r="AD153" s="13">
        <f t="shared" si="44"/>
        <v>-0.39719864230523483</v>
      </c>
      <c r="AE153" s="13">
        <f t="shared" si="45"/>
        <v>-0.58610220813064884</v>
      </c>
      <c r="AF153" s="13">
        <f t="shared" si="46"/>
        <v>-0.45405625868355576</v>
      </c>
      <c r="AG153" s="13">
        <f t="shared" si="47"/>
        <v>0.45566648069811899</v>
      </c>
      <c r="AH153" s="13">
        <f t="shared" si="48"/>
        <v>0.12175138778058463</v>
      </c>
      <c r="AI153" s="13">
        <f t="shared" si="49"/>
        <v>0.15111942427892239</v>
      </c>
      <c r="AJ153" s="13">
        <f t="shared" si="50"/>
        <v>1.3467109094600355E-2</v>
      </c>
      <c r="AK153" s="13">
        <f t="shared" si="51"/>
        <v>-0.58690475457325508</v>
      </c>
      <c r="AL153" s="13">
        <f t="shared" si="52"/>
        <v>-0.22631672387100144</v>
      </c>
      <c r="AM153" s="13">
        <f t="shared" si="53"/>
        <v>0.49592753943681833</v>
      </c>
    </row>
    <row r="154" spans="29:39">
      <c r="AC154" s="13" t="s">
        <v>557</v>
      </c>
      <c r="AD154" s="13">
        <f t="shared" si="44"/>
        <v>0.50882719578493096</v>
      </c>
      <c r="AE154" s="13">
        <f t="shared" si="45"/>
        <v>0.62131178869247727</v>
      </c>
      <c r="AF154" s="13">
        <f t="shared" si="46"/>
        <v>0.5446137325810757</v>
      </c>
      <c r="AG154" s="13">
        <f t="shared" si="47"/>
        <v>2.1880834016410757</v>
      </c>
      <c r="AH154" s="13">
        <f t="shared" si="48"/>
        <v>1.0190918477492519</v>
      </c>
      <c r="AI154" s="13">
        <f t="shared" si="49"/>
        <v>2.2657070016161327E-2</v>
      </c>
      <c r="AJ154" s="13">
        <f t="shared" si="50"/>
        <v>1.2551168632020302</v>
      </c>
      <c r="AK154" s="13">
        <f t="shared" si="51"/>
        <v>0.64219817134865109</v>
      </c>
      <c r="AL154" s="13">
        <f t="shared" si="52"/>
        <v>0.42492347306958311</v>
      </c>
      <c r="AM154" s="13">
        <f t="shared" si="53"/>
        <v>-0.45762261026515083</v>
      </c>
    </row>
    <row r="155" spans="29:39">
      <c r="AC155" s="13" t="s">
        <v>544</v>
      </c>
      <c r="AD155" s="13">
        <f t="shared" si="44"/>
        <v>-1.9357384894938348</v>
      </c>
      <c r="AE155" s="13">
        <f t="shared" si="45"/>
        <v>-1.6659610454855187</v>
      </c>
      <c r="AF155" s="13">
        <f t="shared" si="46"/>
        <v>-1.8722794316456071</v>
      </c>
      <c r="AG155" s="13">
        <f t="shared" si="47"/>
        <v>-1.4551856649200352</v>
      </c>
      <c r="AH155" s="13">
        <f t="shared" si="48"/>
        <v>-2.2441194920371452</v>
      </c>
      <c r="AI155" s="13">
        <f t="shared" si="49"/>
        <v>-2.7537161423358318</v>
      </c>
      <c r="AJ155" s="13">
        <f t="shared" si="50"/>
        <v>-1.8999598613384094</v>
      </c>
      <c r="AK155" s="13">
        <f t="shared" si="51"/>
        <v>-1.492321516605666</v>
      </c>
      <c r="AL155" s="13">
        <f t="shared" si="52"/>
        <v>-4.4523161909227851E-2</v>
      </c>
      <c r="AM155" s="13">
        <f t="shared" si="53"/>
        <v>-1.5830061972644023</v>
      </c>
    </row>
    <row r="156" spans="29:39">
      <c r="AC156" s="13" t="s">
        <v>536</v>
      </c>
      <c r="AD156" s="13">
        <f t="shared" si="44"/>
        <v>0.90531094696127434</v>
      </c>
      <c r="AE156" s="13">
        <f t="shared" si="45"/>
        <v>1.3665895986963039</v>
      </c>
      <c r="AF156" s="13">
        <f t="shared" si="46"/>
        <v>1.0436922104055149</v>
      </c>
      <c r="AG156" s="13">
        <f t="shared" si="47"/>
        <v>0.9933175072596907</v>
      </c>
      <c r="AH156" s="13">
        <f t="shared" si="48"/>
        <v>-3.300524181264855E-2</v>
      </c>
      <c r="AI156" s="13">
        <f t="shared" si="49"/>
        <v>-0.40237991789257999</v>
      </c>
      <c r="AJ156" s="13">
        <f t="shared" si="50"/>
        <v>0.41633118409455738</v>
      </c>
      <c r="AK156" s="13">
        <f t="shared" si="51"/>
        <v>1.3320773877362631</v>
      </c>
      <c r="AL156" s="13">
        <f t="shared" si="52"/>
        <v>-0.29989071655087968</v>
      </c>
      <c r="AM156" s="13">
        <f t="shared" si="53"/>
        <v>2.8100809740527706</v>
      </c>
    </row>
    <row r="157" spans="29:39">
      <c r="AC157" s="13" t="s">
        <v>569</v>
      </c>
      <c r="AD157" s="13">
        <f t="shared" si="44"/>
        <v>-0.2861886118082011</v>
      </c>
      <c r="AE157" s="13">
        <f t="shared" si="45"/>
        <v>-3.6512576930273023E-2</v>
      </c>
      <c r="AF157" s="13">
        <f t="shared" si="46"/>
        <v>-0.21678862896429418</v>
      </c>
      <c r="AG157" s="13">
        <f t="shared" si="47"/>
        <v>-0.41054666824582364</v>
      </c>
      <c r="AH157" s="13">
        <f t="shared" si="48"/>
        <v>0.93911989955643316</v>
      </c>
      <c r="AI157" s="13">
        <f t="shared" si="49"/>
        <v>0.38740929793651208</v>
      </c>
      <c r="AJ157" s="13">
        <f t="shared" si="50"/>
        <v>0.94877888426453361</v>
      </c>
      <c r="AK157" s="13">
        <f t="shared" si="51"/>
        <v>-0.29260522729005384</v>
      </c>
      <c r="AL157" s="13">
        <f t="shared" si="52"/>
        <v>-0.26241475947348591</v>
      </c>
      <c r="AM157" s="13">
        <f t="shared" si="53"/>
        <v>1.7657225268502042E-2</v>
      </c>
    </row>
    <row r="158" spans="29:39">
      <c r="AC158" s="13" t="s">
        <v>571</v>
      </c>
      <c r="AD158" s="13">
        <f t="shared" si="44"/>
        <v>-0.18367453264378553</v>
      </c>
      <c r="AE158" s="13">
        <f t="shared" si="45"/>
        <v>-0.5445809926464249</v>
      </c>
      <c r="AF158" s="13">
        <f t="shared" si="46"/>
        <v>-0.28822608632748231</v>
      </c>
      <c r="AG158" s="13">
        <f t="shared" si="47"/>
        <v>-0.92471670839461828</v>
      </c>
      <c r="AH158" s="13">
        <f t="shared" si="48"/>
        <v>0.33348954639464728</v>
      </c>
      <c r="AI158" s="13">
        <f t="shared" si="49"/>
        <v>-8.4817737406023858E-2</v>
      </c>
      <c r="AJ158" s="13">
        <f t="shared" si="50"/>
        <v>0.69234914337815701</v>
      </c>
      <c r="AK158" s="13">
        <f t="shared" si="51"/>
        <v>-0.4422594876944892</v>
      </c>
      <c r="AL158" s="13">
        <f t="shared" si="52"/>
        <v>1.45291211926647</v>
      </c>
      <c r="AM158" s="13">
        <f t="shared" si="53"/>
        <v>1.0767189518666058</v>
      </c>
    </row>
    <row r="159" spans="29:39">
      <c r="AC159" s="13" t="s">
        <v>528</v>
      </c>
      <c r="AD159" s="13">
        <f t="shared" si="44"/>
        <v>1.6558061605973313</v>
      </c>
      <c r="AE159" s="13">
        <f t="shared" si="45"/>
        <v>1.5308605756302389</v>
      </c>
      <c r="AF159" s="13">
        <f t="shared" si="46"/>
        <v>1.6317971445487942</v>
      </c>
      <c r="AG159" s="13">
        <f t="shared" si="47"/>
        <v>0.93367187685000508</v>
      </c>
      <c r="AH159" s="13">
        <f t="shared" si="48"/>
        <v>-0.4485978982479914</v>
      </c>
      <c r="AI159" s="13">
        <f t="shared" si="49"/>
        <v>-0.13913122625051011</v>
      </c>
      <c r="AJ159" s="13">
        <f t="shared" si="50"/>
        <v>-0.65003220355096736</v>
      </c>
      <c r="AK159" s="13">
        <f t="shared" si="51"/>
        <v>1.7458115630215671</v>
      </c>
      <c r="AL159" s="13">
        <f t="shared" si="52"/>
        <v>0.11890712755856273</v>
      </c>
      <c r="AM159" s="13">
        <f t="shared" si="53"/>
        <v>0.36123298308956431</v>
      </c>
    </row>
    <row r="160" spans="29:39">
      <c r="AC160" s="13" t="s">
        <v>549</v>
      </c>
      <c r="AD160" s="13">
        <f t="shared" si="44"/>
        <v>-1.3840307822188376</v>
      </c>
      <c r="AE160" s="13">
        <f t="shared" si="45"/>
        <v>-1.309203935939057</v>
      </c>
      <c r="AF160" s="13">
        <f t="shared" si="46"/>
        <v>-1.3724336754383049</v>
      </c>
      <c r="AG160" s="13">
        <f t="shared" si="47"/>
        <v>-1.5764027716199707</v>
      </c>
      <c r="AH160" s="13">
        <f t="shared" si="48"/>
        <v>-0.6356332010099156</v>
      </c>
      <c r="AI160" s="13">
        <f t="shared" si="49"/>
        <v>-1.327901743430298</v>
      </c>
      <c r="AJ160" s="13">
        <f t="shared" si="50"/>
        <v>-0.37149093447382164</v>
      </c>
      <c r="AK160" s="13">
        <f t="shared" si="51"/>
        <v>-1.4073530787935209</v>
      </c>
      <c r="AL160" s="13">
        <f t="shared" si="52"/>
        <v>-1.1683655220323554</v>
      </c>
      <c r="AM160" s="13">
        <f t="shared" si="53"/>
        <v>-1.0118000637541078</v>
      </c>
    </row>
    <row r="161" spans="29:39">
      <c r="AC161" s="13" t="s">
        <v>570</v>
      </c>
      <c r="AD161" s="13">
        <f t="shared" si="44"/>
        <v>1.082197178340202</v>
      </c>
      <c r="AE161" s="13">
        <f t="shared" si="45"/>
        <v>0.76674213834569704</v>
      </c>
      <c r="AF161" s="13">
        <f t="shared" si="46"/>
        <v>0.99962077070995536</v>
      </c>
      <c r="AG161" s="13">
        <f t="shared" si="47"/>
        <v>0.14266182626095678</v>
      </c>
      <c r="AH161" s="13">
        <f t="shared" si="48"/>
        <v>-0.39671486218390706</v>
      </c>
      <c r="AI161" s="13">
        <f t="shared" si="49"/>
        <v>-1.9533382311197112</v>
      </c>
      <c r="AJ161" s="13">
        <f t="shared" si="50"/>
        <v>4.1019051961344755E-2</v>
      </c>
      <c r="AK161" s="13">
        <f t="shared" si="51"/>
        <v>1.2318847895950347</v>
      </c>
      <c r="AL161" s="13">
        <f t="shared" si="52"/>
        <v>-1.3458264327903759</v>
      </c>
      <c r="AM161" s="13">
        <f t="shared" si="53"/>
        <v>-2.0772763951229689</v>
      </c>
    </row>
    <row r="162" spans="29:39">
      <c r="AC162" s="13" t="s">
        <v>567</v>
      </c>
      <c r="AD162" s="13">
        <f t="shared" si="44"/>
        <v>-0.29225173933769649</v>
      </c>
      <c r="AE162" s="13">
        <f t="shared" si="45"/>
        <v>-0.53096951369741896</v>
      </c>
      <c r="AF162" s="13">
        <f t="shared" si="46"/>
        <v>-0.36261658497385085</v>
      </c>
      <c r="AG162" s="13">
        <f t="shared" si="47"/>
        <v>-1.2923358157642459</v>
      </c>
      <c r="AH162" s="13">
        <f t="shared" si="48"/>
        <v>-0.28425936663171003</v>
      </c>
      <c r="AI162" s="13">
        <f t="shared" si="49"/>
        <v>0.55284110840250289</v>
      </c>
      <c r="AJ162" s="13">
        <f t="shared" si="50"/>
        <v>-0.2419272009858548</v>
      </c>
      <c r="AK162" s="13">
        <f t="shared" si="51"/>
        <v>-0.32516134706862287</v>
      </c>
      <c r="AL162" s="13">
        <f t="shared" si="52"/>
        <v>-0.25393752279754939</v>
      </c>
      <c r="AM162" s="13">
        <f t="shared" si="53"/>
        <v>1.1649469488497362</v>
      </c>
    </row>
    <row r="163" spans="29:39">
      <c r="AC163" s="13" t="s">
        <v>545</v>
      </c>
      <c r="AD163" s="13">
        <f t="shared" si="44"/>
        <v>-0.76748311335007968</v>
      </c>
      <c r="AE163" s="13">
        <f t="shared" si="45"/>
        <v>-0.59811972912074707</v>
      </c>
      <c r="AF163" s="13">
        <f t="shared" si="46"/>
        <v>-0.72447063088905805</v>
      </c>
      <c r="AG163" s="13">
        <f t="shared" si="47"/>
        <v>-0.1880322115298918</v>
      </c>
      <c r="AH163" s="13">
        <f t="shared" si="48"/>
        <v>1.4907017874077457</v>
      </c>
      <c r="AI163" s="13">
        <f t="shared" si="49"/>
        <v>1.267504857774489</v>
      </c>
      <c r="AJ163" s="13">
        <f t="shared" si="50"/>
        <v>1.1895092571711334</v>
      </c>
      <c r="AK163" s="13">
        <f t="shared" si="51"/>
        <v>-1.0197854690110799</v>
      </c>
      <c r="AL163" s="13">
        <f t="shared" si="52"/>
        <v>0.62239524251287126</v>
      </c>
      <c r="AM163" s="13">
        <f t="shared" si="53"/>
        <v>0.31484623632770031</v>
      </c>
    </row>
    <row r="164" spans="29:39">
      <c r="AC164" s="13" t="s">
        <v>568</v>
      </c>
      <c r="AD164" s="13">
        <f t="shared" si="44"/>
        <v>1.2753896405230774</v>
      </c>
      <c r="AE164" s="13">
        <f t="shared" si="45"/>
        <v>1.2192490571507701</v>
      </c>
      <c r="AF164" s="13">
        <f t="shared" si="46"/>
        <v>1.2683683591590418</v>
      </c>
      <c r="AG164" s="13">
        <f t="shared" si="47"/>
        <v>1.363009142719894</v>
      </c>
      <c r="AH164" s="13">
        <f t="shared" si="48"/>
        <v>0.6717787600809495</v>
      </c>
      <c r="AI164" s="13">
        <f t="shared" si="49"/>
        <v>0.41330026616224685</v>
      </c>
      <c r="AJ164" s="13">
        <f t="shared" si="50"/>
        <v>0.65909983370947456</v>
      </c>
      <c r="AK164" s="13">
        <f t="shared" si="51"/>
        <v>1.4742512437359829</v>
      </c>
      <c r="AL164" s="13">
        <f t="shared" si="52"/>
        <v>0.2904301471549382</v>
      </c>
      <c r="AM164" s="13">
        <f t="shared" si="53"/>
        <v>-1.5297176756595279</v>
      </c>
    </row>
    <row r="165" spans="29:39">
      <c r="AC165" s="13" t="s">
        <v>540</v>
      </c>
      <c r="AD165" s="13">
        <f t="shared" si="44"/>
        <v>1.6572763778724768</v>
      </c>
      <c r="AE165" s="13">
        <f t="shared" si="45"/>
        <v>1.4998494414974803</v>
      </c>
      <c r="AF165" s="13">
        <f t="shared" si="46"/>
        <v>1.6239853741485886</v>
      </c>
      <c r="AG165" s="13">
        <f t="shared" si="47"/>
        <v>-0.63225381465522623</v>
      </c>
      <c r="AH165" s="13">
        <f t="shared" si="48"/>
        <v>-1.7782212045963104</v>
      </c>
      <c r="AI165" s="13">
        <f t="shared" si="49"/>
        <v>0.22347157535649489</v>
      </c>
      <c r="AJ165" s="13">
        <f t="shared" si="50"/>
        <v>-2.2295222182930701</v>
      </c>
      <c r="AK165" s="13">
        <f t="shared" si="51"/>
        <v>1.2196542559043224</v>
      </c>
      <c r="AL165" s="13">
        <f t="shared" si="52"/>
        <v>-1.9464723695554553</v>
      </c>
      <c r="AM165" s="13">
        <f t="shared" si="53"/>
        <v>0.22981193287431506</v>
      </c>
    </row>
    <row r="166" spans="29:39">
      <c r="AC166" s="13" t="s">
        <v>542</v>
      </c>
      <c r="AD166" s="13">
        <f t="shared" si="44"/>
        <v>0.18438309290767255</v>
      </c>
      <c r="AE166" s="13">
        <f t="shared" si="45"/>
        <v>-7.2834483430472177E-2</v>
      </c>
      <c r="AF166" s="13">
        <f t="shared" si="46"/>
        <v>0.11210401885903257</v>
      </c>
      <c r="AG166" s="13">
        <f t="shared" si="47"/>
        <v>-0.70710996604763721</v>
      </c>
      <c r="AH166" s="13">
        <f t="shared" si="48"/>
        <v>-0.61500488634801864</v>
      </c>
      <c r="AI166" s="13">
        <f t="shared" si="49"/>
        <v>-0.14294000859146119</v>
      </c>
      <c r="AJ166" s="13">
        <f t="shared" si="50"/>
        <v>-0.80319697174610438</v>
      </c>
      <c r="AK166" s="13">
        <f t="shared" si="51"/>
        <v>-0.35060036484870982</v>
      </c>
      <c r="AL166" s="13">
        <f t="shared" si="52"/>
        <v>-0.55130890478186467</v>
      </c>
      <c r="AM166" s="13">
        <f t="shared" si="53"/>
        <v>0.54175159648106308</v>
      </c>
    </row>
    <row r="167" spans="29:39">
      <c r="AC167" s="13" t="s">
        <v>551</v>
      </c>
      <c r="AD167" s="13">
        <f t="shared" si="44"/>
        <v>0.6458412433498204</v>
      </c>
      <c r="AE167" s="13">
        <f t="shared" si="45"/>
        <v>1.0007317249259693</v>
      </c>
      <c r="AF167" s="13">
        <f t="shared" si="46"/>
        <v>0.75194744923773882</v>
      </c>
      <c r="AG167" s="13">
        <f t="shared" si="47"/>
        <v>0.50758975043509413</v>
      </c>
      <c r="AH167" s="13">
        <f t="shared" si="48"/>
        <v>0.8550501643317614</v>
      </c>
      <c r="AI167" s="13">
        <f t="shared" si="49"/>
        <v>-0.93227285406851579</v>
      </c>
      <c r="AJ167" s="13">
        <f t="shared" si="50"/>
        <v>1.1791242305561467</v>
      </c>
      <c r="AK167" s="13">
        <f t="shared" si="51"/>
        <v>0.52227976563414602</v>
      </c>
      <c r="AL167" s="13">
        <f t="shared" si="52"/>
        <v>1.7694241486221745</v>
      </c>
      <c r="AM167" s="13">
        <f t="shared" si="53"/>
        <v>-0.20752680337532359</v>
      </c>
    </row>
    <row r="168" spans="29:39">
      <c r="AC168" s="13" t="s">
        <v>547</v>
      </c>
      <c r="AD168" s="13">
        <f t="shared" si="44"/>
        <v>-0.4759210538005762</v>
      </c>
      <c r="AE168" s="13">
        <f t="shared" si="45"/>
        <v>-0.45574593910346628</v>
      </c>
      <c r="AF168" s="13">
        <f t="shared" si="46"/>
        <v>-0.47352248544336828</v>
      </c>
      <c r="AG168" s="13">
        <f t="shared" si="47"/>
        <v>-0.33763199097552932</v>
      </c>
      <c r="AH168" s="13">
        <f t="shared" si="48"/>
        <v>0.62381708505372424</v>
      </c>
      <c r="AI168" s="13">
        <f t="shared" si="49"/>
        <v>1.0038067510055098</v>
      </c>
      <c r="AJ168" s="13">
        <f t="shared" si="50"/>
        <v>0.67417626970781985</v>
      </c>
      <c r="AK168" s="13">
        <f t="shared" si="51"/>
        <v>-0.65619180628278839</v>
      </c>
      <c r="AL168" s="13">
        <f t="shared" si="52"/>
        <v>0.61896779376448163</v>
      </c>
      <c r="AM168" s="13">
        <f t="shared" si="53"/>
        <v>-0.12868406247052064</v>
      </c>
    </row>
    <row r="169" spans="29:39">
      <c r="AC169" s="13" t="s">
        <v>552</v>
      </c>
      <c r="AD169" s="13">
        <f t="shared" si="44"/>
        <v>-1.3569583506068814</v>
      </c>
      <c r="AE169" s="13">
        <f t="shared" si="45"/>
        <v>-1.2226247528691392</v>
      </c>
      <c r="AF169" s="13">
        <f t="shared" si="46"/>
        <v>-1.3281454069028347</v>
      </c>
      <c r="AG169" s="13">
        <f t="shared" si="47"/>
        <v>-0.94354963250882262</v>
      </c>
      <c r="AH169" s="13">
        <f t="shared" si="48"/>
        <v>0.4905215685741402</v>
      </c>
      <c r="AI169" s="13">
        <f t="shared" si="49"/>
        <v>1.3842098342704081</v>
      </c>
      <c r="AJ169" s="13">
        <f t="shared" si="50"/>
        <v>2.6209372011861645E-2</v>
      </c>
      <c r="AK169" s="13">
        <f t="shared" si="51"/>
        <v>-1.2194651822048372</v>
      </c>
      <c r="AL169" s="13">
        <f t="shared" si="52"/>
        <v>1.0490491497066627</v>
      </c>
      <c r="AM169" s="13">
        <f t="shared" si="53"/>
        <v>0.1167505918842264</v>
      </c>
    </row>
    <row r="170" spans="29:39">
      <c r="AC170" s="13" t="s">
        <v>541</v>
      </c>
      <c r="AD170" s="13">
        <f t="shared" si="44"/>
        <v>-0.59018936685463164</v>
      </c>
      <c r="AE170" s="13">
        <f t="shared" si="45"/>
        <v>-0.8362912450210972</v>
      </c>
      <c r="AF170" s="13">
        <f t="shared" si="46"/>
        <v>-0.66477840187290249</v>
      </c>
      <c r="AG170" s="13">
        <f t="shared" si="47"/>
        <v>-0.65799576109958791</v>
      </c>
      <c r="AH170" s="13">
        <f t="shared" si="48"/>
        <v>0.80135083464887424</v>
      </c>
      <c r="AI170" s="13">
        <f t="shared" si="49"/>
        <v>1.5753091364642591</v>
      </c>
      <c r="AJ170" s="13">
        <f t="shared" si="50"/>
        <v>-0.15663169137768893</v>
      </c>
      <c r="AK170" s="13">
        <f t="shared" si="51"/>
        <v>-1.1191206474618853</v>
      </c>
      <c r="AL170" s="13">
        <f t="shared" si="52"/>
        <v>0.21121872666579536</v>
      </c>
      <c r="AM170" s="13">
        <f t="shared" si="53"/>
        <v>0.45064204807143099</v>
      </c>
    </row>
    <row r="171" spans="29:39">
      <c r="AC171" s="13" t="s">
        <v>534</v>
      </c>
      <c r="AD171" s="13">
        <f t="shared" si="44"/>
        <v>0.75257063304885519</v>
      </c>
      <c r="AE171" s="13">
        <f t="shared" si="45"/>
        <v>1.4891619963580465E-2</v>
      </c>
      <c r="AF171" s="13">
        <f t="shared" si="46"/>
        <v>0.54686621339979691</v>
      </c>
      <c r="AG171" s="13">
        <f t="shared" si="47"/>
        <v>-0.58566290093626616</v>
      </c>
      <c r="AH171" s="13">
        <f t="shared" si="48"/>
        <v>-2.2185911924440131</v>
      </c>
      <c r="AI171" s="13">
        <f t="shared" si="49"/>
        <v>-0.34254378010882097</v>
      </c>
      <c r="AJ171" s="13">
        <f t="shared" si="50"/>
        <v>-2.3233995230964646</v>
      </c>
      <c r="AK171" s="13">
        <f t="shared" si="51"/>
        <v>-0.31273475471043255</v>
      </c>
      <c r="AL171" s="13">
        <f t="shared" si="52"/>
        <v>-0.74233709179190199</v>
      </c>
      <c r="AM171" s="13">
        <f t="shared" si="53"/>
        <v>-0.35989539035943824</v>
      </c>
    </row>
    <row r="172" spans="29:39">
      <c r="AC172" s="13" t="s">
        <v>533</v>
      </c>
      <c r="AD172" s="13">
        <f t="shared" si="44"/>
        <v>-0.66625169474957169</v>
      </c>
      <c r="AE172" s="13">
        <f t="shared" si="45"/>
        <v>-0.7536092669590031</v>
      </c>
      <c r="AF172" s="13">
        <f t="shared" si="46"/>
        <v>-0.69596557079787325</v>
      </c>
      <c r="AG172" s="13">
        <f t="shared" si="47"/>
        <v>-0.39579894778799973</v>
      </c>
      <c r="AH172" s="13">
        <f t="shared" si="48"/>
        <v>0.2856914029179024</v>
      </c>
      <c r="AI172" s="13">
        <f t="shared" si="49"/>
        <v>0.18536915894234265</v>
      </c>
      <c r="AJ172" s="13">
        <f t="shared" si="50"/>
        <v>0.50494044635428603</v>
      </c>
      <c r="AK172" s="13">
        <f t="shared" si="51"/>
        <v>-0.66806717165723217</v>
      </c>
      <c r="AL172" s="13">
        <f t="shared" si="52"/>
        <v>0.31181440490983581</v>
      </c>
      <c r="AM172" s="13">
        <f t="shared" si="53"/>
        <v>-0.22836696427882744</v>
      </c>
    </row>
    <row r="173" spans="29:39">
      <c r="AC173" s="13" t="s">
        <v>537</v>
      </c>
      <c r="AD173" s="13">
        <f t="shared" si="44"/>
        <v>0.69168692000402665</v>
      </c>
      <c r="AE173" s="13">
        <f t="shared" si="45"/>
        <v>0.90335172421483512</v>
      </c>
      <c r="AF173" s="13">
        <f t="shared" si="46"/>
        <v>0.7571434360410062</v>
      </c>
      <c r="AG173" s="13">
        <f t="shared" si="47"/>
        <v>1.5148008946736913</v>
      </c>
      <c r="AH173" s="13">
        <f t="shared" si="48"/>
        <v>0.6200357765615957</v>
      </c>
      <c r="AI173" s="13">
        <f t="shared" si="49"/>
        <v>1.1138510897104902E-2</v>
      </c>
      <c r="AJ173" s="13">
        <f t="shared" si="50"/>
        <v>0.92673220248659594</v>
      </c>
      <c r="AK173" s="13">
        <f t="shared" si="51"/>
        <v>0.96461919072980906</v>
      </c>
      <c r="AL173" s="13">
        <f t="shared" si="52"/>
        <v>-0.10230869041363917</v>
      </c>
      <c r="AM173" s="13">
        <f t="shared" si="53"/>
        <v>-1.5400754279337703</v>
      </c>
    </row>
    <row r="174" spans="29:39">
      <c r="AC174" s="13" t="s">
        <v>543</v>
      </c>
      <c r="AD174" s="13">
        <f t="shared" si="44"/>
        <v>-1.6874864369920231</v>
      </c>
      <c r="AE174" s="13">
        <f t="shared" si="45"/>
        <v>-1.6596180527203621</v>
      </c>
      <c r="AF174" s="13">
        <f t="shared" si="46"/>
        <v>-1.6914742369751286</v>
      </c>
      <c r="AG174" s="13">
        <f t="shared" si="47"/>
        <v>-1.1986458472152548</v>
      </c>
      <c r="AH174" s="13">
        <f t="shared" si="48"/>
        <v>1.326473651920749</v>
      </c>
      <c r="AI174" s="13">
        <f t="shared" si="49"/>
        <v>0.80579562481697631</v>
      </c>
      <c r="AJ174" s="13">
        <f t="shared" si="50"/>
        <v>1.2249899341098396</v>
      </c>
      <c r="AK174" s="13">
        <f t="shared" si="51"/>
        <v>-1.1766537949047722</v>
      </c>
      <c r="AL174" s="13">
        <f t="shared" si="52"/>
        <v>-0.28267913781718196</v>
      </c>
      <c r="AM174" s="13">
        <f t="shared" si="53"/>
        <v>-0.15915321373471134</v>
      </c>
    </row>
    <row r="175" spans="29:39">
      <c r="AC175" s="13" t="s">
        <v>559</v>
      </c>
      <c r="AD175" s="13">
        <f t="shared" si="44"/>
        <v>0.70530561915482293</v>
      </c>
      <c r="AE175" s="13">
        <f t="shared" si="45"/>
        <v>0.77289220157185168</v>
      </c>
      <c r="AF175" s="13">
        <f t="shared" si="46"/>
        <v>0.72964012837242509</v>
      </c>
      <c r="AG175" s="13">
        <f t="shared" si="47"/>
        <v>0.51100072578441424</v>
      </c>
      <c r="AH175" s="13">
        <f t="shared" si="48"/>
        <v>0.56542591193050207</v>
      </c>
      <c r="AI175" s="13">
        <f t="shared" si="49"/>
        <v>-0.72312864543575828</v>
      </c>
      <c r="AJ175" s="13">
        <f t="shared" si="50"/>
        <v>1.1347772249277324</v>
      </c>
      <c r="AK175" s="13">
        <f t="shared" si="51"/>
        <v>1.142225039112676</v>
      </c>
      <c r="AL175" s="13">
        <f t="shared" si="52"/>
        <v>1.0215013679669054</v>
      </c>
      <c r="AM175" s="13">
        <f t="shared" si="53"/>
        <v>-0.79977542240173005</v>
      </c>
    </row>
  </sheetData>
  <sortState xmlns:xlrd2="http://schemas.microsoft.com/office/spreadsheetml/2017/richdata2" ref="AC145:AM175">
    <sortCondition ref="AC145:AC17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A406-9667-4D27-B529-4D0DF62B02CC}">
  <dimension ref="A1:AM192"/>
  <sheetViews>
    <sheetView topLeftCell="A126" workbookViewId="0">
      <selection activeCell="AG210" sqref="AG210"/>
    </sheetView>
  </sheetViews>
  <sheetFormatPr defaultColWidth="8.85546875" defaultRowHeight="14.45"/>
  <cols>
    <col min="1" max="1" width="5.28515625" style="1" bestFit="1" customWidth="1"/>
    <col min="2" max="2" width="20.5703125" style="1" bestFit="1" customWidth="1"/>
    <col min="3" max="3" width="22.7109375" style="1" customWidth="1"/>
    <col min="4" max="4" width="22.28515625" style="1" bestFit="1" customWidth="1"/>
    <col min="5" max="5" width="18.7109375" style="1" bestFit="1" customWidth="1"/>
    <col min="6" max="6" width="16.28515625" style="1" bestFit="1" customWidth="1"/>
    <col min="7" max="7" width="15.5703125" style="1" bestFit="1" customWidth="1"/>
    <col min="8" max="8" width="19.5703125" style="1" bestFit="1" customWidth="1"/>
    <col min="9" max="9" width="19.140625" style="1" bestFit="1" customWidth="1"/>
    <col min="10" max="10" width="17.28515625" style="1" bestFit="1" customWidth="1"/>
    <col min="11" max="11" width="20.7109375" style="1" bestFit="1" customWidth="1"/>
    <col min="12" max="12" width="19.140625" style="1" bestFit="1" customWidth="1"/>
    <col min="13" max="13" width="1.7109375" style="1" customWidth="1"/>
    <col min="14" max="14" width="11.42578125" style="1" bestFit="1" customWidth="1"/>
    <col min="15" max="15" width="8.85546875" style="1"/>
    <col min="16" max="16" width="20.5703125" style="1" bestFit="1" customWidth="1"/>
    <col min="17" max="17" width="22.7109375" style="1" bestFit="1" customWidth="1"/>
    <col min="18" max="18" width="22.28515625" style="1" bestFit="1" customWidth="1"/>
    <col min="19" max="19" width="18.7109375" style="1" bestFit="1" customWidth="1"/>
    <col min="20" max="20" width="16.28515625" style="1" bestFit="1" customWidth="1"/>
    <col min="21" max="21" width="15.5703125" style="1" bestFit="1" customWidth="1"/>
    <col min="22" max="22" width="19.5703125" style="1" bestFit="1" customWidth="1"/>
    <col min="23" max="23" width="19.140625" style="1" bestFit="1" customWidth="1"/>
    <col min="24" max="24" width="17.28515625" style="1" bestFit="1" customWidth="1"/>
    <col min="25" max="25" width="20.7109375" style="1" bestFit="1" customWidth="1"/>
    <col min="26" max="26" width="19.140625" style="1" bestFit="1" customWidth="1"/>
    <col min="27" max="28" width="8.85546875" style="1"/>
    <col min="29" max="29" width="20.5703125" style="1" bestFit="1" customWidth="1"/>
    <col min="30" max="30" width="22.7109375" style="1" bestFit="1" customWidth="1"/>
    <col min="31" max="31" width="22.28515625" style="1" bestFit="1" customWidth="1"/>
    <col min="32" max="32" width="18.7109375" style="1" bestFit="1" customWidth="1"/>
    <col min="33" max="33" width="16.28515625" style="1" bestFit="1" customWidth="1"/>
    <col min="34" max="34" width="15.5703125" style="1" bestFit="1" customWidth="1"/>
    <col min="35" max="35" width="19.5703125" style="1" bestFit="1" customWidth="1"/>
    <col min="36" max="36" width="19.140625" style="1" bestFit="1" customWidth="1"/>
    <col min="37" max="37" width="17.28515625" style="1" bestFit="1" customWidth="1"/>
    <col min="38" max="38" width="20.7109375" style="1" bestFit="1" customWidth="1"/>
    <col min="39" max="39" width="19.140625" style="1" bestFit="1" customWidth="1"/>
    <col min="40" max="16384" width="8.85546875" style="1"/>
  </cols>
  <sheetData>
    <row r="1" spans="1:26">
      <c r="A1" s="1" t="s">
        <v>523</v>
      </c>
      <c r="B1" s="1" t="s">
        <v>524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525</v>
      </c>
      <c r="P1" s="1" t="s">
        <v>574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</row>
    <row r="2" spans="1:26">
      <c r="A2" s="1" t="s">
        <v>573</v>
      </c>
      <c r="B2" s="1" t="s">
        <v>533</v>
      </c>
      <c r="C2" s="1">
        <v>54.200371594154454</v>
      </c>
      <c r="D2" s="1">
        <v>14.633857031064826</v>
      </c>
      <c r="E2" s="1">
        <v>34.417114312609719</v>
      </c>
      <c r="F2" s="1">
        <v>39.813957478860594</v>
      </c>
      <c r="G2" s="1">
        <v>48.516525763678658</v>
      </c>
      <c r="H2" s="1">
        <v>60.763765071615346</v>
      </c>
      <c r="I2" s="1">
        <v>39.62046604445235</v>
      </c>
      <c r="J2" s="1">
        <v>1089.5432033381419</v>
      </c>
      <c r="K2" s="1">
        <v>0.84909597122816116</v>
      </c>
      <c r="L2" s="1">
        <v>0.38984662643103024</v>
      </c>
      <c r="N2" s="1">
        <v>401</v>
      </c>
      <c r="P2" s="2" t="str">
        <f>B2</f>
        <v>SC56</v>
      </c>
      <c r="Q2" s="2">
        <f>AVERAGE(C2:C4)</f>
        <v>51.014559614768082</v>
      </c>
      <c r="R2" s="2">
        <f t="shared" ref="R2:Z2" si="0">AVERAGE(D2:D4)</f>
        <v>16.782865079754405</v>
      </c>
      <c r="S2" s="2">
        <f t="shared" si="0"/>
        <v>33.898712347261323</v>
      </c>
      <c r="T2" s="2">
        <f t="shared" si="0"/>
        <v>42.830221089535996</v>
      </c>
      <c r="U2" s="2">
        <f t="shared" si="0"/>
        <v>60.878985766458733</v>
      </c>
      <c r="V2" s="2">
        <f t="shared" si="0"/>
        <v>72.451650052356243</v>
      </c>
      <c r="W2" s="2">
        <f t="shared" si="0"/>
        <v>51.452847723421002</v>
      </c>
      <c r="X2" s="2">
        <f t="shared" si="0"/>
        <v>1105.5021972818984</v>
      </c>
      <c r="Y2" s="2">
        <f t="shared" si="0"/>
        <v>0.83335009240612801</v>
      </c>
      <c r="Z2" s="2">
        <f t="shared" si="0"/>
        <v>0.4016696437581932</v>
      </c>
    </row>
    <row r="3" spans="1:26">
      <c r="A3" s="1" t="s">
        <v>573</v>
      </c>
      <c r="B3" s="1" t="s">
        <v>533</v>
      </c>
      <c r="C3" s="1">
        <v>41.691150620772859</v>
      </c>
      <c r="D3" s="1">
        <v>14.260198362882585</v>
      </c>
      <c r="E3" s="1">
        <v>27.975674491827789</v>
      </c>
      <c r="F3" s="1">
        <v>46.76101550080665</v>
      </c>
      <c r="G3" s="1">
        <v>70.466004642694415</v>
      </c>
      <c r="H3" s="1">
        <v>79.57627219232927</v>
      </c>
      <c r="I3" s="1">
        <v>62.985067555553684</v>
      </c>
      <c r="J3" s="1">
        <v>630.13727096978346</v>
      </c>
      <c r="K3" s="1">
        <v>0.82540570553746895</v>
      </c>
      <c r="L3" s="1">
        <v>0.38264557452987263</v>
      </c>
      <c r="N3" s="1">
        <v>535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" t="s">
        <v>573</v>
      </c>
      <c r="B4" s="1" t="s">
        <v>533</v>
      </c>
      <c r="C4" s="1">
        <v>57.152156629376954</v>
      </c>
      <c r="D4" s="1">
        <v>21.454539845315804</v>
      </c>
      <c r="E4" s="1">
        <v>39.303348237346469</v>
      </c>
      <c r="F4" s="1">
        <v>41.915690288940738</v>
      </c>
      <c r="G4" s="1">
        <v>63.654426893003148</v>
      </c>
      <c r="H4" s="1">
        <v>77.014912893124134</v>
      </c>
      <c r="I4" s="1">
        <v>51.753009570256985</v>
      </c>
      <c r="J4" s="1">
        <v>1596.8261175377695</v>
      </c>
      <c r="K4" s="1">
        <v>0.82554860045275413</v>
      </c>
      <c r="L4" s="1">
        <v>0.4325167303136766</v>
      </c>
      <c r="N4" s="1">
        <v>621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" t="s">
        <v>573</v>
      </c>
      <c r="B5" s="1" t="s">
        <v>534</v>
      </c>
      <c r="C5" s="1">
        <v>38.17243172640265</v>
      </c>
      <c r="D5" s="1">
        <v>12.894082373775966</v>
      </c>
      <c r="E5" s="1">
        <v>25.533257050089368</v>
      </c>
      <c r="F5" s="1">
        <v>51.249065728345386</v>
      </c>
      <c r="G5" s="1">
        <v>70.287867029717773</v>
      </c>
      <c r="H5" s="1">
        <v>76.807089986295679</v>
      </c>
      <c r="I5" s="1">
        <v>62.150556422141506</v>
      </c>
      <c r="J5" s="1">
        <v>720.87700984230992</v>
      </c>
      <c r="K5" s="1">
        <v>0.88301108940046402</v>
      </c>
      <c r="L5" s="1">
        <v>0.41136487629445284</v>
      </c>
      <c r="N5" s="1">
        <v>403</v>
      </c>
      <c r="P5" s="1" t="str">
        <f>B5</f>
        <v>SC35-14E</v>
      </c>
      <c r="Q5" s="1">
        <f>AVERAGE(C5:C7)</f>
        <v>41.951362452043732</v>
      </c>
      <c r="R5" s="1">
        <f t="shared" ref="R5:Z5" si="1">AVERAGE(D5:D7)</f>
        <v>13.867995523484893</v>
      </c>
      <c r="S5" s="1">
        <f t="shared" si="1"/>
        <v>27.90967898776438</v>
      </c>
      <c r="T5" s="1">
        <f t="shared" si="1"/>
        <v>46.889738657636883</v>
      </c>
      <c r="U5" s="1">
        <f t="shared" si="1"/>
        <v>67.311791302781373</v>
      </c>
      <c r="V5" s="1">
        <f t="shared" si="1"/>
        <v>76.572845164511648</v>
      </c>
      <c r="W5" s="1">
        <f t="shared" si="1"/>
        <v>54.328630681718835</v>
      </c>
      <c r="X5" s="1">
        <f t="shared" si="1"/>
        <v>892.46007911054187</v>
      </c>
      <c r="Y5" s="1">
        <f t="shared" si="1"/>
        <v>0.84564954422145122</v>
      </c>
      <c r="Z5" s="1">
        <f t="shared" si="1"/>
        <v>0.40464514819066039</v>
      </c>
    </row>
    <row r="6" spans="1:26">
      <c r="A6" s="1" t="s">
        <v>573</v>
      </c>
      <c r="B6" s="1" t="s">
        <v>534</v>
      </c>
      <c r="C6" s="1">
        <v>31.014223138137979</v>
      </c>
      <c r="D6" s="1">
        <v>10.999055050324332</v>
      </c>
      <c r="E6" s="1">
        <v>21.006639094231204</v>
      </c>
      <c r="F6" s="1">
        <v>41.28725785121393</v>
      </c>
      <c r="G6" s="1">
        <v>70.700728179666683</v>
      </c>
      <c r="H6" s="1">
        <v>76.396153584443837</v>
      </c>
      <c r="I6" s="1">
        <v>64.080676678394425</v>
      </c>
      <c r="J6" s="1">
        <v>446.57804350835414</v>
      </c>
      <c r="K6" s="1">
        <v>0.89760019979980255</v>
      </c>
      <c r="L6" s="1">
        <v>0.39358321582163391</v>
      </c>
      <c r="N6" s="1">
        <v>511</v>
      </c>
    </row>
    <row r="7" spans="1:26">
      <c r="A7" s="1" t="s">
        <v>573</v>
      </c>
      <c r="B7" s="1" t="s">
        <v>534</v>
      </c>
      <c r="C7" s="1">
        <v>56.667432491590574</v>
      </c>
      <c r="D7" s="1">
        <v>17.710849146354388</v>
      </c>
      <c r="E7" s="1">
        <v>37.189140818972575</v>
      </c>
      <c r="F7" s="1">
        <v>48.132892393351348</v>
      </c>
      <c r="G7" s="1">
        <v>60.946778698959626</v>
      </c>
      <c r="H7" s="1">
        <v>76.515291922795427</v>
      </c>
      <c r="I7" s="1">
        <v>36.754658944620559</v>
      </c>
      <c r="J7" s="1">
        <v>1509.9251839809617</v>
      </c>
      <c r="K7" s="1">
        <v>0.75633734346408676</v>
      </c>
      <c r="L7" s="1">
        <v>0.40898735245589435</v>
      </c>
      <c r="N7" s="1">
        <v>601</v>
      </c>
    </row>
    <row r="8" spans="1:26">
      <c r="A8" s="1" t="s">
        <v>573</v>
      </c>
      <c r="B8" s="1" t="s">
        <v>528</v>
      </c>
      <c r="C8" s="1">
        <v>24.751880771001439</v>
      </c>
      <c r="D8" s="1">
        <v>8.7638087417067219</v>
      </c>
      <c r="E8" s="1">
        <v>16.757844756354121</v>
      </c>
      <c r="F8" s="1">
        <v>44.447541915210763</v>
      </c>
      <c r="G8" s="1">
        <v>71.980861829782668</v>
      </c>
      <c r="H8" s="1">
        <v>78.033622041176329</v>
      </c>
      <c r="I8" s="1">
        <v>66.703071381573608</v>
      </c>
      <c r="J8" s="1">
        <v>242.25013500931686</v>
      </c>
      <c r="K8" s="1">
        <v>0.8617216029097331</v>
      </c>
      <c r="L8" s="1">
        <v>0.35907260294276178</v>
      </c>
      <c r="N8" s="1">
        <v>404</v>
      </c>
      <c r="P8" s="2" t="str">
        <f>B8</f>
        <v>Mota Maradi</v>
      </c>
      <c r="Q8" s="2">
        <f>AVERAGE(C8:C10)</f>
        <v>28.082311777966471</v>
      </c>
      <c r="R8" s="2">
        <f t="shared" ref="R8:Z8" si="2">AVERAGE(D8:D10)</f>
        <v>8.9721997684827297</v>
      </c>
      <c r="S8" s="2">
        <f t="shared" si="2"/>
        <v>18.527255773224649</v>
      </c>
      <c r="T8" s="2">
        <f t="shared" si="2"/>
        <v>43.916471133187862</v>
      </c>
      <c r="U8" s="2">
        <f t="shared" si="2"/>
        <v>72.760824645505238</v>
      </c>
      <c r="V8" s="2">
        <f t="shared" si="2"/>
        <v>82.886694254368891</v>
      </c>
      <c r="W8" s="2">
        <f t="shared" si="2"/>
        <v>58.80336048591311</v>
      </c>
      <c r="X8" s="2">
        <f t="shared" si="2"/>
        <v>298.73431790542014</v>
      </c>
      <c r="Y8" s="2">
        <f t="shared" si="2"/>
        <v>0.85336281796745939</v>
      </c>
      <c r="Z8" s="2">
        <f t="shared" si="2"/>
        <v>0.39880225981612294</v>
      </c>
    </row>
    <row r="9" spans="1:26">
      <c r="A9" s="1" t="s">
        <v>573</v>
      </c>
      <c r="B9" s="1" t="s">
        <v>528</v>
      </c>
      <c r="C9" s="1">
        <v>26.921132120982566</v>
      </c>
      <c r="D9" s="1">
        <v>8.4112391065604655</v>
      </c>
      <c r="E9" s="1">
        <v>17.666185613771557</v>
      </c>
      <c r="F9" s="1">
        <v>38.212230583312412</v>
      </c>
      <c r="G9" s="1">
        <v>73.238734294500105</v>
      </c>
      <c r="H9" s="1">
        <v>84.596449066153014</v>
      </c>
      <c r="I9" s="1">
        <v>52.67317408580103</v>
      </c>
      <c r="J9" s="1">
        <v>181.51016936440809</v>
      </c>
      <c r="K9" s="1">
        <v>0.84780616080803683</v>
      </c>
      <c r="L9" s="1">
        <v>0.4265259836690698</v>
      </c>
      <c r="N9" s="1">
        <v>515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1" t="s">
        <v>573</v>
      </c>
      <c r="B10" s="1" t="s">
        <v>528</v>
      </c>
      <c r="C10" s="1">
        <v>32.573922441915421</v>
      </c>
      <c r="D10" s="1">
        <v>9.741551457181</v>
      </c>
      <c r="E10" s="1">
        <v>21.157736949548262</v>
      </c>
      <c r="F10" s="1">
        <v>49.089640901040411</v>
      </c>
      <c r="G10" s="1">
        <v>73.062877812232969</v>
      </c>
      <c r="H10" s="1">
        <v>86.030011655777344</v>
      </c>
      <c r="I10" s="1">
        <v>57.033835990364679</v>
      </c>
      <c r="J10" s="1">
        <v>472.44264934253556</v>
      </c>
      <c r="K10" s="1">
        <v>0.85056069018460834</v>
      </c>
      <c r="L10" s="1">
        <v>0.41080819283653724</v>
      </c>
      <c r="N10" s="1">
        <v>607</v>
      </c>
    </row>
    <row r="11" spans="1:26">
      <c r="A11" s="1" t="s">
        <v>573</v>
      </c>
      <c r="B11" s="1" t="s">
        <v>527</v>
      </c>
      <c r="C11" s="1">
        <v>48.452108682366095</v>
      </c>
      <c r="D11" s="1">
        <v>12.446629644838547</v>
      </c>
      <c r="E11" s="1">
        <v>30.449369163602398</v>
      </c>
      <c r="F11" s="1">
        <v>49.878564754773151</v>
      </c>
      <c r="G11" s="1">
        <v>72.022488972397966</v>
      </c>
      <c r="H11" s="1">
        <v>81.800196138644296</v>
      </c>
      <c r="I11" s="1">
        <v>57.093739922244133</v>
      </c>
      <c r="J11" s="1">
        <v>830.80105365861618</v>
      </c>
      <c r="K11" s="1">
        <v>0.85241186742816133</v>
      </c>
      <c r="L11" s="1">
        <v>0.38717976552322392</v>
      </c>
      <c r="N11" s="1">
        <v>406</v>
      </c>
      <c r="P11" s="1" t="str">
        <f>B11</f>
        <v>B.Tx642</v>
      </c>
      <c r="Q11" s="1">
        <f>AVERAGE(C11:C13)</f>
        <v>46.265338953738166</v>
      </c>
      <c r="R11" s="1">
        <f t="shared" ref="R11:Z11" si="3">AVERAGE(D11:D13)</f>
        <v>13.84408324012915</v>
      </c>
      <c r="S11" s="1">
        <f t="shared" si="3"/>
        <v>30.054711096933726</v>
      </c>
      <c r="T11" s="1">
        <f t="shared" si="3"/>
        <v>49.277814299558891</v>
      </c>
      <c r="U11" s="1">
        <f t="shared" si="3"/>
        <v>65.522753271921559</v>
      </c>
      <c r="V11" s="1">
        <f t="shared" si="3"/>
        <v>76.592999107868721</v>
      </c>
      <c r="W11" s="1">
        <f t="shared" si="3"/>
        <v>49.035338637859532</v>
      </c>
      <c r="X11" s="1">
        <f t="shared" si="3"/>
        <v>818.1631086503171</v>
      </c>
      <c r="Y11" s="1">
        <f t="shared" si="3"/>
        <v>0.85082699809368212</v>
      </c>
      <c r="Z11" s="1">
        <f t="shared" si="3"/>
        <v>0.39894051997354635</v>
      </c>
    </row>
    <row r="12" spans="1:26">
      <c r="A12" s="1" t="s">
        <v>573</v>
      </c>
      <c r="B12" s="1" t="s">
        <v>527</v>
      </c>
      <c r="C12" s="1">
        <v>56.305739193806573</v>
      </c>
      <c r="D12" s="1">
        <v>16.392743892332387</v>
      </c>
      <c r="E12" s="1">
        <v>36.34924154306956</v>
      </c>
      <c r="F12" s="1">
        <v>53.934333549321828</v>
      </c>
      <c r="G12" s="1">
        <v>53.946142485852043</v>
      </c>
      <c r="H12" s="1">
        <v>67.549202030765485</v>
      </c>
      <c r="I12" s="1">
        <v>35.658318421849771</v>
      </c>
      <c r="J12" s="1">
        <v>1112.0706632242061</v>
      </c>
      <c r="K12" s="1">
        <v>0.80567756394316514</v>
      </c>
      <c r="L12" s="1">
        <v>0.39924301529450484</v>
      </c>
      <c r="N12" s="1">
        <v>531</v>
      </c>
    </row>
    <row r="13" spans="1:26">
      <c r="A13" s="1" t="s">
        <v>573</v>
      </c>
      <c r="B13" s="1" t="s">
        <v>527</v>
      </c>
      <c r="C13" s="1">
        <v>34.038168985041828</v>
      </c>
      <c r="D13" s="1">
        <v>12.692876183216512</v>
      </c>
      <c r="E13" s="1">
        <v>23.365522584129224</v>
      </c>
      <c r="F13" s="1">
        <v>44.0205445945817</v>
      </c>
      <c r="G13" s="1">
        <v>70.599628357514689</v>
      </c>
      <c r="H13" s="1">
        <v>80.429599154196396</v>
      </c>
      <c r="I13" s="1">
        <v>54.353957569484699</v>
      </c>
      <c r="J13" s="1">
        <v>511.61760906812896</v>
      </c>
      <c r="K13" s="1">
        <v>0.89439156290971977</v>
      </c>
      <c r="L13" s="1">
        <v>0.41039877910291023</v>
      </c>
      <c r="N13" s="1">
        <v>602</v>
      </c>
    </row>
    <row r="14" spans="1:26">
      <c r="A14" s="1" t="s">
        <v>573</v>
      </c>
      <c r="B14" s="1" t="s">
        <v>557</v>
      </c>
      <c r="C14" s="1">
        <v>46.014178586301931</v>
      </c>
      <c r="D14" s="1">
        <v>16.449821222830096</v>
      </c>
      <c r="E14" s="1">
        <v>31.231999904566081</v>
      </c>
      <c r="F14" s="1">
        <v>47.912275508962161</v>
      </c>
      <c r="G14" s="1">
        <v>69.835153366245166</v>
      </c>
      <c r="H14" s="1">
        <v>78.417851087469572</v>
      </c>
      <c r="I14" s="1">
        <v>61.613565264321494</v>
      </c>
      <c r="J14" s="1">
        <v>846.02717625984462</v>
      </c>
      <c r="K14" s="1">
        <v>0.83765336528636603</v>
      </c>
      <c r="L14" s="1">
        <v>0.40628817114845717</v>
      </c>
      <c r="N14" s="1">
        <v>407</v>
      </c>
      <c r="P14" s="2" t="str">
        <f>B14</f>
        <v>BTx623</v>
      </c>
      <c r="Q14" s="2">
        <f>AVERAGE(C14:C16)</f>
        <v>44.359204564364916</v>
      </c>
      <c r="R14" s="2">
        <f t="shared" ref="R14:Z14" si="4">AVERAGE(D14:D16)</f>
        <v>14.953389533388245</v>
      </c>
      <c r="S14" s="2">
        <f t="shared" si="4"/>
        <v>29.656297048876652</v>
      </c>
      <c r="T14" s="2">
        <f t="shared" si="4"/>
        <v>49.011156596632965</v>
      </c>
      <c r="U14" s="2">
        <f t="shared" si="4"/>
        <v>71.663310353406629</v>
      </c>
      <c r="V14" s="2">
        <f t="shared" si="4"/>
        <v>79.679830531964214</v>
      </c>
      <c r="W14" s="2">
        <f t="shared" si="4"/>
        <v>62.379965994269696</v>
      </c>
      <c r="X14" s="2">
        <f t="shared" si="4"/>
        <v>841.56665667487971</v>
      </c>
      <c r="Y14" s="2">
        <f t="shared" si="4"/>
        <v>0.85630412596897731</v>
      </c>
      <c r="Z14" s="2">
        <f t="shared" si="4"/>
        <v>0.41291925352295861</v>
      </c>
    </row>
    <row r="15" spans="1:26">
      <c r="A15" s="1" t="s">
        <v>573</v>
      </c>
      <c r="B15" s="1" t="s">
        <v>557</v>
      </c>
      <c r="C15" s="1">
        <v>47.232408570986955</v>
      </c>
      <c r="D15" s="1">
        <v>16.268655470227355</v>
      </c>
      <c r="E15" s="1">
        <v>31.750532020607235</v>
      </c>
      <c r="F15" s="1">
        <v>48.031367828967923</v>
      </c>
      <c r="G15" s="1">
        <v>65.990703039891329</v>
      </c>
      <c r="H15" s="1">
        <v>76.496580758001457</v>
      </c>
      <c r="I15" s="1">
        <v>55.520824592729518</v>
      </c>
      <c r="J15" s="1">
        <v>952.50520712807793</v>
      </c>
      <c r="K15" s="1">
        <v>0.86524284230351733</v>
      </c>
      <c r="L15" s="1">
        <v>0.40078988921089254</v>
      </c>
      <c r="N15" s="1">
        <v>536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" t="s">
        <v>573</v>
      </c>
      <c r="B16" s="1" t="s">
        <v>557</v>
      </c>
      <c r="C16" s="1">
        <v>39.831026535805861</v>
      </c>
      <c r="D16" s="1">
        <v>12.141691907107282</v>
      </c>
      <c r="E16" s="1">
        <v>25.986359221456638</v>
      </c>
      <c r="F16" s="1">
        <v>51.089826451968804</v>
      </c>
      <c r="G16" s="1">
        <v>79.164074654083379</v>
      </c>
      <c r="H16" s="1">
        <v>84.125059750421613</v>
      </c>
      <c r="I16" s="1">
        <v>70.005508125758084</v>
      </c>
      <c r="J16" s="1">
        <v>726.16758663671681</v>
      </c>
      <c r="K16" s="1">
        <v>0.86601617031704858</v>
      </c>
      <c r="L16" s="1">
        <v>0.43167970020952601</v>
      </c>
      <c r="N16" s="1">
        <v>624</v>
      </c>
    </row>
    <row r="17" spans="1:26">
      <c r="A17" s="1" t="s">
        <v>573</v>
      </c>
      <c r="B17" s="1" t="s">
        <v>565</v>
      </c>
      <c r="C17" s="1">
        <v>23.453313313960464</v>
      </c>
      <c r="D17" s="1">
        <v>7.5295759738564954</v>
      </c>
      <c r="E17" s="1">
        <v>15.491444643908522</v>
      </c>
      <c r="F17" s="1">
        <v>39.751471916994156</v>
      </c>
      <c r="G17" s="1">
        <v>79.686025067402994</v>
      </c>
      <c r="H17" s="1">
        <v>86.272545588938783</v>
      </c>
      <c r="I17" s="1">
        <v>71.599336806361421</v>
      </c>
      <c r="J17" s="1">
        <v>161.49241645703785</v>
      </c>
      <c r="K17" s="1">
        <v>0.88562826118720872</v>
      </c>
      <c r="L17" s="1">
        <v>0.4035368068075682</v>
      </c>
      <c r="N17" s="1">
        <v>408</v>
      </c>
      <c r="P17" s="1" t="str">
        <f>B17</f>
        <v>B4R (BTx406/Rio)</v>
      </c>
      <c r="Q17" s="1">
        <f>AVERAGE(C17:C19)</f>
        <v>33.837972401142558</v>
      </c>
      <c r="R17" s="1">
        <f t="shared" ref="R17:Z17" si="5">AVERAGE(D17:D19)</f>
        <v>10.978718953637225</v>
      </c>
      <c r="S17" s="1">
        <f t="shared" si="5"/>
        <v>22.408345677389949</v>
      </c>
      <c r="T17" s="1">
        <f t="shared" si="5"/>
        <v>50.431398313788087</v>
      </c>
      <c r="U17" s="1">
        <f t="shared" si="5"/>
        <v>78.161587593238991</v>
      </c>
      <c r="V17" s="1">
        <f t="shared" si="5"/>
        <v>84.937666170317641</v>
      </c>
      <c r="W17" s="1">
        <f t="shared" si="5"/>
        <v>69.306325366841946</v>
      </c>
      <c r="X17" s="1">
        <f t="shared" si="5"/>
        <v>598.24383151623897</v>
      </c>
      <c r="Y17" s="1">
        <f t="shared" si="5"/>
        <v>0.89323796006289691</v>
      </c>
      <c r="Z17" s="1">
        <f t="shared" si="5"/>
        <v>0.41711463499788742</v>
      </c>
    </row>
    <row r="18" spans="1:26">
      <c r="A18" s="1" t="s">
        <v>573</v>
      </c>
      <c r="B18" s="1" t="s">
        <v>565</v>
      </c>
      <c r="C18" s="1">
        <v>32.105309423522279</v>
      </c>
      <c r="D18" s="1">
        <v>10.097985018153139</v>
      </c>
      <c r="E18" s="1">
        <v>21.101647220837762</v>
      </c>
      <c r="F18" s="1">
        <v>51.501793037895801</v>
      </c>
      <c r="G18" s="1">
        <v>78.395760546824206</v>
      </c>
      <c r="H18" s="1">
        <v>82.373977773748393</v>
      </c>
      <c r="I18" s="1">
        <v>72.939856627968382</v>
      </c>
      <c r="J18" s="1">
        <v>395.62098965884297</v>
      </c>
      <c r="K18" s="1">
        <v>0.89423145850558272</v>
      </c>
      <c r="L18" s="1">
        <v>0.43208201135982088</v>
      </c>
      <c r="N18" s="1">
        <v>516</v>
      </c>
    </row>
    <row r="19" spans="1:26">
      <c r="A19" s="1" t="s">
        <v>573</v>
      </c>
      <c r="B19" s="1" t="s">
        <v>565</v>
      </c>
      <c r="C19" s="1">
        <v>45.955294465944938</v>
      </c>
      <c r="D19" s="1">
        <v>15.308595868902037</v>
      </c>
      <c r="E19" s="1">
        <v>30.631945167423563</v>
      </c>
      <c r="F19" s="1">
        <v>60.04092998647431</v>
      </c>
      <c r="G19" s="1">
        <v>76.40297716548973</v>
      </c>
      <c r="H19" s="1">
        <v>86.166475148265746</v>
      </c>
      <c r="I19" s="1">
        <v>63.379782666196036</v>
      </c>
      <c r="J19" s="1">
        <v>1237.618088432836</v>
      </c>
      <c r="K19" s="1">
        <v>0.89985416049589928</v>
      </c>
      <c r="L19" s="1">
        <v>0.41572508682627313</v>
      </c>
      <c r="N19" s="1">
        <v>637</v>
      </c>
    </row>
    <row r="20" spans="1:26">
      <c r="A20" s="1" t="s">
        <v>573</v>
      </c>
      <c r="B20" s="1" t="s">
        <v>549</v>
      </c>
      <c r="C20" s="1">
        <v>49.120462206631494</v>
      </c>
      <c r="D20" s="1">
        <v>14.335169873180211</v>
      </c>
      <c r="E20" s="1">
        <v>31.727816039905935</v>
      </c>
      <c r="F20" s="1">
        <v>37.626714915184266</v>
      </c>
      <c r="G20" s="1">
        <v>61.568580607027059</v>
      </c>
      <c r="H20" s="1">
        <v>74.798333442646182</v>
      </c>
      <c r="I20" s="1">
        <v>47.836295719592933</v>
      </c>
      <c r="J20" s="1">
        <v>789.95009498862839</v>
      </c>
      <c r="K20" s="1">
        <v>0.80421057543717944</v>
      </c>
      <c r="L20" s="1">
        <v>0.4523029086437389</v>
      </c>
      <c r="N20" s="1">
        <v>409</v>
      </c>
      <c r="P20" s="2" t="str">
        <f>B20</f>
        <v>P898012</v>
      </c>
      <c r="Q20" s="2">
        <f>AVERAGE(C20:C22)</f>
        <v>43.008361266267308</v>
      </c>
      <c r="R20" s="2">
        <f t="shared" ref="R20:Z20" si="6">AVERAGE(D20:D22)</f>
        <v>14.777811772046798</v>
      </c>
      <c r="S20" s="2">
        <f t="shared" si="6"/>
        <v>28.893086519157123</v>
      </c>
      <c r="T20" s="2">
        <f t="shared" si="6"/>
        <v>40.40455590637302</v>
      </c>
      <c r="U20" s="2">
        <f t="shared" si="6"/>
        <v>66.943734073009139</v>
      </c>
      <c r="V20" s="2">
        <f t="shared" si="6"/>
        <v>77.025265526272136</v>
      </c>
      <c r="W20" s="2">
        <f t="shared" si="6"/>
        <v>56.564709597673925</v>
      </c>
      <c r="X20" s="2">
        <f t="shared" si="6"/>
        <v>788.10988287148814</v>
      </c>
      <c r="Y20" s="2">
        <f t="shared" si="6"/>
        <v>0.7949383975802865</v>
      </c>
      <c r="Z20" s="2">
        <f t="shared" si="6"/>
        <v>0.43452359682303038</v>
      </c>
    </row>
    <row r="21" spans="1:26">
      <c r="A21" s="1" t="s">
        <v>573</v>
      </c>
      <c r="B21" s="1" t="s">
        <v>549</v>
      </c>
      <c r="C21" s="1">
        <v>37.725780890283708</v>
      </c>
      <c r="D21" s="1">
        <v>13.411791519006746</v>
      </c>
      <c r="E21" s="1">
        <v>25.568786204645289</v>
      </c>
      <c r="F21" s="1">
        <v>38.484195310804466</v>
      </c>
      <c r="G21" s="1">
        <v>68.120124768588255</v>
      </c>
      <c r="H21" s="1">
        <v>76.802092974188739</v>
      </c>
      <c r="I21" s="1">
        <v>60.055004033301124</v>
      </c>
      <c r="J21" s="1">
        <v>549.08947475972366</v>
      </c>
      <c r="K21" s="1">
        <v>0.79973712492761051</v>
      </c>
      <c r="L21" s="1">
        <v>0.43683791865968963</v>
      </c>
      <c r="N21" s="1">
        <v>518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" t="s">
        <v>573</v>
      </c>
      <c r="B22" s="1" t="s">
        <v>549</v>
      </c>
      <c r="C22" s="1">
        <v>42.178840701886706</v>
      </c>
      <c r="D22" s="1">
        <v>16.586473923953442</v>
      </c>
      <c r="E22" s="1">
        <v>29.382657312920145</v>
      </c>
      <c r="F22" s="1">
        <v>45.102757493130333</v>
      </c>
      <c r="G22" s="1">
        <v>71.142496843412133</v>
      </c>
      <c r="H22" s="1">
        <v>79.475370161981488</v>
      </c>
      <c r="I22" s="1">
        <v>61.802829040127712</v>
      </c>
      <c r="J22" s="1">
        <v>1025.2900788661123</v>
      </c>
      <c r="K22" s="1">
        <v>0.78086749237606934</v>
      </c>
      <c r="L22" s="1">
        <v>0.41442996316566277</v>
      </c>
      <c r="N22" s="1">
        <v>640</v>
      </c>
    </row>
    <row r="23" spans="1:26">
      <c r="A23" s="1" t="s">
        <v>573</v>
      </c>
      <c r="B23" s="1" t="s">
        <v>531</v>
      </c>
      <c r="C23" s="1">
        <v>47.97735149555664</v>
      </c>
      <c r="D23" s="1">
        <v>16.772670881198405</v>
      </c>
      <c r="E23" s="1">
        <v>32.375011188377606</v>
      </c>
      <c r="F23" s="1">
        <v>50.455636701522053</v>
      </c>
      <c r="G23" s="1">
        <v>69.693018406385605</v>
      </c>
      <c r="H23" s="1">
        <v>76.345787596846563</v>
      </c>
      <c r="I23" s="1">
        <v>62.456306140853862</v>
      </c>
      <c r="J23" s="1">
        <v>1117.5672616622235</v>
      </c>
      <c r="K23" s="1">
        <v>0.85385186796402301</v>
      </c>
      <c r="L23" s="1">
        <v>0.35588175772055936</v>
      </c>
      <c r="N23" s="1">
        <v>410</v>
      </c>
      <c r="P23" s="1" t="str">
        <f>B23</f>
        <v>Ajabsido</v>
      </c>
      <c r="Q23" s="1">
        <f>AVERAGE(C23:C25)</f>
        <v>44.938213472609057</v>
      </c>
      <c r="R23" s="1">
        <f t="shared" ref="R23:Z23" si="7">AVERAGE(D23:D25)</f>
        <v>15.520889608320728</v>
      </c>
      <c r="S23" s="1">
        <f t="shared" si="7"/>
        <v>30.229551540464968</v>
      </c>
      <c r="T23" s="1">
        <f t="shared" si="7"/>
        <v>43.925874406687107</v>
      </c>
      <c r="U23" s="1">
        <f t="shared" si="7"/>
        <v>68.934583259880995</v>
      </c>
      <c r="V23" s="1">
        <f t="shared" si="7"/>
        <v>76.133445493529791</v>
      </c>
      <c r="W23" s="1">
        <f t="shared" si="7"/>
        <v>61.299099469094266</v>
      </c>
      <c r="X23" s="1">
        <f t="shared" si="7"/>
        <v>815.42810042471444</v>
      </c>
      <c r="Y23" s="1">
        <f t="shared" si="7"/>
        <v>0.83370269856605683</v>
      </c>
      <c r="Z23" s="1">
        <f t="shared" si="7"/>
        <v>0.39521439571537731</v>
      </c>
    </row>
    <row r="24" spans="1:26">
      <c r="A24" s="1" t="s">
        <v>573</v>
      </c>
      <c r="B24" s="1" t="s">
        <v>531</v>
      </c>
      <c r="C24" s="1">
        <v>43.765751553730574</v>
      </c>
      <c r="D24" s="1">
        <v>16.877916379012962</v>
      </c>
      <c r="E24" s="1">
        <v>30.321833966371841</v>
      </c>
      <c r="F24" s="1">
        <v>46.425011882560476</v>
      </c>
      <c r="G24" s="1">
        <v>71.952176903338668</v>
      </c>
      <c r="H24" s="1">
        <v>79.86811500913339</v>
      </c>
      <c r="I24" s="1">
        <v>63.896858438095535</v>
      </c>
      <c r="J24" s="1">
        <v>885.42589714498956</v>
      </c>
      <c r="K24" s="1">
        <v>0.8971998769107602</v>
      </c>
      <c r="L24" s="1">
        <v>0.4061829510502859</v>
      </c>
      <c r="N24" s="1">
        <v>530</v>
      </c>
    </row>
    <row r="25" spans="1:26">
      <c r="A25" s="1" t="s">
        <v>573</v>
      </c>
      <c r="B25" s="1" t="s">
        <v>531</v>
      </c>
      <c r="C25" s="1">
        <v>43.071537368539971</v>
      </c>
      <c r="D25" s="1">
        <v>12.912081564750814</v>
      </c>
      <c r="E25" s="1">
        <v>27.99180946664546</v>
      </c>
      <c r="F25" s="1">
        <v>34.896974635978779</v>
      </c>
      <c r="G25" s="1">
        <v>65.158554469918712</v>
      </c>
      <c r="H25" s="1">
        <v>72.186433874609421</v>
      </c>
      <c r="I25" s="1">
        <v>57.544133828333393</v>
      </c>
      <c r="J25" s="1">
        <v>443.29114246693007</v>
      </c>
      <c r="K25" s="1">
        <v>0.7500563508233874</v>
      </c>
      <c r="L25" s="1">
        <v>0.42357847837528678</v>
      </c>
      <c r="N25" s="1">
        <v>611</v>
      </c>
    </row>
    <row r="26" spans="1:26">
      <c r="A26" s="1" t="s">
        <v>573</v>
      </c>
      <c r="B26" s="1" t="s">
        <v>542</v>
      </c>
      <c r="C26" s="1">
        <v>42.558876486946694</v>
      </c>
      <c r="D26" s="1">
        <v>15.212272182143382</v>
      </c>
      <c r="E26" s="1">
        <v>28.885574334545108</v>
      </c>
      <c r="F26" s="1">
        <v>45.958204110443511</v>
      </c>
      <c r="G26" s="1">
        <v>73.34400067858877</v>
      </c>
      <c r="H26" s="1">
        <v>80.949604662233227</v>
      </c>
      <c r="I26" s="1">
        <v>64.174630600264024</v>
      </c>
      <c r="J26" s="1">
        <v>852.13576412933287</v>
      </c>
      <c r="K26" s="1">
        <v>0.86593854992327568</v>
      </c>
      <c r="L26" s="1">
        <v>0.41298130835549368</v>
      </c>
      <c r="N26" s="1">
        <v>411</v>
      </c>
      <c r="P26" s="2" t="str">
        <f>B26</f>
        <v>SC1154-14E</v>
      </c>
      <c r="Q26" s="2">
        <f>AVERAGE(C26:C28)</f>
        <v>40.464738423335355</v>
      </c>
      <c r="R26" s="2">
        <f t="shared" ref="R26:Z26" si="8">AVERAGE(D26:D28)</f>
        <v>14.099155465712686</v>
      </c>
      <c r="S26" s="2">
        <f t="shared" si="8"/>
        <v>27.281946944524091</v>
      </c>
      <c r="T26" s="2">
        <f t="shared" si="8"/>
        <v>46.547927305002901</v>
      </c>
      <c r="U26" s="2">
        <f t="shared" si="8"/>
        <v>69.815174397118057</v>
      </c>
      <c r="V26" s="2">
        <f t="shared" si="8"/>
        <v>79.785765769862806</v>
      </c>
      <c r="W26" s="2">
        <f t="shared" si="8"/>
        <v>58.134631655119144</v>
      </c>
      <c r="X26" s="2">
        <f t="shared" si="8"/>
        <v>888.17266791091288</v>
      </c>
      <c r="Y26" s="2">
        <f t="shared" si="8"/>
        <v>0.87981140391677382</v>
      </c>
      <c r="Z26" s="2">
        <f t="shared" si="8"/>
        <v>0.44806858159033164</v>
      </c>
    </row>
    <row r="27" spans="1:26">
      <c r="A27" s="1" t="s">
        <v>573</v>
      </c>
      <c r="B27" s="1" t="s">
        <v>542</v>
      </c>
      <c r="C27" s="1">
        <v>37.839695581963049</v>
      </c>
      <c r="D27" s="1">
        <v>13.665796263936585</v>
      </c>
      <c r="E27" s="1">
        <v>25.752745922949881</v>
      </c>
      <c r="F27" s="1">
        <v>50.348787453151942</v>
      </c>
      <c r="G27" s="1">
        <v>76.733688515216912</v>
      </c>
      <c r="H27" s="1">
        <v>86.89594317037681</v>
      </c>
      <c r="I27" s="1">
        <v>65.122811648438002</v>
      </c>
      <c r="J27" s="1">
        <v>837.66635220759645</v>
      </c>
      <c r="K27" s="1">
        <v>0.85566108860522228</v>
      </c>
      <c r="L27" s="1">
        <v>0.43339108886288741</v>
      </c>
      <c r="N27" s="1">
        <v>524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" t="s">
        <v>573</v>
      </c>
      <c r="B28" s="1" t="s">
        <v>542</v>
      </c>
      <c r="C28" s="1">
        <v>40.995643201096328</v>
      </c>
      <c r="D28" s="1">
        <v>13.419397951058093</v>
      </c>
      <c r="E28" s="1">
        <v>27.207520576077275</v>
      </c>
      <c r="F28" s="1">
        <v>43.336790351413249</v>
      </c>
      <c r="G28" s="1">
        <v>59.367833997548495</v>
      </c>
      <c r="H28" s="1">
        <v>71.51174947697838</v>
      </c>
      <c r="I28" s="1">
        <v>45.106452716655411</v>
      </c>
      <c r="J28" s="1">
        <v>974.71588739580909</v>
      </c>
      <c r="K28" s="1">
        <v>0.91783457322182349</v>
      </c>
      <c r="L28" s="1">
        <v>0.49783334755261383</v>
      </c>
      <c r="N28" s="1">
        <v>641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" t="s">
        <v>573</v>
      </c>
      <c r="B29" s="1" t="s">
        <v>529</v>
      </c>
      <c r="C29" s="1">
        <v>40.408666645493774</v>
      </c>
      <c r="D29" s="1">
        <v>10.359446950208811</v>
      </c>
      <c r="E29" s="1">
        <v>25.384056797851354</v>
      </c>
      <c r="F29" s="1">
        <v>49.948001588763667</v>
      </c>
      <c r="G29" s="1">
        <v>69.770679678770122</v>
      </c>
      <c r="H29" s="1">
        <v>73.297861940289749</v>
      </c>
      <c r="I29" s="1">
        <v>64.87039928367119</v>
      </c>
      <c r="J29" s="1">
        <v>660.29193273553483</v>
      </c>
      <c r="K29" s="1">
        <v>0.85206470590879946</v>
      </c>
      <c r="L29" s="1">
        <v>0.45319334873674649</v>
      </c>
      <c r="N29" s="1">
        <v>412</v>
      </c>
      <c r="P29" s="1" t="str">
        <f>B29</f>
        <v>6085-9_Stg4 NIL</v>
      </c>
      <c r="Q29" s="1">
        <f>AVERAGE(C29:C31)</f>
        <v>37.810832599506</v>
      </c>
      <c r="R29" s="1">
        <f t="shared" ref="R29:Z29" si="9">AVERAGE(D29:D31)</f>
        <v>11.35822263772765</v>
      </c>
      <c r="S29" s="1">
        <f t="shared" si="9"/>
        <v>24.584527618616885</v>
      </c>
      <c r="T29" s="1">
        <f t="shared" si="9"/>
        <v>43.71530751282009</v>
      </c>
      <c r="U29" s="1">
        <f t="shared" si="9"/>
        <v>71.70091400171043</v>
      </c>
      <c r="V29" s="1">
        <f t="shared" si="9"/>
        <v>79.089790554337426</v>
      </c>
      <c r="W29" s="1">
        <f t="shared" si="9"/>
        <v>62.789327617376337</v>
      </c>
      <c r="X29" s="1">
        <f t="shared" si="9"/>
        <v>603.8940620866606</v>
      </c>
      <c r="Y29" s="1">
        <f t="shared" si="9"/>
        <v>0.86774839999296738</v>
      </c>
      <c r="Z29" s="1">
        <f t="shared" si="9"/>
        <v>0.43144607162930054</v>
      </c>
    </row>
    <row r="30" spans="1:26">
      <c r="A30" s="1" t="s">
        <v>573</v>
      </c>
      <c r="B30" s="1" t="s">
        <v>529</v>
      </c>
      <c r="C30" s="1">
        <v>26.039954172340838</v>
      </c>
      <c r="D30" s="1">
        <v>9.4350744053845172</v>
      </c>
      <c r="E30" s="1">
        <v>17.737514288862723</v>
      </c>
      <c r="F30" s="1">
        <v>38.294021828682823</v>
      </c>
      <c r="G30" s="1">
        <v>70.797879682968997</v>
      </c>
      <c r="H30" s="1">
        <v>80.019691642926077</v>
      </c>
      <c r="I30" s="1">
        <v>61.037160744357458</v>
      </c>
      <c r="J30" s="1">
        <v>341.27194315198898</v>
      </c>
      <c r="K30" s="1">
        <v>0.90799434329665518</v>
      </c>
      <c r="L30" s="1">
        <v>0.44174120419251772</v>
      </c>
      <c r="N30" s="1">
        <v>517</v>
      </c>
    </row>
    <row r="31" spans="1:26">
      <c r="A31" s="1" t="s">
        <v>573</v>
      </c>
      <c r="B31" s="1" t="s">
        <v>529</v>
      </c>
      <c r="C31" s="1">
        <v>46.983876980683398</v>
      </c>
      <c r="D31" s="1">
        <v>14.280146557589617</v>
      </c>
      <c r="E31" s="1">
        <v>30.632011769136582</v>
      </c>
      <c r="F31" s="1">
        <v>42.903899121013772</v>
      </c>
      <c r="G31" s="1">
        <v>74.534182643392171</v>
      </c>
      <c r="H31" s="1">
        <v>83.951818079796453</v>
      </c>
      <c r="I31" s="1">
        <v>62.460422824100363</v>
      </c>
      <c r="J31" s="1">
        <v>810.11831037245793</v>
      </c>
      <c r="K31" s="1">
        <v>0.84318615077344761</v>
      </c>
      <c r="L31" s="1">
        <v>0.39940366195863747</v>
      </c>
      <c r="N31" s="1">
        <v>636</v>
      </c>
    </row>
    <row r="32" spans="1:26">
      <c r="A32" s="1" t="s">
        <v>573</v>
      </c>
      <c r="B32" s="1" t="s">
        <v>541</v>
      </c>
      <c r="C32" s="1">
        <v>41.986234303911637</v>
      </c>
      <c r="D32" s="1">
        <v>15.145926488813569</v>
      </c>
      <c r="E32" s="1">
        <v>28.566080396362675</v>
      </c>
      <c r="F32" s="1">
        <v>51.33499286181803</v>
      </c>
      <c r="G32" s="1">
        <v>71.571047148071401</v>
      </c>
      <c r="H32" s="1">
        <v>84.316172022440455</v>
      </c>
      <c r="I32" s="1">
        <v>56.53297271039537</v>
      </c>
      <c r="J32" s="1">
        <v>643.27224941488157</v>
      </c>
      <c r="K32" s="1">
        <v>0.81858244397198043</v>
      </c>
      <c r="L32" s="1">
        <v>0.42933115735683641</v>
      </c>
      <c r="N32" s="1">
        <v>414</v>
      </c>
      <c r="P32" s="2" t="str">
        <f>B32</f>
        <v>SC348</v>
      </c>
      <c r="Q32" s="2">
        <f>C32</f>
        <v>41.986234303911637</v>
      </c>
      <c r="R32" s="2">
        <f t="shared" ref="R32:Z32" si="10">D32</f>
        <v>15.145926488813569</v>
      </c>
      <c r="S32" s="2">
        <f t="shared" si="10"/>
        <v>28.566080396362675</v>
      </c>
      <c r="T32" s="2">
        <f t="shared" si="10"/>
        <v>51.33499286181803</v>
      </c>
      <c r="U32" s="2">
        <f t="shared" si="10"/>
        <v>71.571047148071401</v>
      </c>
      <c r="V32" s="2">
        <f t="shared" si="10"/>
        <v>84.316172022440455</v>
      </c>
      <c r="W32" s="2">
        <f t="shared" si="10"/>
        <v>56.53297271039537</v>
      </c>
      <c r="X32" s="2">
        <f t="shared" si="10"/>
        <v>643.27224941488157</v>
      </c>
      <c r="Y32" s="2">
        <f t="shared" si="10"/>
        <v>0.81858244397198043</v>
      </c>
      <c r="Z32" s="2">
        <f t="shared" si="10"/>
        <v>0.42933115735683641</v>
      </c>
    </row>
    <row r="33" spans="1:26">
      <c r="A33" s="1" t="s">
        <v>573</v>
      </c>
      <c r="B33" s="1" t="s">
        <v>569</v>
      </c>
      <c r="C33" s="1">
        <v>54.098270113144913</v>
      </c>
      <c r="D33" s="1">
        <v>21.185398171607659</v>
      </c>
      <c r="E33" s="1">
        <v>37.641834142376382</v>
      </c>
      <c r="F33" s="1">
        <v>57.345202930195398</v>
      </c>
      <c r="G33" s="1">
        <v>76.772087800251356</v>
      </c>
      <c r="H33" s="1">
        <v>81.998350683015218</v>
      </c>
      <c r="I33" s="1">
        <v>71.662856698533972</v>
      </c>
      <c r="J33" s="1">
        <v>1954.3674155306617</v>
      </c>
      <c r="K33" s="1">
        <v>0.90367510538273355</v>
      </c>
      <c r="L33" s="1">
        <v>0.42433325003621158</v>
      </c>
      <c r="N33" s="1">
        <v>415</v>
      </c>
      <c r="P33" s="1" t="str">
        <f>B33</f>
        <v>IRAT 204</v>
      </c>
      <c r="Q33" s="1">
        <f>AVERAGE(C33:C35)</f>
        <v>52.80520424679181</v>
      </c>
      <c r="R33" s="1">
        <f t="shared" ref="R33:Z33" si="11">AVERAGE(D33:D35)</f>
        <v>18.865774483756692</v>
      </c>
      <c r="S33" s="1">
        <f t="shared" si="11"/>
        <v>35.835489365274348</v>
      </c>
      <c r="T33" s="1">
        <f t="shared" si="11"/>
        <v>52.487700142497118</v>
      </c>
      <c r="U33" s="1">
        <f t="shared" si="11"/>
        <v>72.745691980708344</v>
      </c>
      <c r="V33" s="1">
        <f t="shared" si="11"/>
        <v>81.800199834291902</v>
      </c>
      <c r="W33" s="1">
        <f t="shared" si="11"/>
        <v>62.822463634663308</v>
      </c>
      <c r="X33" s="1">
        <f t="shared" si="11"/>
        <v>1522.1864153158822</v>
      </c>
      <c r="Y33" s="1">
        <f t="shared" si="11"/>
        <v>0.87672508001912064</v>
      </c>
      <c r="Z33" s="1">
        <f t="shared" si="11"/>
        <v>0.41046064841208962</v>
      </c>
    </row>
    <row r="34" spans="1:26">
      <c r="A34" s="1" t="s">
        <v>573</v>
      </c>
      <c r="B34" s="1" t="s">
        <v>569</v>
      </c>
      <c r="C34" s="1">
        <v>58.918528868147689</v>
      </c>
      <c r="D34" s="1">
        <v>20.022534784980522</v>
      </c>
      <c r="E34" s="1">
        <v>39.470531826564205</v>
      </c>
      <c r="F34" s="1">
        <v>48.001367140770775</v>
      </c>
      <c r="G34" s="1">
        <v>68.737779815488082</v>
      </c>
      <c r="H34" s="1">
        <v>82.302302213028256</v>
      </c>
      <c r="I34" s="1">
        <v>53.388809202892219</v>
      </c>
      <c r="J34" s="1">
        <v>1558.8986954383602</v>
      </c>
      <c r="K34" s="1">
        <v>0.84017994691355413</v>
      </c>
      <c r="L34" s="1">
        <v>0.41025343666909042</v>
      </c>
      <c r="N34" s="1">
        <v>506</v>
      </c>
    </row>
    <row r="35" spans="1:26">
      <c r="A35" s="1" t="s">
        <v>573</v>
      </c>
      <c r="B35" s="1" t="s">
        <v>569</v>
      </c>
      <c r="C35" s="1">
        <v>45.398813759082827</v>
      </c>
      <c r="D35" s="1">
        <v>15.389390494681898</v>
      </c>
      <c r="E35" s="1">
        <v>30.394102126882444</v>
      </c>
      <c r="F35" s="1">
        <v>52.116530356525175</v>
      </c>
      <c r="G35" s="1">
        <v>72.727208326385608</v>
      </c>
      <c r="H35" s="1">
        <v>81.099946606832262</v>
      </c>
      <c r="I35" s="1">
        <v>63.415725002563725</v>
      </c>
      <c r="J35" s="1">
        <v>1053.2931349786252</v>
      </c>
      <c r="K35" s="1">
        <v>0.88632018776107424</v>
      </c>
      <c r="L35" s="1">
        <v>0.39679525853096692</v>
      </c>
      <c r="N35" s="1">
        <v>639</v>
      </c>
    </row>
    <row r="36" spans="1:26">
      <c r="A36" s="1" t="s">
        <v>573</v>
      </c>
      <c r="B36" s="1" t="s">
        <v>545</v>
      </c>
      <c r="C36" s="1">
        <v>44.524830218128898</v>
      </c>
      <c r="D36" s="1">
        <v>13.884844811820342</v>
      </c>
      <c r="E36" s="1">
        <v>29.204837514974699</v>
      </c>
      <c r="F36" s="1">
        <v>41.781041011224332</v>
      </c>
      <c r="G36" s="1">
        <v>64.351585285785646</v>
      </c>
      <c r="H36" s="1">
        <v>81.542516290126841</v>
      </c>
      <c r="I36" s="1">
        <v>42.674349241221648</v>
      </c>
      <c r="J36" s="1">
        <v>497.45258293236634</v>
      </c>
      <c r="K36" s="1">
        <v>0.81462434271946993</v>
      </c>
      <c r="L36" s="1">
        <v>0.41938410953128114</v>
      </c>
      <c r="N36" s="1">
        <v>417</v>
      </c>
      <c r="P36" s="2" t="str">
        <f>B36</f>
        <v>R.Tx430</v>
      </c>
      <c r="Q36" s="2">
        <f>AVERAGE(C36:C38)</f>
        <v>44.597877998010283</v>
      </c>
      <c r="R36" s="2">
        <f t="shared" ref="R36:Z36" si="12">AVERAGE(D36:D38)</f>
        <v>13.959361032428456</v>
      </c>
      <c r="S36" s="2">
        <f t="shared" si="12"/>
        <v>29.278619515219443</v>
      </c>
      <c r="T36" s="2">
        <f t="shared" si="12"/>
        <v>42.657813632244689</v>
      </c>
      <c r="U36" s="2">
        <f t="shared" si="12"/>
        <v>68.281192043960246</v>
      </c>
      <c r="V36" s="2">
        <f t="shared" si="12"/>
        <v>80.063182049011189</v>
      </c>
      <c r="W36" s="2">
        <f t="shared" si="12"/>
        <v>54.591304227216987</v>
      </c>
      <c r="X36" s="2">
        <f t="shared" si="12"/>
        <v>769.40376363913219</v>
      </c>
      <c r="Y36" s="2">
        <f t="shared" si="12"/>
        <v>0.82932597065560831</v>
      </c>
      <c r="Z36" s="2">
        <f t="shared" si="12"/>
        <v>0.41683571929334501</v>
      </c>
    </row>
    <row r="37" spans="1:26">
      <c r="A37" s="1" t="s">
        <v>573</v>
      </c>
      <c r="B37" s="1" t="s">
        <v>545</v>
      </c>
      <c r="C37" s="1">
        <v>52.76886262735502</v>
      </c>
      <c r="D37" s="1">
        <v>17.141025064399336</v>
      </c>
      <c r="E37" s="1">
        <v>34.95494384587726</v>
      </c>
      <c r="F37" s="1">
        <v>50.210166742671767</v>
      </c>
      <c r="G37" s="1">
        <v>70.756676242229048</v>
      </c>
      <c r="H37" s="1">
        <v>79.74143363516167</v>
      </c>
      <c r="I37" s="1">
        <v>59.603772257987714</v>
      </c>
      <c r="J37" s="1">
        <v>1325.9000583430677</v>
      </c>
      <c r="K37" s="1">
        <v>0.82623450700194923</v>
      </c>
      <c r="L37" s="1">
        <v>0.41734102035588272</v>
      </c>
      <c r="N37" s="1">
        <v>540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" t="s">
        <v>573</v>
      </c>
      <c r="B38" s="1" t="s">
        <v>545</v>
      </c>
      <c r="C38" s="1">
        <v>36.499941148546931</v>
      </c>
      <c r="D38" s="1">
        <v>10.852213221065691</v>
      </c>
      <c r="E38" s="1">
        <v>23.67607718480637</v>
      </c>
      <c r="F38" s="1">
        <v>35.982233142837977</v>
      </c>
      <c r="G38" s="1">
        <v>69.735314603866044</v>
      </c>
      <c r="H38" s="1">
        <v>78.905596221745057</v>
      </c>
      <c r="I38" s="1">
        <v>61.4957911824416</v>
      </c>
      <c r="J38" s="1">
        <v>484.85864964196259</v>
      </c>
      <c r="K38" s="1">
        <v>0.8471190622454059</v>
      </c>
      <c r="L38" s="1">
        <v>0.41378202799287117</v>
      </c>
      <c r="N38" s="1">
        <v>606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" t="s">
        <v>573</v>
      </c>
      <c r="B39" s="1" t="s">
        <v>536</v>
      </c>
      <c r="C39" s="1">
        <v>26.754111158228664</v>
      </c>
      <c r="D39" s="1">
        <v>9.0892056821088563</v>
      </c>
      <c r="E39" s="1">
        <v>17.921658420168804</v>
      </c>
      <c r="F39" s="1">
        <v>37.094851532991953</v>
      </c>
      <c r="G39" s="1">
        <v>75.495660872995572</v>
      </c>
      <c r="H39" s="1">
        <v>81.280988982504539</v>
      </c>
      <c r="I39" s="1">
        <v>70.541064337643533</v>
      </c>
      <c r="J39" s="1">
        <v>260.09723640996799</v>
      </c>
      <c r="K39" s="1">
        <v>0.94677655149764472</v>
      </c>
      <c r="L39" s="1">
        <v>0.45225975693573983</v>
      </c>
      <c r="N39" s="1">
        <v>418</v>
      </c>
      <c r="P39" s="1" t="str">
        <f>B39</f>
        <v>BTx642/Tx7000 NILStg1</v>
      </c>
      <c r="Q39" s="1">
        <f>AVERAGE(C39:C41)</f>
        <v>24.429082694598076</v>
      </c>
      <c r="R39" s="1">
        <f t="shared" ref="R39:Z39" si="13">AVERAGE(D39:D41)</f>
        <v>8.4206189814908718</v>
      </c>
      <c r="S39" s="1">
        <f t="shared" si="13"/>
        <v>16.424850838044517</v>
      </c>
      <c r="T39" s="1">
        <f t="shared" si="13"/>
        <v>35.356885943430193</v>
      </c>
      <c r="U39" s="1">
        <f t="shared" si="13"/>
        <v>71.806690818678149</v>
      </c>
      <c r="V39" s="1">
        <f t="shared" si="13"/>
        <v>80.343242340249688</v>
      </c>
      <c r="W39" s="1">
        <f t="shared" si="13"/>
        <v>62.888470875500737</v>
      </c>
      <c r="X39" s="1">
        <f t="shared" si="13"/>
        <v>217.66934332290825</v>
      </c>
      <c r="Y39" s="1">
        <f t="shared" si="13"/>
        <v>0.90752565112103289</v>
      </c>
      <c r="Z39" s="1">
        <f t="shared" si="13"/>
        <v>0.41151321612628683</v>
      </c>
    </row>
    <row r="40" spans="1:26">
      <c r="A40" s="1" t="s">
        <v>573</v>
      </c>
      <c r="B40" s="1" t="s">
        <v>536</v>
      </c>
      <c r="C40" s="1">
        <v>20.86905501152</v>
      </c>
      <c r="D40" s="1">
        <v>7.7638449745679736</v>
      </c>
      <c r="E40" s="1">
        <v>14.316449993044023</v>
      </c>
      <c r="F40" s="1">
        <v>34.960006586047115</v>
      </c>
      <c r="G40" s="1">
        <v>73.876416411533341</v>
      </c>
      <c r="H40" s="1">
        <v>81.283069750390226</v>
      </c>
      <c r="I40" s="1">
        <v>64.99458188927423</v>
      </c>
      <c r="J40" s="1">
        <v>208.80943087121284</v>
      </c>
      <c r="K40" s="1">
        <v>0.89118087015974334</v>
      </c>
      <c r="L40" s="1">
        <v>0.38621328076389533</v>
      </c>
      <c r="N40" s="1">
        <v>538</v>
      </c>
    </row>
    <row r="41" spans="1:26">
      <c r="A41" s="1" t="s">
        <v>573</v>
      </c>
      <c r="B41" s="1" t="s">
        <v>536</v>
      </c>
      <c r="C41" s="1">
        <v>25.664081914045568</v>
      </c>
      <c r="D41" s="1">
        <v>8.4088062877957874</v>
      </c>
      <c r="E41" s="1">
        <v>17.036444100920715</v>
      </c>
      <c r="F41" s="1">
        <v>34.015799711251496</v>
      </c>
      <c r="G41" s="1">
        <v>66.047995171505505</v>
      </c>
      <c r="H41" s="1">
        <v>78.465668287854328</v>
      </c>
      <c r="I41" s="1">
        <v>53.12976639958444</v>
      </c>
      <c r="J41" s="1">
        <v>184.10136268754388</v>
      </c>
      <c r="K41" s="1">
        <v>0.88461953170571084</v>
      </c>
      <c r="L41" s="1">
        <v>0.39606661067922522</v>
      </c>
      <c r="N41" s="1">
        <v>605</v>
      </c>
    </row>
    <row r="42" spans="1:26">
      <c r="A42" s="1" t="s">
        <v>573</v>
      </c>
      <c r="B42" s="1" t="s">
        <v>555</v>
      </c>
      <c r="C42" s="1">
        <v>42.208879899292207</v>
      </c>
      <c r="D42" s="1">
        <v>15.336557791048891</v>
      </c>
      <c r="E42" s="1">
        <v>28.772718845170619</v>
      </c>
      <c r="F42" s="1">
        <v>42.577927967084648</v>
      </c>
      <c r="G42" s="1">
        <v>68.803758411828952</v>
      </c>
      <c r="H42" s="1">
        <v>79.279513436771865</v>
      </c>
      <c r="I42" s="1">
        <v>53.897932190659013</v>
      </c>
      <c r="J42" s="1">
        <v>650.76613083397672</v>
      </c>
      <c r="K42" s="1">
        <v>0.87224465614130076</v>
      </c>
      <c r="L42" s="1">
        <v>0.39001192062736895</v>
      </c>
      <c r="N42" s="1">
        <v>419</v>
      </c>
      <c r="P42" s="2" t="str">
        <f>B42</f>
        <v>B.Tx615</v>
      </c>
      <c r="Q42" s="2">
        <f>AVERAGE(C42:C44)</f>
        <v>44.696315055141888</v>
      </c>
      <c r="R42" s="2">
        <f t="shared" ref="R42:Z42" si="14">AVERAGE(D42:D44)</f>
        <v>16.236683448550146</v>
      </c>
      <c r="S42" s="2">
        <f t="shared" si="14"/>
        <v>30.466499251846091</v>
      </c>
      <c r="T42" s="2">
        <f t="shared" si="14"/>
        <v>43.636039074949814</v>
      </c>
      <c r="U42" s="2">
        <f t="shared" si="14"/>
        <v>65.868684985708356</v>
      </c>
      <c r="V42" s="2">
        <f t="shared" si="14"/>
        <v>76.684321309501101</v>
      </c>
      <c r="W42" s="2">
        <f t="shared" si="14"/>
        <v>51.906814421933376</v>
      </c>
      <c r="X42" s="2">
        <f t="shared" si="14"/>
        <v>909.35046136740903</v>
      </c>
      <c r="Y42" s="2">
        <f t="shared" si="14"/>
        <v>0.8311626701188235</v>
      </c>
      <c r="Z42" s="2">
        <f t="shared" si="14"/>
        <v>0.39060481078256654</v>
      </c>
    </row>
    <row r="43" spans="1:26">
      <c r="A43" s="1" t="s">
        <v>573</v>
      </c>
      <c r="B43" s="1" t="s">
        <v>555</v>
      </c>
      <c r="C43" s="1">
        <v>44.034611373568232</v>
      </c>
      <c r="D43" s="1">
        <v>15.40264546772781</v>
      </c>
      <c r="E43" s="1">
        <v>29.718628420648098</v>
      </c>
      <c r="F43" s="1">
        <v>36.905861924937319</v>
      </c>
      <c r="G43" s="1">
        <v>61.165365086454166</v>
      </c>
      <c r="H43" s="1">
        <v>72.803985537856974</v>
      </c>
      <c r="I43" s="1">
        <v>46.157769445371116</v>
      </c>
      <c r="J43" s="1">
        <v>484.62861353004479</v>
      </c>
      <c r="K43" s="1">
        <v>0.81269000736442987</v>
      </c>
      <c r="L43" s="1">
        <v>0.3852583827225029</v>
      </c>
      <c r="N43" s="1">
        <v>522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" t="s">
        <v>573</v>
      </c>
      <c r="B44" s="1" t="s">
        <v>555</v>
      </c>
      <c r="C44" s="1">
        <v>47.845453892565224</v>
      </c>
      <c r="D44" s="1">
        <v>17.970847086873736</v>
      </c>
      <c r="E44" s="1">
        <v>32.90815048971956</v>
      </c>
      <c r="F44" s="1">
        <v>51.424327332827467</v>
      </c>
      <c r="G44" s="1">
        <v>67.636931458841943</v>
      </c>
      <c r="H44" s="1">
        <v>77.969464953874464</v>
      </c>
      <c r="I44" s="1">
        <v>55.664741629769992</v>
      </c>
      <c r="J44" s="1">
        <v>1592.6566397382055</v>
      </c>
      <c r="K44" s="1">
        <v>0.80855334685073987</v>
      </c>
      <c r="L44" s="1">
        <v>0.39654412899782771</v>
      </c>
      <c r="N44" s="1">
        <v>643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" t="s">
        <v>573</v>
      </c>
      <c r="B45" s="1" t="s">
        <v>544</v>
      </c>
      <c r="C45" s="1">
        <v>43.826300373279174</v>
      </c>
      <c r="D45" s="1">
        <v>15.003678367770839</v>
      </c>
      <c r="E45" s="1">
        <v>29.414989370525078</v>
      </c>
      <c r="F45" s="1">
        <v>51.507105145414208</v>
      </c>
      <c r="G45" s="1">
        <v>76.683938002887515</v>
      </c>
      <c r="H45" s="1">
        <v>83.513803711454884</v>
      </c>
      <c r="I45" s="1">
        <v>70.083981923408658</v>
      </c>
      <c r="J45" s="1">
        <v>687.41765355313726</v>
      </c>
      <c r="K45" s="1">
        <v>0.87241980217137327</v>
      </c>
      <c r="L45" s="1">
        <v>0.38931433519569242</v>
      </c>
      <c r="N45" s="1">
        <v>422</v>
      </c>
      <c r="P45" s="1" t="str">
        <f>B45</f>
        <v>BTx623 Stg5 NIL</v>
      </c>
      <c r="Q45" s="1">
        <f>AVERAGE(C45:C47)</f>
        <v>43.018214041005109</v>
      </c>
      <c r="R45" s="1">
        <f t="shared" ref="R45:Z45" si="15">AVERAGE(D45:D47)</f>
        <v>15.08244511518582</v>
      </c>
      <c r="S45" s="1">
        <f t="shared" si="15"/>
        <v>29.050329578095532</v>
      </c>
      <c r="T45" s="1">
        <f t="shared" si="15"/>
        <v>50.266365605824511</v>
      </c>
      <c r="U45" s="1">
        <f t="shared" si="15"/>
        <v>71.92293927375438</v>
      </c>
      <c r="V45" s="1">
        <f t="shared" si="15"/>
        <v>79.439514556075949</v>
      </c>
      <c r="W45" s="1">
        <f t="shared" si="15"/>
        <v>63.027977345718902</v>
      </c>
      <c r="X45" s="1">
        <f t="shared" si="15"/>
        <v>965.3356506326478</v>
      </c>
      <c r="Y45" s="1">
        <f t="shared" si="15"/>
        <v>0.8906433257400681</v>
      </c>
      <c r="Z45" s="1">
        <f t="shared" si="15"/>
        <v>0.39958130204073344</v>
      </c>
    </row>
    <row r="46" spans="1:26">
      <c r="A46" s="1" t="s">
        <v>573</v>
      </c>
      <c r="B46" s="1" t="s">
        <v>544</v>
      </c>
      <c r="C46" s="1">
        <v>38.29799020239679</v>
      </c>
      <c r="D46" s="1">
        <v>13.651908897138481</v>
      </c>
      <c r="E46" s="1">
        <v>25.9749495497677</v>
      </c>
      <c r="F46" s="1">
        <v>43.387219958787938</v>
      </c>
      <c r="G46" s="1">
        <v>69.490935057272154</v>
      </c>
      <c r="H46" s="1">
        <v>76.469543051086234</v>
      </c>
      <c r="I46" s="1">
        <v>60.11750499860856</v>
      </c>
      <c r="J46" s="1">
        <v>568.58074325902874</v>
      </c>
      <c r="K46" s="1">
        <v>0.90913853071516471</v>
      </c>
      <c r="L46" s="1">
        <v>0.40512407030142111</v>
      </c>
      <c r="N46" s="1">
        <v>525</v>
      </c>
    </row>
    <row r="47" spans="1:26">
      <c r="A47" s="1" t="s">
        <v>573</v>
      </c>
      <c r="B47" s="1" t="s">
        <v>544</v>
      </c>
      <c r="C47" s="1">
        <v>46.930351547339377</v>
      </c>
      <c r="D47" s="1">
        <v>16.591748080648134</v>
      </c>
      <c r="E47" s="1">
        <v>31.761049813993825</v>
      </c>
      <c r="F47" s="1">
        <v>55.904771713271373</v>
      </c>
      <c r="G47" s="1">
        <v>69.593944761103486</v>
      </c>
      <c r="H47" s="1">
        <v>78.335196905686715</v>
      </c>
      <c r="I47" s="1">
        <v>58.882445115139497</v>
      </c>
      <c r="J47" s="1">
        <v>1640.0085550857777</v>
      </c>
      <c r="K47" s="1">
        <v>0.89037164433366645</v>
      </c>
      <c r="L47" s="1">
        <v>0.4043055006250868</v>
      </c>
      <c r="N47" s="1">
        <v>638</v>
      </c>
    </row>
    <row r="48" spans="1:26">
      <c r="A48" s="1" t="s">
        <v>573</v>
      </c>
      <c r="B48" s="1" t="s">
        <v>550</v>
      </c>
      <c r="C48" s="1">
        <v>36.390388123230302</v>
      </c>
      <c r="D48" s="1">
        <v>12.389564962215884</v>
      </c>
      <c r="E48" s="1">
        <v>24.389976542723158</v>
      </c>
      <c r="F48" s="1">
        <v>49.579316031236594</v>
      </c>
      <c r="G48" s="1">
        <v>83.282728201025165</v>
      </c>
      <c r="H48" s="1">
        <v>85.654593314547469</v>
      </c>
      <c r="I48" s="1">
        <v>79.868665526676978</v>
      </c>
      <c r="J48" s="1">
        <v>384.2270573026226</v>
      </c>
      <c r="K48" s="1">
        <v>0.85101928854634679</v>
      </c>
      <c r="L48" s="1">
        <v>0.43608420694720512</v>
      </c>
      <c r="N48" s="1">
        <v>425</v>
      </c>
      <c r="P48" s="2" t="str">
        <f>B48</f>
        <v>B.Tx623 (DW1)</v>
      </c>
      <c r="Q48" s="2">
        <f>AVERAGE(C48:C50)</f>
        <v>29.942869886237901</v>
      </c>
      <c r="R48" s="2">
        <f t="shared" ref="R48:Z48" si="16">AVERAGE(D48:D50)</f>
        <v>10.260589472483048</v>
      </c>
      <c r="S48" s="2">
        <f t="shared" si="16"/>
        <v>20.101729679360528</v>
      </c>
      <c r="T48" s="2">
        <f t="shared" si="16"/>
        <v>43.240320792495766</v>
      </c>
      <c r="U48" s="2">
        <f t="shared" si="16"/>
        <v>78.059029876218986</v>
      </c>
      <c r="V48" s="2">
        <f t="shared" si="16"/>
        <v>84.586274436830237</v>
      </c>
      <c r="W48" s="2">
        <f t="shared" si="16"/>
        <v>70.934592491141416</v>
      </c>
      <c r="X48" s="2">
        <f t="shared" si="16"/>
        <v>306.18646328245046</v>
      </c>
      <c r="Y48" s="2">
        <f t="shared" si="16"/>
        <v>0.87813663091643512</v>
      </c>
      <c r="Z48" s="2">
        <f t="shared" si="16"/>
        <v>0.42552407310722656</v>
      </c>
    </row>
    <row r="49" spans="1:26">
      <c r="A49" s="1" t="s">
        <v>573</v>
      </c>
      <c r="B49" s="1" t="s">
        <v>550</v>
      </c>
      <c r="C49" s="1">
        <v>25.031765320501531</v>
      </c>
      <c r="D49" s="1">
        <v>8.2071782906036255</v>
      </c>
      <c r="E49" s="1">
        <v>16.619471805552617</v>
      </c>
      <c r="F49" s="1">
        <v>39.907182436233519</v>
      </c>
      <c r="G49" s="1">
        <v>75.330405112627432</v>
      </c>
      <c r="H49" s="1">
        <v>83.266990739213185</v>
      </c>
      <c r="I49" s="1">
        <v>67.420726989743343</v>
      </c>
      <c r="J49" s="1">
        <v>228.11616288893345</v>
      </c>
      <c r="K49" s="1">
        <v>0.88392244303963652</v>
      </c>
      <c r="L49" s="1">
        <v>0.41735038647697831</v>
      </c>
      <c r="N49" s="1">
        <v>503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 t="s">
        <v>573</v>
      </c>
      <c r="B50" s="1" t="s">
        <v>550</v>
      </c>
      <c r="C50" s="1">
        <v>28.406456214981869</v>
      </c>
      <c r="D50" s="1">
        <v>10.185025164629636</v>
      </c>
      <c r="E50" s="1">
        <v>19.295740689805804</v>
      </c>
      <c r="F50" s="1">
        <v>40.234463910017176</v>
      </c>
      <c r="G50" s="1">
        <v>75.563956315004361</v>
      </c>
      <c r="H50" s="1">
        <v>84.837239256730072</v>
      </c>
      <c r="I50" s="1">
        <v>65.514384957003941</v>
      </c>
      <c r="J50" s="1">
        <v>306.2161696557954</v>
      </c>
      <c r="K50" s="1">
        <v>0.89946816116332207</v>
      </c>
      <c r="L50" s="1">
        <v>0.42313762589749632</v>
      </c>
      <c r="N50" s="1">
        <v>627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 t="s">
        <v>573</v>
      </c>
      <c r="B51" s="1" t="s">
        <v>568</v>
      </c>
      <c r="C51" s="1">
        <v>47.132017577386527</v>
      </c>
      <c r="D51" s="1">
        <v>17.0865658440357</v>
      </c>
      <c r="E51" s="1">
        <v>32.10929171071119</v>
      </c>
      <c r="F51" s="1">
        <v>53.030465807190943</v>
      </c>
      <c r="G51" s="1">
        <v>74.974618560293379</v>
      </c>
      <c r="H51" s="1">
        <v>83.660749726744598</v>
      </c>
      <c r="I51" s="1">
        <v>60.548880510802469</v>
      </c>
      <c r="J51" s="1">
        <v>1005.4401392775325</v>
      </c>
      <c r="K51" s="1">
        <v>0.90344279652135262</v>
      </c>
      <c r="L51" s="1">
        <v>0.42163169656426858</v>
      </c>
      <c r="N51" s="1">
        <v>427</v>
      </c>
      <c r="P51" s="1" t="str">
        <f>B51</f>
        <v>R.Tx436</v>
      </c>
      <c r="Q51" s="1">
        <f>AVERAGE(C51:C53)</f>
        <v>43.590317899806735</v>
      </c>
      <c r="R51" s="1">
        <f t="shared" ref="R51:Z51" si="17">AVERAGE(D51:D53)</f>
        <v>14.935227224842068</v>
      </c>
      <c r="S51" s="1">
        <f t="shared" si="17"/>
        <v>29.262772562324471</v>
      </c>
      <c r="T51" s="1">
        <f t="shared" si="17"/>
        <v>47.846496440434315</v>
      </c>
      <c r="U51" s="1">
        <f t="shared" si="17"/>
        <v>75.3998878670251</v>
      </c>
      <c r="V51" s="1">
        <f t="shared" si="17"/>
        <v>82.122174683205046</v>
      </c>
      <c r="W51" s="1">
        <f t="shared" si="17"/>
        <v>66.610961257376573</v>
      </c>
      <c r="X51" s="1">
        <f t="shared" si="17"/>
        <v>797.04637377500694</v>
      </c>
      <c r="Y51" s="1">
        <f t="shared" si="17"/>
        <v>0.86216417340285878</v>
      </c>
      <c r="Z51" s="1">
        <f t="shared" si="17"/>
        <v>0.41166328591541479</v>
      </c>
    </row>
    <row r="52" spans="1:26">
      <c r="A52" s="1" t="s">
        <v>573</v>
      </c>
      <c r="B52" s="1" t="s">
        <v>568</v>
      </c>
      <c r="C52" s="1">
        <v>43.853823366017217</v>
      </c>
      <c r="D52" s="1">
        <v>13.242578128370612</v>
      </c>
      <c r="E52" s="1">
        <v>28.548200747193984</v>
      </c>
      <c r="F52" s="1">
        <v>38.203968991333795</v>
      </c>
      <c r="G52" s="1">
        <v>74.257236847413665</v>
      </c>
      <c r="H52" s="1">
        <v>79.762317983430691</v>
      </c>
      <c r="I52" s="1">
        <v>67.872556038083857</v>
      </c>
      <c r="J52" s="1">
        <v>528.59989096070615</v>
      </c>
      <c r="K52" s="1">
        <v>0.84139063310603512</v>
      </c>
      <c r="L52" s="1">
        <v>0.40133559395516999</v>
      </c>
      <c r="N52" s="1">
        <v>513</v>
      </c>
    </row>
    <row r="53" spans="1:26">
      <c r="A53" s="1" t="s">
        <v>573</v>
      </c>
      <c r="B53" s="1" t="s">
        <v>568</v>
      </c>
      <c r="C53" s="1">
        <v>39.785112756016446</v>
      </c>
      <c r="D53" s="1">
        <v>14.47653770211989</v>
      </c>
      <c r="E53" s="1">
        <v>27.130825229068236</v>
      </c>
      <c r="F53" s="1">
        <v>52.3050545227782</v>
      </c>
      <c r="G53" s="1">
        <v>76.967808193368271</v>
      </c>
      <c r="H53" s="1">
        <v>82.94345633943982</v>
      </c>
      <c r="I53" s="1">
        <v>71.4114472232434</v>
      </c>
      <c r="J53" s="1">
        <v>857.0990910867821</v>
      </c>
      <c r="K53" s="1">
        <v>0.84165909058118882</v>
      </c>
      <c r="L53" s="1">
        <v>0.4120225672268058</v>
      </c>
      <c r="N53" s="1">
        <v>617</v>
      </c>
    </row>
    <row r="54" spans="1:26">
      <c r="A54" s="1" t="s">
        <v>573</v>
      </c>
      <c r="B54" s="1" t="s">
        <v>571</v>
      </c>
      <c r="C54" s="1">
        <v>35.766807614136781</v>
      </c>
      <c r="D54" s="1">
        <v>10.523338126142805</v>
      </c>
      <c r="E54" s="1">
        <v>23.145072870139856</v>
      </c>
      <c r="F54" s="1">
        <v>38.404149566794423</v>
      </c>
      <c r="G54" s="1">
        <v>73.121050118604259</v>
      </c>
      <c r="H54" s="1">
        <v>83.584085772519401</v>
      </c>
      <c r="I54" s="1">
        <v>65.978930660991594</v>
      </c>
      <c r="J54" s="1">
        <v>360.86870550378143</v>
      </c>
      <c r="K54" s="1">
        <v>0.8674917788310389</v>
      </c>
      <c r="L54" s="1">
        <v>0.46498271686108211</v>
      </c>
      <c r="N54" s="1">
        <v>428</v>
      </c>
      <c r="P54" s="2" t="str">
        <f>B54</f>
        <v>Macia</v>
      </c>
      <c r="Q54" s="2">
        <f>AVERAGE(C54:C56)</f>
        <v>39.139889856042657</v>
      </c>
      <c r="R54" s="2">
        <f t="shared" ref="R54:Z54" si="18">AVERAGE(D54:D56)</f>
        <v>12.814967811103189</v>
      </c>
      <c r="S54" s="2">
        <f t="shared" si="18"/>
        <v>25.977428833572986</v>
      </c>
      <c r="T54" s="2">
        <f t="shared" si="18"/>
        <v>41.482377505228868</v>
      </c>
      <c r="U54" s="2">
        <f t="shared" si="18"/>
        <v>69.380528210148782</v>
      </c>
      <c r="V54" s="2">
        <f t="shared" si="18"/>
        <v>77.908919386367771</v>
      </c>
      <c r="W54" s="2">
        <f t="shared" si="18"/>
        <v>61.749072302821055</v>
      </c>
      <c r="X54" s="2">
        <f t="shared" si="18"/>
        <v>502.81484666326463</v>
      </c>
      <c r="Y54" s="2">
        <f t="shared" si="18"/>
        <v>0.86443624895755067</v>
      </c>
      <c r="Z54" s="2">
        <f t="shared" si="18"/>
        <v>0.42071581367174393</v>
      </c>
    </row>
    <row r="55" spans="1:26">
      <c r="A55" s="1" t="s">
        <v>573</v>
      </c>
      <c r="B55" s="1" t="s">
        <v>571</v>
      </c>
      <c r="C55" s="1">
        <v>40.79687445983074</v>
      </c>
      <c r="D55" s="1">
        <v>16.353140865995204</v>
      </c>
      <c r="E55" s="1">
        <v>28.575007662913041</v>
      </c>
      <c r="F55" s="1">
        <v>42.973032406003234</v>
      </c>
      <c r="G55" s="1">
        <v>70.29100788486015</v>
      </c>
      <c r="H55" s="1">
        <v>76.322272204012691</v>
      </c>
      <c r="I55" s="1">
        <v>61.397997729221792</v>
      </c>
      <c r="J55" s="1">
        <v>649.82485620972659</v>
      </c>
      <c r="K55" s="1">
        <v>0.88502063996622571</v>
      </c>
      <c r="L55" s="1">
        <v>0.41497565439668266</v>
      </c>
      <c r="N55" s="1">
        <v>508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 t="s">
        <v>573</v>
      </c>
      <c r="B56" s="1" t="s">
        <v>571</v>
      </c>
      <c r="C56" s="1">
        <v>40.855987494160452</v>
      </c>
      <c r="D56" s="1">
        <v>11.568424441171556</v>
      </c>
      <c r="E56" s="1">
        <v>26.212205967666065</v>
      </c>
      <c r="F56" s="1">
        <v>43.069950542888954</v>
      </c>
      <c r="G56" s="1">
        <v>64.729526626981951</v>
      </c>
      <c r="H56" s="1">
        <v>73.82040018257122</v>
      </c>
      <c r="I56" s="1">
        <v>57.870288518249787</v>
      </c>
      <c r="J56" s="1">
        <v>497.75097827628593</v>
      </c>
      <c r="K56" s="1">
        <v>0.84079632807538729</v>
      </c>
      <c r="L56" s="1">
        <v>0.38218906975746703</v>
      </c>
      <c r="N56" s="1">
        <v>625</v>
      </c>
    </row>
    <row r="57" spans="1:26">
      <c r="A57" s="1" t="s">
        <v>573</v>
      </c>
      <c r="B57" s="1" t="s">
        <v>547</v>
      </c>
      <c r="C57" s="1">
        <v>45.420627901437719</v>
      </c>
      <c r="D57" s="1">
        <v>15.615276483814336</v>
      </c>
      <c r="E57" s="1">
        <v>30.517952192626101</v>
      </c>
      <c r="F57" s="1">
        <v>42.188494835335696</v>
      </c>
      <c r="G57" s="1">
        <v>70.22898748884279</v>
      </c>
      <c r="H57" s="1">
        <v>78.235224093699657</v>
      </c>
      <c r="I57" s="1">
        <v>59.3122574173359</v>
      </c>
      <c r="J57" s="1">
        <v>779.54936315623854</v>
      </c>
      <c r="K57" s="1">
        <v>0.85372614213703535</v>
      </c>
      <c r="L57" s="1">
        <v>0.40185225878930092</v>
      </c>
      <c r="N57" s="1">
        <v>430</v>
      </c>
      <c r="P57" s="1" t="str">
        <f>B57</f>
        <v>SC265</v>
      </c>
      <c r="Q57" s="1">
        <f>AVERAGE(C57:C59)</f>
        <v>51.880598780779962</v>
      </c>
      <c r="R57" s="1">
        <f t="shared" ref="R57:Z57" si="19">AVERAGE(D57:D59)</f>
        <v>18.304153165136597</v>
      </c>
      <c r="S57" s="1">
        <f t="shared" si="19"/>
        <v>35.092375972958365</v>
      </c>
      <c r="T57" s="1">
        <f t="shared" si="19"/>
        <v>44.379863979042995</v>
      </c>
      <c r="U57" s="1">
        <f t="shared" si="19"/>
        <v>64.703676009350829</v>
      </c>
      <c r="V57" s="1">
        <f t="shared" si="19"/>
        <v>75.123132172865141</v>
      </c>
      <c r="W57" s="1">
        <f t="shared" si="19"/>
        <v>51.916122535719147</v>
      </c>
      <c r="X57" s="1">
        <f t="shared" si="19"/>
        <v>1143.3371435354254</v>
      </c>
      <c r="Y57" s="1">
        <f t="shared" si="19"/>
        <v>0.79928740400297704</v>
      </c>
      <c r="Z57" s="1">
        <f t="shared" si="19"/>
        <v>0.39381432922344844</v>
      </c>
    </row>
    <row r="58" spans="1:26">
      <c r="A58" s="1" t="s">
        <v>573</v>
      </c>
      <c r="B58" s="1" t="s">
        <v>547</v>
      </c>
      <c r="C58" s="1">
        <v>56.248868950409296</v>
      </c>
      <c r="D58" s="1">
        <v>21.766239137045492</v>
      </c>
      <c r="E58" s="1">
        <v>39.007554043727488</v>
      </c>
      <c r="F58" s="1">
        <v>46.663469859486462</v>
      </c>
      <c r="G58" s="1">
        <v>57.998180114227758</v>
      </c>
      <c r="H58" s="1">
        <v>67.693450253851537</v>
      </c>
      <c r="I58" s="1">
        <v>48.043821293599329</v>
      </c>
      <c r="J58" s="1">
        <v>1668.4286286469421</v>
      </c>
      <c r="K58" s="1">
        <v>0.81773300154300566</v>
      </c>
      <c r="L58" s="1">
        <v>0.40292680827005883</v>
      </c>
      <c r="N58" s="1">
        <v>545</v>
      </c>
    </row>
    <row r="59" spans="1:26">
      <c r="A59" s="1" t="s">
        <v>573</v>
      </c>
      <c r="B59" s="1" t="s">
        <v>547</v>
      </c>
      <c r="C59" s="1">
        <v>53.972299490492865</v>
      </c>
      <c r="D59" s="1">
        <v>17.530943874549965</v>
      </c>
      <c r="E59" s="1">
        <v>35.751621682521503</v>
      </c>
      <c r="F59" s="1">
        <v>44.287627242306833</v>
      </c>
      <c r="G59" s="1">
        <v>65.883860424981933</v>
      </c>
      <c r="H59" s="1">
        <v>79.440722171044257</v>
      </c>
      <c r="I59" s="1">
        <v>48.39228889622219</v>
      </c>
      <c r="J59" s="1">
        <v>982.03343880309512</v>
      </c>
      <c r="K59" s="1">
        <v>0.72640306832889034</v>
      </c>
      <c r="L59" s="1">
        <v>0.37666392061098569</v>
      </c>
      <c r="N59" s="1">
        <v>604</v>
      </c>
    </row>
    <row r="60" spans="1:26">
      <c r="A60" s="1" t="s">
        <v>573</v>
      </c>
      <c r="B60" s="1" t="s">
        <v>562</v>
      </c>
      <c r="C60" s="1">
        <v>34.392902786910071</v>
      </c>
      <c r="D60" s="1">
        <v>13.458729048081832</v>
      </c>
      <c r="E60" s="1">
        <v>23.925815917496003</v>
      </c>
      <c r="F60" s="1">
        <v>43.406975939606369</v>
      </c>
      <c r="G60" s="1">
        <v>76.734985468628153</v>
      </c>
      <c r="H60" s="1">
        <v>81.340477825671627</v>
      </c>
      <c r="I60" s="1">
        <v>71.421533729860698</v>
      </c>
      <c r="J60" s="1">
        <v>575.01841540773819</v>
      </c>
      <c r="K60" s="1">
        <v>0.91075002623228818</v>
      </c>
      <c r="L60" s="1">
        <v>0.37309586519071658</v>
      </c>
      <c r="N60" s="1">
        <v>431</v>
      </c>
      <c r="P60" s="2" t="str">
        <f>B60</f>
        <v>2290-19_Stg3 NIL</v>
      </c>
      <c r="Q60" s="2">
        <f>AVERAGE(C60:C62)</f>
        <v>31.700320243597933</v>
      </c>
      <c r="R60" s="2">
        <f t="shared" ref="R60:Z60" si="20">AVERAGE(D60:D62)</f>
        <v>11.60365256753108</v>
      </c>
      <c r="S60" s="2">
        <f t="shared" si="20"/>
        <v>21.651986405564557</v>
      </c>
      <c r="T60" s="2">
        <f t="shared" si="20"/>
        <v>46.852478017757825</v>
      </c>
      <c r="U60" s="2">
        <f t="shared" si="20"/>
        <v>74.287007278285174</v>
      </c>
      <c r="V60" s="2">
        <f t="shared" si="20"/>
        <v>80.436693582463263</v>
      </c>
      <c r="W60" s="2">
        <f t="shared" si="20"/>
        <v>67.288856165198624</v>
      </c>
      <c r="X60" s="2">
        <f t="shared" si="20"/>
        <v>468.77243811216846</v>
      </c>
      <c r="Y60" s="2">
        <f t="shared" si="20"/>
        <v>0.89339551454167265</v>
      </c>
      <c r="Z60" s="2">
        <f t="shared" si="20"/>
        <v>0.40368901778308225</v>
      </c>
    </row>
    <row r="61" spans="1:26">
      <c r="A61" s="1" t="s">
        <v>573</v>
      </c>
      <c r="B61" s="1" t="s">
        <v>562</v>
      </c>
      <c r="C61" s="1">
        <v>31.195834651785045</v>
      </c>
      <c r="D61" s="1">
        <v>10.046718121450557</v>
      </c>
      <c r="E61" s="1">
        <v>20.621276386617851</v>
      </c>
      <c r="F61" s="1">
        <v>50.585105409620517</v>
      </c>
      <c r="G61" s="1">
        <v>71.172707150719006</v>
      </c>
      <c r="H61" s="1">
        <v>79.334538565439658</v>
      </c>
      <c r="I61" s="1">
        <v>61.728292976103511</v>
      </c>
      <c r="J61" s="1">
        <v>488.24421455727634</v>
      </c>
      <c r="K61" s="1">
        <v>0.89372196534231507</v>
      </c>
      <c r="L61" s="1">
        <v>0.43216653273579214</v>
      </c>
      <c r="N61" s="1">
        <v>529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1" t="s">
        <v>573</v>
      </c>
      <c r="B62" s="1" t="s">
        <v>562</v>
      </c>
      <c r="C62" s="1">
        <v>29.512223292098678</v>
      </c>
      <c r="D62" s="1">
        <v>11.305510533060854</v>
      </c>
      <c r="E62" s="1">
        <v>20.408866912579814</v>
      </c>
      <c r="F62" s="1">
        <v>46.565352704046596</v>
      </c>
      <c r="G62" s="1">
        <v>74.953329215508361</v>
      </c>
      <c r="H62" s="1">
        <v>80.635064356278519</v>
      </c>
      <c r="I62" s="1">
        <v>68.716741789631669</v>
      </c>
      <c r="J62" s="1">
        <v>343.05468437149085</v>
      </c>
      <c r="K62" s="1">
        <v>0.87571455205041471</v>
      </c>
      <c r="L62" s="1">
        <v>0.40580465542273797</v>
      </c>
      <c r="N62" s="1">
        <v>608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1" t="s">
        <v>573</v>
      </c>
      <c r="B63" s="1" t="s">
        <v>540</v>
      </c>
      <c r="C63" s="1">
        <v>41.458363432334536</v>
      </c>
      <c r="D63" s="1">
        <v>16.215630638943889</v>
      </c>
      <c r="E63" s="1">
        <v>28.836997035639275</v>
      </c>
      <c r="F63" s="1">
        <v>51.932478478887646</v>
      </c>
      <c r="G63" s="1">
        <v>78.460668745461263</v>
      </c>
      <c r="H63" s="1">
        <v>86.563881000615723</v>
      </c>
      <c r="I63" s="1">
        <v>66.96928697823337</v>
      </c>
      <c r="J63" s="1">
        <v>633.60002436384138</v>
      </c>
      <c r="K63" s="1">
        <v>0.87128665528206073</v>
      </c>
      <c r="L63" s="1">
        <v>0.41479842091563884</v>
      </c>
      <c r="N63" s="1">
        <v>432</v>
      </c>
      <c r="P63" s="1" t="str">
        <f>B63</f>
        <v>SC1103</v>
      </c>
      <c r="Q63" s="1">
        <f>AVERAGE(C63:C65)</f>
        <v>44.171911001365913</v>
      </c>
      <c r="R63" s="1">
        <f t="shared" ref="R63:Z63" si="21">AVERAGE(D63:D65)</f>
        <v>16.275244289983718</v>
      </c>
      <c r="S63" s="1">
        <f t="shared" si="21"/>
        <v>30.223577645674883</v>
      </c>
      <c r="T63" s="1">
        <f t="shared" si="21"/>
        <v>46.751738536225538</v>
      </c>
      <c r="U63" s="1">
        <f t="shared" si="21"/>
        <v>73.08093389547993</v>
      </c>
      <c r="V63" s="1">
        <f t="shared" si="21"/>
        <v>81.558244862636045</v>
      </c>
      <c r="W63" s="1">
        <f t="shared" si="21"/>
        <v>63.485351059433071</v>
      </c>
      <c r="X63" s="1">
        <f t="shared" si="21"/>
        <v>679.68237719476065</v>
      </c>
      <c r="Y63" s="1">
        <f t="shared" si="21"/>
        <v>0.86113409111225925</v>
      </c>
      <c r="Z63" s="1">
        <f t="shared" si="21"/>
        <v>0.39543254849943765</v>
      </c>
    </row>
    <row r="64" spans="1:26">
      <c r="A64" s="1" t="s">
        <v>573</v>
      </c>
      <c r="B64" s="1" t="s">
        <v>540</v>
      </c>
      <c r="C64" s="1">
        <v>51.819552850834917</v>
      </c>
      <c r="D64" s="1">
        <v>18.010154152934891</v>
      </c>
      <c r="E64" s="1">
        <v>34.914853501884991</v>
      </c>
      <c r="F64" s="1">
        <v>44.361055745661183</v>
      </c>
      <c r="G64" s="1">
        <v>61.109710751528667</v>
      </c>
      <c r="H64" s="1">
        <v>72.131056351744476</v>
      </c>
      <c r="I64" s="1">
        <v>49.95458355913982</v>
      </c>
      <c r="J64" s="1">
        <v>894.52461827752848</v>
      </c>
      <c r="K64" s="1">
        <v>0.80718625038574299</v>
      </c>
      <c r="L64" s="1">
        <v>0.38804136719639054</v>
      </c>
      <c r="N64" s="1">
        <v>501</v>
      </c>
    </row>
    <row r="65" spans="1:26">
      <c r="A65" s="1" t="s">
        <v>573</v>
      </c>
      <c r="B65" s="1" t="s">
        <v>540</v>
      </c>
      <c r="C65" s="1">
        <v>39.237816720928279</v>
      </c>
      <c r="D65" s="1">
        <v>14.599948078072369</v>
      </c>
      <c r="E65" s="1">
        <v>26.91888239950039</v>
      </c>
      <c r="F65" s="1">
        <v>43.9616813841278</v>
      </c>
      <c r="G65" s="1">
        <v>79.672422189449861</v>
      </c>
      <c r="H65" s="1">
        <v>85.979797235547935</v>
      </c>
      <c r="I65" s="1">
        <v>73.53218264092601</v>
      </c>
      <c r="J65" s="1">
        <v>510.92248894291185</v>
      </c>
      <c r="K65" s="1">
        <v>0.90492936766897403</v>
      </c>
      <c r="L65" s="1">
        <v>0.38345785738628357</v>
      </c>
      <c r="N65" s="1">
        <v>644</v>
      </c>
    </row>
    <row r="66" spans="1:26">
      <c r="A66" s="1" t="s">
        <v>573</v>
      </c>
      <c r="B66" s="1" t="s">
        <v>551</v>
      </c>
      <c r="C66" s="1">
        <v>47.871656395001935</v>
      </c>
      <c r="D66" s="1">
        <v>17.201054408932269</v>
      </c>
      <c r="E66" s="1">
        <v>32.536355401967178</v>
      </c>
      <c r="F66" s="1">
        <v>53.385769912921667</v>
      </c>
      <c r="G66" s="1">
        <v>72.729010891012521</v>
      </c>
      <c r="H66" s="1">
        <v>84.472171848317373</v>
      </c>
      <c r="I66" s="1">
        <v>58.981182368333577</v>
      </c>
      <c r="J66" s="1">
        <v>1044.2499068633279</v>
      </c>
      <c r="K66" s="1">
        <v>0.86812597779538636</v>
      </c>
      <c r="L66" s="1">
        <v>0.37862932364223578</v>
      </c>
      <c r="N66" s="1">
        <v>433</v>
      </c>
      <c r="P66" s="2" t="str">
        <f>B66</f>
        <v>SC1345</v>
      </c>
      <c r="Q66" s="2">
        <f>AVERAGE(C66:C68)</f>
        <v>45.462325180901253</v>
      </c>
      <c r="R66" s="2">
        <f t="shared" ref="R66:Z66" si="22">AVERAGE(D66:D68)</f>
        <v>15.853327199163914</v>
      </c>
      <c r="S66" s="2">
        <f t="shared" si="22"/>
        <v>30.657826190032662</v>
      </c>
      <c r="T66" s="2">
        <f t="shared" si="22"/>
        <v>53.443779813405939</v>
      </c>
      <c r="U66" s="2">
        <f t="shared" si="22"/>
        <v>73.666708368661602</v>
      </c>
      <c r="V66" s="2">
        <f t="shared" si="22"/>
        <v>82.085491159922924</v>
      </c>
      <c r="W66" s="2">
        <f t="shared" si="22"/>
        <v>63.375002205758271</v>
      </c>
      <c r="X66" s="2">
        <f t="shared" si="22"/>
        <v>1085.2312264065624</v>
      </c>
      <c r="Y66" s="2">
        <f t="shared" si="22"/>
        <v>0.84330090526555235</v>
      </c>
      <c r="Z66" s="2">
        <f t="shared" si="22"/>
        <v>0.41174984076171045</v>
      </c>
    </row>
    <row r="67" spans="1:26">
      <c r="A67" s="1" t="s">
        <v>573</v>
      </c>
      <c r="B67" s="1" t="s">
        <v>551</v>
      </c>
      <c r="C67" s="1">
        <v>43.349916382757215</v>
      </c>
      <c r="D67" s="1">
        <v>15.397171467408851</v>
      </c>
      <c r="E67" s="1">
        <v>29.373543925083101</v>
      </c>
      <c r="F67" s="1">
        <v>56.737962714533246</v>
      </c>
      <c r="G67" s="1">
        <v>76.733511683698197</v>
      </c>
      <c r="H67" s="1">
        <v>83.294397040549129</v>
      </c>
      <c r="I67" s="1">
        <v>68.621323039349917</v>
      </c>
      <c r="J67" s="1">
        <v>1073.6564309340301</v>
      </c>
      <c r="K67" s="1">
        <v>0.83284204158517106</v>
      </c>
      <c r="L67" s="1">
        <v>0.41298640593058877</v>
      </c>
      <c r="N67" s="1">
        <v>520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" t="s">
        <v>573</v>
      </c>
      <c r="B68" s="1" t="s">
        <v>551</v>
      </c>
      <c r="C68" s="1">
        <v>45.165402764944609</v>
      </c>
      <c r="D68" s="1">
        <v>14.961755721150624</v>
      </c>
      <c r="E68" s="1">
        <v>30.063579243047695</v>
      </c>
      <c r="F68" s="1">
        <v>50.207606812762911</v>
      </c>
      <c r="G68" s="1">
        <v>71.537602531274104</v>
      </c>
      <c r="H68" s="1">
        <v>78.489904590902256</v>
      </c>
      <c r="I68" s="1">
        <v>62.522501209591304</v>
      </c>
      <c r="J68" s="1">
        <v>1137.7873414223297</v>
      </c>
      <c r="K68" s="1">
        <v>0.82893469641609963</v>
      </c>
      <c r="L68" s="1">
        <v>0.44363379271230691</v>
      </c>
      <c r="N68" s="1">
        <v>612</v>
      </c>
    </row>
    <row r="69" spans="1:26">
      <c r="A69" s="1" t="s">
        <v>573</v>
      </c>
      <c r="B69" s="1" t="s">
        <v>537</v>
      </c>
      <c r="C69" s="1">
        <v>35.313068781737066</v>
      </c>
      <c r="D69" s="1">
        <v>11.766588817782972</v>
      </c>
      <c r="E69" s="1">
        <v>23.539828799760084</v>
      </c>
      <c r="F69" s="1">
        <v>48.731620031750275</v>
      </c>
      <c r="G69" s="1">
        <v>74.675272356961145</v>
      </c>
      <c r="H69" s="1">
        <v>80.215780687859194</v>
      </c>
      <c r="I69" s="1">
        <v>67.605678645686325</v>
      </c>
      <c r="J69" s="1">
        <v>527.41640705790496</v>
      </c>
      <c r="K69" s="1">
        <v>0.86400894334746337</v>
      </c>
      <c r="L69" s="1">
        <v>0.43540437160787815</v>
      </c>
      <c r="N69" s="1">
        <v>434</v>
      </c>
      <c r="P69" s="1" t="str">
        <f>B69</f>
        <v>SC971</v>
      </c>
      <c r="Q69" s="1">
        <f>AVERAGE(C69:C71)</f>
        <v>41.546216677735764</v>
      </c>
      <c r="R69" s="1">
        <f t="shared" ref="R69:Z69" si="23">AVERAGE(D69:D71)</f>
        <v>14.045656640660708</v>
      </c>
      <c r="S69" s="1">
        <f t="shared" si="23"/>
        <v>27.795936659198304</v>
      </c>
      <c r="T69" s="1">
        <f t="shared" si="23"/>
        <v>47.149765477470929</v>
      </c>
      <c r="U69" s="1">
        <f t="shared" si="23"/>
        <v>69.899528972306584</v>
      </c>
      <c r="V69" s="1">
        <f t="shared" si="23"/>
        <v>79.40651547294145</v>
      </c>
      <c r="W69" s="1">
        <f t="shared" si="23"/>
        <v>59.177064192251066</v>
      </c>
      <c r="X69" s="1">
        <f t="shared" si="23"/>
        <v>725.75694939079131</v>
      </c>
      <c r="Y69" s="1">
        <f t="shared" si="23"/>
        <v>0.84677807461108889</v>
      </c>
      <c r="Z69" s="1">
        <f t="shared" si="23"/>
        <v>0.40649593085086244</v>
      </c>
    </row>
    <row r="70" spans="1:26">
      <c r="A70" s="1" t="s">
        <v>573</v>
      </c>
      <c r="B70" s="1" t="s">
        <v>537</v>
      </c>
      <c r="C70" s="1">
        <v>45.469809253030313</v>
      </c>
      <c r="D70" s="1">
        <v>18.091689944192321</v>
      </c>
      <c r="E70" s="1">
        <v>31.780749598611393</v>
      </c>
      <c r="F70" s="1">
        <v>41.181693626948267</v>
      </c>
      <c r="G70" s="1">
        <v>72.37846888340529</v>
      </c>
      <c r="H70" s="1">
        <v>79.934134559282526</v>
      </c>
      <c r="I70" s="1">
        <v>60.158152428737189</v>
      </c>
      <c r="J70" s="1">
        <v>847.14204153900516</v>
      </c>
      <c r="K70" s="1">
        <v>0.84723701146243668</v>
      </c>
      <c r="L70" s="1">
        <v>0.39157459399739541</v>
      </c>
      <c r="N70" s="1">
        <v>512</v>
      </c>
    </row>
    <row r="71" spans="1:26">
      <c r="A71" s="1" t="s">
        <v>573</v>
      </c>
      <c r="B71" s="1" t="s">
        <v>537</v>
      </c>
      <c r="C71" s="1">
        <v>43.855771998439913</v>
      </c>
      <c r="D71" s="1">
        <v>12.278691160006829</v>
      </c>
      <c r="E71" s="1">
        <v>28.067231579223431</v>
      </c>
      <c r="F71" s="1">
        <v>51.535982773714238</v>
      </c>
      <c r="G71" s="1">
        <v>62.644845676553338</v>
      </c>
      <c r="H71" s="1">
        <v>78.069631171682587</v>
      </c>
      <c r="I71" s="1">
        <v>49.767361502329699</v>
      </c>
      <c r="J71" s="1">
        <v>802.71239957546368</v>
      </c>
      <c r="K71" s="1">
        <v>0.82908826902336663</v>
      </c>
      <c r="L71" s="1">
        <v>0.39250882694731376</v>
      </c>
      <c r="N71" s="1">
        <v>634</v>
      </c>
    </row>
    <row r="72" spans="1:26">
      <c r="A72" s="1" t="s">
        <v>573</v>
      </c>
      <c r="B72" s="1" t="s">
        <v>552</v>
      </c>
      <c r="C72" s="1">
        <v>42.38604921541468</v>
      </c>
      <c r="D72" s="1">
        <v>13.623008502663374</v>
      </c>
      <c r="E72" s="1">
        <v>28.004528859039102</v>
      </c>
      <c r="F72" s="1">
        <v>46.873733193364785</v>
      </c>
      <c r="G72" s="1">
        <v>68.804427906673652</v>
      </c>
      <c r="H72" s="1">
        <v>82.501402134665284</v>
      </c>
      <c r="I72" s="1">
        <v>55.743230847136566</v>
      </c>
      <c r="J72" s="1">
        <v>756.75806920513003</v>
      </c>
      <c r="K72" s="1">
        <v>0.84434442987550595</v>
      </c>
      <c r="L72" s="1">
        <v>0.41456208669254629</v>
      </c>
      <c r="N72" s="1">
        <v>437</v>
      </c>
      <c r="P72" s="2" t="str">
        <f>B72</f>
        <v>SC283</v>
      </c>
      <c r="Q72" s="2">
        <f>AVERAGE(C72:C74)</f>
        <v>48.655185816965933</v>
      </c>
      <c r="R72" s="2">
        <f t="shared" ref="R72:Z72" si="24">AVERAGE(D72:D74)</f>
        <v>16.123039761706497</v>
      </c>
      <c r="S72" s="2">
        <f t="shared" si="24"/>
        <v>32.389112789336302</v>
      </c>
      <c r="T72" s="2">
        <f t="shared" si="24"/>
        <v>48.164474137335752</v>
      </c>
      <c r="U72" s="2">
        <f t="shared" si="24"/>
        <v>69.498737584580127</v>
      </c>
      <c r="V72" s="2">
        <f t="shared" si="24"/>
        <v>80.455572927825358</v>
      </c>
      <c r="W72" s="2">
        <f t="shared" si="24"/>
        <v>58.178549859200722</v>
      </c>
      <c r="X72" s="2">
        <f t="shared" si="24"/>
        <v>1051.5361550494183</v>
      </c>
      <c r="Y72" s="2">
        <f t="shared" si="24"/>
        <v>0.8483003187924375</v>
      </c>
      <c r="Z72" s="2">
        <f t="shared" si="24"/>
        <v>0.41568413502519763</v>
      </c>
    </row>
    <row r="73" spans="1:26">
      <c r="A73" s="1" t="s">
        <v>573</v>
      </c>
      <c r="B73" s="1" t="s">
        <v>552</v>
      </c>
      <c r="C73" s="1">
        <v>55.095775491987006</v>
      </c>
      <c r="D73" s="1">
        <v>18.908982981648318</v>
      </c>
      <c r="E73" s="1">
        <v>37.002379236817752</v>
      </c>
      <c r="F73" s="1">
        <v>50.65949515147819</v>
      </c>
      <c r="G73" s="1">
        <v>66.57522808415176</v>
      </c>
      <c r="H73" s="1">
        <v>75.012234854332121</v>
      </c>
      <c r="I73" s="1">
        <v>55.171073991108358</v>
      </c>
      <c r="J73" s="1">
        <v>1192.8443353743439</v>
      </c>
      <c r="K73" s="1">
        <v>0.82046035083071567</v>
      </c>
      <c r="L73" s="1">
        <v>0.43355136813492351</v>
      </c>
      <c r="N73" s="1">
        <v>509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1" t="s">
        <v>573</v>
      </c>
      <c r="B74" s="1" t="s">
        <v>552</v>
      </c>
      <c r="C74" s="1">
        <v>48.483732743496113</v>
      </c>
      <c r="D74" s="1">
        <v>15.837127800807801</v>
      </c>
      <c r="E74" s="1">
        <v>32.160430272152034</v>
      </c>
      <c r="F74" s="1">
        <v>46.960194067164274</v>
      </c>
      <c r="G74" s="1">
        <v>73.116556762914968</v>
      </c>
      <c r="H74" s="1">
        <v>83.853081794478683</v>
      </c>
      <c r="I74" s="1">
        <v>63.62134473935722</v>
      </c>
      <c r="J74" s="1">
        <v>1205.0060605687815</v>
      </c>
      <c r="K74" s="1">
        <v>0.880096175671091</v>
      </c>
      <c r="L74" s="1">
        <v>0.39893895024812309</v>
      </c>
      <c r="N74" s="1">
        <v>622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1" t="s">
        <v>573</v>
      </c>
      <c r="B75" s="1" t="s">
        <v>567</v>
      </c>
      <c r="C75" s="1">
        <v>50.081061331789932</v>
      </c>
      <c r="D75" s="1">
        <v>17.841866586751966</v>
      </c>
      <c r="E75" s="1">
        <v>33.961463959271029</v>
      </c>
      <c r="F75" s="1">
        <v>46.890797706373895</v>
      </c>
      <c r="G75" s="1">
        <v>67.427353526929622</v>
      </c>
      <c r="H75" s="1">
        <v>82.093547688328641</v>
      </c>
      <c r="I75" s="1">
        <v>53.444002119246456</v>
      </c>
      <c r="J75" s="1">
        <v>1056.3610703416978</v>
      </c>
      <c r="K75" s="1">
        <v>0.76183026330508452</v>
      </c>
      <c r="L75" s="1">
        <v>0.41338146883436661</v>
      </c>
      <c r="N75" s="1">
        <v>438</v>
      </c>
      <c r="P75" s="1" t="str">
        <f>B75</f>
        <v>R.LBK1</v>
      </c>
      <c r="Q75" s="1">
        <f>AVERAGE(C75:C77)</f>
        <v>44.863657893429696</v>
      </c>
      <c r="R75" s="1">
        <f t="shared" ref="R75:Z75" si="25">AVERAGE(D75:D77)</f>
        <v>15.602233995069161</v>
      </c>
      <c r="S75" s="1">
        <f t="shared" si="25"/>
        <v>30.232945944249497</v>
      </c>
      <c r="T75" s="1">
        <f t="shared" si="25"/>
        <v>46.414907073592133</v>
      </c>
      <c r="U75" s="1">
        <f t="shared" si="25"/>
        <v>66.990404787934921</v>
      </c>
      <c r="V75" s="1">
        <f t="shared" si="25"/>
        <v>79.808965451601438</v>
      </c>
      <c r="W75" s="1">
        <f t="shared" si="25"/>
        <v>56.656836395515889</v>
      </c>
      <c r="X75" s="1">
        <f t="shared" si="25"/>
        <v>827.26490566573682</v>
      </c>
      <c r="Y75" s="1">
        <f t="shared" si="25"/>
        <v>0.84220061926764311</v>
      </c>
      <c r="Z75" s="1">
        <f t="shared" si="25"/>
        <v>0.41424868141926724</v>
      </c>
    </row>
    <row r="76" spans="1:26">
      <c r="A76" s="1" t="s">
        <v>573</v>
      </c>
      <c r="B76" s="1" t="s">
        <v>567</v>
      </c>
      <c r="C76" s="1">
        <v>29.028076188776122</v>
      </c>
      <c r="D76" s="1">
        <v>11.513636376056775</v>
      </c>
      <c r="E76" s="1">
        <v>20.270856282416492</v>
      </c>
      <c r="F76" s="1">
        <v>42.269552536916478</v>
      </c>
      <c r="G76" s="1">
        <v>71.493472192350453</v>
      </c>
      <c r="H76" s="1">
        <v>84.880682288484309</v>
      </c>
      <c r="I76" s="1">
        <v>60.305283477123872</v>
      </c>
      <c r="J76" s="1">
        <v>329.98396946713848</v>
      </c>
      <c r="K76" s="1">
        <v>0.91947923117974018</v>
      </c>
      <c r="L76" s="1">
        <v>0.41195199601084781</v>
      </c>
      <c r="N76" s="1">
        <v>507</v>
      </c>
    </row>
    <row r="77" spans="1:26">
      <c r="A77" s="1" t="s">
        <v>573</v>
      </c>
      <c r="B77" s="1" t="s">
        <v>567</v>
      </c>
      <c r="C77" s="1">
        <v>55.481836159723038</v>
      </c>
      <c r="D77" s="1">
        <v>17.45119902239874</v>
      </c>
      <c r="E77" s="1">
        <v>36.466517591060985</v>
      </c>
      <c r="F77" s="1">
        <v>50.084370977486032</v>
      </c>
      <c r="G77" s="1">
        <v>62.050388644524709</v>
      </c>
      <c r="H77" s="1">
        <v>72.452666377991363</v>
      </c>
      <c r="I77" s="1">
        <v>56.221223590177352</v>
      </c>
      <c r="J77" s="1">
        <v>1095.4496771883739</v>
      </c>
      <c r="K77" s="1">
        <v>0.84529236331810476</v>
      </c>
      <c r="L77" s="1">
        <v>0.4174125794125873</v>
      </c>
      <c r="N77" s="1">
        <v>632</v>
      </c>
    </row>
    <row r="78" spans="1:26">
      <c r="A78" s="1" t="s">
        <v>573</v>
      </c>
      <c r="B78" s="1" t="s">
        <v>546</v>
      </c>
      <c r="C78" s="1">
        <v>29.367902086515091</v>
      </c>
      <c r="D78" s="1">
        <v>7.9480713928811113</v>
      </c>
      <c r="E78" s="1">
        <v>18.657986739698146</v>
      </c>
      <c r="F78" s="1">
        <v>35.494293301097819</v>
      </c>
      <c r="G78" s="1">
        <v>73.499013247831812</v>
      </c>
      <c r="H78" s="1">
        <v>86.282665586843748</v>
      </c>
      <c r="I78" s="1">
        <v>62.82169172013672</v>
      </c>
      <c r="J78" s="1">
        <v>207.28400345870537</v>
      </c>
      <c r="K78" s="1">
        <v>0.88536170499314615</v>
      </c>
      <c r="L78" s="1">
        <v>0.39434784258808175</v>
      </c>
      <c r="N78" s="1">
        <v>439</v>
      </c>
      <c r="P78" s="2" t="str">
        <f>B78</f>
        <v>2219-3_Stg2 NIL</v>
      </c>
      <c r="Q78" s="2">
        <f>AVERAGE(C78:C80)</f>
        <v>35.149305383455832</v>
      </c>
      <c r="R78" s="2">
        <f t="shared" ref="R78:Z78" si="26">AVERAGE(D78:D80)</f>
        <v>11.554822916349442</v>
      </c>
      <c r="S78" s="2">
        <f t="shared" si="26"/>
        <v>23.352064149902699</v>
      </c>
      <c r="T78" s="2">
        <f t="shared" si="26"/>
        <v>40.145635354009492</v>
      </c>
      <c r="U78" s="2">
        <f t="shared" si="26"/>
        <v>74.769575268400729</v>
      </c>
      <c r="V78" s="2">
        <f t="shared" si="26"/>
        <v>84.148646779735444</v>
      </c>
      <c r="W78" s="2">
        <f t="shared" si="26"/>
        <v>65.744549381463415</v>
      </c>
      <c r="X78" s="2">
        <f t="shared" si="26"/>
        <v>416.56917548691536</v>
      </c>
      <c r="Y78" s="2">
        <f t="shared" si="26"/>
        <v>0.89182457985314578</v>
      </c>
      <c r="Z78" s="2">
        <f t="shared" si="26"/>
        <v>0.4091929730046473</v>
      </c>
    </row>
    <row r="79" spans="1:26">
      <c r="A79" s="1" t="s">
        <v>573</v>
      </c>
      <c r="B79" s="1" t="s">
        <v>546</v>
      </c>
      <c r="C79" s="1">
        <v>38.21451644104004</v>
      </c>
      <c r="D79" s="1">
        <v>13.077692840574469</v>
      </c>
      <c r="E79" s="1">
        <v>25.646104640807319</v>
      </c>
      <c r="F79" s="1">
        <v>46.2422500881774</v>
      </c>
      <c r="G79" s="1">
        <v>76.463499571342751</v>
      </c>
      <c r="H79" s="1">
        <v>84.882171974082894</v>
      </c>
      <c r="I79" s="1">
        <v>65.567745123628029</v>
      </c>
      <c r="J79" s="1">
        <v>531.6316044466962</v>
      </c>
      <c r="K79" s="1">
        <v>0.89389846939681228</v>
      </c>
      <c r="L79" s="1">
        <v>0.40553981139499568</v>
      </c>
      <c r="N79" s="1">
        <v>541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1" t="s">
        <v>573</v>
      </c>
      <c r="B80" s="1" t="s">
        <v>546</v>
      </c>
      <c r="C80" s="1">
        <v>37.86549762281237</v>
      </c>
      <c r="D80" s="1">
        <v>13.638704515592741</v>
      </c>
      <c r="E80" s="1">
        <v>25.75210106920262</v>
      </c>
      <c r="F80" s="1">
        <v>38.700362672753251</v>
      </c>
      <c r="G80" s="1">
        <v>74.346212986027652</v>
      </c>
      <c r="H80" s="1">
        <v>81.281102778279731</v>
      </c>
      <c r="I80" s="1">
        <v>68.844211300625531</v>
      </c>
      <c r="J80" s="1">
        <v>510.79191855534464</v>
      </c>
      <c r="K80" s="1">
        <v>0.89621356516947903</v>
      </c>
      <c r="L80" s="1">
        <v>0.42769126503086446</v>
      </c>
      <c r="N80" s="1">
        <v>615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1" t="s">
        <v>573</v>
      </c>
      <c r="B81" s="1" t="s">
        <v>538</v>
      </c>
      <c r="C81" s="1">
        <v>38.694285852280622</v>
      </c>
      <c r="D81" s="1">
        <v>10.741053576880647</v>
      </c>
      <c r="E81" s="1">
        <v>24.717669714580698</v>
      </c>
      <c r="F81" s="1">
        <v>49.437442287295148</v>
      </c>
      <c r="G81" s="1">
        <v>79.131611366995642</v>
      </c>
      <c r="H81" s="1">
        <v>86.426030058949564</v>
      </c>
      <c r="I81" s="1">
        <v>73.52466035761644</v>
      </c>
      <c r="J81" s="1">
        <v>586.46490789932</v>
      </c>
      <c r="K81" s="1">
        <v>0.80813897457795447</v>
      </c>
      <c r="L81" s="1">
        <v>0.3970968787699502</v>
      </c>
      <c r="N81" s="1">
        <v>441</v>
      </c>
      <c r="P81" s="1" t="str">
        <f>B81</f>
        <v>1790E_(SC56/SC33)</v>
      </c>
      <c r="Q81" s="1">
        <f>AVERAGE(C81:C83)</f>
        <v>46.14204204810364</v>
      </c>
      <c r="R81" s="1">
        <f t="shared" ref="R81:Z81" si="27">AVERAGE(D81:D83)</f>
        <v>15.010654935645007</v>
      </c>
      <c r="S81" s="1">
        <f t="shared" si="27"/>
        <v>30.576348491874402</v>
      </c>
      <c r="T81" s="1">
        <f t="shared" si="27"/>
        <v>52.329496962896201</v>
      </c>
      <c r="U81" s="1">
        <f t="shared" si="27"/>
        <v>75.796969732109133</v>
      </c>
      <c r="V81" s="1">
        <f t="shared" si="27"/>
        <v>83.472185687812782</v>
      </c>
      <c r="W81" s="1">
        <f t="shared" si="27"/>
        <v>66.867933630343487</v>
      </c>
      <c r="X81" s="1">
        <f t="shared" si="27"/>
        <v>1097.7436529933952</v>
      </c>
      <c r="Y81" s="1">
        <f>AVERAGE(K81:K83)</f>
        <v>0.85248718621449393</v>
      </c>
      <c r="Z81" s="1">
        <f t="shared" si="27"/>
        <v>0.40121177747196901</v>
      </c>
    </row>
    <row r="82" spans="1:26">
      <c r="A82" s="1" t="s">
        <v>573</v>
      </c>
      <c r="B82" s="1" t="s">
        <v>538</v>
      </c>
      <c r="C82" s="1">
        <v>49.68405632325365</v>
      </c>
      <c r="D82" s="1">
        <v>17.264792110428051</v>
      </c>
      <c r="E82" s="1">
        <v>33.474424216840937</v>
      </c>
      <c r="F82" s="1">
        <v>53.125426053019872</v>
      </c>
      <c r="G82" s="1">
        <v>75.510921210264144</v>
      </c>
      <c r="H82" s="1">
        <v>82.448021203090775</v>
      </c>
      <c r="I82" s="1">
        <v>66.773848628305373</v>
      </c>
      <c r="J82" s="1">
        <v>1100.9782992540079</v>
      </c>
      <c r="K82" s="1">
        <v>0.83780411856579862</v>
      </c>
      <c r="L82" s="1">
        <v>0.40366766398789317</v>
      </c>
      <c r="N82" s="1">
        <v>527</v>
      </c>
    </row>
    <row r="83" spans="1:26">
      <c r="A83" s="1" t="s">
        <v>573</v>
      </c>
      <c r="B83" s="1" t="s">
        <v>538</v>
      </c>
      <c r="C83" s="1">
        <v>50.047783968776656</v>
      </c>
      <c r="D83" s="1">
        <v>17.026119119626319</v>
      </c>
      <c r="E83" s="1">
        <v>33.536951544201571</v>
      </c>
      <c r="F83" s="1">
        <v>54.425622548373589</v>
      </c>
      <c r="G83" s="1">
        <v>72.748376619067642</v>
      </c>
      <c r="H83" s="1">
        <v>81.542505801398022</v>
      </c>
      <c r="I83" s="1">
        <v>60.305291905108639</v>
      </c>
      <c r="J83" s="1">
        <v>1605.7877518268579</v>
      </c>
      <c r="K83" s="1">
        <v>0.91151846549972859</v>
      </c>
      <c r="L83" s="1">
        <v>0.40287078965806361</v>
      </c>
      <c r="N83" s="1">
        <v>631</v>
      </c>
    </row>
    <row r="84" spans="1:26">
      <c r="A84" s="1" t="s">
        <v>573</v>
      </c>
      <c r="B84" s="1" t="s">
        <v>543</v>
      </c>
      <c r="C84" s="1">
        <v>39.969787513818481</v>
      </c>
      <c r="D84" s="1">
        <v>12.930423513139347</v>
      </c>
      <c r="E84" s="1">
        <v>26.45010551347897</v>
      </c>
      <c r="F84" s="1">
        <v>51.447862498708993</v>
      </c>
      <c r="G84" s="1">
        <v>70.615261594954305</v>
      </c>
      <c r="H84" s="1">
        <v>81.21228958314218</v>
      </c>
      <c r="I84" s="1">
        <v>58.722038359044724</v>
      </c>
      <c r="J84" s="1">
        <v>713.82302149545103</v>
      </c>
      <c r="K84" s="1">
        <v>0.87927800337478335</v>
      </c>
      <c r="L84" s="1">
        <v>0.4095709355921619</v>
      </c>
      <c r="N84" s="1">
        <v>442</v>
      </c>
      <c r="P84" s="2" t="str">
        <f>B84</f>
        <v>Segaolane</v>
      </c>
      <c r="Q84" s="2">
        <f>AVERAGE(C84:C86)</f>
        <v>39.725678310361509</v>
      </c>
      <c r="R84" s="2">
        <f t="shared" ref="R84:Z84" si="28">AVERAGE(D84:D86)</f>
        <v>13.62807185501728</v>
      </c>
      <c r="S84" s="2">
        <f t="shared" si="28"/>
        <v>26.67687508268946</v>
      </c>
      <c r="T84" s="2">
        <f t="shared" si="28"/>
        <v>45.411883566885514</v>
      </c>
      <c r="U84" s="2">
        <f t="shared" si="28"/>
        <v>71.601800848278756</v>
      </c>
      <c r="V84" s="2">
        <f t="shared" si="28"/>
        <v>81.111704188867236</v>
      </c>
      <c r="W84" s="2">
        <f t="shared" si="28"/>
        <v>60.095988709411749</v>
      </c>
      <c r="X84" s="2">
        <f t="shared" si="28"/>
        <v>683.56257376663598</v>
      </c>
      <c r="Y84" s="2">
        <f t="shared" si="28"/>
        <v>0.86797414174146492</v>
      </c>
      <c r="Z84" s="2">
        <f t="shared" si="28"/>
        <v>0.42212851075249147</v>
      </c>
    </row>
    <row r="85" spans="1:26">
      <c r="A85" s="1" t="s">
        <v>573</v>
      </c>
      <c r="B85" s="1" t="s">
        <v>543</v>
      </c>
      <c r="C85" s="1">
        <v>41.288908744625893</v>
      </c>
      <c r="D85" s="1">
        <v>14.114854008217064</v>
      </c>
      <c r="E85" s="1">
        <v>27.70188137642155</v>
      </c>
      <c r="F85" s="1">
        <v>37.606124174612937</v>
      </c>
      <c r="G85" s="1">
        <v>71.163654384901321</v>
      </c>
      <c r="H85" s="1">
        <v>82.528267248020768</v>
      </c>
      <c r="I85" s="1">
        <v>59.639229926602148</v>
      </c>
      <c r="J85" s="1">
        <v>527.73416333512967</v>
      </c>
      <c r="K85" s="1">
        <v>0.87287410014523326</v>
      </c>
      <c r="L85" s="1">
        <v>0.42768245839353308</v>
      </c>
      <c r="N85" s="1">
        <v>532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1" t="s">
        <v>573</v>
      </c>
      <c r="B86" s="1" t="s">
        <v>543</v>
      </c>
      <c r="C86" s="1">
        <v>37.918338672640154</v>
      </c>
      <c r="D86" s="1">
        <v>13.838938043695428</v>
      </c>
      <c r="E86" s="1">
        <v>25.878638358167851</v>
      </c>
      <c r="F86" s="1">
        <v>47.181664027334627</v>
      </c>
      <c r="G86" s="1">
        <v>73.026486564980615</v>
      </c>
      <c r="H86" s="1">
        <v>79.594555735438732</v>
      </c>
      <c r="I86" s="1">
        <v>61.926697842588361</v>
      </c>
      <c r="J86" s="1">
        <v>809.13053646932701</v>
      </c>
      <c r="K86" s="1">
        <v>0.85177032170437794</v>
      </c>
      <c r="L86" s="1">
        <v>0.42913213827177948</v>
      </c>
      <c r="N86" s="1">
        <v>603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1" t="s">
        <v>573</v>
      </c>
      <c r="B87" s="1" t="s">
        <v>559</v>
      </c>
      <c r="C87" s="1">
        <v>33.204753275380241</v>
      </c>
      <c r="D87" s="1">
        <v>10.067369571822091</v>
      </c>
      <c r="E87" s="1">
        <v>21.63606142360122</v>
      </c>
      <c r="F87" s="1">
        <v>44.78794682413988</v>
      </c>
      <c r="G87" s="1">
        <v>78.340918749655131</v>
      </c>
      <c r="H87" s="1">
        <v>83.432855722466158</v>
      </c>
      <c r="I87" s="1">
        <v>73.741765459596664</v>
      </c>
      <c r="J87" s="1">
        <v>364.74380029822015</v>
      </c>
      <c r="K87" s="1">
        <v>0.88931833415598527</v>
      </c>
      <c r="L87" s="1">
        <v>0.41204003174190057</v>
      </c>
      <c r="N87" s="1">
        <v>444</v>
      </c>
      <c r="P87" s="1" t="str">
        <f>B87</f>
        <v>Tx7000</v>
      </c>
      <c r="Q87" s="1">
        <f>AVERAGE(C87:C89)</f>
        <v>38.214488520016978</v>
      </c>
      <c r="R87" s="1">
        <f t="shared" ref="R87:Z87" si="29">AVERAGE(D87:D89)</f>
        <v>13.521078431984748</v>
      </c>
      <c r="S87" s="1">
        <f t="shared" si="29"/>
        <v>25.867783476000927</v>
      </c>
      <c r="T87" s="1">
        <f t="shared" si="29"/>
        <v>47.654186478080454</v>
      </c>
      <c r="U87" s="1">
        <f t="shared" si="29"/>
        <v>75.286675405416915</v>
      </c>
      <c r="V87" s="1">
        <f t="shared" si="29"/>
        <v>82.589903065220497</v>
      </c>
      <c r="W87" s="1">
        <f t="shared" si="29"/>
        <v>66.614135742157174</v>
      </c>
      <c r="X87" s="1">
        <f t="shared" si="29"/>
        <v>797.42917153648523</v>
      </c>
      <c r="Y87" s="1">
        <f t="shared" si="29"/>
        <v>0.86571458720602867</v>
      </c>
      <c r="Z87" s="1">
        <f t="shared" si="29"/>
        <v>0.40756583031916072</v>
      </c>
    </row>
    <row r="88" spans="1:26">
      <c r="A88" s="1" t="s">
        <v>573</v>
      </c>
      <c r="B88" s="1" t="s">
        <v>559</v>
      </c>
      <c r="C88" s="1">
        <v>26.039448122303998</v>
      </c>
      <c r="D88" s="1">
        <v>9.4282243839331752</v>
      </c>
      <c r="E88" s="1">
        <v>17.733836253118628</v>
      </c>
      <c r="F88" s="1">
        <v>46.400449709225391</v>
      </c>
      <c r="G88" s="1">
        <v>75.079335845446892</v>
      </c>
      <c r="H88" s="1">
        <v>81.849868698113085</v>
      </c>
      <c r="I88" s="1">
        <v>65.944444325573059</v>
      </c>
      <c r="J88" s="1">
        <v>238.40176488075721</v>
      </c>
      <c r="K88" s="1">
        <v>0.8534827895806133</v>
      </c>
      <c r="L88" s="1">
        <v>0.3984348279942147</v>
      </c>
      <c r="N88" s="1">
        <v>543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1" t="s">
        <v>573</v>
      </c>
      <c r="B89" s="1" t="s">
        <v>559</v>
      </c>
      <c r="C89" s="1">
        <v>55.399264162366713</v>
      </c>
      <c r="D89" s="1">
        <v>21.067641340198978</v>
      </c>
      <c r="E89" s="1">
        <v>38.23345275128294</v>
      </c>
      <c r="F89" s="1">
        <v>51.774162900876085</v>
      </c>
      <c r="G89" s="1">
        <v>72.439771621148694</v>
      </c>
      <c r="H89" s="1">
        <v>82.486984775082234</v>
      </c>
      <c r="I89" s="1">
        <v>60.156197441301799</v>
      </c>
      <c r="J89" s="1">
        <v>1789.1419494304782</v>
      </c>
      <c r="K89" s="1">
        <v>0.85434263788148745</v>
      </c>
      <c r="L89" s="1">
        <v>0.41222263122136676</v>
      </c>
      <c r="N89" s="1">
        <v>620</v>
      </c>
    </row>
    <row r="90" spans="1:26">
      <c r="A90" s="1" t="s">
        <v>523</v>
      </c>
      <c r="B90" s="1" t="s">
        <v>524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H90" s="1" t="s">
        <v>6</v>
      </c>
      <c r="I90" s="1" t="s">
        <v>7</v>
      </c>
      <c r="J90" s="1" t="s">
        <v>8</v>
      </c>
      <c r="K90" s="1" t="s">
        <v>9</v>
      </c>
      <c r="L90" s="1" t="s">
        <v>10</v>
      </c>
      <c r="N90" s="1" t="s">
        <v>525</v>
      </c>
    </row>
    <row r="93" spans="1:26">
      <c r="B93" s="14" t="s">
        <v>575</v>
      </c>
    </row>
    <row r="94" spans="1:26">
      <c r="B94" s="1" t="s">
        <v>0</v>
      </c>
      <c r="C94" s="1" t="s">
        <v>1</v>
      </c>
      <c r="D94" s="1" t="s">
        <v>2</v>
      </c>
      <c r="E94" s="1" t="s">
        <v>3</v>
      </c>
      <c r="F94" s="1" t="s">
        <v>4</v>
      </c>
      <c r="G94" s="1" t="s">
        <v>5</v>
      </c>
      <c r="H94" s="1" t="s">
        <v>6</v>
      </c>
      <c r="I94" s="1" t="s">
        <v>7</v>
      </c>
      <c r="J94" s="1" t="s">
        <v>8</v>
      </c>
      <c r="K94" s="1" t="s">
        <v>9</v>
      </c>
      <c r="L94" s="1" t="s">
        <v>10</v>
      </c>
    </row>
    <row r="95" spans="1:26">
      <c r="B95" s="15" t="s">
        <v>576</v>
      </c>
      <c r="C95" s="15">
        <f>VAR(C10:C89)</f>
        <v>74.423304215448255</v>
      </c>
      <c r="D95" s="15">
        <f t="shared" ref="D95:L95" si="30">VAR(D10:D89)</f>
        <v>10.783682834537311</v>
      </c>
      <c r="E95" s="15">
        <f t="shared" si="30"/>
        <v>34.045875853103659</v>
      </c>
      <c r="F95" s="15">
        <f t="shared" si="30"/>
        <v>35.968760392649607</v>
      </c>
      <c r="G95" s="15">
        <f t="shared" si="30"/>
        <v>30.058006784664492</v>
      </c>
      <c r="H95" s="15">
        <f t="shared" si="30"/>
        <v>18.699621228603132</v>
      </c>
      <c r="I95" s="15">
        <f t="shared" si="30"/>
        <v>62.650452908971403</v>
      </c>
      <c r="J95" s="15">
        <f t="shared" si="30"/>
        <v>164147.82829756176</v>
      </c>
      <c r="K95" s="15">
        <f t="shared" si="30"/>
        <v>1.6412779497399256E-3</v>
      </c>
      <c r="L95" s="15">
        <f t="shared" si="30"/>
        <v>4.8846119364343206E-4</v>
      </c>
    </row>
    <row r="96" spans="1:26">
      <c r="B96" s="15" t="s">
        <v>577</v>
      </c>
      <c r="C96" s="15">
        <f>AVERAGE(C10:C89)</f>
        <v>41.447608079897023</v>
      </c>
      <c r="D96" s="15">
        <f t="shared" ref="D96:L96" si="31">AVERAGE(D10:D89)</f>
        <v>14.097213769539351</v>
      </c>
      <c r="E96" s="15">
        <f t="shared" si="31"/>
        <v>27.772410924718269</v>
      </c>
      <c r="F96" s="15">
        <f t="shared" si="31"/>
        <v>46.217292029835917</v>
      </c>
      <c r="G96" s="15">
        <f t="shared" si="31"/>
        <v>71.400001067902267</v>
      </c>
      <c r="H96" s="15">
        <f t="shared" si="31"/>
        <v>80.368939062286884</v>
      </c>
      <c r="I96" s="15">
        <f t="shared" si="31"/>
        <v>61.17363928767422</v>
      </c>
      <c r="J96" s="15">
        <f t="shared" si="31"/>
        <v>775.96358863217552</v>
      </c>
      <c r="K96" s="15">
        <f t="shared" si="31"/>
        <v>0.85820505759152899</v>
      </c>
      <c r="L96" s="15">
        <f t="shared" si="31"/>
        <v>0.41198947307915895</v>
      </c>
    </row>
    <row r="97" spans="2:12">
      <c r="B97" s="15" t="s">
        <v>578</v>
      </c>
      <c r="C97" s="15">
        <f>_xlfn.STDEV.P(C10:C89)</f>
        <v>8.5728065948530165</v>
      </c>
      <c r="D97" s="15">
        <f t="shared" ref="D97:L97" si="32">_xlfn.STDEV.P(D10:D89)</f>
        <v>3.2632632132737265</v>
      </c>
      <c r="E97" s="15">
        <f t="shared" si="32"/>
        <v>5.7983016828153966</v>
      </c>
      <c r="F97" s="15">
        <f t="shared" si="32"/>
        <v>5.9597945340205909</v>
      </c>
      <c r="G97" s="15">
        <f t="shared" si="32"/>
        <v>5.4481447943181704</v>
      </c>
      <c r="H97" s="15">
        <f t="shared" si="32"/>
        <v>4.2971939638845251</v>
      </c>
      <c r="I97" s="15">
        <f t="shared" si="32"/>
        <v>7.8655783161576407</v>
      </c>
      <c r="J97" s="15">
        <f t="shared" si="32"/>
        <v>402.61145095965946</v>
      </c>
      <c r="K97" s="15">
        <f t="shared" si="32"/>
        <v>4.0258688197309364E-2</v>
      </c>
      <c r="L97" s="15">
        <f t="shared" si="32"/>
        <v>2.1962591575742815E-2</v>
      </c>
    </row>
    <row r="98" spans="2:12">
      <c r="B98" s="15" t="s">
        <v>579</v>
      </c>
      <c r="C98" s="15">
        <f>C95/(C95+C96)</f>
        <v>0.64229497068038499</v>
      </c>
      <c r="D98" s="15">
        <f t="shared" ref="D98:L98" si="33">D95/(D95+D96)</f>
        <v>0.43341214772663927</v>
      </c>
      <c r="E98" s="15">
        <f t="shared" si="33"/>
        <v>0.55074117429792702</v>
      </c>
      <c r="F98" s="15">
        <f t="shared" si="33"/>
        <v>0.43765042038700974</v>
      </c>
      <c r="G98" s="15">
        <f t="shared" si="33"/>
        <v>0.29626056553705593</v>
      </c>
      <c r="H98" s="15">
        <f t="shared" si="33"/>
        <v>0.18875434520998768</v>
      </c>
      <c r="I98" s="15">
        <f t="shared" si="33"/>
        <v>0.50596335331476461</v>
      </c>
      <c r="J98" s="15">
        <f t="shared" si="33"/>
        <v>0.99529501729400183</v>
      </c>
      <c r="K98" s="15">
        <f t="shared" si="33"/>
        <v>1.9088037965606373E-3</v>
      </c>
      <c r="L98" s="15">
        <f t="shared" si="33"/>
        <v>1.1842116948742676E-3</v>
      </c>
    </row>
    <row r="99" spans="2:12">
      <c r="B99" s="15" t="s">
        <v>580</v>
      </c>
      <c r="C99" s="15">
        <f>C95/C96</f>
        <v>1.7955994968873765</v>
      </c>
      <c r="D99" s="15">
        <f t="shared" ref="D99:L99" si="34">D95/D96</f>
        <v>0.76495135924222313</v>
      </c>
      <c r="E99" s="15">
        <f t="shared" si="34"/>
        <v>1.2258883805727439</v>
      </c>
      <c r="F99" s="15">
        <f t="shared" si="34"/>
        <v>0.77825330764575529</v>
      </c>
      <c r="G99" s="15">
        <f t="shared" si="34"/>
        <v>0.42098048088373224</v>
      </c>
      <c r="H99" s="15">
        <f t="shared" si="34"/>
        <v>0.2326722418733275</v>
      </c>
      <c r="I99" s="15">
        <f t="shared" si="34"/>
        <v>1.0241413399381447</v>
      </c>
      <c r="J99" s="15">
        <f t="shared" si="34"/>
        <v>211.54063245018006</v>
      </c>
      <c r="K99" s="15">
        <f t="shared" si="34"/>
        <v>1.9124542965827029E-3</v>
      </c>
      <c r="L99" s="15">
        <f t="shared" si="34"/>
        <v>1.1856157148694426E-3</v>
      </c>
    </row>
    <row r="100" spans="2:12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</row>
    <row r="101" spans="2:12">
      <c r="B101" s="16" t="s">
        <v>581</v>
      </c>
      <c r="C101" s="15">
        <f>_xlfn.STDEV.S(C10:C89)</f>
        <v>8.6268942392641073</v>
      </c>
      <c r="D101" s="15">
        <f t="shared" ref="D101:L101" si="35">_xlfn.STDEV.S(D10:D89)</f>
        <v>3.283851828955946</v>
      </c>
      <c r="E101" s="15">
        <f t="shared" si="35"/>
        <v>5.8348843907230634</v>
      </c>
      <c r="F101" s="15">
        <f t="shared" si="35"/>
        <v>5.9973961343777855</v>
      </c>
      <c r="G101" s="15">
        <f t="shared" si="35"/>
        <v>5.4825182885845889</v>
      </c>
      <c r="H101" s="15">
        <f t="shared" si="35"/>
        <v>4.3243058666800076</v>
      </c>
      <c r="I101" s="15">
        <f t="shared" si="35"/>
        <v>7.9152039082370713</v>
      </c>
      <c r="J101" s="15">
        <f t="shared" si="35"/>
        <v>405.15161149569894</v>
      </c>
      <c r="K101" s="15">
        <f t="shared" si="35"/>
        <v>4.0512688749821647E-2</v>
      </c>
      <c r="L101" s="15">
        <f t="shared" si="35"/>
        <v>2.21011581968781E-2</v>
      </c>
    </row>
    <row r="102" spans="2:12">
      <c r="B102" s="16" t="s">
        <v>582</v>
      </c>
      <c r="C102" s="15">
        <f>AVERAGE(C10:C89)</f>
        <v>41.447608079897023</v>
      </c>
      <c r="D102" s="15">
        <f t="shared" ref="D102:L102" si="36">AVERAGE(D10:D89)</f>
        <v>14.097213769539351</v>
      </c>
      <c r="E102" s="15">
        <f t="shared" si="36"/>
        <v>27.772410924718269</v>
      </c>
      <c r="F102" s="15">
        <f t="shared" si="36"/>
        <v>46.217292029835917</v>
      </c>
      <c r="G102" s="15">
        <f t="shared" si="36"/>
        <v>71.400001067902267</v>
      </c>
      <c r="H102" s="15">
        <f t="shared" si="36"/>
        <v>80.368939062286884</v>
      </c>
      <c r="I102" s="15">
        <f t="shared" si="36"/>
        <v>61.17363928767422</v>
      </c>
      <c r="J102" s="15">
        <f t="shared" si="36"/>
        <v>775.96358863217552</v>
      </c>
      <c r="K102" s="15">
        <f t="shared" si="36"/>
        <v>0.85820505759152899</v>
      </c>
      <c r="L102" s="15">
        <f t="shared" si="36"/>
        <v>0.41198947307915895</v>
      </c>
    </row>
    <row r="103" spans="2:12">
      <c r="B103" s="16" t="s">
        <v>583</v>
      </c>
      <c r="C103" s="15">
        <f>C101/SQRT(80)</f>
        <v>0.96451609768479396</v>
      </c>
      <c r="D103" s="15">
        <f t="shared" ref="D103:L103" si="37">D101/SQRT(80)</f>
        <v>0.36714579587912538</v>
      </c>
      <c r="E103" s="15">
        <f t="shared" si="37"/>
        <v>0.65235990692546064</v>
      </c>
      <c r="F103" s="15">
        <f t="shared" si="37"/>
        <v>0.67052927222315961</v>
      </c>
      <c r="G103" s="15">
        <f t="shared" si="37"/>
        <v>0.61296417905804745</v>
      </c>
      <c r="H103" s="15">
        <f t="shared" si="37"/>
        <v>0.48347209366988197</v>
      </c>
      <c r="I103" s="15">
        <f t="shared" si="37"/>
        <v>0.8849466997295049</v>
      </c>
      <c r="J103" s="15">
        <f t="shared" si="37"/>
        <v>45.297327224898403</v>
      </c>
      <c r="K103" s="15">
        <f t="shared" si="37"/>
        <v>4.5294562997946087E-3</v>
      </c>
      <c r="L103" s="15">
        <f t="shared" si="37"/>
        <v>2.4709846054848054E-3</v>
      </c>
    </row>
    <row r="104" spans="2:12">
      <c r="B104" s="16" t="s">
        <v>584</v>
      </c>
      <c r="C104" s="15">
        <f>(ABS(SQRT(C102)-C103))/80</f>
        <v>6.8418319747759304E-2</v>
      </c>
      <c r="D104" s="15">
        <f t="shared" ref="D104:L104" si="38">(ABS(SQRT(D102)-D103))/80</f>
        <v>4.2343498173017621E-2</v>
      </c>
      <c r="E104" s="15">
        <f t="shared" si="38"/>
        <v>5.7719921138010867E-2</v>
      </c>
      <c r="F104" s="15">
        <f t="shared" si="38"/>
        <v>7.6597510238056776E-2</v>
      </c>
      <c r="G104" s="15">
        <f t="shared" si="38"/>
        <v>9.7961099423044817E-2</v>
      </c>
      <c r="H104" s="15">
        <f t="shared" si="38"/>
        <v>0.10601750516350486</v>
      </c>
      <c r="I104" s="15">
        <f t="shared" si="38"/>
        <v>8.6705139913708304E-2</v>
      </c>
      <c r="J104" s="15">
        <f t="shared" si="38"/>
        <v>0.21801505280202055</v>
      </c>
      <c r="K104" s="15">
        <f t="shared" si="38"/>
        <v>1.1523301495830644E-2</v>
      </c>
      <c r="L104" s="15">
        <f t="shared" si="38"/>
        <v>7.9924134576164641E-3</v>
      </c>
    </row>
    <row r="105" spans="2:12">
      <c r="B105" s="16" t="s">
        <v>585</v>
      </c>
      <c r="C105" s="15">
        <f>C103/80+C104</f>
        <v>8.0474770968819234E-2</v>
      </c>
      <c r="D105" s="15">
        <f t="shared" ref="D105:L105" si="39">D103/80+D104</f>
        <v>4.6932820621506686E-2</v>
      </c>
      <c r="E105" s="15">
        <f t="shared" si="39"/>
        <v>6.5874419974579129E-2</v>
      </c>
      <c r="F105" s="15">
        <f t="shared" si="39"/>
        <v>8.4979126140846267E-2</v>
      </c>
      <c r="G105" s="15">
        <f t="shared" si="39"/>
        <v>0.10562315166127041</v>
      </c>
      <c r="H105" s="15">
        <f t="shared" si="39"/>
        <v>0.11206090633437839</v>
      </c>
      <c r="I105" s="15">
        <f t="shared" si="39"/>
        <v>9.7766973660327119E-2</v>
      </c>
      <c r="J105" s="15">
        <f t="shared" si="39"/>
        <v>0.78423164311325055</v>
      </c>
      <c r="K105" s="15">
        <f t="shared" si="39"/>
        <v>1.1579919699578077E-2</v>
      </c>
      <c r="L105" s="15">
        <f t="shared" si="39"/>
        <v>8.0233007651850236E-3</v>
      </c>
    </row>
    <row r="106" spans="2:12">
      <c r="B106" s="17" t="s">
        <v>586</v>
      </c>
      <c r="C106" s="18">
        <f>C104/C105</f>
        <v>0.85018346649621002</v>
      </c>
      <c r="D106" s="18">
        <f t="shared" ref="D106:L106" si="40">D104/D105</f>
        <v>0.9022150727845657</v>
      </c>
      <c r="E106" s="18">
        <f t="shared" si="40"/>
        <v>0.8762114514296282</v>
      </c>
      <c r="F106" s="18">
        <f t="shared" si="40"/>
        <v>0.90136853268063011</v>
      </c>
      <c r="G106" s="18">
        <f t="shared" si="40"/>
        <v>0.92745859105968054</v>
      </c>
      <c r="H106" s="18">
        <f t="shared" si="40"/>
        <v>0.94607038825082646</v>
      </c>
      <c r="I106" s="18">
        <f t="shared" si="40"/>
        <v>0.88685510727731975</v>
      </c>
      <c r="J106" s="18">
        <f t="shared" si="40"/>
        <v>0.27799828624173112</v>
      </c>
      <c r="K106" s="18">
        <f t="shared" si="40"/>
        <v>0.99511065661798181</v>
      </c>
      <c r="L106" s="18">
        <f t="shared" si="40"/>
        <v>0.99615029917579723</v>
      </c>
    </row>
    <row r="107" spans="2:12">
      <c r="C107" s="1" t="s">
        <v>1</v>
      </c>
      <c r="D107" s="1" t="s">
        <v>2</v>
      </c>
      <c r="E107" s="1" t="s">
        <v>3</v>
      </c>
      <c r="F107" s="1" t="s">
        <v>4</v>
      </c>
      <c r="G107" s="1" t="s">
        <v>5</v>
      </c>
      <c r="H107" s="1" t="s">
        <v>6</v>
      </c>
      <c r="I107" s="1" t="s">
        <v>7</v>
      </c>
      <c r="J107" s="1" t="s">
        <v>8</v>
      </c>
      <c r="K107" s="1" t="s">
        <v>9</v>
      </c>
      <c r="L107" s="1" t="s">
        <v>10</v>
      </c>
    </row>
    <row r="124" spans="16:39">
      <c r="P124" s="1" t="s">
        <v>574</v>
      </c>
      <c r="Q124" s="1" t="s">
        <v>1</v>
      </c>
      <c r="R124" s="1" t="s">
        <v>2</v>
      </c>
      <c r="S124" s="1" t="s">
        <v>3</v>
      </c>
      <c r="T124" s="1" t="s">
        <v>4</v>
      </c>
      <c r="U124" s="1" t="s">
        <v>5</v>
      </c>
      <c r="V124" s="1" t="s">
        <v>6</v>
      </c>
      <c r="W124" s="1" t="s">
        <v>7</v>
      </c>
      <c r="X124" s="1" t="s">
        <v>8</v>
      </c>
      <c r="Y124" s="1" t="s">
        <v>9</v>
      </c>
      <c r="Z124" s="1" t="s">
        <v>10</v>
      </c>
      <c r="AC124" s="1" t="s">
        <v>574</v>
      </c>
      <c r="AD124" s="1" t="s">
        <v>1</v>
      </c>
      <c r="AE124" s="1" t="s">
        <v>2</v>
      </c>
      <c r="AF124" s="1" t="s">
        <v>3</v>
      </c>
      <c r="AG124" s="1" t="s">
        <v>4</v>
      </c>
      <c r="AH124" s="1" t="s">
        <v>5</v>
      </c>
      <c r="AI124" s="1" t="s">
        <v>6</v>
      </c>
      <c r="AJ124" s="1" t="s">
        <v>7</v>
      </c>
      <c r="AK124" s="1" t="s">
        <v>8</v>
      </c>
      <c r="AL124" s="1" t="s">
        <v>9</v>
      </c>
      <c r="AM124" s="1" t="s">
        <v>10</v>
      </c>
    </row>
    <row r="125" spans="16:39">
      <c r="P125" s="1" t="s">
        <v>533</v>
      </c>
      <c r="Q125" s="1">
        <v>51.014559614768082</v>
      </c>
      <c r="R125" s="1">
        <v>16.782865079754405</v>
      </c>
      <c r="S125" s="1">
        <v>33.898712347261323</v>
      </c>
      <c r="T125" s="1">
        <v>42.830221089535996</v>
      </c>
      <c r="U125" s="1">
        <v>60.878985766458733</v>
      </c>
      <c r="V125" s="1">
        <v>72.451650052356243</v>
      </c>
      <c r="W125" s="1">
        <v>51.452847723421002</v>
      </c>
      <c r="X125" s="1">
        <v>1105.5021972818984</v>
      </c>
      <c r="Y125" s="1">
        <v>0.83335009240612801</v>
      </c>
      <c r="Z125" s="1">
        <v>0.4016696437581932</v>
      </c>
      <c r="AC125" s="1" t="s">
        <v>533</v>
      </c>
      <c r="AD125" s="1">
        <v>51.014559614768082</v>
      </c>
      <c r="AE125" s="1">
        <v>16.782865079754405</v>
      </c>
      <c r="AF125" s="1">
        <v>33.898712347261323</v>
      </c>
      <c r="AG125" s="1">
        <v>42.830221089535996</v>
      </c>
      <c r="AH125" s="1">
        <v>60.878985766458733</v>
      </c>
      <c r="AI125" s="1">
        <v>72.451650052356243</v>
      </c>
      <c r="AJ125" s="1">
        <v>51.452847723421002</v>
      </c>
      <c r="AK125" s="1">
        <v>1105.5021972818984</v>
      </c>
      <c r="AL125" s="1">
        <v>0.83335009240612801</v>
      </c>
      <c r="AM125" s="1">
        <v>0.4016696437581932</v>
      </c>
    </row>
    <row r="126" spans="16:39">
      <c r="P126" s="1" t="s">
        <v>534</v>
      </c>
      <c r="Q126" s="1">
        <v>41.951362452043732</v>
      </c>
      <c r="R126" s="1">
        <v>13.867995523484893</v>
      </c>
      <c r="S126" s="1">
        <v>27.90967898776438</v>
      </c>
      <c r="T126" s="1">
        <v>46.889738657636883</v>
      </c>
      <c r="U126" s="1">
        <v>67.311791302781373</v>
      </c>
      <c r="V126" s="1">
        <v>76.572845164511648</v>
      </c>
      <c r="W126" s="1">
        <v>54.328630681718835</v>
      </c>
      <c r="X126" s="1">
        <v>892.46007911054187</v>
      </c>
      <c r="Y126" s="1">
        <v>0.84564954422145122</v>
      </c>
      <c r="Z126" s="1">
        <v>0.40464514819066039</v>
      </c>
      <c r="AC126" s="1" t="s">
        <v>534</v>
      </c>
      <c r="AD126" s="1">
        <v>41.951362452043732</v>
      </c>
      <c r="AE126" s="1">
        <v>13.867995523484893</v>
      </c>
      <c r="AF126" s="1">
        <v>27.90967898776438</v>
      </c>
      <c r="AG126" s="1">
        <v>46.889738657636883</v>
      </c>
      <c r="AH126" s="1">
        <v>67.311791302781373</v>
      </c>
      <c r="AI126" s="1">
        <v>76.572845164511648</v>
      </c>
      <c r="AJ126" s="1">
        <v>54.328630681718835</v>
      </c>
      <c r="AK126" s="1">
        <v>892.46007911054187</v>
      </c>
      <c r="AL126" s="1">
        <v>0.84564954422145122</v>
      </c>
      <c r="AM126" s="1">
        <v>0.40464514819066039</v>
      </c>
    </row>
    <row r="127" spans="16:39">
      <c r="P127" s="1" t="s">
        <v>528</v>
      </c>
      <c r="Q127" s="1">
        <v>28.082311777966471</v>
      </c>
      <c r="R127" s="1">
        <v>8.9721997684827297</v>
      </c>
      <c r="S127" s="1">
        <v>18.527255773224649</v>
      </c>
      <c r="T127" s="1">
        <v>43.916471133187862</v>
      </c>
      <c r="U127" s="1">
        <v>72.760824645505238</v>
      </c>
      <c r="V127" s="1">
        <v>82.886694254368891</v>
      </c>
      <c r="W127" s="1">
        <v>58.80336048591311</v>
      </c>
      <c r="X127" s="1">
        <v>298.73431790542014</v>
      </c>
      <c r="Y127" s="1">
        <v>0.85336281796745939</v>
      </c>
      <c r="Z127" s="1">
        <v>0.39880225981612294</v>
      </c>
      <c r="AC127" s="1" t="s">
        <v>528</v>
      </c>
      <c r="AD127" s="1">
        <v>28.082311777966471</v>
      </c>
      <c r="AE127" s="1">
        <v>8.9721997684827297</v>
      </c>
      <c r="AF127" s="1">
        <v>18.527255773224649</v>
      </c>
      <c r="AG127" s="1">
        <v>43.916471133187862</v>
      </c>
      <c r="AH127" s="1">
        <v>72.760824645505238</v>
      </c>
      <c r="AI127" s="1">
        <v>82.886694254368891</v>
      </c>
      <c r="AJ127" s="1">
        <v>58.80336048591311</v>
      </c>
      <c r="AK127" s="1">
        <v>298.73431790542014</v>
      </c>
      <c r="AL127" s="1">
        <v>0.85336281796745939</v>
      </c>
      <c r="AM127" s="1">
        <v>0.39880225981612294</v>
      </c>
    </row>
    <row r="128" spans="16:39">
      <c r="P128" s="1" t="s">
        <v>527</v>
      </c>
      <c r="Q128" s="1">
        <v>46.265338953738166</v>
      </c>
      <c r="R128" s="1">
        <v>13.84408324012915</v>
      </c>
      <c r="S128" s="1">
        <v>30.054711096933726</v>
      </c>
      <c r="T128" s="1">
        <v>49.277814299558891</v>
      </c>
      <c r="U128" s="1">
        <v>65.522753271921559</v>
      </c>
      <c r="V128" s="1">
        <v>76.592999107868721</v>
      </c>
      <c r="W128" s="1">
        <v>49.035338637859532</v>
      </c>
      <c r="X128" s="1">
        <v>818.1631086503171</v>
      </c>
      <c r="Y128" s="1">
        <v>0.85082699809368212</v>
      </c>
      <c r="Z128" s="1">
        <v>0.39894051997354635</v>
      </c>
      <c r="AC128" s="1" t="s">
        <v>527</v>
      </c>
      <c r="AD128" s="1">
        <v>46.265338953738166</v>
      </c>
      <c r="AE128" s="1">
        <v>13.84408324012915</v>
      </c>
      <c r="AF128" s="1">
        <v>30.054711096933726</v>
      </c>
      <c r="AG128" s="1">
        <v>49.277814299558891</v>
      </c>
      <c r="AH128" s="1">
        <v>65.522753271921559</v>
      </c>
      <c r="AI128" s="1">
        <v>76.592999107868721</v>
      </c>
      <c r="AJ128" s="1">
        <v>49.035338637859532</v>
      </c>
      <c r="AK128" s="1">
        <v>818.1631086503171</v>
      </c>
      <c r="AL128" s="1">
        <v>0.85082699809368212</v>
      </c>
      <c r="AM128" s="1">
        <v>0.39894051997354635</v>
      </c>
    </row>
    <row r="129" spans="16:39">
      <c r="P129" s="1" t="s">
        <v>557</v>
      </c>
      <c r="Q129" s="1">
        <v>44.359204564364916</v>
      </c>
      <c r="R129" s="1">
        <v>14.953389533388245</v>
      </c>
      <c r="S129" s="1">
        <v>29.656297048876652</v>
      </c>
      <c r="T129" s="1">
        <v>49.011156596632965</v>
      </c>
      <c r="U129" s="1">
        <v>71.663310353406629</v>
      </c>
      <c r="V129" s="1">
        <v>79.679830531964214</v>
      </c>
      <c r="W129" s="1">
        <v>62.379965994269696</v>
      </c>
      <c r="X129" s="1">
        <v>841.56665667487971</v>
      </c>
      <c r="Y129" s="1">
        <v>0.85630412596897731</v>
      </c>
      <c r="Z129" s="1">
        <v>0.41291925352295861</v>
      </c>
      <c r="AC129" s="1" t="s">
        <v>557</v>
      </c>
      <c r="AD129" s="1">
        <v>44.359204564364916</v>
      </c>
      <c r="AE129" s="1">
        <v>14.953389533388245</v>
      </c>
      <c r="AF129" s="1">
        <v>29.656297048876652</v>
      </c>
      <c r="AG129" s="1">
        <v>49.011156596632965</v>
      </c>
      <c r="AH129" s="1">
        <v>71.663310353406629</v>
      </c>
      <c r="AI129" s="1">
        <v>79.679830531964214</v>
      </c>
      <c r="AJ129" s="1">
        <v>62.379965994269696</v>
      </c>
      <c r="AK129" s="1">
        <v>841.56665667487971</v>
      </c>
      <c r="AL129" s="1">
        <v>0.85630412596897731</v>
      </c>
      <c r="AM129" s="1">
        <v>0.41291925352295861</v>
      </c>
    </row>
    <row r="130" spans="16:39">
      <c r="P130" s="1" t="s">
        <v>565</v>
      </c>
      <c r="Q130" s="1">
        <v>33.837972401142558</v>
      </c>
      <c r="R130" s="1">
        <v>10.978718953637225</v>
      </c>
      <c r="S130" s="1">
        <v>22.408345677389949</v>
      </c>
      <c r="T130" s="1">
        <v>50.431398313788087</v>
      </c>
      <c r="U130" s="1">
        <v>78.161587593238991</v>
      </c>
      <c r="V130" s="1">
        <v>84.937666170317641</v>
      </c>
      <c r="W130" s="1">
        <v>69.306325366841946</v>
      </c>
      <c r="X130" s="1">
        <v>598.24383151623897</v>
      </c>
      <c r="Y130" s="1">
        <v>0.89323796006289691</v>
      </c>
      <c r="Z130" s="1">
        <v>0.41711463499788742</v>
      </c>
      <c r="AC130" s="1" t="s">
        <v>565</v>
      </c>
      <c r="AD130" s="1">
        <v>33.837972401142558</v>
      </c>
      <c r="AE130" s="1">
        <v>10.978718953637225</v>
      </c>
      <c r="AF130" s="1">
        <v>22.408345677389949</v>
      </c>
      <c r="AG130" s="1">
        <v>50.431398313788087</v>
      </c>
      <c r="AH130" s="1">
        <v>78.161587593238991</v>
      </c>
      <c r="AI130" s="1">
        <v>84.937666170317641</v>
      </c>
      <c r="AJ130" s="1">
        <v>69.306325366841946</v>
      </c>
      <c r="AK130" s="1">
        <v>598.24383151623897</v>
      </c>
      <c r="AL130" s="1">
        <v>0.89323796006289691</v>
      </c>
      <c r="AM130" s="1">
        <v>0.41711463499788742</v>
      </c>
    </row>
    <row r="131" spans="16:39">
      <c r="P131" s="1" t="s">
        <v>549</v>
      </c>
      <c r="Q131" s="1">
        <v>43.008361266267308</v>
      </c>
      <c r="R131" s="1">
        <v>14.777811772046798</v>
      </c>
      <c r="S131" s="1">
        <v>28.893086519157123</v>
      </c>
      <c r="T131" s="1">
        <v>40.40455590637302</v>
      </c>
      <c r="U131" s="1">
        <v>66.943734073009139</v>
      </c>
      <c r="V131" s="1">
        <v>77.025265526272136</v>
      </c>
      <c r="W131" s="1">
        <v>56.564709597673925</v>
      </c>
      <c r="X131" s="1">
        <v>788.10988287148814</v>
      </c>
      <c r="Y131" s="1">
        <v>0.7949383975802865</v>
      </c>
      <c r="Z131" s="1">
        <v>0.43452359682303038</v>
      </c>
      <c r="AC131" s="1" t="s">
        <v>549</v>
      </c>
      <c r="AD131" s="1">
        <v>43.008361266267308</v>
      </c>
      <c r="AE131" s="1">
        <v>14.777811772046798</v>
      </c>
      <c r="AF131" s="1">
        <v>28.893086519157123</v>
      </c>
      <c r="AG131" s="1">
        <v>40.40455590637302</v>
      </c>
      <c r="AH131" s="1">
        <v>66.943734073009139</v>
      </c>
      <c r="AI131" s="1">
        <v>77.025265526272136</v>
      </c>
      <c r="AJ131" s="1">
        <v>56.564709597673925</v>
      </c>
      <c r="AK131" s="1">
        <v>788.10988287148814</v>
      </c>
      <c r="AL131" s="1">
        <v>0.7949383975802865</v>
      </c>
      <c r="AM131" s="1">
        <v>0.43452359682303038</v>
      </c>
    </row>
    <row r="132" spans="16:39">
      <c r="P132" s="1" t="s">
        <v>531</v>
      </c>
      <c r="Q132" s="1">
        <v>44.938213472609057</v>
      </c>
      <c r="R132" s="1">
        <v>15.520889608320728</v>
      </c>
      <c r="S132" s="1">
        <v>30.229551540464968</v>
      </c>
      <c r="T132" s="1">
        <v>43.925874406687107</v>
      </c>
      <c r="U132" s="1">
        <v>68.934583259880995</v>
      </c>
      <c r="V132" s="1">
        <v>76.133445493529791</v>
      </c>
      <c r="W132" s="1">
        <v>61.299099469094266</v>
      </c>
      <c r="X132" s="1">
        <v>815.42810042471444</v>
      </c>
      <c r="Y132" s="1">
        <v>0.83370269856605683</v>
      </c>
      <c r="Z132" s="1">
        <v>0.39521439571537731</v>
      </c>
      <c r="AC132" s="1" t="s">
        <v>531</v>
      </c>
      <c r="AD132" s="1">
        <v>44.938213472609057</v>
      </c>
      <c r="AE132" s="1">
        <v>15.520889608320728</v>
      </c>
      <c r="AF132" s="1">
        <v>30.229551540464968</v>
      </c>
      <c r="AG132" s="1">
        <v>43.925874406687107</v>
      </c>
      <c r="AH132" s="1">
        <v>68.934583259880995</v>
      </c>
      <c r="AI132" s="1">
        <v>76.133445493529791</v>
      </c>
      <c r="AJ132" s="1">
        <v>61.299099469094266</v>
      </c>
      <c r="AK132" s="1">
        <v>815.42810042471444</v>
      </c>
      <c r="AL132" s="1">
        <v>0.83370269856605683</v>
      </c>
      <c r="AM132" s="1">
        <v>0.39521439571537731</v>
      </c>
    </row>
    <row r="133" spans="16:39">
      <c r="P133" s="1" t="s">
        <v>542</v>
      </c>
      <c r="Q133" s="1">
        <v>40.464738423335355</v>
      </c>
      <c r="R133" s="1">
        <v>14.099155465712686</v>
      </c>
      <c r="S133" s="1">
        <v>27.281946944524091</v>
      </c>
      <c r="T133" s="1">
        <v>46.547927305002901</v>
      </c>
      <c r="U133" s="1">
        <v>69.815174397118057</v>
      </c>
      <c r="V133" s="1">
        <v>79.785765769862806</v>
      </c>
      <c r="W133" s="1">
        <v>58.134631655119144</v>
      </c>
      <c r="X133" s="1">
        <v>888.17266791091288</v>
      </c>
      <c r="Y133" s="1">
        <v>0.87981140391677382</v>
      </c>
      <c r="Z133" s="1">
        <v>0.44806858159033164</v>
      </c>
      <c r="AC133" s="1" t="s">
        <v>542</v>
      </c>
      <c r="AD133" s="1">
        <v>40.464738423335355</v>
      </c>
      <c r="AE133" s="1">
        <v>14.099155465712686</v>
      </c>
      <c r="AF133" s="1">
        <v>27.281946944524091</v>
      </c>
      <c r="AG133" s="1">
        <v>46.547927305002901</v>
      </c>
      <c r="AH133" s="1">
        <v>69.815174397118057</v>
      </c>
      <c r="AI133" s="1">
        <v>79.785765769862806</v>
      </c>
      <c r="AJ133" s="1">
        <v>58.134631655119144</v>
      </c>
      <c r="AK133" s="1">
        <v>888.17266791091288</v>
      </c>
      <c r="AL133" s="1">
        <v>0.87981140391677382</v>
      </c>
      <c r="AM133" s="1">
        <v>0.44806858159033164</v>
      </c>
    </row>
    <row r="134" spans="16:39">
      <c r="P134" s="1" t="s">
        <v>529</v>
      </c>
      <c r="Q134" s="1">
        <v>37.810832599506</v>
      </c>
      <c r="R134" s="1">
        <v>11.35822263772765</v>
      </c>
      <c r="S134" s="1">
        <v>24.584527618616885</v>
      </c>
      <c r="T134" s="1">
        <v>43.71530751282009</v>
      </c>
      <c r="U134" s="1">
        <v>71.70091400171043</v>
      </c>
      <c r="V134" s="1">
        <v>79.089790554337426</v>
      </c>
      <c r="W134" s="1">
        <v>62.789327617376337</v>
      </c>
      <c r="X134" s="1">
        <v>603.8940620866606</v>
      </c>
      <c r="Y134" s="1">
        <v>0.86774839999296738</v>
      </c>
      <c r="Z134" s="1">
        <v>0.43144607162930054</v>
      </c>
      <c r="AC134" s="1" t="s">
        <v>529</v>
      </c>
      <c r="AD134" s="1">
        <v>37.810832599506</v>
      </c>
      <c r="AE134" s="1">
        <v>11.35822263772765</v>
      </c>
      <c r="AF134" s="1">
        <v>24.584527618616885</v>
      </c>
      <c r="AG134" s="1">
        <v>43.71530751282009</v>
      </c>
      <c r="AH134" s="1">
        <v>71.70091400171043</v>
      </c>
      <c r="AI134" s="1">
        <v>79.089790554337426</v>
      </c>
      <c r="AJ134" s="1">
        <v>62.789327617376337</v>
      </c>
      <c r="AK134" s="1">
        <v>603.8940620866606</v>
      </c>
      <c r="AL134" s="1">
        <v>0.86774839999296738</v>
      </c>
      <c r="AM134" s="1">
        <v>0.43144607162930054</v>
      </c>
    </row>
    <row r="135" spans="16:39">
      <c r="P135" s="1" t="s">
        <v>541</v>
      </c>
      <c r="Q135" s="1">
        <v>41.986234303911637</v>
      </c>
      <c r="R135" s="1">
        <v>15.145926488813569</v>
      </c>
      <c r="S135" s="1">
        <v>28.566080396362675</v>
      </c>
      <c r="T135" s="1">
        <v>51.33499286181803</v>
      </c>
      <c r="U135" s="1">
        <v>71.571047148071401</v>
      </c>
      <c r="V135" s="1">
        <v>84.316172022440455</v>
      </c>
      <c r="W135" s="1">
        <v>56.53297271039537</v>
      </c>
      <c r="X135" s="1">
        <v>643.27224941488157</v>
      </c>
      <c r="Y135" s="1">
        <v>0.81858244397198043</v>
      </c>
      <c r="Z135" s="1">
        <v>0.42933115735683641</v>
      </c>
      <c r="AC135" s="1" t="s">
        <v>541</v>
      </c>
      <c r="AD135" s="1">
        <v>41.986234303911637</v>
      </c>
      <c r="AE135" s="1">
        <v>15.145926488813569</v>
      </c>
      <c r="AF135" s="1">
        <v>28.566080396362675</v>
      </c>
      <c r="AG135" s="1">
        <v>51.33499286181803</v>
      </c>
      <c r="AH135" s="1">
        <v>71.571047148071401</v>
      </c>
      <c r="AI135" s="1">
        <v>84.316172022440455</v>
      </c>
      <c r="AJ135" s="1">
        <v>56.53297271039537</v>
      </c>
      <c r="AK135" s="1">
        <v>643.27224941488157</v>
      </c>
      <c r="AL135" s="1">
        <v>0.81858244397198043</v>
      </c>
      <c r="AM135" s="1">
        <v>0.42933115735683641</v>
      </c>
    </row>
    <row r="136" spans="16:39">
      <c r="P136" s="1" t="s">
        <v>569</v>
      </c>
      <c r="Q136" s="1">
        <v>52.80520424679181</v>
      </c>
      <c r="R136" s="1">
        <v>18.865774483756692</v>
      </c>
      <c r="S136" s="1">
        <v>35.835489365274348</v>
      </c>
      <c r="T136" s="1">
        <v>52.487700142497118</v>
      </c>
      <c r="U136" s="1">
        <v>72.745691980708344</v>
      </c>
      <c r="V136" s="1">
        <v>81.800199834291902</v>
      </c>
      <c r="W136" s="1">
        <v>62.822463634663308</v>
      </c>
      <c r="X136" s="1">
        <v>1522.1864153158822</v>
      </c>
      <c r="Y136" s="1">
        <v>0.87672508001912064</v>
      </c>
      <c r="Z136" s="1">
        <v>0.41046064841208962</v>
      </c>
      <c r="AC136" s="1" t="s">
        <v>569</v>
      </c>
      <c r="AD136" s="1">
        <v>52.80520424679181</v>
      </c>
      <c r="AE136" s="1">
        <v>18.865774483756692</v>
      </c>
      <c r="AF136" s="1">
        <v>35.835489365274348</v>
      </c>
      <c r="AG136" s="1">
        <v>52.487700142497118</v>
      </c>
      <c r="AH136" s="1">
        <v>72.745691980708344</v>
      </c>
      <c r="AI136" s="1">
        <v>81.800199834291902</v>
      </c>
      <c r="AJ136" s="1">
        <v>62.822463634663308</v>
      </c>
      <c r="AK136" s="1">
        <v>1522.1864153158822</v>
      </c>
      <c r="AL136" s="1">
        <v>0.87672508001912064</v>
      </c>
      <c r="AM136" s="1">
        <v>0.41046064841208962</v>
      </c>
    </row>
    <row r="137" spans="16:39">
      <c r="P137" s="1" t="s">
        <v>545</v>
      </c>
      <c r="Q137" s="1">
        <v>44.597877998010283</v>
      </c>
      <c r="R137" s="1">
        <v>13.959361032428456</v>
      </c>
      <c r="S137" s="1">
        <v>29.278619515219443</v>
      </c>
      <c r="T137" s="1">
        <v>42.657813632244689</v>
      </c>
      <c r="U137" s="1">
        <v>68.281192043960246</v>
      </c>
      <c r="V137" s="1">
        <v>80.063182049011189</v>
      </c>
      <c r="W137" s="1">
        <v>54.591304227216987</v>
      </c>
      <c r="X137" s="1">
        <v>769.40376363913219</v>
      </c>
      <c r="Y137" s="1">
        <v>0.82932597065560831</v>
      </c>
      <c r="Z137" s="1">
        <v>0.41683571929334501</v>
      </c>
      <c r="AC137" s="1" t="s">
        <v>545</v>
      </c>
      <c r="AD137" s="1">
        <v>44.597877998010283</v>
      </c>
      <c r="AE137" s="1">
        <v>13.959361032428456</v>
      </c>
      <c r="AF137" s="1">
        <v>29.278619515219443</v>
      </c>
      <c r="AG137" s="1">
        <v>42.657813632244689</v>
      </c>
      <c r="AH137" s="1">
        <v>68.281192043960246</v>
      </c>
      <c r="AI137" s="1">
        <v>80.063182049011189</v>
      </c>
      <c r="AJ137" s="1">
        <v>54.591304227216987</v>
      </c>
      <c r="AK137" s="1">
        <v>769.40376363913219</v>
      </c>
      <c r="AL137" s="1">
        <v>0.82932597065560831</v>
      </c>
      <c r="AM137" s="1">
        <v>0.41683571929334501</v>
      </c>
    </row>
    <row r="138" spans="16:39">
      <c r="P138" s="1" t="s">
        <v>536</v>
      </c>
      <c r="Q138" s="1">
        <v>24.429082694598076</v>
      </c>
      <c r="R138" s="1">
        <v>8.4206189814908718</v>
      </c>
      <c r="S138" s="1">
        <v>16.424850838044517</v>
      </c>
      <c r="T138" s="1">
        <v>35.356885943430193</v>
      </c>
      <c r="U138" s="1">
        <v>71.806690818678149</v>
      </c>
      <c r="V138" s="1">
        <v>80.343242340249688</v>
      </c>
      <c r="W138" s="1">
        <v>62.888470875500737</v>
      </c>
      <c r="X138" s="1">
        <v>217.66934332290825</v>
      </c>
      <c r="Y138" s="1">
        <v>0.90752565112103289</v>
      </c>
      <c r="Z138" s="1">
        <v>0.41151321612628683</v>
      </c>
      <c r="AC138" s="1" t="s">
        <v>536</v>
      </c>
      <c r="AD138" s="1">
        <v>24.429082694598076</v>
      </c>
      <c r="AE138" s="1">
        <v>8.4206189814908718</v>
      </c>
      <c r="AF138" s="1">
        <v>16.424850838044517</v>
      </c>
      <c r="AG138" s="1">
        <v>35.356885943430193</v>
      </c>
      <c r="AH138" s="1">
        <v>71.806690818678149</v>
      </c>
      <c r="AI138" s="1">
        <v>80.343242340249688</v>
      </c>
      <c r="AJ138" s="1">
        <v>62.888470875500737</v>
      </c>
      <c r="AK138" s="1">
        <v>217.66934332290825</v>
      </c>
      <c r="AL138" s="1">
        <v>0.90752565112103289</v>
      </c>
      <c r="AM138" s="1">
        <v>0.41151321612628683</v>
      </c>
    </row>
    <row r="139" spans="16:39">
      <c r="P139" s="1" t="s">
        <v>555</v>
      </c>
      <c r="Q139" s="1">
        <v>44.696315055141888</v>
      </c>
      <c r="R139" s="1">
        <v>16.236683448550146</v>
      </c>
      <c r="S139" s="1">
        <v>30.466499251846091</v>
      </c>
      <c r="T139" s="1">
        <v>43.636039074949814</v>
      </c>
      <c r="U139" s="1">
        <v>65.868684985708356</v>
      </c>
      <c r="V139" s="1">
        <v>76.684321309501101</v>
      </c>
      <c r="W139" s="1">
        <v>51.906814421933376</v>
      </c>
      <c r="X139" s="1">
        <v>909.35046136740903</v>
      </c>
      <c r="Y139" s="1">
        <v>0.8311626701188235</v>
      </c>
      <c r="Z139" s="1">
        <v>0.39060481078256654</v>
      </c>
      <c r="AC139" s="1" t="s">
        <v>555</v>
      </c>
      <c r="AD139" s="1">
        <v>44.696315055141888</v>
      </c>
      <c r="AE139" s="1">
        <v>16.236683448550146</v>
      </c>
      <c r="AF139" s="1">
        <v>30.466499251846091</v>
      </c>
      <c r="AG139" s="1">
        <v>43.636039074949814</v>
      </c>
      <c r="AH139" s="1">
        <v>65.868684985708356</v>
      </c>
      <c r="AI139" s="1">
        <v>76.684321309501101</v>
      </c>
      <c r="AJ139" s="1">
        <v>51.906814421933376</v>
      </c>
      <c r="AK139" s="1">
        <v>909.35046136740903</v>
      </c>
      <c r="AL139" s="1">
        <v>0.8311626701188235</v>
      </c>
      <c r="AM139" s="1">
        <v>0.39060481078256654</v>
      </c>
    </row>
    <row r="140" spans="16:39">
      <c r="P140" s="1" t="s">
        <v>544</v>
      </c>
      <c r="Q140" s="1">
        <v>43.018214041005109</v>
      </c>
      <c r="R140" s="1">
        <v>15.08244511518582</v>
      </c>
      <c r="S140" s="1">
        <v>29.050329578095532</v>
      </c>
      <c r="T140" s="1">
        <v>50.266365605824511</v>
      </c>
      <c r="U140" s="1">
        <v>71.92293927375438</v>
      </c>
      <c r="V140" s="1">
        <v>79.439514556075949</v>
      </c>
      <c r="W140" s="1">
        <v>63.027977345718902</v>
      </c>
      <c r="X140" s="1">
        <v>965.3356506326478</v>
      </c>
      <c r="Y140" s="1">
        <v>0.8906433257400681</v>
      </c>
      <c r="Z140" s="1">
        <v>0.39958130204073344</v>
      </c>
      <c r="AC140" s="1" t="s">
        <v>544</v>
      </c>
      <c r="AD140" s="1">
        <v>43.018214041005109</v>
      </c>
      <c r="AE140" s="1">
        <v>15.08244511518582</v>
      </c>
      <c r="AF140" s="1">
        <v>29.050329578095532</v>
      </c>
      <c r="AG140" s="1">
        <v>50.266365605824511</v>
      </c>
      <c r="AH140" s="1">
        <v>71.92293927375438</v>
      </c>
      <c r="AI140" s="1">
        <v>79.439514556075949</v>
      </c>
      <c r="AJ140" s="1">
        <v>63.027977345718902</v>
      </c>
      <c r="AK140" s="1">
        <v>965.3356506326478</v>
      </c>
      <c r="AL140" s="1">
        <v>0.8906433257400681</v>
      </c>
      <c r="AM140" s="1">
        <v>0.39958130204073344</v>
      </c>
    </row>
    <row r="141" spans="16:39">
      <c r="P141" s="1" t="s">
        <v>550</v>
      </c>
      <c r="Q141" s="1">
        <v>29.942869886237901</v>
      </c>
      <c r="R141" s="1">
        <v>10.260589472483048</v>
      </c>
      <c r="S141" s="1">
        <v>20.101729679360528</v>
      </c>
      <c r="T141" s="1">
        <v>43.240320792495766</v>
      </c>
      <c r="U141" s="1">
        <v>78.059029876218986</v>
      </c>
      <c r="V141" s="1">
        <v>84.586274436830237</v>
      </c>
      <c r="W141" s="1">
        <v>70.934592491141416</v>
      </c>
      <c r="X141" s="1">
        <v>306.18646328245046</v>
      </c>
      <c r="Y141" s="1">
        <v>0.87813663091643512</v>
      </c>
      <c r="Z141" s="1">
        <v>0.42552407310722656</v>
      </c>
      <c r="AC141" s="1" t="s">
        <v>550</v>
      </c>
      <c r="AD141" s="1">
        <v>29.942869886237901</v>
      </c>
      <c r="AE141" s="1">
        <v>10.260589472483048</v>
      </c>
      <c r="AF141" s="1">
        <v>20.101729679360528</v>
      </c>
      <c r="AG141" s="1">
        <v>43.240320792495766</v>
      </c>
      <c r="AH141" s="1">
        <v>78.059029876218986</v>
      </c>
      <c r="AI141" s="1">
        <v>84.586274436830237</v>
      </c>
      <c r="AJ141" s="1">
        <v>70.934592491141416</v>
      </c>
      <c r="AK141" s="1">
        <v>306.18646328245046</v>
      </c>
      <c r="AL141" s="1">
        <v>0.87813663091643512</v>
      </c>
      <c r="AM141" s="1">
        <v>0.42552407310722656</v>
      </c>
    </row>
    <row r="142" spans="16:39">
      <c r="P142" s="1" t="s">
        <v>568</v>
      </c>
      <c r="Q142" s="1">
        <v>43.590317899806735</v>
      </c>
      <c r="R142" s="1">
        <v>14.935227224842068</v>
      </c>
      <c r="S142" s="1">
        <v>29.262772562324471</v>
      </c>
      <c r="T142" s="1">
        <v>47.846496440434315</v>
      </c>
      <c r="U142" s="1">
        <v>75.3998878670251</v>
      </c>
      <c r="V142" s="1">
        <v>82.122174683205046</v>
      </c>
      <c r="W142" s="1">
        <v>66.610961257376573</v>
      </c>
      <c r="X142" s="1">
        <v>797.04637377500694</v>
      </c>
      <c r="Y142" s="1">
        <v>0.86216417340285878</v>
      </c>
      <c r="Z142" s="1">
        <v>0.41166328591541479</v>
      </c>
      <c r="AC142" s="1" t="s">
        <v>568</v>
      </c>
      <c r="AD142" s="1">
        <v>43.590317899806735</v>
      </c>
      <c r="AE142" s="1">
        <v>14.935227224842068</v>
      </c>
      <c r="AF142" s="1">
        <v>29.262772562324471</v>
      </c>
      <c r="AG142" s="1">
        <v>47.846496440434315</v>
      </c>
      <c r="AH142" s="1">
        <v>75.3998878670251</v>
      </c>
      <c r="AI142" s="1">
        <v>82.122174683205046</v>
      </c>
      <c r="AJ142" s="1">
        <v>66.610961257376573</v>
      </c>
      <c r="AK142" s="1">
        <v>797.04637377500694</v>
      </c>
      <c r="AL142" s="1">
        <v>0.86216417340285878</v>
      </c>
      <c r="AM142" s="1">
        <v>0.41166328591541479</v>
      </c>
    </row>
    <row r="143" spans="16:39">
      <c r="P143" s="1" t="s">
        <v>571</v>
      </c>
      <c r="Q143" s="1">
        <v>39.139889856042657</v>
      </c>
      <c r="R143" s="1">
        <v>12.814967811103189</v>
      </c>
      <c r="S143" s="1">
        <v>25.977428833572986</v>
      </c>
      <c r="T143" s="1">
        <v>41.482377505228868</v>
      </c>
      <c r="U143" s="1">
        <v>69.380528210148782</v>
      </c>
      <c r="V143" s="1">
        <v>77.908919386367771</v>
      </c>
      <c r="W143" s="1">
        <v>61.749072302821055</v>
      </c>
      <c r="X143" s="1">
        <v>502.81484666326463</v>
      </c>
      <c r="Y143" s="1">
        <v>0.86443624895755067</v>
      </c>
      <c r="Z143" s="1">
        <v>0.42071581367174393</v>
      </c>
      <c r="AC143" s="1" t="s">
        <v>571</v>
      </c>
      <c r="AD143" s="1">
        <v>39.139889856042657</v>
      </c>
      <c r="AE143" s="1">
        <v>12.814967811103189</v>
      </c>
      <c r="AF143" s="1">
        <v>25.977428833572986</v>
      </c>
      <c r="AG143" s="1">
        <v>41.482377505228868</v>
      </c>
      <c r="AH143" s="1">
        <v>69.380528210148782</v>
      </c>
      <c r="AI143" s="1">
        <v>77.908919386367771</v>
      </c>
      <c r="AJ143" s="1">
        <v>61.749072302821055</v>
      </c>
      <c r="AK143" s="1">
        <v>502.81484666326463</v>
      </c>
      <c r="AL143" s="1">
        <v>0.86443624895755067</v>
      </c>
      <c r="AM143" s="1">
        <v>0.42071581367174393</v>
      </c>
    </row>
    <row r="144" spans="16:39">
      <c r="P144" s="1" t="s">
        <v>547</v>
      </c>
      <c r="Q144" s="1">
        <v>51.880598780779962</v>
      </c>
      <c r="R144" s="1">
        <v>18.304153165136597</v>
      </c>
      <c r="S144" s="1">
        <v>35.092375972958365</v>
      </c>
      <c r="T144" s="1">
        <v>44.379863979042995</v>
      </c>
      <c r="U144" s="1">
        <v>64.703676009350829</v>
      </c>
      <c r="V144" s="1">
        <v>75.123132172865141</v>
      </c>
      <c r="W144" s="1">
        <v>51.916122535719147</v>
      </c>
      <c r="X144" s="1">
        <v>1143.3371435354254</v>
      </c>
      <c r="Y144" s="1">
        <v>0.79928740400297704</v>
      </c>
      <c r="Z144" s="1">
        <v>0.39381432922344844</v>
      </c>
      <c r="AC144" s="1" t="s">
        <v>547</v>
      </c>
      <c r="AD144" s="1">
        <v>51.880598780779962</v>
      </c>
      <c r="AE144" s="1">
        <v>18.304153165136597</v>
      </c>
      <c r="AF144" s="1">
        <v>35.092375972958365</v>
      </c>
      <c r="AG144" s="1">
        <v>44.379863979042995</v>
      </c>
      <c r="AH144" s="1">
        <v>64.703676009350829</v>
      </c>
      <c r="AI144" s="1">
        <v>75.123132172865141</v>
      </c>
      <c r="AJ144" s="1">
        <v>51.916122535719147</v>
      </c>
      <c r="AK144" s="1">
        <v>1143.3371435354254</v>
      </c>
      <c r="AL144" s="1">
        <v>0.79928740400297704</v>
      </c>
      <c r="AM144" s="1">
        <v>0.39381432922344844</v>
      </c>
    </row>
    <row r="145" spans="16:39">
      <c r="P145" s="1" t="s">
        <v>562</v>
      </c>
      <c r="Q145" s="1">
        <v>31.700320243597933</v>
      </c>
      <c r="R145" s="1">
        <v>11.60365256753108</v>
      </c>
      <c r="S145" s="1">
        <v>21.651986405564557</v>
      </c>
      <c r="T145" s="1">
        <v>46.852478017757825</v>
      </c>
      <c r="U145" s="1">
        <v>74.287007278285174</v>
      </c>
      <c r="V145" s="1">
        <v>80.436693582463263</v>
      </c>
      <c r="W145" s="1">
        <v>67.288856165198624</v>
      </c>
      <c r="X145" s="1">
        <v>468.77243811216846</v>
      </c>
      <c r="Y145" s="1">
        <v>0.89339551454167265</v>
      </c>
      <c r="Z145" s="1">
        <v>0.40368901778308225</v>
      </c>
      <c r="AC145" s="1" t="s">
        <v>562</v>
      </c>
      <c r="AD145" s="1">
        <v>31.700320243597933</v>
      </c>
      <c r="AE145" s="1">
        <v>11.60365256753108</v>
      </c>
      <c r="AF145" s="1">
        <v>21.651986405564557</v>
      </c>
      <c r="AG145" s="1">
        <v>46.852478017757825</v>
      </c>
      <c r="AH145" s="1">
        <v>74.287007278285174</v>
      </c>
      <c r="AI145" s="1">
        <v>80.436693582463263</v>
      </c>
      <c r="AJ145" s="1">
        <v>67.288856165198624</v>
      </c>
      <c r="AK145" s="1">
        <v>468.77243811216846</v>
      </c>
      <c r="AL145" s="1">
        <v>0.89339551454167265</v>
      </c>
      <c r="AM145" s="1">
        <v>0.40368901778308225</v>
      </c>
    </row>
    <row r="146" spans="16:39">
      <c r="P146" s="1" t="s">
        <v>540</v>
      </c>
      <c r="Q146" s="1">
        <v>44.171911001365913</v>
      </c>
      <c r="R146" s="1">
        <v>16.275244289983718</v>
      </c>
      <c r="S146" s="1">
        <v>30.223577645674883</v>
      </c>
      <c r="T146" s="1">
        <v>46.751738536225538</v>
      </c>
      <c r="U146" s="1">
        <v>73.08093389547993</v>
      </c>
      <c r="V146" s="1">
        <v>81.558244862636045</v>
      </c>
      <c r="W146" s="1">
        <v>63.485351059433071</v>
      </c>
      <c r="X146" s="1">
        <v>679.68237719476065</v>
      </c>
      <c r="Y146" s="1">
        <v>0.86113409111225925</v>
      </c>
      <c r="Z146" s="1">
        <v>0.39543254849943765</v>
      </c>
      <c r="AC146" s="1" t="s">
        <v>540</v>
      </c>
      <c r="AD146" s="1">
        <v>44.171911001365913</v>
      </c>
      <c r="AE146" s="1">
        <v>16.275244289983718</v>
      </c>
      <c r="AF146" s="1">
        <v>30.223577645674883</v>
      </c>
      <c r="AG146" s="1">
        <v>46.751738536225538</v>
      </c>
      <c r="AH146" s="1">
        <v>73.08093389547993</v>
      </c>
      <c r="AI146" s="1">
        <v>81.558244862636045</v>
      </c>
      <c r="AJ146" s="1">
        <v>63.485351059433071</v>
      </c>
      <c r="AK146" s="1">
        <v>679.68237719476065</v>
      </c>
      <c r="AL146" s="1">
        <v>0.86113409111225925</v>
      </c>
      <c r="AM146" s="1">
        <v>0.39543254849943765</v>
      </c>
    </row>
    <row r="147" spans="16:39">
      <c r="P147" s="1" t="s">
        <v>551</v>
      </c>
      <c r="Q147" s="1">
        <v>45.462325180901253</v>
      </c>
      <c r="R147" s="1">
        <v>15.853327199163914</v>
      </c>
      <c r="S147" s="1">
        <v>30.657826190032662</v>
      </c>
      <c r="T147" s="1">
        <v>53.443779813405939</v>
      </c>
      <c r="U147" s="1">
        <v>73.666708368661602</v>
      </c>
      <c r="V147" s="1">
        <v>82.085491159922924</v>
      </c>
      <c r="W147" s="1">
        <v>63.375002205758271</v>
      </c>
      <c r="X147" s="1">
        <v>1085.2312264065624</v>
      </c>
      <c r="Y147" s="1">
        <v>0.84330090526555235</v>
      </c>
      <c r="Z147" s="1">
        <v>0.41174984076171045</v>
      </c>
      <c r="AC147" s="1" t="s">
        <v>551</v>
      </c>
      <c r="AD147" s="1">
        <v>45.462325180901253</v>
      </c>
      <c r="AE147" s="1">
        <v>15.853327199163914</v>
      </c>
      <c r="AF147" s="1">
        <v>30.657826190032662</v>
      </c>
      <c r="AG147" s="1">
        <v>53.443779813405939</v>
      </c>
      <c r="AH147" s="1">
        <v>73.666708368661602</v>
      </c>
      <c r="AI147" s="1">
        <v>82.085491159922924</v>
      </c>
      <c r="AJ147" s="1">
        <v>63.375002205758271</v>
      </c>
      <c r="AK147" s="1">
        <v>1085.2312264065624</v>
      </c>
      <c r="AL147" s="1">
        <v>0.84330090526555235</v>
      </c>
      <c r="AM147" s="1">
        <v>0.41174984076171045</v>
      </c>
    </row>
    <row r="148" spans="16:39">
      <c r="P148" s="1" t="s">
        <v>537</v>
      </c>
      <c r="Q148" s="1">
        <v>41.546216677735764</v>
      </c>
      <c r="R148" s="1">
        <v>14.045656640660708</v>
      </c>
      <c r="S148" s="1">
        <v>27.795936659198304</v>
      </c>
      <c r="T148" s="1">
        <v>47.149765477470929</v>
      </c>
      <c r="U148" s="1">
        <v>69.899528972306584</v>
      </c>
      <c r="V148" s="1">
        <v>79.40651547294145</v>
      </c>
      <c r="W148" s="1">
        <v>59.177064192251066</v>
      </c>
      <c r="X148" s="1">
        <v>725.75694939079131</v>
      </c>
      <c r="Y148" s="1">
        <v>0.84677807461108889</v>
      </c>
      <c r="Z148" s="1">
        <v>0.40649593085086244</v>
      </c>
      <c r="AC148" s="1" t="s">
        <v>537</v>
      </c>
      <c r="AD148" s="1">
        <v>41.546216677735764</v>
      </c>
      <c r="AE148" s="1">
        <v>14.045656640660708</v>
      </c>
      <c r="AF148" s="1">
        <v>27.795936659198304</v>
      </c>
      <c r="AG148" s="1">
        <v>47.149765477470929</v>
      </c>
      <c r="AH148" s="1">
        <v>69.899528972306584</v>
      </c>
      <c r="AI148" s="1">
        <v>79.40651547294145</v>
      </c>
      <c r="AJ148" s="1">
        <v>59.177064192251066</v>
      </c>
      <c r="AK148" s="1">
        <v>725.75694939079131</v>
      </c>
      <c r="AL148" s="1">
        <v>0.84677807461108889</v>
      </c>
      <c r="AM148" s="1">
        <v>0.40649593085086244</v>
      </c>
    </row>
    <row r="149" spans="16:39">
      <c r="P149" s="1" t="s">
        <v>552</v>
      </c>
      <c r="Q149" s="1">
        <v>48.655185816965933</v>
      </c>
      <c r="R149" s="1">
        <v>16.123039761706497</v>
      </c>
      <c r="S149" s="1">
        <v>32.389112789336302</v>
      </c>
      <c r="T149" s="1">
        <v>48.164474137335752</v>
      </c>
      <c r="U149" s="1">
        <v>69.498737584580127</v>
      </c>
      <c r="V149" s="1">
        <v>80.455572927825358</v>
      </c>
      <c r="W149" s="1">
        <v>58.178549859200722</v>
      </c>
      <c r="X149" s="1">
        <v>1051.5361550494183</v>
      </c>
      <c r="Y149" s="1">
        <v>0.8483003187924375</v>
      </c>
      <c r="Z149" s="1">
        <v>0.41568413502519763</v>
      </c>
      <c r="AC149" s="1" t="s">
        <v>552</v>
      </c>
      <c r="AD149" s="1">
        <v>48.655185816965933</v>
      </c>
      <c r="AE149" s="1">
        <v>16.123039761706497</v>
      </c>
      <c r="AF149" s="1">
        <v>32.389112789336302</v>
      </c>
      <c r="AG149" s="1">
        <v>48.164474137335752</v>
      </c>
      <c r="AH149" s="1">
        <v>69.498737584580127</v>
      </c>
      <c r="AI149" s="1">
        <v>80.455572927825358</v>
      </c>
      <c r="AJ149" s="1">
        <v>58.178549859200722</v>
      </c>
      <c r="AK149" s="1">
        <v>1051.5361550494183</v>
      </c>
      <c r="AL149" s="1">
        <v>0.8483003187924375</v>
      </c>
      <c r="AM149" s="1">
        <v>0.41568413502519763</v>
      </c>
    </row>
    <row r="150" spans="16:39">
      <c r="P150" s="1" t="s">
        <v>567</v>
      </c>
      <c r="Q150" s="1">
        <v>44.863657893429696</v>
      </c>
      <c r="R150" s="1">
        <v>15.602233995069161</v>
      </c>
      <c r="S150" s="1">
        <v>30.232945944249497</v>
      </c>
      <c r="T150" s="1">
        <v>46.414907073592133</v>
      </c>
      <c r="U150" s="1">
        <v>66.990404787934921</v>
      </c>
      <c r="V150" s="1">
        <v>79.808965451601438</v>
      </c>
      <c r="W150" s="1">
        <v>56.656836395515889</v>
      </c>
      <c r="X150" s="1">
        <v>827.26490566573682</v>
      </c>
      <c r="Y150" s="1">
        <v>0.84220061926764311</v>
      </c>
      <c r="Z150" s="1">
        <v>0.41424868141926724</v>
      </c>
      <c r="AC150" s="1" t="s">
        <v>567</v>
      </c>
      <c r="AD150" s="1">
        <v>44.863657893429696</v>
      </c>
      <c r="AE150" s="1">
        <v>15.602233995069161</v>
      </c>
      <c r="AF150" s="1">
        <v>30.232945944249497</v>
      </c>
      <c r="AG150" s="1">
        <v>46.414907073592133</v>
      </c>
      <c r="AH150" s="1">
        <v>66.990404787934921</v>
      </c>
      <c r="AI150" s="1">
        <v>79.808965451601438</v>
      </c>
      <c r="AJ150" s="1">
        <v>56.656836395515889</v>
      </c>
      <c r="AK150" s="1">
        <v>827.26490566573682</v>
      </c>
      <c r="AL150" s="1">
        <v>0.84220061926764311</v>
      </c>
      <c r="AM150" s="1">
        <v>0.41424868141926724</v>
      </c>
    </row>
    <row r="151" spans="16:39">
      <c r="P151" s="1" t="s">
        <v>546</v>
      </c>
      <c r="Q151" s="1">
        <v>35.149305383455832</v>
      </c>
      <c r="R151" s="1">
        <v>11.554822916349442</v>
      </c>
      <c r="S151" s="1">
        <v>23.352064149902699</v>
      </c>
      <c r="T151" s="1">
        <v>40.145635354009492</v>
      </c>
      <c r="U151" s="1">
        <v>74.769575268400729</v>
      </c>
      <c r="V151" s="1">
        <v>84.148646779735444</v>
      </c>
      <c r="W151" s="1">
        <v>65.744549381463415</v>
      </c>
      <c r="X151" s="1">
        <v>416.56917548691536</v>
      </c>
      <c r="Y151" s="1">
        <v>0.89182457985314578</v>
      </c>
      <c r="Z151" s="1">
        <v>0.4091929730046473</v>
      </c>
      <c r="AC151" s="1" t="s">
        <v>546</v>
      </c>
      <c r="AD151" s="1">
        <v>35.149305383455832</v>
      </c>
      <c r="AE151" s="1">
        <v>11.554822916349442</v>
      </c>
      <c r="AF151" s="1">
        <v>23.352064149902699</v>
      </c>
      <c r="AG151" s="1">
        <v>40.145635354009492</v>
      </c>
      <c r="AH151" s="1">
        <v>74.769575268400729</v>
      </c>
      <c r="AI151" s="1">
        <v>84.148646779735444</v>
      </c>
      <c r="AJ151" s="1">
        <v>65.744549381463415</v>
      </c>
      <c r="AK151" s="1">
        <v>416.56917548691536</v>
      </c>
      <c r="AL151" s="1">
        <v>0.89182457985314578</v>
      </c>
      <c r="AM151" s="1">
        <v>0.4091929730046473</v>
      </c>
    </row>
    <row r="152" spans="16:39">
      <c r="P152" s="1" t="s">
        <v>538</v>
      </c>
      <c r="Q152" s="1">
        <v>46.14204204810364</v>
      </c>
      <c r="R152" s="1">
        <v>15.010654935645007</v>
      </c>
      <c r="S152" s="1">
        <v>30.576348491874402</v>
      </c>
      <c r="T152" s="1">
        <v>52.329496962896201</v>
      </c>
      <c r="U152" s="1">
        <v>75.796969732109133</v>
      </c>
      <c r="V152" s="1">
        <v>83.472185687812782</v>
      </c>
      <c r="W152" s="1">
        <v>66.867933630343487</v>
      </c>
      <c r="X152" s="1">
        <v>1097.7436529933952</v>
      </c>
      <c r="Y152" s="1">
        <v>0.85248718621449393</v>
      </c>
      <c r="Z152" s="1">
        <v>0.40121177747196901</v>
      </c>
      <c r="AC152" s="1" t="s">
        <v>538</v>
      </c>
      <c r="AD152" s="1">
        <v>46.14204204810364</v>
      </c>
      <c r="AE152" s="1">
        <v>15.010654935645007</v>
      </c>
      <c r="AF152" s="1">
        <v>30.576348491874402</v>
      </c>
      <c r="AG152" s="1">
        <v>52.329496962896201</v>
      </c>
      <c r="AH152" s="1">
        <v>75.796969732109133</v>
      </c>
      <c r="AI152" s="1">
        <v>83.472185687812782</v>
      </c>
      <c r="AJ152" s="1">
        <v>66.867933630343487</v>
      </c>
      <c r="AK152" s="1">
        <v>1097.7436529933952</v>
      </c>
      <c r="AL152" s="1">
        <v>0.85248718621449393</v>
      </c>
      <c r="AM152" s="1">
        <v>0.40121177747196901</v>
      </c>
    </row>
    <row r="153" spans="16:39">
      <c r="P153" s="1" t="s">
        <v>543</v>
      </c>
      <c r="Q153" s="1">
        <v>39.725678310361509</v>
      </c>
      <c r="R153" s="1">
        <v>13.62807185501728</v>
      </c>
      <c r="S153" s="1">
        <v>26.67687508268946</v>
      </c>
      <c r="T153" s="1">
        <v>45.411883566885514</v>
      </c>
      <c r="U153" s="1">
        <v>71.601800848278756</v>
      </c>
      <c r="V153" s="1">
        <v>81.111704188867236</v>
      </c>
      <c r="W153" s="1">
        <v>60.095988709411749</v>
      </c>
      <c r="X153" s="1">
        <v>683.56257376663598</v>
      </c>
      <c r="Y153" s="1">
        <v>0.86797414174146492</v>
      </c>
      <c r="Z153" s="1">
        <v>0.42212851075249147</v>
      </c>
      <c r="AC153" s="1" t="s">
        <v>543</v>
      </c>
      <c r="AD153" s="1">
        <v>39.725678310361509</v>
      </c>
      <c r="AE153" s="1">
        <v>13.62807185501728</v>
      </c>
      <c r="AF153" s="1">
        <v>26.67687508268946</v>
      </c>
      <c r="AG153" s="1">
        <v>45.411883566885514</v>
      </c>
      <c r="AH153" s="1">
        <v>71.601800848278756</v>
      </c>
      <c r="AI153" s="1">
        <v>81.111704188867236</v>
      </c>
      <c r="AJ153" s="1">
        <v>60.095988709411749</v>
      </c>
      <c r="AK153" s="1">
        <v>683.56257376663598</v>
      </c>
      <c r="AL153" s="1">
        <v>0.86797414174146492</v>
      </c>
      <c r="AM153" s="1">
        <v>0.42212851075249147</v>
      </c>
    </row>
    <row r="154" spans="16:39">
      <c r="P154" s="1" t="s">
        <v>559</v>
      </c>
      <c r="Q154" s="1">
        <v>38.214488520016978</v>
      </c>
      <c r="R154" s="1">
        <v>13.521078431984748</v>
      </c>
      <c r="S154" s="1">
        <v>25.867783476000927</v>
      </c>
      <c r="T154" s="1">
        <v>47.654186478080454</v>
      </c>
      <c r="U154" s="1">
        <v>75.286675405416915</v>
      </c>
      <c r="V154" s="1">
        <v>82.589903065220497</v>
      </c>
      <c r="W154" s="1">
        <v>66.614135742157174</v>
      </c>
      <c r="X154" s="1">
        <v>797.42917153648523</v>
      </c>
      <c r="Y154" s="1">
        <v>0.86571458720602867</v>
      </c>
      <c r="Z154" s="1">
        <v>0.40756583031916072</v>
      </c>
      <c r="AC154" s="1" t="s">
        <v>559</v>
      </c>
      <c r="AD154" s="1">
        <v>38.214488520016978</v>
      </c>
      <c r="AE154" s="1">
        <v>13.521078431984748</v>
      </c>
      <c r="AF154" s="1">
        <v>25.867783476000927</v>
      </c>
      <c r="AG154" s="1">
        <v>47.654186478080454</v>
      </c>
      <c r="AH154" s="1">
        <v>75.286675405416915</v>
      </c>
      <c r="AI154" s="1">
        <v>82.589903065220497</v>
      </c>
      <c r="AJ154" s="1">
        <v>66.614135742157174</v>
      </c>
      <c r="AK154" s="1">
        <v>797.42917153648523</v>
      </c>
      <c r="AL154" s="1">
        <v>0.86571458720602867</v>
      </c>
      <c r="AM154" s="1">
        <v>0.40756583031916072</v>
      </c>
    </row>
    <row r="157" spans="16:39">
      <c r="AC157" s="13" t="s">
        <v>588</v>
      </c>
      <c r="AD157" s="13">
        <f>AVERAGE(AD124:AD154)</f>
        <v>41.448354378800069</v>
      </c>
      <c r="AE157" s="13">
        <f t="shared" ref="AE157:AM157" si="41">AVERAGE(AE124:AE154)</f>
        <v>14.079962046652883</v>
      </c>
      <c r="AF157" s="13">
        <f t="shared" si="41"/>
        <v>27.764158212726553</v>
      </c>
      <c r="AG157" s="13">
        <f t="shared" si="41"/>
        <v>46.131922220561663</v>
      </c>
      <c r="AH157" s="13">
        <f t="shared" si="41"/>
        <v>70.943712300670342</v>
      </c>
      <c r="AI157" s="13">
        <f t="shared" si="41"/>
        <v>80.087233619841811</v>
      </c>
      <c r="AJ157" s="13">
        <f t="shared" si="41"/>
        <v>60.485308545750271</v>
      </c>
      <c r="AK157" s="13">
        <f t="shared" si="41"/>
        <v>775.34754136616482</v>
      </c>
      <c r="AL157" s="13">
        <f t="shared" si="41"/>
        <v>0.85600106854296387</v>
      </c>
      <c r="AM157" s="13">
        <f t="shared" si="41"/>
        <v>0.4113595902611642</v>
      </c>
    </row>
    <row r="158" spans="16:39">
      <c r="AC158" s="13" t="s">
        <v>589</v>
      </c>
      <c r="AD158" s="13">
        <f>_xlfn.STDEV.P(AD124:AD154)</f>
        <v>6.6810777386591811</v>
      </c>
      <c r="AE158" s="13">
        <f t="shared" ref="AE158:AM158" si="42">_xlfn.STDEV.P(AE124:AE154)</f>
        <v>2.4406146312967767</v>
      </c>
      <c r="AF158" s="13">
        <f t="shared" si="42"/>
        <v>4.5206009071246411</v>
      </c>
      <c r="AG158" s="13">
        <f t="shared" si="42"/>
        <v>4.0347840161685893</v>
      </c>
      <c r="AH158" s="13">
        <f t="shared" si="42"/>
        <v>3.9631046044082185</v>
      </c>
      <c r="AI158" s="13">
        <f t="shared" si="42"/>
        <v>2.9964478663119043</v>
      </c>
      <c r="AJ158" s="13">
        <f t="shared" si="42"/>
        <v>5.5272698025164235</v>
      </c>
      <c r="AK158" s="13">
        <f t="shared" si="42"/>
        <v>278.3349772989024</v>
      </c>
      <c r="AL158" s="13">
        <f t="shared" si="42"/>
        <v>2.6617152432759576E-2</v>
      </c>
      <c r="AM158" s="13">
        <f t="shared" si="42"/>
        <v>1.3109146602227036E-2</v>
      </c>
    </row>
    <row r="161" spans="29:39">
      <c r="AC161" s="14" t="s">
        <v>591</v>
      </c>
      <c r="AD161" s="14" t="s">
        <v>1</v>
      </c>
      <c r="AE161" s="14" t="s">
        <v>2</v>
      </c>
      <c r="AF161" s="14" t="s">
        <v>3</v>
      </c>
      <c r="AG161" s="14" t="s">
        <v>4</v>
      </c>
      <c r="AH161" s="14" t="s">
        <v>5</v>
      </c>
      <c r="AI161" s="14" t="s">
        <v>6</v>
      </c>
      <c r="AJ161" s="14" t="s">
        <v>7</v>
      </c>
      <c r="AK161" s="14" t="s">
        <v>8</v>
      </c>
      <c r="AL161" s="14" t="s">
        <v>9</v>
      </c>
      <c r="AM161" s="14" t="s">
        <v>10</v>
      </c>
    </row>
    <row r="162" spans="29:39">
      <c r="AC162" s="13" t="s">
        <v>538</v>
      </c>
      <c r="AD162" s="13">
        <f t="shared" ref="AD162:AD191" si="43">STANDARDIZE(AD125,$AD$157,$AD$158)</f>
        <v>1.431835642416555</v>
      </c>
      <c r="AE162" s="13">
        <f t="shared" ref="AE162:AE191" si="44">STANDARDIZE(AE125,$AE$157,$AE$158)</f>
        <v>1.1074681756150022</v>
      </c>
      <c r="AF162" s="13">
        <f t="shared" ref="AF162:AF191" si="45">STANDARDIZE(AF125,$AF$157,$AF$158)</f>
        <v>1.3570218341695408</v>
      </c>
      <c r="AG162" s="13">
        <f t="shared" ref="AG162:AG191" si="46">STANDARDIZE(AG125,$AG$157,$AG$158)</f>
        <v>-0.81830926210542121</v>
      </c>
      <c r="AH162" s="13">
        <f t="shared" ref="AH162:AH191" si="47">STANDARDIZE(AH125,$AH$157,$AH$158)</f>
        <v>-2.5396065809154944</v>
      </c>
      <c r="AI162" s="13">
        <f t="shared" ref="AI162:AI191" si="48">STANDARDIZE(AI125,$AI$157,$AI$158)</f>
        <v>-2.548211718725351</v>
      </c>
      <c r="AJ162" s="13">
        <f t="shared" ref="AJ162:AJ191" si="49">STANDARDIZE(AJ125,$AJ$157,$AJ$158)</f>
        <v>-1.6341631845467401</v>
      </c>
      <c r="AK162" s="13">
        <f t="shared" ref="AK162:AK191" si="50">STANDARDIZE(AK125,$AK$157,$AK$158)</f>
        <v>1.186177386398628</v>
      </c>
      <c r="AL162" s="13">
        <f t="shared" ref="AL162:AL191" si="51">STANDARDIZE(AL125,$AL$157,$AL$158)</f>
        <v>-0.85099171273324259</v>
      </c>
      <c r="AM162" s="13">
        <f t="shared" ref="AM162:AM191" si="52">STANDARDIZE(AM125,$AM$157,$AM$158)</f>
        <v>-0.73917447084807453</v>
      </c>
    </row>
    <row r="163" spans="29:39">
      <c r="AC163" s="13" t="s">
        <v>546</v>
      </c>
      <c r="AD163" s="13">
        <f t="shared" si="43"/>
        <v>7.5288462867760503E-2</v>
      </c>
      <c r="AE163" s="13">
        <f t="shared" si="44"/>
        <v>-8.6849648629437518E-2</v>
      </c>
      <c r="AF163" s="13">
        <f t="shared" si="45"/>
        <v>3.2190582187531923E-2</v>
      </c>
      <c r="AG163" s="13">
        <f t="shared" si="46"/>
        <v>0.1878208186704475</v>
      </c>
      <c r="AH163" s="13">
        <f t="shared" si="47"/>
        <v>-0.91643329167974286</v>
      </c>
      <c r="AI163" s="13">
        <f t="shared" si="48"/>
        <v>-1.1728515269166861</v>
      </c>
      <c r="AJ163" s="13">
        <f t="shared" si="49"/>
        <v>-1.1138732292801159</v>
      </c>
      <c r="AK163" s="13">
        <f t="shared" si="50"/>
        <v>0.42076112345237349</v>
      </c>
      <c r="AL163" s="13">
        <f t="shared" si="51"/>
        <v>-0.38890427319987508</v>
      </c>
      <c r="AM163" s="13">
        <f t="shared" si="52"/>
        <v>-0.51219520799036111</v>
      </c>
    </row>
    <row r="164" spans="29:39">
      <c r="AC164" s="13" t="s">
        <v>562</v>
      </c>
      <c r="AD164" s="13">
        <f t="shared" si="43"/>
        <v>-2.0005818108495794</v>
      </c>
      <c r="AE164" s="13">
        <f t="shared" si="44"/>
        <v>-2.0928180191463635</v>
      </c>
      <c r="AF164" s="13">
        <f t="shared" si="45"/>
        <v>-2.0432908432470094</v>
      </c>
      <c r="AG164" s="13">
        <f t="shared" si="46"/>
        <v>-0.54908790123481799</v>
      </c>
      <c r="AH164" s="13">
        <f t="shared" si="47"/>
        <v>0.45850728815325648</v>
      </c>
      <c r="AI164" s="13">
        <f t="shared" si="48"/>
        <v>0.93425975001951855</v>
      </c>
      <c r="AJ164" s="13">
        <f t="shared" si="49"/>
        <v>-0.30429997447770935</v>
      </c>
      <c r="AK164" s="13">
        <f t="shared" si="50"/>
        <v>-1.7123727247147682</v>
      </c>
      <c r="AL164" s="13">
        <f t="shared" si="51"/>
        <v>-9.9118438088719368E-2</v>
      </c>
      <c r="AM164" s="13">
        <f t="shared" si="52"/>
        <v>-0.95790601982496471</v>
      </c>
    </row>
    <row r="165" spans="29:39">
      <c r="AC165" s="13" t="s">
        <v>529</v>
      </c>
      <c r="AD165" s="13">
        <f t="shared" si="43"/>
        <v>0.72098915225387161</v>
      </c>
      <c r="AE165" s="13">
        <f t="shared" si="44"/>
        <v>-9.6647296750164424E-2</v>
      </c>
      <c r="AF165" s="13">
        <f t="shared" si="45"/>
        <v>0.50669212595103752</v>
      </c>
      <c r="AG165" s="13">
        <f t="shared" si="46"/>
        <v>0.77969280793982909</v>
      </c>
      <c r="AH165" s="13">
        <f t="shared" si="47"/>
        <v>-1.3678566603361848</v>
      </c>
      <c r="AI165" s="13">
        <f t="shared" si="48"/>
        <v>-1.1661255819791294</v>
      </c>
      <c r="AJ165" s="13">
        <f t="shared" si="49"/>
        <v>-2.0715417044917661</v>
      </c>
      <c r="AK165" s="13">
        <f t="shared" si="50"/>
        <v>0.15382747687572473</v>
      </c>
      <c r="AL165" s="13">
        <f t="shared" si="51"/>
        <v>-0.19438857940767795</v>
      </c>
      <c r="AM165" s="13">
        <f t="shared" si="52"/>
        <v>-0.94735917328959063</v>
      </c>
    </row>
    <row r="166" spans="29:39">
      <c r="AC166" s="13" t="s">
        <v>531</v>
      </c>
      <c r="AD166" s="13">
        <f t="shared" si="43"/>
        <v>0.4356857230865005</v>
      </c>
      <c r="AE166" s="13">
        <f t="shared" si="44"/>
        <v>0.35787193747637358</v>
      </c>
      <c r="AF166" s="13">
        <f t="shared" si="45"/>
        <v>0.41855914180966869</v>
      </c>
      <c r="AG166" s="13">
        <f t="shared" si="46"/>
        <v>0.71360309858801541</v>
      </c>
      <c r="AH166" s="13">
        <f t="shared" si="47"/>
        <v>0.18157432734323198</v>
      </c>
      <c r="AI166" s="13">
        <f t="shared" si="48"/>
        <v>-0.1359620143763883</v>
      </c>
      <c r="AJ166" s="13">
        <f t="shared" si="49"/>
        <v>0.34278360134633484</v>
      </c>
      <c r="AK166" s="13">
        <f t="shared" si="50"/>
        <v>0.23791158391711059</v>
      </c>
      <c r="AL166" s="13">
        <f t="shared" si="51"/>
        <v>1.1385794433834643E-2</v>
      </c>
      <c r="AM166" s="13">
        <f t="shared" si="52"/>
        <v>0.11897519412357829</v>
      </c>
    </row>
    <row r="167" spans="29:39">
      <c r="AC167" s="13" t="s">
        <v>555</v>
      </c>
      <c r="AD167" s="13">
        <f t="shared" si="43"/>
        <v>-1.139094959727984</v>
      </c>
      <c r="AE167" s="13">
        <f t="shared" si="44"/>
        <v>-1.2706811854880455</v>
      </c>
      <c r="AF167" s="13">
        <f t="shared" si="45"/>
        <v>-1.1847567713610014</v>
      </c>
      <c r="AG167" s="13">
        <f t="shared" si="46"/>
        <v>1.0656025393173796</v>
      </c>
      <c r="AH167" s="13">
        <f t="shared" si="47"/>
        <v>1.8212679232690712</v>
      </c>
      <c r="AI167" s="13">
        <f t="shared" si="48"/>
        <v>1.6187274956483231</v>
      </c>
      <c r="AJ167" s="13">
        <f t="shared" si="49"/>
        <v>1.5959084930277319</v>
      </c>
      <c r="AK167" s="13">
        <f t="shared" si="50"/>
        <v>-0.63629699568708953</v>
      </c>
      <c r="AL167" s="13">
        <f t="shared" si="51"/>
        <v>1.3989810372841764</v>
      </c>
      <c r="AM167" s="13">
        <f t="shared" si="52"/>
        <v>0.43900986931868885</v>
      </c>
    </row>
    <row r="168" spans="29:39">
      <c r="AC168" s="13" t="s">
        <v>550</v>
      </c>
      <c r="AD168" s="13">
        <f t="shared" si="43"/>
        <v>0.23349629333609806</v>
      </c>
      <c r="AE168" s="13">
        <f t="shared" si="44"/>
        <v>0.2859319601075756</v>
      </c>
      <c r="AF168" s="13">
        <f t="shared" si="45"/>
        <v>0.24972969957408439</v>
      </c>
      <c r="AG168" s="13">
        <f t="shared" si="46"/>
        <v>-1.4194976214928405</v>
      </c>
      <c r="AH168" s="13">
        <f t="shared" si="47"/>
        <v>-1.0093042265934562</v>
      </c>
      <c r="AI168" s="13">
        <f t="shared" si="48"/>
        <v>-1.0218659660307772</v>
      </c>
      <c r="AJ168" s="13">
        <f t="shared" si="49"/>
        <v>-0.70931926396851452</v>
      </c>
      <c r="AK168" s="13">
        <f t="shared" si="50"/>
        <v>4.5852453145397938E-2</v>
      </c>
      <c r="AL168" s="13">
        <f t="shared" si="51"/>
        <v>-2.2941098269972451</v>
      </c>
      <c r="AM168" s="13">
        <f t="shared" si="52"/>
        <v>1.7670110240380545</v>
      </c>
    </row>
    <row r="169" spans="29:39">
      <c r="AC169" s="13" t="s">
        <v>527</v>
      </c>
      <c r="AD169" s="13">
        <f t="shared" si="43"/>
        <v>0.52234972115582123</v>
      </c>
      <c r="AE169" s="13">
        <f t="shared" si="44"/>
        <v>0.59039536319678376</v>
      </c>
      <c r="AF169" s="13">
        <f t="shared" si="45"/>
        <v>0.54536849821289468</v>
      </c>
      <c r="AG169" s="13">
        <f t="shared" si="46"/>
        <v>-0.54675734934862941</v>
      </c>
      <c r="AH169" s="13">
        <f t="shared" si="47"/>
        <v>-0.50695836757741986</v>
      </c>
      <c r="AI169" s="13">
        <f t="shared" si="48"/>
        <v>-1.3194917124249625</v>
      </c>
      <c r="AJ169" s="13">
        <f t="shared" si="49"/>
        <v>0.14723198838122506</v>
      </c>
      <c r="AK169" s="13">
        <f t="shared" si="50"/>
        <v>0.14400115805606181</v>
      </c>
      <c r="AL169" s="13">
        <f t="shared" si="51"/>
        <v>-0.83774438431148213</v>
      </c>
      <c r="AM169" s="13">
        <f t="shared" si="52"/>
        <v>-1.2315976802825652</v>
      </c>
    </row>
    <row r="170" spans="29:39">
      <c r="AC170" s="13" t="s">
        <v>565</v>
      </c>
      <c r="AD170" s="13">
        <f t="shared" si="43"/>
        <v>-0.14722414465755262</v>
      </c>
      <c r="AE170" s="13">
        <f t="shared" si="44"/>
        <v>7.864174382010175E-3</v>
      </c>
      <c r="AF170" s="13">
        <f t="shared" si="45"/>
        <v>-0.1066697277882856</v>
      </c>
      <c r="AG170" s="13">
        <f t="shared" si="46"/>
        <v>0.1031046724618173</v>
      </c>
      <c r="AH170" s="13">
        <f t="shared" si="47"/>
        <v>-0.28476106896017733</v>
      </c>
      <c r="AI170" s="13">
        <f t="shared" si="48"/>
        <v>-0.10060840816498455</v>
      </c>
      <c r="AJ170" s="13">
        <f t="shared" si="49"/>
        <v>-0.4252871624904081</v>
      </c>
      <c r="AK170" s="13">
        <f t="shared" si="50"/>
        <v>0.40535734186072409</v>
      </c>
      <c r="AL170" s="13">
        <f t="shared" si="51"/>
        <v>0.89454855976648018</v>
      </c>
      <c r="AM170" s="13">
        <f t="shared" si="52"/>
        <v>2.8002578995440608</v>
      </c>
    </row>
    <row r="171" spans="29:39">
      <c r="AC171" s="13" t="s">
        <v>557</v>
      </c>
      <c r="AD171" s="13">
        <f t="shared" si="43"/>
        <v>-0.54445134775876436</v>
      </c>
      <c r="AE171" s="13">
        <f t="shared" si="44"/>
        <v>-1.1151860576526518</v>
      </c>
      <c r="AF171" s="13">
        <f t="shared" si="45"/>
        <v>-0.70336458790211875</v>
      </c>
      <c r="AG171" s="13">
        <f t="shared" si="46"/>
        <v>-0.59894524664950421</v>
      </c>
      <c r="AH171" s="13">
        <f t="shared" si="47"/>
        <v>0.19106275928166067</v>
      </c>
      <c r="AI171" s="13">
        <f t="shared" si="48"/>
        <v>-0.33287516085906749</v>
      </c>
      <c r="AJ171" s="13">
        <f t="shared" si="49"/>
        <v>0.41684577629575903</v>
      </c>
      <c r="AK171" s="13">
        <f t="shared" si="50"/>
        <v>-0.61599688599460956</v>
      </c>
      <c r="AL171" s="13">
        <f t="shared" si="51"/>
        <v>0.44134441051422357</v>
      </c>
      <c r="AM171" s="13">
        <f t="shared" si="52"/>
        <v>1.5322493505964736</v>
      </c>
    </row>
    <row r="172" spans="29:39">
      <c r="AC172" s="13" t="s">
        <v>544</v>
      </c>
      <c r="AD172" s="13">
        <f t="shared" si="43"/>
        <v>8.0507957870209521E-2</v>
      </c>
      <c r="AE172" s="13">
        <f t="shared" si="44"/>
        <v>0.43676065384984802</v>
      </c>
      <c r="AF172" s="13">
        <f t="shared" si="45"/>
        <v>0.17739282898701858</v>
      </c>
      <c r="AG172" s="13">
        <f t="shared" si="46"/>
        <v>1.2895536961597209</v>
      </c>
      <c r="AH172" s="13">
        <f t="shared" si="47"/>
        <v>0.15829378984931797</v>
      </c>
      <c r="AI172" s="13">
        <f t="shared" si="48"/>
        <v>1.4113171966524873</v>
      </c>
      <c r="AJ172" s="13">
        <f t="shared" si="49"/>
        <v>-0.71506113806051308</v>
      </c>
      <c r="AK172" s="13">
        <f t="shared" si="50"/>
        <v>-0.47451920428041755</v>
      </c>
      <c r="AL172" s="13">
        <f t="shared" si="51"/>
        <v>-1.4058087041996927</v>
      </c>
      <c r="AM172" s="13">
        <f t="shared" si="52"/>
        <v>1.3709181566875703</v>
      </c>
    </row>
    <row r="173" spans="29:39">
      <c r="AC173" s="13" t="s">
        <v>536</v>
      </c>
      <c r="AD173" s="13">
        <f t="shared" si="43"/>
        <v>1.6998529746595847</v>
      </c>
      <c r="AE173" s="13">
        <f t="shared" si="44"/>
        <v>1.9609045917097341</v>
      </c>
      <c r="AF173" s="13">
        <f t="shared" si="45"/>
        <v>1.7854553671895845</v>
      </c>
      <c r="AG173" s="13">
        <f t="shared" si="46"/>
        <v>1.5752461337375057</v>
      </c>
      <c r="AH173" s="13">
        <f t="shared" si="47"/>
        <v>0.45468890173467391</v>
      </c>
      <c r="AI173" s="13">
        <f t="shared" si="48"/>
        <v>0.57166561571399832</v>
      </c>
      <c r="AJ173" s="13">
        <f t="shared" si="49"/>
        <v>0.42284078259559349</v>
      </c>
      <c r="AK173" s="13">
        <f t="shared" si="50"/>
        <v>2.6832375908964226</v>
      </c>
      <c r="AL173" s="13">
        <f t="shared" si="51"/>
        <v>0.77859611498675152</v>
      </c>
      <c r="AM173" s="13">
        <f t="shared" si="52"/>
        <v>-6.8573636129895671E-2</v>
      </c>
    </row>
    <row r="174" spans="29:39">
      <c r="AC174" s="13" t="s">
        <v>569</v>
      </c>
      <c r="AD174" s="13">
        <f t="shared" si="43"/>
        <v>0.47140951541184861</v>
      </c>
      <c r="AE174" s="13">
        <f t="shared" si="44"/>
        <v>-4.941419783275966E-2</v>
      </c>
      <c r="AF174" s="13">
        <f t="shared" si="45"/>
        <v>0.33501327226343752</v>
      </c>
      <c r="AG174" s="13">
        <f t="shared" si="46"/>
        <v>-0.86103954372654856</v>
      </c>
      <c r="AH174" s="13">
        <f t="shared" si="47"/>
        <v>-0.67182689393273542</v>
      </c>
      <c r="AI174" s="13">
        <f t="shared" si="48"/>
        <v>-8.0266942405459382E-3</v>
      </c>
      <c r="AJ174" s="13">
        <f t="shared" si="49"/>
        <v>-1.0663500297832207</v>
      </c>
      <c r="AK174" s="13">
        <f t="shared" si="50"/>
        <v>-2.1354763906117465E-2</v>
      </c>
      <c r="AL174" s="13">
        <f t="shared" si="51"/>
        <v>-1.0021769967596033</v>
      </c>
      <c r="AM174" s="13">
        <f t="shared" si="52"/>
        <v>0.41773344965495329</v>
      </c>
    </row>
    <row r="175" spans="29:39">
      <c r="AC175" s="13" t="s">
        <v>571</v>
      </c>
      <c r="AD175" s="13">
        <f t="shared" si="43"/>
        <v>-2.5473841721257346</v>
      </c>
      <c r="AE175" s="13">
        <f t="shared" si="44"/>
        <v>-2.3188187895747476</v>
      </c>
      <c r="AF175" s="13">
        <f t="shared" si="45"/>
        <v>-2.5083628499058279</v>
      </c>
      <c r="AG175" s="13">
        <f t="shared" si="46"/>
        <v>-2.670536076764622</v>
      </c>
      <c r="AH175" s="13">
        <f t="shared" si="47"/>
        <v>0.21775315167000736</v>
      </c>
      <c r="AI175" s="13">
        <f t="shared" si="48"/>
        <v>8.5437401827043374E-2</v>
      </c>
      <c r="AJ175" s="13">
        <f t="shared" si="49"/>
        <v>0.43478288840837248</v>
      </c>
      <c r="AK175" s="13">
        <f t="shared" si="50"/>
        <v>-2.0036224101449132</v>
      </c>
      <c r="AL175" s="13">
        <f t="shared" si="51"/>
        <v>1.9357661458426387</v>
      </c>
      <c r="AM175" s="13">
        <f t="shared" si="52"/>
        <v>1.1718982919645751E-2</v>
      </c>
    </row>
    <row r="176" spans="29:39">
      <c r="AC176" s="13" t="s">
        <v>528</v>
      </c>
      <c r="AD176" s="13">
        <f t="shared" si="43"/>
        <v>0.48614322469979954</v>
      </c>
      <c r="AE176" s="13">
        <f t="shared" si="44"/>
        <v>0.88367961670021133</v>
      </c>
      <c r="AF176" s="13">
        <f t="shared" si="45"/>
        <v>0.59778358997816972</v>
      </c>
      <c r="AG176" s="13">
        <f t="shared" si="46"/>
        <v>-0.61859151211318786</v>
      </c>
      <c r="AH176" s="13">
        <f t="shared" si="47"/>
        <v>-1.2805686000104461</v>
      </c>
      <c r="AI176" s="13">
        <f t="shared" si="48"/>
        <v>-1.1356487621889084</v>
      </c>
      <c r="AJ176" s="13">
        <f t="shared" si="49"/>
        <v>-1.5520310081319584</v>
      </c>
      <c r="AK176" s="13">
        <f t="shared" si="50"/>
        <v>0.48144477313513928</v>
      </c>
      <c r="AL176" s="13">
        <f t="shared" si="51"/>
        <v>-0.9331726407205766</v>
      </c>
      <c r="AM176" s="13">
        <f t="shared" si="52"/>
        <v>-1.5832288789166302</v>
      </c>
    </row>
    <row r="177" spans="29:39">
      <c r="AC177" s="13" t="s">
        <v>549</v>
      </c>
      <c r="AD177" s="13">
        <f t="shared" si="43"/>
        <v>0.23497102168430894</v>
      </c>
      <c r="AE177" s="13">
        <f t="shared" si="44"/>
        <v>0.41075024941577359</v>
      </c>
      <c r="AF177" s="13">
        <f t="shared" si="45"/>
        <v>0.28451336266864952</v>
      </c>
      <c r="AG177" s="13">
        <f t="shared" si="46"/>
        <v>1.0247000505342774</v>
      </c>
      <c r="AH177" s="13">
        <f t="shared" si="47"/>
        <v>0.24708582559108597</v>
      </c>
      <c r="AI177" s="13">
        <f t="shared" si="48"/>
        <v>-0.2161623003850521</v>
      </c>
      <c r="AJ177" s="13">
        <f t="shared" si="49"/>
        <v>0.46002255920473056</v>
      </c>
      <c r="AK177" s="13">
        <f t="shared" si="50"/>
        <v>0.68258797765993962</v>
      </c>
      <c r="AL177" s="13">
        <f t="shared" si="51"/>
        <v>1.3015012512934179</v>
      </c>
      <c r="AM177" s="13">
        <f t="shared" si="52"/>
        <v>-0.89847864074003192</v>
      </c>
    </row>
    <row r="178" spans="29:39">
      <c r="AC178" s="13" t="s">
        <v>567</v>
      </c>
      <c r="AD178" s="13">
        <f t="shared" si="43"/>
        <v>-1.7221000776547157</v>
      </c>
      <c r="AE178" s="13">
        <f t="shared" si="44"/>
        <v>-1.5649224278150295</v>
      </c>
      <c r="AF178" s="13">
        <f t="shared" si="45"/>
        <v>-1.69500221116395</v>
      </c>
      <c r="AG178" s="13">
        <f t="shared" si="46"/>
        <v>-0.7166682073881484</v>
      </c>
      <c r="AH178" s="13">
        <f t="shared" si="47"/>
        <v>1.7953897980977271</v>
      </c>
      <c r="AI178" s="13">
        <f t="shared" si="48"/>
        <v>1.5014580655881549</v>
      </c>
      <c r="AJ178" s="13">
        <f t="shared" si="49"/>
        <v>1.8904964510026008</v>
      </c>
      <c r="AK178" s="13">
        <f t="shared" si="50"/>
        <v>-1.685598707847217</v>
      </c>
      <c r="AL178" s="13">
        <f t="shared" si="51"/>
        <v>0.83162774190027478</v>
      </c>
      <c r="AM178" s="13">
        <f t="shared" si="52"/>
        <v>1.0805038097335828</v>
      </c>
    </row>
    <row r="179" spans="29:39">
      <c r="AC179" s="13" t="s">
        <v>545</v>
      </c>
      <c r="AD179" s="13">
        <f t="shared" si="43"/>
        <v>0.32060149646403224</v>
      </c>
      <c r="AE179" s="13">
        <f t="shared" si="44"/>
        <v>0.35043024294857872</v>
      </c>
      <c r="AF179" s="13">
        <f t="shared" si="45"/>
        <v>0.33150777526855879</v>
      </c>
      <c r="AG179" s="13">
        <f t="shared" si="46"/>
        <v>0.4249482036713339</v>
      </c>
      <c r="AH179" s="13">
        <f t="shared" si="47"/>
        <v>1.124415328678958</v>
      </c>
      <c r="AI179" s="13">
        <f t="shared" si="48"/>
        <v>0.67911779351859236</v>
      </c>
      <c r="AJ179" s="13">
        <f t="shared" si="49"/>
        <v>1.1082601230787485</v>
      </c>
      <c r="AK179" s="13">
        <f t="shared" si="50"/>
        <v>7.7959416453577318E-2</v>
      </c>
      <c r="AL179" s="13">
        <f t="shared" si="51"/>
        <v>0.23154636377667309</v>
      </c>
      <c r="AM179" s="13">
        <f t="shared" si="52"/>
        <v>2.3166699058731848E-2</v>
      </c>
    </row>
    <row r="180" spans="29:39">
      <c r="AC180" s="13" t="s">
        <v>568</v>
      </c>
      <c r="AD180" s="13">
        <f t="shared" si="43"/>
        <v>-0.3455227753749644</v>
      </c>
      <c r="AE180" s="13">
        <f t="shared" si="44"/>
        <v>-0.51830969925701109</v>
      </c>
      <c r="AF180" s="13">
        <f t="shared" si="45"/>
        <v>-0.39524156541614019</v>
      </c>
      <c r="AG180" s="13">
        <f t="shared" si="46"/>
        <v>-1.1523652063408287</v>
      </c>
      <c r="AH180" s="13">
        <f t="shared" si="47"/>
        <v>-0.39443422431565583</v>
      </c>
      <c r="AI180" s="13">
        <f t="shared" si="48"/>
        <v>-0.7269655040436791</v>
      </c>
      <c r="AJ180" s="13">
        <f t="shared" si="49"/>
        <v>0.22864159019258021</v>
      </c>
      <c r="AK180" s="13">
        <f t="shared" si="50"/>
        <v>-0.97915359883148578</v>
      </c>
      <c r="AL180" s="13">
        <f t="shared" si="51"/>
        <v>0.31690769461142787</v>
      </c>
      <c r="AM180" s="13">
        <f t="shared" si="52"/>
        <v>0.71371720024782237</v>
      </c>
    </row>
    <row r="181" spans="29:39">
      <c r="AC181" s="13" t="s">
        <v>540</v>
      </c>
      <c r="AD181" s="13">
        <f t="shared" si="43"/>
        <v>1.561461310592912</v>
      </c>
      <c r="AE181" s="13">
        <f t="shared" si="44"/>
        <v>1.7307898855950341</v>
      </c>
      <c r="AF181" s="13">
        <f t="shared" si="45"/>
        <v>1.6210716032645702</v>
      </c>
      <c r="AG181" s="13">
        <f t="shared" si="46"/>
        <v>-0.43423842131267631</v>
      </c>
      <c r="AH181" s="13">
        <f t="shared" si="47"/>
        <v>-1.5745323210441202</v>
      </c>
      <c r="AI181" s="13">
        <f t="shared" si="48"/>
        <v>-1.6566620440109971</v>
      </c>
      <c r="AJ181" s="13">
        <f t="shared" si="49"/>
        <v>-1.5503469734967152</v>
      </c>
      <c r="AK181" s="13">
        <f t="shared" si="50"/>
        <v>1.3221105221500011</v>
      </c>
      <c r="AL181" s="13">
        <f t="shared" si="51"/>
        <v>-2.1307187041610578</v>
      </c>
      <c r="AM181" s="13">
        <f t="shared" si="52"/>
        <v>-1.338398415251157</v>
      </c>
    </row>
    <row r="182" spans="29:39">
      <c r="AC182" s="13" t="s">
        <v>542</v>
      </c>
      <c r="AD182" s="13">
        <f t="shared" si="43"/>
        <v>-1.45905114661313</v>
      </c>
      <c r="AE182" s="13">
        <f t="shared" si="44"/>
        <v>-1.0146253518959114</v>
      </c>
      <c r="AF182" s="13">
        <f t="shared" si="45"/>
        <v>-1.3520706500609194</v>
      </c>
      <c r="AG182" s="13">
        <f t="shared" si="46"/>
        <v>0.17858596502530974</v>
      </c>
      <c r="AH182" s="13">
        <f t="shared" si="47"/>
        <v>0.84360502972746076</v>
      </c>
      <c r="AI182" s="13">
        <f t="shared" si="48"/>
        <v>0.11662474310009455</v>
      </c>
      <c r="AJ182" s="13">
        <f t="shared" si="49"/>
        <v>1.2309056482733793</v>
      </c>
      <c r="AK182" s="13">
        <f t="shared" si="50"/>
        <v>-1.1014609311023351</v>
      </c>
      <c r="AL182" s="13">
        <f t="shared" si="51"/>
        <v>1.4049003210683364</v>
      </c>
      <c r="AM182" s="13">
        <f t="shared" si="52"/>
        <v>-0.58513133698412079</v>
      </c>
    </row>
    <row r="183" spans="29:39">
      <c r="AC183" s="13" t="s">
        <v>551</v>
      </c>
      <c r="AD183" s="13">
        <f t="shared" si="43"/>
        <v>0.40765228741559778</v>
      </c>
      <c r="AE183" s="13">
        <f t="shared" si="44"/>
        <v>0.89947926033878256</v>
      </c>
      <c r="AF183" s="13">
        <f t="shared" si="45"/>
        <v>0.54404701575673053</v>
      </c>
      <c r="AG183" s="13">
        <f t="shared" si="46"/>
        <v>0.15361821430343875</v>
      </c>
      <c r="AH183" s="13">
        <f t="shared" si="47"/>
        <v>0.53927963254674782</v>
      </c>
      <c r="AI183" s="13">
        <f t="shared" si="48"/>
        <v>0.49091835013461699</v>
      </c>
      <c r="AJ183" s="13">
        <f t="shared" si="49"/>
        <v>0.54277113672232136</v>
      </c>
      <c r="AK183" s="13">
        <f t="shared" si="50"/>
        <v>-0.34370514658195428</v>
      </c>
      <c r="AL183" s="13">
        <f t="shared" si="51"/>
        <v>0.19284642045246767</v>
      </c>
      <c r="AM183" s="13">
        <f t="shared" si="52"/>
        <v>-1.2149564151659418</v>
      </c>
    </row>
    <row r="184" spans="29:39">
      <c r="AC184" s="13" t="s">
        <v>547</v>
      </c>
      <c r="AD184" s="13">
        <f t="shared" si="43"/>
        <v>0.60079690120575424</v>
      </c>
      <c r="AE184" s="13">
        <f t="shared" si="44"/>
        <v>0.72660596628841223</v>
      </c>
      <c r="AF184" s="13">
        <f t="shared" si="45"/>
        <v>0.64010693196684909</v>
      </c>
      <c r="AG184" s="13">
        <f t="shared" si="46"/>
        <v>1.8122054522729025</v>
      </c>
      <c r="AH184" s="13">
        <f t="shared" si="47"/>
        <v>0.68708659997579502</v>
      </c>
      <c r="AI184" s="13">
        <f t="shared" si="48"/>
        <v>0.66687545695250605</v>
      </c>
      <c r="AJ184" s="13">
        <f t="shared" si="49"/>
        <v>0.52280669539460456</v>
      </c>
      <c r="AK184" s="13">
        <f t="shared" si="50"/>
        <v>1.1133479810825759</v>
      </c>
      <c r="AL184" s="13">
        <f t="shared" si="51"/>
        <v>-0.47714207255996899</v>
      </c>
      <c r="AM184" s="13">
        <f t="shared" si="52"/>
        <v>2.9769329185772828E-2</v>
      </c>
    </row>
    <row r="185" spans="29:39">
      <c r="AC185" s="13" t="s">
        <v>552</v>
      </c>
      <c r="AD185" s="13">
        <f t="shared" si="43"/>
        <v>1.4647681521414968E-2</v>
      </c>
      <c r="AE185" s="13">
        <f t="shared" si="44"/>
        <v>-1.4056051927357019E-2</v>
      </c>
      <c r="AF185" s="13">
        <f t="shared" si="45"/>
        <v>7.0296951942090602E-3</v>
      </c>
      <c r="AG185" s="13">
        <f t="shared" si="46"/>
        <v>0.25226709851889551</v>
      </c>
      <c r="AH185" s="13">
        <f t="shared" si="47"/>
        <v>-0.26347609578669651</v>
      </c>
      <c r="AI185" s="13">
        <f t="shared" si="48"/>
        <v>-0.22717503433096742</v>
      </c>
      <c r="AJ185" s="13">
        <f t="shared" si="49"/>
        <v>-0.23668907077841492</v>
      </c>
      <c r="AK185" s="13">
        <f t="shared" si="50"/>
        <v>-0.17816873918120055</v>
      </c>
      <c r="AL185" s="13">
        <f t="shared" si="51"/>
        <v>-0.34650565852880644</v>
      </c>
      <c r="AM185" s="13">
        <f t="shared" si="52"/>
        <v>-0.37101266450674208</v>
      </c>
    </row>
    <row r="186" spans="29:39">
      <c r="AC186" s="13" t="s">
        <v>541</v>
      </c>
      <c r="AD186" s="13">
        <f t="shared" si="43"/>
        <v>1.0786929474663163</v>
      </c>
      <c r="AE186" s="13">
        <f t="shared" si="44"/>
        <v>0.83711606447596443</v>
      </c>
      <c r="AF186" s="13">
        <f t="shared" si="45"/>
        <v>1.0230840261348093</v>
      </c>
      <c r="AG186" s="13">
        <f t="shared" si="46"/>
        <v>0.50375730364476623</v>
      </c>
      <c r="AH186" s="13">
        <f t="shared" si="47"/>
        <v>-0.36460675665309178</v>
      </c>
      <c r="AI186" s="13">
        <f t="shared" si="48"/>
        <v>0.12292531838269798</v>
      </c>
      <c r="AJ186" s="13">
        <f t="shared" si="49"/>
        <v>-0.41734143057379652</v>
      </c>
      <c r="AK186" s="13">
        <f t="shared" si="50"/>
        <v>0.99228855950309136</v>
      </c>
      <c r="AL186" s="13">
        <f t="shared" si="51"/>
        <v>-0.28931531162020635</v>
      </c>
      <c r="AM186" s="13">
        <f t="shared" si="52"/>
        <v>0.3298875888151836</v>
      </c>
    </row>
    <row r="187" spans="29:39">
      <c r="AC187" s="13" t="s">
        <v>534</v>
      </c>
      <c r="AD187" s="13">
        <f t="shared" si="43"/>
        <v>0.51119050671531951</v>
      </c>
      <c r="AE187" s="13">
        <f t="shared" si="44"/>
        <v>0.6237248309895802</v>
      </c>
      <c r="AF187" s="13">
        <f t="shared" si="45"/>
        <v>0.546119372677212</v>
      </c>
      <c r="AG187" s="13">
        <f t="shared" si="46"/>
        <v>7.0136307642854001E-2</v>
      </c>
      <c r="AH187" s="13">
        <f t="shared" si="47"/>
        <v>-0.99752792503586707</v>
      </c>
      <c r="AI187" s="13">
        <f t="shared" si="48"/>
        <v>-9.286601357856164E-2</v>
      </c>
      <c r="AJ187" s="13">
        <f t="shared" si="49"/>
        <v>-0.69265157790766396</v>
      </c>
      <c r="AK187" s="13">
        <f t="shared" si="50"/>
        <v>0.186528350850487</v>
      </c>
      <c r="AL187" s="13">
        <f t="shared" si="51"/>
        <v>-0.51847955224299602</v>
      </c>
      <c r="AM187" s="13">
        <f t="shared" si="52"/>
        <v>0.22038743220799972</v>
      </c>
    </row>
    <row r="188" spans="29:39">
      <c r="AC188" s="13" t="s">
        <v>533</v>
      </c>
      <c r="AD188" s="13">
        <f t="shared" si="43"/>
        <v>-0.94281929379381635</v>
      </c>
      <c r="AE188" s="13">
        <f t="shared" si="44"/>
        <v>-1.0346324642664921</v>
      </c>
      <c r="AF188" s="13">
        <f t="shared" si="45"/>
        <v>-0.97599725201802801</v>
      </c>
      <c r="AG188" s="13">
        <f t="shared" si="46"/>
        <v>-1.4836697187664381</v>
      </c>
      <c r="AH188" s="13">
        <f t="shared" si="47"/>
        <v>0.96537017051602036</v>
      </c>
      <c r="AI188" s="13">
        <f t="shared" si="48"/>
        <v>1.3554092515857823</v>
      </c>
      <c r="AJ188" s="13">
        <f t="shared" si="49"/>
        <v>0.95150789153059734</v>
      </c>
      <c r="AK188" s="13">
        <f t="shared" si="50"/>
        <v>-1.2890164554990851</v>
      </c>
      <c r="AL188" s="13">
        <f t="shared" si="51"/>
        <v>1.3458806835434218</v>
      </c>
      <c r="AM188" s="13">
        <f t="shared" si="52"/>
        <v>-0.16527523280186879</v>
      </c>
    </row>
    <row r="189" spans="29:39">
      <c r="AC189" s="13" t="s">
        <v>537</v>
      </c>
      <c r="AD189" s="13">
        <f t="shared" si="43"/>
        <v>0.70253450908738313</v>
      </c>
      <c r="AE189" s="13">
        <f t="shared" si="44"/>
        <v>0.38133545421614473</v>
      </c>
      <c r="AF189" s="13">
        <f t="shared" si="45"/>
        <v>0.6220832886875125</v>
      </c>
      <c r="AG189" s="13">
        <f t="shared" si="46"/>
        <v>1.5360363076434818</v>
      </c>
      <c r="AH189" s="13">
        <f t="shared" si="47"/>
        <v>1.2246099752301374</v>
      </c>
      <c r="AI189" s="13">
        <f t="shared" si="48"/>
        <v>1.1296549177534154</v>
      </c>
      <c r="AJ189" s="13">
        <f t="shared" si="49"/>
        <v>1.1547518598942592</v>
      </c>
      <c r="AK189" s="13">
        <f t="shared" si="50"/>
        <v>1.1583025416205992</v>
      </c>
      <c r="AL189" s="13">
        <f t="shared" si="51"/>
        <v>-0.13201571194915512</v>
      </c>
      <c r="AM189" s="13">
        <f t="shared" si="52"/>
        <v>-0.77410170906710551</v>
      </c>
    </row>
    <row r="190" spans="29:39">
      <c r="AC190" s="13" t="s">
        <v>543</v>
      </c>
      <c r="AD190" s="13">
        <f t="shared" si="43"/>
        <v>-0.25784403891463803</v>
      </c>
      <c r="AE190" s="13">
        <f t="shared" si="44"/>
        <v>-0.18515425821056331</v>
      </c>
      <c r="AF190" s="13">
        <f t="shared" si="45"/>
        <v>-0.24051738969558079</v>
      </c>
      <c r="AG190" s="13">
        <f t="shared" si="46"/>
        <v>-0.17845779372346518</v>
      </c>
      <c r="AH190" s="13">
        <f t="shared" si="47"/>
        <v>0.16605379198833498</v>
      </c>
      <c r="AI190" s="13">
        <f t="shared" si="48"/>
        <v>0.34189500860108957</v>
      </c>
      <c r="AJ190" s="13">
        <f t="shared" si="49"/>
        <v>-7.043619187202968E-2</v>
      </c>
      <c r="AK190" s="13">
        <f t="shared" si="50"/>
        <v>-0.32976440291570497</v>
      </c>
      <c r="AL190" s="13">
        <f t="shared" si="51"/>
        <v>0.449825473583153</v>
      </c>
      <c r="AM190" s="13">
        <f t="shared" si="52"/>
        <v>0.82148142957664405</v>
      </c>
    </row>
    <row r="191" spans="29:39">
      <c r="AC191" s="13" t="s">
        <v>559</v>
      </c>
      <c r="AD191" s="13">
        <f t="shared" si="43"/>
        <v>-0.48403356244019574</v>
      </c>
      <c r="AE191" s="13">
        <f t="shared" si="44"/>
        <v>-0.22899297885925649</v>
      </c>
      <c r="AF191" s="13">
        <f t="shared" si="45"/>
        <v>-0.41949616338324985</v>
      </c>
      <c r="AG191" s="13">
        <f t="shared" si="46"/>
        <v>0.37728519083515316</v>
      </c>
      <c r="AH191" s="13">
        <f t="shared" si="47"/>
        <v>1.0958487191874351</v>
      </c>
      <c r="AI191" s="13">
        <f t="shared" si="48"/>
        <v>0.83521207677777087</v>
      </c>
      <c r="AJ191" s="13">
        <f t="shared" si="49"/>
        <v>1.1088344545107252</v>
      </c>
      <c r="AK191" s="13">
        <f t="shared" si="50"/>
        <v>7.9334729629065154E-2</v>
      </c>
      <c r="AL191" s="13">
        <f t="shared" si="51"/>
        <v>0.36493455442324851</v>
      </c>
      <c r="AM191" s="13">
        <f t="shared" si="52"/>
        <v>-0.28939793390967061</v>
      </c>
    </row>
    <row r="192" spans="29:39"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</row>
  </sheetData>
  <sortState xmlns:xlrd2="http://schemas.microsoft.com/office/spreadsheetml/2017/richdata2" ref="AC162:AM191">
    <sortCondition ref="AC162:AC19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3261-4461-405E-A102-BDC4F8C074C9}">
  <dimension ref="A1:K190"/>
  <sheetViews>
    <sheetView topLeftCell="A39" workbookViewId="0">
      <selection activeCell="D139" sqref="D139"/>
    </sheetView>
  </sheetViews>
  <sheetFormatPr defaultColWidth="8.85546875" defaultRowHeight="14.45"/>
  <cols>
    <col min="1" max="1" width="20.5703125" style="1" bestFit="1" customWidth="1"/>
    <col min="2" max="2" width="22.7109375" style="1" bestFit="1" customWidth="1"/>
    <col min="3" max="3" width="22.28515625" style="1" bestFit="1" customWidth="1"/>
    <col min="4" max="4" width="18.7109375" style="2" bestFit="1" customWidth="1"/>
    <col min="5" max="5" width="16.28515625" style="2" bestFit="1" customWidth="1"/>
    <col min="6" max="6" width="15.5703125" style="2" bestFit="1" customWidth="1"/>
    <col min="7" max="7" width="19.5703125" style="1" bestFit="1" customWidth="1"/>
    <col min="8" max="8" width="19.140625" style="1" bestFit="1" customWidth="1"/>
    <col min="9" max="9" width="17.28515625" style="2" bestFit="1" customWidth="1"/>
    <col min="10" max="10" width="20.7109375" style="2" bestFit="1" customWidth="1"/>
    <col min="11" max="11" width="19.140625" style="2" bestFit="1" customWidth="1"/>
    <col min="12" max="16384" width="8.85546875" style="1"/>
  </cols>
  <sheetData>
    <row r="1" spans="1:11">
      <c r="A1" s="1" t="s">
        <v>574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538</v>
      </c>
      <c r="B2" s="1">
        <v>40.551278942269512</v>
      </c>
      <c r="C2" s="1">
        <v>13.722254691748816</v>
      </c>
      <c r="D2" s="2">
        <v>27.136766817009232</v>
      </c>
      <c r="E2" s="2">
        <v>50.099364611754631</v>
      </c>
      <c r="F2" s="2">
        <v>70.511416259904749</v>
      </c>
      <c r="G2" s="1">
        <v>81.200160445443245</v>
      </c>
      <c r="H2" s="1">
        <v>57.517322800169666</v>
      </c>
      <c r="I2" s="2">
        <v>697.06063358898473</v>
      </c>
      <c r="J2" s="2">
        <v>0.84714222942901685</v>
      </c>
      <c r="K2" s="2">
        <v>0.4321328765155919</v>
      </c>
    </row>
    <row r="3" spans="1:11">
      <c r="A3" s="1" t="s">
        <v>546</v>
      </c>
      <c r="B3" s="1">
        <v>33.909947226412967</v>
      </c>
      <c r="C3" s="1">
        <v>11.791317310674877</v>
      </c>
      <c r="D3" s="2">
        <v>22.850632268543972</v>
      </c>
      <c r="E3" s="2">
        <v>42.424817850954298</v>
      </c>
      <c r="F3" s="2">
        <v>67.490023209764843</v>
      </c>
      <c r="G3" s="1">
        <v>77.96821150141929</v>
      </c>
      <c r="H3" s="1">
        <v>54.735277671218597</v>
      </c>
      <c r="I3" s="2">
        <v>386.02014569277196</v>
      </c>
      <c r="J3" s="2">
        <v>0.8164957233448018</v>
      </c>
      <c r="K3" s="2">
        <v>0.40240717817355243</v>
      </c>
    </row>
    <row r="4" spans="1:11">
      <c r="A4" s="1" t="s">
        <v>562</v>
      </c>
      <c r="B4" s="1">
        <v>34.092143358275457</v>
      </c>
      <c r="C4" s="1">
        <v>12.022514353336133</v>
      </c>
      <c r="D4" s="2">
        <v>23.057328855805849</v>
      </c>
      <c r="E4" s="2">
        <v>44.814923898416659</v>
      </c>
      <c r="F4" s="2">
        <v>71.982531038101911</v>
      </c>
      <c r="G4" s="1">
        <v>83.894702846503435</v>
      </c>
      <c r="H4" s="1">
        <v>57.609409590075849</v>
      </c>
      <c r="I4" s="2">
        <v>457.25040029811595</v>
      </c>
      <c r="J4" s="2">
        <v>0.88863212685310289</v>
      </c>
      <c r="K4" s="2">
        <v>0.42465718956965465</v>
      </c>
    </row>
    <row r="5" spans="1:11">
      <c r="A5" s="1" t="s">
        <v>529</v>
      </c>
      <c r="B5" s="1">
        <v>35.870983002068883</v>
      </c>
      <c r="C5" s="1">
        <v>13.439140019213976</v>
      </c>
      <c r="D5" s="2">
        <v>24.655061510641488</v>
      </c>
      <c r="E5" s="2">
        <v>44.306113376470869</v>
      </c>
      <c r="F5" s="2">
        <v>74.345223636546763</v>
      </c>
      <c r="G5" s="1">
        <v>85.270068412967106</v>
      </c>
      <c r="H5" s="1">
        <v>59.761791365559532</v>
      </c>
      <c r="I5" s="2">
        <v>716.42762479804344</v>
      </c>
      <c r="J5" s="2">
        <v>0.89726696742245526</v>
      </c>
      <c r="K5" s="2">
        <v>0.45367732751072443</v>
      </c>
    </row>
    <row r="6" spans="1:11">
      <c r="A6" s="1" t="s">
        <v>531</v>
      </c>
      <c r="B6" s="1">
        <v>45.001335768418102</v>
      </c>
      <c r="C6" s="1">
        <v>16.512949296748761</v>
      </c>
      <c r="D6" s="2">
        <v>30.757142532583504</v>
      </c>
      <c r="E6" s="2">
        <v>51.656506904581725</v>
      </c>
      <c r="F6" s="2">
        <v>68.34579729115049</v>
      </c>
      <c r="G6" s="1">
        <v>80.83586453243619</v>
      </c>
      <c r="H6" s="1">
        <v>53.65842098095235</v>
      </c>
      <c r="I6" s="2">
        <v>956.37511898659034</v>
      </c>
      <c r="J6" s="2">
        <v>0.79512653915994758</v>
      </c>
      <c r="K6" s="2">
        <v>0.40986880860058866</v>
      </c>
    </row>
    <row r="7" spans="1:11">
      <c r="A7" s="1" t="s">
        <v>555</v>
      </c>
      <c r="B7" s="1">
        <v>44.465295386616901</v>
      </c>
      <c r="C7" s="1">
        <v>15.092861064279758</v>
      </c>
      <c r="D7" s="2">
        <v>29.779078225448401</v>
      </c>
      <c r="E7" s="2">
        <v>45.707889172259776</v>
      </c>
      <c r="F7" s="2">
        <v>67.572314620862983</v>
      </c>
      <c r="G7" s="1">
        <v>80.557583385496415</v>
      </c>
      <c r="H7" s="1">
        <v>51.61539045701975</v>
      </c>
      <c r="I7" s="2">
        <v>786.64608400939017</v>
      </c>
      <c r="J7" s="2">
        <v>0.83656966156517976</v>
      </c>
      <c r="K7" s="2">
        <v>0.43303632359291727</v>
      </c>
    </row>
    <row r="8" spans="1:11">
      <c r="A8" s="1" t="s">
        <v>550</v>
      </c>
      <c r="B8" s="1">
        <v>38.059282682749028</v>
      </c>
      <c r="C8" s="1">
        <v>13.690163659995992</v>
      </c>
      <c r="D8" s="2">
        <v>25.874723171372565</v>
      </c>
      <c r="E8" s="2">
        <v>47.668297999367056</v>
      </c>
      <c r="F8" s="2">
        <v>75.972495458815999</v>
      </c>
      <c r="G8" s="1">
        <v>83.639679771930048</v>
      </c>
      <c r="H8" s="1">
        <v>66.016436883276086</v>
      </c>
      <c r="I8" s="2">
        <v>532.95105514897261</v>
      </c>
      <c r="J8" s="2">
        <v>0.87475232403589354</v>
      </c>
      <c r="K8" s="2">
        <v>0.42856275670070421</v>
      </c>
    </row>
    <row r="9" spans="1:11">
      <c r="A9" s="1" t="s">
        <v>527</v>
      </c>
      <c r="B9" s="1">
        <v>52.349718156810297</v>
      </c>
      <c r="C9" s="1">
        <v>18.315869734981352</v>
      </c>
      <c r="D9" s="2">
        <v>35.332793945895922</v>
      </c>
      <c r="E9" s="2">
        <v>53.556128357845104</v>
      </c>
      <c r="F9" s="2">
        <v>62.846483048874603</v>
      </c>
      <c r="G9" s="1">
        <v>77.961334044111766</v>
      </c>
      <c r="H9" s="1">
        <v>47.594632464533397</v>
      </c>
      <c r="I9" s="2">
        <v>1382.3563861208047</v>
      </c>
      <c r="J9" s="2">
        <v>0.85131833141368907</v>
      </c>
      <c r="K9" s="2">
        <v>0.42961970829688462</v>
      </c>
    </row>
    <row r="10" spans="1:11">
      <c r="A10" s="1" t="s">
        <v>565</v>
      </c>
      <c r="B10" s="1">
        <v>39.252460867770786</v>
      </c>
      <c r="C10" s="1">
        <v>13.05416146905546</v>
      </c>
      <c r="D10" s="2">
        <v>26.153311168413186</v>
      </c>
      <c r="E10" s="2">
        <v>45.893379534885632</v>
      </c>
      <c r="F10" s="2">
        <v>73.222505283944486</v>
      </c>
      <c r="G10" s="1">
        <v>84.312291993578143</v>
      </c>
      <c r="H10" s="1">
        <v>56.288039382923074</v>
      </c>
      <c r="I10" s="2">
        <v>495.29205645461872</v>
      </c>
      <c r="J10" s="2">
        <v>0.86137602801047741</v>
      </c>
      <c r="K10" s="2">
        <v>0.43124004756376427</v>
      </c>
    </row>
    <row r="11" spans="1:11">
      <c r="A11" s="1" t="s">
        <v>557</v>
      </c>
      <c r="B11" s="1">
        <v>47.570886019629981</v>
      </c>
      <c r="C11" s="1">
        <v>17.959662570972494</v>
      </c>
      <c r="D11" s="2">
        <v>32.76527429530131</v>
      </c>
      <c r="E11" s="2">
        <v>50.29546401196724</v>
      </c>
      <c r="F11" s="2">
        <v>73.436725092351395</v>
      </c>
      <c r="G11" s="1">
        <v>78.832737580636007</v>
      </c>
      <c r="H11" s="1">
        <v>65.941385554459998</v>
      </c>
      <c r="I11" s="2">
        <v>1117.5640146643468</v>
      </c>
      <c r="J11" s="2">
        <v>0.91206719394333158</v>
      </c>
      <c r="K11" s="2">
        <v>0.41826387819813959</v>
      </c>
    </row>
    <row r="12" spans="1:11">
      <c r="A12" s="1" t="s">
        <v>544</v>
      </c>
      <c r="B12" s="1">
        <v>41.988285687630245</v>
      </c>
      <c r="C12" s="1">
        <v>13.833131023532879</v>
      </c>
      <c r="D12" s="2">
        <v>27.91070835558163</v>
      </c>
      <c r="E12" s="2">
        <v>44.886050488513028</v>
      </c>
      <c r="F12" s="2">
        <v>71.356091752850261</v>
      </c>
      <c r="G12" s="1">
        <v>80.684591853720704</v>
      </c>
      <c r="H12" s="1">
        <v>62.423520990246629</v>
      </c>
      <c r="I12" s="2">
        <v>751.89715778398158</v>
      </c>
      <c r="J12" s="2">
        <v>0.90177050034071904</v>
      </c>
      <c r="K12" s="2">
        <v>0.44358350611804581</v>
      </c>
    </row>
    <row r="13" spans="1:11">
      <c r="A13" s="1" t="s">
        <v>536</v>
      </c>
      <c r="B13" s="1">
        <v>34.589045304231192</v>
      </c>
      <c r="C13" s="1">
        <v>11.180122029451525</v>
      </c>
      <c r="D13" s="2">
        <v>22.884583666841419</v>
      </c>
      <c r="E13" s="2">
        <v>45.262244667857786</v>
      </c>
      <c r="F13" s="2">
        <v>74.576900724546235</v>
      </c>
      <c r="G13" s="1">
        <v>83.348580114204694</v>
      </c>
      <c r="H13" s="1">
        <v>61.449511901412023</v>
      </c>
      <c r="I13" s="2">
        <v>467.20354168425672</v>
      </c>
      <c r="J13" s="2">
        <v>0.90511122183108084</v>
      </c>
      <c r="K13" s="2">
        <v>0.41102234386589348</v>
      </c>
    </row>
    <row r="14" spans="1:11">
      <c r="A14" s="1" t="s">
        <v>569</v>
      </c>
      <c r="B14" s="1">
        <v>47.879425166343566</v>
      </c>
      <c r="C14" s="1">
        <v>17.699623524859252</v>
      </c>
      <c r="D14" s="2">
        <v>32.789524345601492</v>
      </c>
      <c r="E14" s="2">
        <v>54.099413614393647</v>
      </c>
      <c r="F14" s="2">
        <v>72.499195007370915</v>
      </c>
      <c r="G14" s="1">
        <v>80.894274921243081</v>
      </c>
      <c r="H14" s="1">
        <v>64.117378954238973</v>
      </c>
      <c r="I14" s="2">
        <v>1285.2594886337076</v>
      </c>
      <c r="J14" s="2">
        <v>0.85117642910026536</v>
      </c>
      <c r="K14" s="2">
        <v>0.39199193202172672</v>
      </c>
    </row>
    <row r="15" spans="1:11">
      <c r="A15" s="1" t="s">
        <v>571</v>
      </c>
      <c r="B15" s="1">
        <v>47.971078341124446</v>
      </c>
      <c r="C15" s="1">
        <v>17.351250454652533</v>
      </c>
      <c r="D15" s="2">
        <v>32.661164397888562</v>
      </c>
      <c r="E15" s="2">
        <v>50.308346294295184</v>
      </c>
      <c r="F15" s="2">
        <v>72.281342851534262</v>
      </c>
      <c r="G15" s="1">
        <v>79.289758358294179</v>
      </c>
      <c r="H15" s="1">
        <v>65.620895119064883</v>
      </c>
      <c r="I15" s="2">
        <v>1352.5917118870477</v>
      </c>
      <c r="J15" s="2">
        <v>0.8877359490092992</v>
      </c>
      <c r="K15" s="2">
        <v>0.4065873633187877</v>
      </c>
    </row>
    <row r="16" spans="1:11">
      <c r="A16" s="1" t="s">
        <v>528</v>
      </c>
      <c r="B16" s="1">
        <v>43.177887457776443</v>
      </c>
      <c r="C16" s="1">
        <v>15.172068381741621</v>
      </c>
      <c r="D16" s="2">
        <v>29.174977919759101</v>
      </c>
      <c r="E16" s="2">
        <v>50.064286151916463</v>
      </c>
      <c r="F16" s="2">
        <v>70.68532009632068</v>
      </c>
      <c r="G16" s="1">
        <v>79.279387776845326</v>
      </c>
      <c r="H16" s="1">
        <v>62.947141083833387</v>
      </c>
      <c r="I16" s="2">
        <v>757.56345671334316</v>
      </c>
      <c r="J16" s="2">
        <v>0.84079348350863037</v>
      </c>
      <c r="K16" s="2">
        <v>0.41472965655129468</v>
      </c>
    </row>
    <row r="17" spans="1:11">
      <c r="A17" s="1" t="s">
        <v>549</v>
      </c>
      <c r="B17" s="1">
        <v>41.257566432277947</v>
      </c>
      <c r="C17" s="1">
        <v>13.869478486833783</v>
      </c>
      <c r="D17" s="2">
        <v>27.563522459555937</v>
      </c>
      <c r="E17" s="2">
        <v>43.497657830903812</v>
      </c>
      <c r="F17" s="2">
        <v>68.891739691594367</v>
      </c>
      <c r="G17" s="1">
        <v>82.078000466357665</v>
      </c>
      <c r="H17" s="1">
        <v>55.671619071693442</v>
      </c>
      <c r="I17" s="2">
        <v>796.29028007675197</v>
      </c>
      <c r="J17" s="2">
        <v>0.84624367620756435</v>
      </c>
      <c r="K17" s="2">
        <v>0.44532297073890464</v>
      </c>
    </row>
    <row r="18" spans="1:11">
      <c r="A18" s="1" t="s">
        <v>570</v>
      </c>
      <c r="B18" s="1">
        <v>31.867705610146178</v>
      </c>
      <c r="C18" s="1">
        <v>10.855587674127378</v>
      </c>
      <c r="D18" s="2">
        <v>21.361646642136837</v>
      </c>
      <c r="E18" s="2">
        <v>43.851498155896138</v>
      </c>
      <c r="F18" s="2">
        <v>75.317349111053304</v>
      </c>
      <c r="G18" s="1">
        <v>82.630755288303916</v>
      </c>
      <c r="H18" s="1">
        <v>66.272851435714628</v>
      </c>
      <c r="I18" s="2">
        <v>473.48064222832068</v>
      </c>
      <c r="J18" s="2">
        <v>0.84530866086516543</v>
      </c>
      <c r="K18" s="2">
        <v>0.41921759074564169</v>
      </c>
    </row>
    <row r="19" spans="1:11">
      <c r="A19" s="1" t="s">
        <v>567</v>
      </c>
      <c r="B19" s="1">
        <v>48.289169557582312</v>
      </c>
      <c r="C19" s="1">
        <v>15.327120789882869</v>
      </c>
      <c r="D19" s="2">
        <v>31.808145173732665</v>
      </c>
      <c r="E19" s="2">
        <v>46.166560144765235</v>
      </c>
      <c r="F19" s="2">
        <v>61.1752151917932</v>
      </c>
      <c r="G19" s="1">
        <v>80.121410318698523</v>
      </c>
      <c r="H19" s="1">
        <v>40.62907084722687</v>
      </c>
      <c r="I19" s="2">
        <v>801.00133040847425</v>
      </c>
      <c r="J19" s="2">
        <v>0.83035517829543204</v>
      </c>
      <c r="K19" s="2">
        <v>0.41525984574300184</v>
      </c>
    </row>
    <row r="20" spans="1:11">
      <c r="A20" s="1" t="s">
        <v>545</v>
      </c>
      <c r="B20" s="1">
        <v>54.367900188022965</v>
      </c>
      <c r="C20" s="1">
        <v>19.375294113871895</v>
      </c>
      <c r="D20" s="2">
        <v>36.871597150947515</v>
      </c>
      <c r="E20" s="2">
        <v>51.904654840174608</v>
      </c>
      <c r="F20" s="2">
        <v>68.236152946571522</v>
      </c>
      <c r="G20" s="1">
        <v>80.56590631577869</v>
      </c>
      <c r="H20" s="1">
        <v>52.722293675184261</v>
      </c>
      <c r="I20" s="2">
        <v>1581.4176371061942</v>
      </c>
      <c r="J20" s="2">
        <v>0.85837296915704542</v>
      </c>
      <c r="K20" s="2">
        <v>0.42947729752253005</v>
      </c>
    </row>
    <row r="21" spans="1:11">
      <c r="A21" s="1" t="s">
        <v>568</v>
      </c>
      <c r="B21" s="1">
        <v>38.740565145895765</v>
      </c>
      <c r="C21" s="1">
        <v>13.274951595868066</v>
      </c>
      <c r="D21" s="2">
        <v>26.007758370881977</v>
      </c>
      <c r="E21" s="2">
        <v>46.883622215836169</v>
      </c>
      <c r="F21" s="2">
        <v>71.165413224863769</v>
      </c>
      <c r="G21" s="1">
        <v>81.275002777787947</v>
      </c>
      <c r="H21" s="1">
        <v>61.069141048356528</v>
      </c>
      <c r="I21" s="2">
        <v>666.29111762632101</v>
      </c>
      <c r="J21" s="2">
        <v>0.86464858254413723</v>
      </c>
      <c r="K21" s="2">
        <v>0.41785300269575704</v>
      </c>
    </row>
    <row r="22" spans="1:11">
      <c r="A22" s="1" t="s">
        <v>540</v>
      </c>
      <c r="B22" s="1">
        <v>46.648788225277393</v>
      </c>
      <c r="C22" s="1">
        <v>16.946477136858778</v>
      </c>
      <c r="D22" s="2">
        <v>31.797632681068166</v>
      </c>
      <c r="E22" s="2">
        <v>56.642209868534906</v>
      </c>
      <c r="F22" s="2">
        <v>74.091127637037914</v>
      </c>
      <c r="G22" s="1">
        <v>80.919445213456797</v>
      </c>
      <c r="H22" s="1">
        <v>66.490575101271148</v>
      </c>
      <c r="I22" s="2">
        <v>1163.0263287675832</v>
      </c>
      <c r="J22" s="2">
        <v>0.86832821968427598</v>
      </c>
      <c r="K22" s="2">
        <v>0.41333309859545658</v>
      </c>
    </row>
    <row r="23" spans="1:11" s="3" customFormat="1">
      <c r="A23" s="3" t="s">
        <v>542</v>
      </c>
      <c r="B23" s="3">
        <v>49.317104350185687</v>
      </c>
      <c r="C23" s="3">
        <v>18.936632501281593</v>
      </c>
      <c r="D23" s="2">
        <v>34.126868425733726</v>
      </c>
      <c r="E23" s="2">
        <v>52.129919397046557</v>
      </c>
      <c r="F23" s="2">
        <v>69.89405407425113</v>
      </c>
      <c r="G23" s="3">
        <v>79.990656718583239</v>
      </c>
      <c r="H23" s="3">
        <v>60.428772648297858</v>
      </c>
      <c r="I23" s="2">
        <v>1424.5667106784022</v>
      </c>
      <c r="J23" s="2">
        <v>0.84474873790426286</v>
      </c>
      <c r="K23" s="2">
        <v>0.47775771403199929</v>
      </c>
    </row>
    <row r="24" spans="1:11">
      <c r="A24" s="1" t="s">
        <v>551</v>
      </c>
      <c r="B24" s="1">
        <v>51.807715737376562</v>
      </c>
      <c r="C24" s="1">
        <v>18.54318113963123</v>
      </c>
      <c r="D24" s="2">
        <v>35.175448438503985</v>
      </c>
      <c r="E24" s="2">
        <v>53.526139402924564</v>
      </c>
      <c r="F24" s="2">
        <v>72.705610470680696</v>
      </c>
      <c r="G24" s="1">
        <v>81.773076583202482</v>
      </c>
      <c r="H24" s="1">
        <v>62.183232258655799</v>
      </c>
      <c r="I24" s="2">
        <v>1478.4662973199693</v>
      </c>
      <c r="J24" s="2">
        <v>0.86395291498777393</v>
      </c>
      <c r="K24" s="2">
        <v>0.39219614093781613</v>
      </c>
    </row>
    <row r="25" spans="1:11">
      <c r="A25" s="1" t="s">
        <v>547</v>
      </c>
      <c r="B25" s="1">
        <v>50.50753997853689</v>
      </c>
      <c r="C25" s="1">
        <v>17.334827610503975</v>
      </c>
      <c r="D25" s="2">
        <v>33.921183794520516</v>
      </c>
      <c r="E25" s="2">
        <v>48.91723518674322</v>
      </c>
      <c r="F25" s="2">
        <v>68.443127113862829</v>
      </c>
      <c r="G25" s="1">
        <v>76.601511118711002</v>
      </c>
      <c r="H25" s="1">
        <v>57.716437352329791</v>
      </c>
      <c r="I25" s="2">
        <v>1386.5826552669241</v>
      </c>
      <c r="J25" s="2">
        <v>0.8107226074596473</v>
      </c>
      <c r="K25" s="2">
        <v>0.38140071258267011</v>
      </c>
    </row>
    <row r="26" spans="1:11">
      <c r="A26" s="1" t="s">
        <v>552</v>
      </c>
      <c r="B26" s="1">
        <v>54.377794677899914</v>
      </c>
      <c r="C26" s="1">
        <v>19.292483416810047</v>
      </c>
      <c r="D26" s="2">
        <v>36.835139047355078</v>
      </c>
      <c r="E26" s="2">
        <v>45.990599534389048</v>
      </c>
      <c r="F26" s="2">
        <v>62.931959176903888</v>
      </c>
      <c r="G26" s="1">
        <v>81.358263969164412</v>
      </c>
      <c r="H26" s="1">
        <v>41.307510752330238</v>
      </c>
      <c r="I26" s="2">
        <v>1381.9459328139828</v>
      </c>
      <c r="J26" s="2">
        <v>0.79118253757000112</v>
      </c>
      <c r="K26" s="2">
        <v>0.42688625754539844</v>
      </c>
    </row>
    <row r="27" spans="1:11">
      <c r="A27" s="1" t="s">
        <v>541</v>
      </c>
      <c r="B27" s="1">
        <v>30.196981519267752</v>
      </c>
      <c r="C27" s="1">
        <v>10.838649639868708</v>
      </c>
      <c r="D27" s="2">
        <v>20.517815579568282</v>
      </c>
      <c r="E27" s="2">
        <v>42.882620336040056</v>
      </c>
      <c r="F27" s="2">
        <v>61.073376537938685</v>
      </c>
      <c r="G27" s="1">
        <v>74.852529696773971</v>
      </c>
      <c r="H27" s="1">
        <v>43.689217967361806</v>
      </c>
      <c r="I27" s="2">
        <v>353.80772771021856</v>
      </c>
      <c r="J27" s="2">
        <v>0.85305629408639605</v>
      </c>
      <c r="K27" s="2">
        <v>0.39114552774020184</v>
      </c>
    </row>
    <row r="28" spans="1:11">
      <c r="A28" s="1" t="s">
        <v>534</v>
      </c>
      <c r="B28" s="1">
        <v>51.887428661280829</v>
      </c>
      <c r="C28" s="1">
        <v>19.456915067487955</v>
      </c>
      <c r="D28" s="2">
        <v>35.672171864384481</v>
      </c>
      <c r="E28" s="2">
        <v>55.09252139006697</v>
      </c>
      <c r="F28" s="2">
        <v>66.631994959837598</v>
      </c>
      <c r="G28" s="1">
        <v>80.394843374678828</v>
      </c>
      <c r="H28" s="1">
        <v>51.233919487293178</v>
      </c>
      <c r="I28" s="2">
        <v>1469.3943856843762</v>
      </c>
      <c r="J28" s="2">
        <v>0.88705828388943109</v>
      </c>
      <c r="K28" s="2">
        <v>0.4262290275886596</v>
      </c>
    </row>
    <row r="29" spans="1:11">
      <c r="A29" s="1" t="s">
        <v>533</v>
      </c>
      <c r="B29" s="1">
        <v>45.465011921559721</v>
      </c>
      <c r="C29" s="1">
        <v>17.061726682237158</v>
      </c>
      <c r="D29" s="2">
        <v>31.263369301898514</v>
      </c>
      <c r="E29" s="2">
        <v>48.462243059492181</v>
      </c>
      <c r="F29" s="2">
        <v>66.58380193575087</v>
      </c>
      <c r="G29" s="1">
        <v>81.111528785612762</v>
      </c>
      <c r="H29" s="1">
        <v>49.669192144113509</v>
      </c>
      <c r="I29" s="2">
        <v>1267.3341106136763</v>
      </c>
      <c r="J29" s="2">
        <v>0.77792321087759675</v>
      </c>
      <c r="K29" s="2">
        <v>0.45041250315294501</v>
      </c>
    </row>
    <row r="30" spans="1:11">
      <c r="A30" s="1" t="s">
        <v>537</v>
      </c>
      <c r="B30" s="1">
        <v>37.176416383418236</v>
      </c>
      <c r="C30" s="1">
        <v>12.697380934711285</v>
      </c>
      <c r="D30" s="2">
        <v>24.93689865906482</v>
      </c>
      <c r="E30" s="2">
        <v>48.809770408454305</v>
      </c>
      <c r="F30" s="2">
        <v>70.245655744478611</v>
      </c>
      <c r="G30" s="1">
        <v>80.545882295270331</v>
      </c>
      <c r="H30" s="1">
        <v>57.070642203198737</v>
      </c>
      <c r="I30" s="2">
        <v>640.94225792730992</v>
      </c>
      <c r="J30" s="2">
        <v>0.85980073665135093</v>
      </c>
      <c r="K30" s="2">
        <v>0.43262256251279929</v>
      </c>
    </row>
    <row r="31" spans="1:11">
      <c r="A31" s="1" t="s">
        <v>543</v>
      </c>
      <c r="B31" s="1">
        <v>41.29837098203901</v>
      </c>
      <c r="C31" s="1">
        <v>15.189853402032393</v>
      </c>
      <c r="D31" s="2">
        <v>28.244112192035768</v>
      </c>
      <c r="E31" s="2">
        <v>46.827924276339438</v>
      </c>
      <c r="F31" s="2">
        <v>73.772099903899331</v>
      </c>
      <c r="G31" s="1">
        <v>81.716499781433967</v>
      </c>
      <c r="H31" s="1">
        <v>64.276707651676475</v>
      </c>
      <c r="I31" s="2">
        <v>808.63264349075178</v>
      </c>
      <c r="J31" s="2">
        <v>0.84596789677249318</v>
      </c>
      <c r="K31" s="2">
        <v>0.42270350807076712</v>
      </c>
    </row>
    <row r="32" spans="1:11">
      <c r="A32" s="1" t="s">
        <v>559</v>
      </c>
      <c r="B32" s="1">
        <v>40.021480988730531</v>
      </c>
      <c r="C32" s="1">
        <v>14.07035203827958</v>
      </c>
      <c r="D32" s="2">
        <v>27.045916513505119</v>
      </c>
      <c r="E32" s="2">
        <v>47.103302243709983</v>
      </c>
      <c r="F32" s="2">
        <v>72.514279575195033</v>
      </c>
      <c r="G32" s="1">
        <v>83.06344811526408</v>
      </c>
      <c r="H32" s="1">
        <v>62.292187834547498</v>
      </c>
      <c r="I32" s="2">
        <v>670.79319207875312</v>
      </c>
      <c r="J32" s="2">
        <v>0.8746408230933459</v>
      </c>
      <c r="K32" s="2">
        <v>0.41981830721279428</v>
      </c>
    </row>
    <row r="37" spans="1:11">
      <c r="A37" s="1" t="s">
        <v>574</v>
      </c>
      <c r="B37" s="1" t="s">
        <v>1</v>
      </c>
      <c r="C37" s="1" t="s">
        <v>2</v>
      </c>
      <c r="D37" s="2" t="s">
        <v>3</v>
      </c>
      <c r="E37" s="2" t="s">
        <v>4</v>
      </c>
      <c r="F37" s="2" t="s">
        <v>5</v>
      </c>
      <c r="G37" s="1" t="s">
        <v>6</v>
      </c>
      <c r="H37" s="1" t="s">
        <v>7</v>
      </c>
      <c r="I37" s="2" t="s">
        <v>8</v>
      </c>
      <c r="J37" s="2" t="s">
        <v>9</v>
      </c>
      <c r="K37" s="2" t="s">
        <v>10</v>
      </c>
    </row>
    <row r="38" spans="1:11">
      <c r="A38" s="1" t="s">
        <v>538</v>
      </c>
      <c r="B38" s="1">
        <v>46.14204204810364</v>
      </c>
      <c r="C38" s="1">
        <v>15.010654935645007</v>
      </c>
      <c r="D38" s="2">
        <v>30.576348491874402</v>
      </c>
      <c r="E38" s="2">
        <v>52.329496962896201</v>
      </c>
      <c r="F38" s="2">
        <v>75.796969732109133</v>
      </c>
      <c r="G38" s="1">
        <v>83.472185687812782</v>
      </c>
      <c r="H38" s="1">
        <v>66.867933630343487</v>
      </c>
      <c r="I38" s="2">
        <v>1097.7436529933952</v>
      </c>
      <c r="J38" s="2">
        <v>0.85248718621449393</v>
      </c>
      <c r="K38" s="2">
        <v>0.40121177747196901</v>
      </c>
    </row>
    <row r="39" spans="1:11">
      <c r="A39" s="1" t="s">
        <v>546</v>
      </c>
      <c r="B39" s="1">
        <v>35.149305383455832</v>
      </c>
      <c r="C39" s="1">
        <v>11.554822916349442</v>
      </c>
      <c r="D39" s="2">
        <v>23.352064149902699</v>
      </c>
      <c r="E39" s="2">
        <v>40.145635354009492</v>
      </c>
      <c r="F39" s="2">
        <v>74.769575268400729</v>
      </c>
      <c r="G39" s="1">
        <v>84.148646779735444</v>
      </c>
      <c r="H39" s="1">
        <v>65.744549381463415</v>
      </c>
      <c r="I39" s="2">
        <v>416.56917548691536</v>
      </c>
      <c r="J39" s="2">
        <v>0.89182457985314578</v>
      </c>
      <c r="K39" s="2">
        <v>0.4091929730046473</v>
      </c>
    </row>
    <row r="40" spans="1:11">
      <c r="A40" s="1" t="s">
        <v>562</v>
      </c>
      <c r="B40" s="1">
        <v>31.700320243597933</v>
      </c>
      <c r="C40" s="1">
        <v>11.60365256753108</v>
      </c>
      <c r="D40" s="2">
        <v>21.651986405564557</v>
      </c>
      <c r="E40" s="2">
        <v>46.852478017757825</v>
      </c>
      <c r="F40" s="2">
        <v>74.287007278285174</v>
      </c>
      <c r="G40" s="1">
        <v>80.436693582463263</v>
      </c>
      <c r="H40" s="1">
        <v>67.288856165198624</v>
      </c>
      <c r="I40" s="2">
        <v>468.77243811216846</v>
      </c>
      <c r="J40" s="2">
        <v>0.89339551454167265</v>
      </c>
      <c r="K40" s="2">
        <v>0.40368901778308225</v>
      </c>
    </row>
    <row r="41" spans="1:11">
      <c r="A41" s="1" t="s">
        <v>529</v>
      </c>
      <c r="B41" s="1">
        <v>37.810832599506</v>
      </c>
      <c r="C41" s="1">
        <v>11.35822263772765</v>
      </c>
      <c r="D41" s="2">
        <v>24.584527618616885</v>
      </c>
      <c r="E41" s="2">
        <v>43.71530751282009</v>
      </c>
      <c r="F41" s="2">
        <v>71.70091400171043</v>
      </c>
      <c r="G41" s="1">
        <v>79.089790554337426</v>
      </c>
      <c r="H41" s="1">
        <v>62.789327617376337</v>
      </c>
      <c r="I41" s="2">
        <v>603.8940620866606</v>
      </c>
      <c r="J41" s="2">
        <v>0.86774839999296738</v>
      </c>
      <c r="K41" s="2">
        <v>0.43144607162930054</v>
      </c>
    </row>
    <row r="42" spans="1:11">
      <c r="A42" s="1" t="s">
        <v>531</v>
      </c>
      <c r="B42" s="1">
        <v>44.938213472609057</v>
      </c>
      <c r="C42" s="1">
        <v>15.520889608320728</v>
      </c>
      <c r="D42" s="2">
        <v>30.229551540464968</v>
      </c>
      <c r="E42" s="2">
        <v>43.925874406687107</v>
      </c>
      <c r="F42" s="2">
        <v>68.934583259880995</v>
      </c>
      <c r="G42" s="1">
        <v>76.133445493529791</v>
      </c>
      <c r="H42" s="1">
        <v>61.299099469094266</v>
      </c>
      <c r="I42" s="2">
        <v>815.42810042471444</v>
      </c>
      <c r="J42" s="2">
        <v>0.83370269856605683</v>
      </c>
      <c r="K42" s="2">
        <v>0.39521439571537731</v>
      </c>
    </row>
    <row r="43" spans="1:11">
      <c r="A43" s="1" t="s">
        <v>555</v>
      </c>
      <c r="B43" s="1">
        <v>44.696315055141888</v>
      </c>
      <c r="C43" s="1">
        <v>16.236683448550146</v>
      </c>
      <c r="D43" s="2">
        <v>30.466499251846091</v>
      </c>
      <c r="E43" s="2">
        <v>43.636039074949814</v>
      </c>
      <c r="F43" s="2">
        <v>65.868684985708356</v>
      </c>
      <c r="G43" s="1">
        <v>76.684321309501101</v>
      </c>
      <c r="H43" s="1">
        <v>51.906814421933376</v>
      </c>
      <c r="I43" s="2">
        <v>909.35046136740903</v>
      </c>
      <c r="J43" s="2">
        <v>0.8311626701188235</v>
      </c>
      <c r="K43" s="2">
        <v>0.39060481078256654</v>
      </c>
    </row>
    <row r="44" spans="1:11">
      <c r="A44" s="1" t="s">
        <v>550</v>
      </c>
      <c r="B44" s="1">
        <v>29.942869886237901</v>
      </c>
      <c r="C44" s="1">
        <v>10.260589472483048</v>
      </c>
      <c r="D44" s="2">
        <v>20.101729679360528</v>
      </c>
      <c r="E44" s="2">
        <v>43.240320792495766</v>
      </c>
      <c r="F44" s="2">
        <v>78.059029876218986</v>
      </c>
      <c r="G44" s="1">
        <v>84.586274436830237</v>
      </c>
      <c r="H44" s="1">
        <v>70.934592491141416</v>
      </c>
      <c r="I44" s="2">
        <v>306.18646328245046</v>
      </c>
      <c r="J44" s="2">
        <v>0.87813663091643512</v>
      </c>
      <c r="K44" s="2">
        <v>0.42552407310722656</v>
      </c>
    </row>
    <row r="45" spans="1:11">
      <c r="A45" s="1" t="s">
        <v>527</v>
      </c>
      <c r="B45" s="1">
        <v>46.265338953738166</v>
      </c>
      <c r="C45" s="1">
        <v>13.84408324012915</v>
      </c>
      <c r="D45" s="2">
        <v>30.054711096933726</v>
      </c>
      <c r="E45" s="2">
        <v>49.277814299558891</v>
      </c>
      <c r="F45" s="2">
        <v>65.522753271921559</v>
      </c>
      <c r="G45" s="1">
        <v>76.592999107868721</v>
      </c>
      <c r="H45" s="1">
        <v>49.035338637859532</v>
      </c>
      <c r="I45" s="2">
        <v>818.1631086503171</v>
      </c>
      <c r="J45" s="2">
        <v>0.85082699809368212</v>
      </c>
      <c r="K45" s="2">
        <v>0.39894051997354635</v>
      </c>
    </row>
    <row r="46" spans="1:11">
      <c r="A46" s="1" t="s">
        <v>565</v>
      </c>
      <c r="B46" s="1">
        <v>33.837972401142558</v>
      </c>
      <c r="C46" s="1">
        <v>10.978718953637225</v>
      </c>
      <c r="D46" s="2">
        <v>22.408345677389949</v>
      </c>
      <c r="E46" s="2">
        <v>50.431398313788087</v>
      </c>
      <c r="F46" s="2">
        <v>78.161587593238991</v>
      </c>
      <c r="G46" s="1">
        <v>84.937666170317641</v>
      </c>
      <c r="H46" s="1">
        <v>69.306325366841946</v>
      </c>
      <c r="I46" s="2">
        <v>598.24383151623897</v>
      </c>
      <c r="J46" s="2">
        <v>0.89323796006289691</v>
      </c>
      <c r="K46" s="2">
        <v>0.41711463499788742</v>
      </c>
    </row>
    <row r="47" spans="1:11">
      <c r="A47" s="1" t="s">
        <v>557</v>
      </c>
      <c r="B47" s="1">
        <v>44.359204564364916</v>
      </c>
      <c r="C47" s="1">
        <v>14.953389533388245</v>
      </c>
      <c r="D47" s="2">
        <v>29.656297048876652</v>
      </c>
      <c r="E47" s="2">
        <v>49.011156596632965</v>
      </c>
      <c r="F47" s="2">
        <v>71.663310353406629</v>
      </c>
      <c r="G47" s="1">
        <v>79.679830531964214</v>
      </c>
      <c r="H47" s="1">
        <v>62.379965994269696</v>
      </c>
      <c r="I47" s="2">
        <v>841.56665667487971</v>
      </c>
      <c r="J47" s="2">
        <v>0.85630412596897731</v>
      </c>
      <c r="K47" s="2">
        <v>0.41291925352295861</v>
      </c>
    </row>
    <row r="48" spans="1:11">
      <c r="A48" s="1" t="s">
        <v>544</v>
      </c>
      <c r="B48" s="1">
        <v>43.018214041005109</v>
      </c>
      <c r="C48" s="1">
        <v>15.08244511518582</v>
      </c>
      <c r="D48" s="2">
        <v>29.050329578095532</v>
      </c>
      <c r="E48" s="2">
        <v>50.266365605824511</v>
      </c>
      <c r="F48" s="2">
        <v>71.92293927375438</v>
      </c>
      <c r="G48" s="1">
        <v>79.439514556075949</v>
      </c>
      <c r="H48" s="1">
        <v>63.027977345718902</v>
      </c>
      <c r="I48" s="2">
        <v>965.3356506326478</v>
      </c>
      <c r="J48" s="2">
        <v>0.8906433257400681</v>
      </c>
      <c r="K48" s="2">
        <v>0.39958130204073344</v>
      </c>
    </row>
    <row r="49" spans="1:11">
      <c r="A49" s="1" t="s">
        <v>536</v>
      </c>
      <c r="B49" s="1">
        <v>24.429082694598076</v>
      </c>
      <c r="C49" s="1">
        <v>8.4206189814908718</v>
      </c>
      <c r="D49" s="2">
        <v>16.424850838044517</v>
      </c>
      <c r="E49" s="2">
        <v>35.356885943430193</v>
      </c>
      <c r="F49" s="2">
        <v>71.806690818678149</v>
      </c>
      <c r="G49" s="1">
        <v>80.343242340249688</v>
      </c>
      <c r="H49" s="1">
        <v>62.888470875500737</v>
      </c>
      <c r="I49" s="2">
        <v>217.66934332290825</v>
      </c>
      <c r="J49" s="2">
        <v>0.90752565112103289</v>
      </c>
      <c r="K49" s="2">
        <v>0.41151321612628683</v>
      </c>
    </row>
    <row r="50" spans="1:11">
      <c r="A50" s="1" t="s">
        <v>569</v>
      </c>
      <c r="B50" s="1">
        <v>52.80520424679181</v>
      </c>
      <c r="C50" s="1">
        <v>18.865774483756692</v>
      </c>
      <c r="D50" s="2">
        <v>35.835489365274348</v>
      </c>
      <c r="E50" s="2">
        <v>52.487700142497118</v>
      </c>
      <c r="F50" s="2">
        <v>72.745691980708344</v>
      </c>
      <c r="G50" s="1">
        <v>81.800199834291902</v>
      </c>
      <c r="H50" s="1">
        <v>62.822463634663308</v>
      </c>
      <c r="I50" s="2">
        <v>1522.1864153158822</v>
      </c>
      <c r="J50" s="2">
        <v>0.87672508001912064</v>
      </c>
      <c r="K50" s="2">
        <v>0.41046064841208962</v>
      </c>
    </row>
    <row r="51" spans="1:11">
      <c r="A51" s="1" t="s">
        <v>571</v>
      </c>
      <c r="B51" s="1">
        <v>39.139889856042657</v>
      </c>
      <c r="C51" s="1">
        <v>12.814967811103189</v>
      </c>
      <c r="D51" s="2">
        <v>25.977428833572986</v>
      </c>
      <c r="E51" s="2">
        <v>41.482377505228868</v>
      </c>
      <c r="F51" s="2">
        <v>69.380528210148782</v>
      </c>
      <c r="G51" s="1">
        <v>77.908919386367771</v>
      </c>
      <c r="H51" s="1">
        <v>61.749072302821055</v>
      </c>
      <c r="I51" s="2">
        <v>502.81484666326463</v>
      </c>
      <c r="J51" s="2">
        <v>0.86443624895755067</v>
      </c>
      <c r="K51" s="2">
        <v>0.42071581367174393</v>
      </c>
    </row>
    <row r="52" spans="1:11">
      <c r="A52" s="1" t="s">
        <v>528</v>
      </c>
      <c r="B52" s="1">
        <v>28.082311777966471</v>
      </c>
      <c r="C52" s="1">
        <v>8.9721997684827297</v>
      </c>
      <c r="D52" s="2">
        <v>18.527255773224649</v>
      </c>
      <c r="E52" s="2">
        <v>43.916471133187862</v>
      </c>
      <c r="F52" s="2">
        <v>72.760824645505238</v>
      </c>
      <c r="G52" s="1">
        <v>82.886694254368891</v>
      </c>
      <c r="H52" s="1">
        <v>58.80336048591311</v>
      </c>
      <c r="I52" s="2">
        <v>298.73431790542014</v>
      </c>
      <c r="J52" s="2">
        <v>0.85336281796745939</v>
      </c>
      <c r="K52" s="2">
        <v>0.39880225981612294</v>
      </c>
    </row>
    <row r="53" spans="1:11">
      <c r="A53" s="1" t="s">
        <v>549</v>
      </c>
      <c r="B53" s="1">
        <v>43.008361266267308</v>
      </c>
      <c r="C53" s="1">
        <v>14.777811772046798</v>
      </c>
      <c r="D53" s="2">
        <v>28.893086519157123</v>
      </c>
      <c r="E53" s="2">
        <v>40.40455590637302</v>
      </c>
      <c r="F53" s="2">
        <v>66.943734073009139</v>
      </c>
      <c r="G53" s="1">
        <v>77.025265526272136</v>
      </c>
      <c r="H53" s="1">
        <v>56.564709597673925</v>
      </c>
      <c r="I53" s="2">
        <v>788.10988287148814</v>
      </c>
      <c r="J53" s="2">
        <v>0.7949383975802865</v>
      </c>
      <c r="K53" s="2">
        <v>0.43452359682303038</v>
      </c>
    </row>
    <row r="54" spans="1:11">
      <c r="A54" s="1" t="s">
        <v>567</v>
      </c>
      <c r="B54" s="1">
        <v>44.863657893429696</v>
      </c>
      <c r="C54" s="1">
        <v>15.602233995069161</v>
      </c>
      <c r="D54" s="2">
        <v>30.232945944249497</v>
      </c>
      <c r="E54" s="2">
        <v>46.414907073592133</v>
      </c>
      <c r="F54" s="2">
        <v>66.990404787934921</v>
      </c>
      <c r="G54" s="1">
        <v>79.808965451601438</v>
      </c>
      <c r="H54" s="1">
        <v>56.656836395515889</v>
      </c>
      <c r="I54" s="2">
        <v>827.26490566573682</v>
      </c>
      <c r="J54" s="2">
        <v>0.84220061926764311</v>
      </c>
      <c r="K54" s="2">
        <v>0.41424868141926724</v>
      </c>
    </row>
    <row r="55" spans="1:11">
      <c r="A55" s="1" t="s">
        <v>545</v>
      </c>
      <c r="B55" s="1">
        <v>44.597877998010283</v>
      </c>
      <c r="C55" s="1">
        <v>13.959361032428456</v>
      </c>
      <c r="D55" s="2">
        <v>29.278619515219443</v>
      </c>
      <c r="E55" s="2">
        <v>42.657813632244689</v>
      </c>
      <c r="F55" s="2">
        <v>68.281192043960246</v>
      </c>
      <c r="G55" s="1">
        <v>80.063182049011189</v>
      </c>
      <c r="H55" s="1">
        <v>54.591304227216987</v>
      </c>
      <c r="I55" s="2">
        <v>769.40376363913219</v>
      </c>
      <c r="J55" s="2">
        <v>0.82932597065560831</v>
      </c>
      <c r="K55" s="2">
        <v>0.41683571929334501</v>
      </c>
    </row>
    <row r="56" spans="1:11">
      <c r="A56" s="1" t="s">
        <v>568</v>
      </c>
      <c r="B56" s="1">
        <v>43.590317899806735</v>
      </c>
      <c r="C56" s="1">
        <v>14.935227224842068</v>
      </c>
      <c r="D56" s="2">
        <v>29.262772562324471</v>
      </c>
      <c r="E56" s="2">
        <v>47.846496440434315</v>
      </c>
      <c r="F56" s="2">
        <v>75.3998878670251</v>
      </c>
      <c r="G56" s="1">
        <v>82.122174683205046</v>
      </c>
      <c r="H56" s="1">
        <v>66.610961257376573</v>
      </c>
      <c r="I56" s="2">
        <v>797.04637377500694</v>
      </c>
      <c r="J56" s="2">
        <v>0.86216417340285878</v>
      </c>
      <c r="K56" s="2">
        <v>0.41166328591541479</v>
      </c>
    </row>
    <row r="57" spans="1:11">
      <c r="A57" s="1" t="s">
        <v>542</v>
      </c>
      <c r="B57" s="3">
        <v>40.464738423335355</v>
      </c>
      <c r="C57" s="3">
        <v>14.099155465712686</v>
      </c>
      <c r="D57" s="2">
        <v>27.281946944524091</v>
      </c>
      <c r="E57" s="2">
        <v>46.547927305002901</v>
      </c>
      <c r="F57" s="2">
        <v>69.815174397118057</v>
      </c>
      <c r="G57" s="3">
        <v>79.785765769862806</v>
      </c>
      <c r="H57" s="3">
        <v>58.134631655119144</v>
      </c>
      <c r="I57" s="2">
        <v>888.17266791091288</v>
      </c>
      <c r="J57" s="2">
        <v>0.87981140391677382</v>
      </c>
      <c r="K57" s="2">
        <v>0.44806858159033164</v>
      </c>
    </row>
    <row r="58" spans="1:11">
      <c r="A58" s="1" t="s">
        <v>540</v>
      </c>
      <c r="B58" s="1">
        <v>44.171911001365913</v>
      </c>
      <c r="C58" s="1">
        <v>16.275244289983718</v>
      </c>
      <c r="D58" s="2">
        <v>30.223577645674883</v>
      </c>
      <c r="E58" s="2">
        <v>46.751738536225538</v>
      </c>
      <c r="F58" s="2">
        <v>73.08093389547993</v>
      </c>
      <c r="G58" s="1">
        <v>81.558244862636045</v>
      </c>
      <c r="H58" s="1">
        <v>63.485351059433071</v>
      </c>
      <c r="I58" s="2">
        <v>679.68237719476065</v>
      </c>
      <c r="J58" s="2">
        <v>0.86113409111225925</v>
      </c>
      <c r="K58" s="2">
        <v>0.39543254849943765</v>
      </c>
    </row>
    <row r="59" spans="1:11">
      <c r="A59" s="1" t="s">
        <v>542</v>
      </c>
      <c r="B59" s="1">
        <v>40.464738423335355</v>
      </c>
      <c r="C59" s="1">
        <v>14.099155465712686</v>
      </c>
      <c r="D59" s="2">
        <v>27.281946944524091</v>
      </c>
      <c r="E59" s="2">
        <v>46.547927305002901</v>
      </c>
      <c r="F59" s="2">
        <v>69.815174397118057</v>
      </c>
      <c r="G59" s="1">
        <v>79.785765769862806</v>
      </c>
      <c r="H59" s="1">
        <v>58.134631655119144</v>
      </c>
      <c r="I59" s="2">
        <v>888.17266791091288</v>
      </c>
      <c r="J59" s="2">
        <v>0.87981140391677382</v>
      </c>
      <c r="K59" s="2">
        <v>0.44806858159033164</v>
      </c>
    </row>
    <row r="60" spans="1:11">
      <c r="A60" s="1" t="s">
        <v>551</v>
      </c>
      <c r="B60" s="1">
        <v>45.462325180901253</v>
      </c>
      <c r="C60" s="1">
        <v>15.853327199163914</v>
      </c>
      <c r="D60" s="2">
        <v>30.657826190032662</v>
      </c>
      <c r="E60" s="2">
        <v>53.443779813405939</v>
      </c>
      <c r="F60" s="2">
        <v>73.666708368661602</v>
      </c>
      <c r="G60" s="1">
        <v>82.085491159922924</v>
      </c>
      <c r="H60" s="1">
        <v>63.375002205758271</v>
      </c>
      <c r="I60" s="2">
        <v>1085.2312264065624</v>
      </c>
      <c r="J60" s="2">
        <v>0.84330090526555235</v>
      </c>
      <c r="K60" s="2">
        <v>0.41174984076171045</v>
      </c>
    </row>
    <row r="61" spans="1:11">
      <c r="A61" s="1" t="s">
        <v>547</v>
      </c>
      <c r="B61" s="1">
        <v>51.880598780779962</v>
      </c>
      <c r="C61" s="1">
        <v>18.304153165136597</v>
      </c>
      <c r="D61" s="2">
        <v>35.092375972958365</v>
      </c>
      <c r="E61" s="2">
        <v>44.379863979042995</v>
      </c>
      <c r="F61" s="2">
        <v>64.703676009350829</v>
      </c>
      <c r="G61" s="1">
        <v>75.123132172865141</v>
      </c>
      <c r="H61" s="1">
        <v>51.916122535719147</v>
      </c>
      <c r="I61" s="2">
        <v>1143.3371435354254</v>
      </c>
      <c r="J61" s="2">
        <v>0.79928740400297704</v>
      </c>
      <c r="K61" s="2">
        <v>0.39381432922344844</v>
      </c>
    </row>
    <row r="62" spans="1:11">
      <c r="A62" s="1" t="s">
        <v>552</v>
      </c>
      <c r="B62" s="1">
        <v>48.655185816965933</v>
      </c>
      <c r="C62" s="1">
        <v>16.123039761706497</v>
      </c>
      <c r="D62" s="2">
        <v>32.389112789336302</v>
      </c>
      <c r="E62" s="2">
        <v>48.164474137335752</v>
      </c>
      <c r="F62" s="2">
        <v>69.498737584580127</v>
      </c>
      <c r="G62" s="1">
        <v>80.455572927825358</v>
      </c>
      <c r="H62" s="1">
        <v>58.178549859200722</v>
      </c>
      <c r="I62" s="2">
        <v>1051.5361550494183</v>
      </c>
      <c r="J62" s="2">
        <v>0.8483003187924375</v>
      </c>
      <c r="K62" s="2">
        <v>0.41568413502519763</v>
      </c>
    </row>
    <row r="63" spans="1:11">
      <c r="A63" s="1" t="s">
        <v>541</v>
      </c>
      <c r="B63" s="1">
        <v>41.986234303911637</v>
      </c>
      <c r="C63" s="1">
        <v>15.145926488813569</v>
      </c>
      <c r="D63" s="2">
        <v>28.566080396362675</v>
      </c>
      <c r="E63" s="2">
        <v>51.33499286181803</v>
      </c>
      <c r="F63" s="2">
        <v>71.571047148071401</v>
      </c>
      <c r="G63" s="1">
        <v>84.316172022440455</v>
      </c>
      <c r="H63" s="1">
        <v>56.53297271039537</v>
      </c>
      <c r="I63" s="2">
        <v>643.27224941488157</v>
      </c>
      <c r="J63" s="2">
        <v>0.81858244397198043</v>
      </c>
      <c r="K63" s="2">
        <v>0.42933115735683641</v>
      </c>
    </row>
    <row r="64" spans="1:11">
      <c r="A64" s="1" t="s">
        <v>534</v>
      </c>
      <c r="B64" s="1">
        <v>41.951362452043732</v>
      </c>
      <c r="C64" s="1">
        <v>13.867995523484893</v>
      </c>
      <c r="D64" s="2">
        <v>27.90967898776438</v>
      </c>
      <c r="E64" s="2">
        <v>46.889738657636883</v>
      </c>
      <c r="F64" s="2">
        <v>67.311791302781373</v>
      </c>
      <c r="G64" s="1">
        <v>76.572845164511648</v>
      </c>
      <c r="H64" s="1">
        <v>54.328630681718835</v>
      </c>
      <c r="I64" s="2">
        <v>892.46007911054187</v>
      </c>
      <c r="J64" s="2">
        <v>0.84564954422145122</v>
      </c>
      <c r="K64" s="2">
        <v>0.40464514819066039</v>
      </c>
    </row>
    <row r="65" spans="1:11">
      <c r="A65" s="1" t="s">
        <v>533</v>
      </c>
      <c r="B65" s="1">
        <v>51.014559614768082</v>
      </c>
      <c r="C65" s="1">
        <v>16.782865079754405</v>
      </c>
      <c r="D65" s="2">
        <v>33.898712347261323</v>
      </c>
      <c r="E65" s="2">
        <v>42.830221089535996</v>
      </c>
      <c r="F65" s="2">
        <v>60.878985766458733</v>
      </c>
      <c r="G65" s="1">
        <v>72.451650052356243</v>
      </c>
      <c r="H65" s="1">
        <v>51.452847723421002</v>
      </c>
      <c r="I65" s="2">
        <v>1105.5021972818984</v>
      </c>
      <c r="J65" s="2">
        <v>0.83335009240612801</v>
      </c>
      <c r="K65" s="2">
        <v>0.4016696437581932</v>
      </c>
    </row>
    <row r="66" spans="1:11">
      <c r="A66" s="1" t="s">
        <v>537</v>
      </c>
      <c r="B66" s="1">
        <v>41.546216677735764</v>
      </c>
      <c r="C66" s="1">
        <v>14.045656640660708</v>
      </c>
      <c r="D66" s="2">
        <v>27.795936659198304</v>
      </c>
      <c r="E66" s="2">
        <v>47.149765477470929</v>
      </c>
      <c r="F66" s="2">
        <v>69.899528972306584</v>
      </c>
      <c r="G66" s="1">
        <v>79.40651547294145</v>
      </c>
      <c r="H66" s="1">
        <v>59.177064192251066</v>
      </c>
      <c r="I66" s="2">
        <v>725.75694939079131</v>
      </c>
      <c r="J66" s="2">
        <v>0.84677807461108889</v>
      </c>
      <c r="K66" s="2">
        <v>0.40649593085086244</v>
      </c>
    </row>
    <row r="67" spans="1:11">
      <c r="A67" s="1" t="s">
        <v>543</v>
      </c>
      <c r="B67" s="1">
        <v>39.725678310361509</v>
      </c>
      <c r="C67" s="1">
        <v>13.62807185501728</v>
      </c>
      <c r="D67" s="2">
        <v>26.67687508268946</v>
      </c>
      <c r="E67" s="2">
        <v>45.411883566885514</v>
      </c>
      <c r="F67" s="2">
        <v>71.601800848278756</v>
      </c>
      <c r="G67" s="1">
        <v>81.111704188867236</v>
      </c>
      <c r="H67" s="1">
        <v>60.095988709411749</v>
      </c>
      <c r="I67" s="2">
        <v>683.56257376663598</v>
      </c>
      <c r="J67" s="2">
        <v>0.86797414174146492</v>
      </c>
      <c r="K67" s="2">
        <v>0.42212851075249147</v>
      </c>
    </row>
    <row r="68" spans="1:11">
      <c r="A68" s="1" t="s">
        <v>559</v>
      </c>
      <c r="B68" s="1">
        <v>38.214488520016978</v>
      </c>
      <c r="C68" s="1">
        <v>13.521078431984748</v>
      </c>
      <c r="D68" s="2">
        <v>25.867783476000927</v>
      </c>
      <c r="E68" s="2">
        <v>47.654186478080454</v>
      </c>
      <c r="F68" s="2">
        <v>75.286675405416915</v>
      </c>
      <c r="G68" s="1">
        <v>82.589903065220497</v>
      </c>
      <c r="H68" s="1">
        <v>66.614135742157174</v>
      </c>
      <c r="I68" s="2">
        <v>797.42917153648523</v>
      </c>
      <c r="J68" s="2">
        <v>0.86571458720602867</v>
      </c>
      <c r="K68" s="2">
        <v>0.40756583031916072</v>
      </c>
    </row>
    <row r="74" spans="1:11">
      <c r="B74" s="1" t="s">
        <v>526</v>
      </c>
      <c r="C74" s="1" t="s">
        <v>573</v>
      </c>
      <c r="J74" s="1" t="s">
        <v>526</v>
      </c>
      <c r="K74" s="1" t="s">
        <v>573</v>
      </c>
    </row>
    <row r="75" spans="1:11">
      <c r="A75" s="1" t="s">
        <v>574</v>
      </c>
      <c r="B75" s="1" t="s">
        <v>3</v>
      </c>
      <c r="C75" s="1" t="s">
        <v>3</v>
      </c>
      <c r="I75" s="2" t="s">
        <v>574</v>
      </c>
      <c r="J75" s="2" t="s">
        <v>4</v>
      </c>
      <c r="K75" s="2" t="s">
        <v>4</v>
      </c>
    </row>
    <row r="76" spans="1:11">
      <c r="A76" s="1" t="s">
        <v>538</v>
      </c>
      <c r="B76" s="1">
        <v>27.136766817009232</v>
      </c>
      <c r="C76" s="1">
        <v>30.576348491874402</v>
      </c>
      <c r="I76" s="2" t="s">
        <v>538</v>
      </c>
      <c r="J76" s="2">
        <v>50.099364611754631</v>
      </c>
      <c r="K76" s="2">
        <v>52.329496962896201</v>
      </c>
    </row>
    <row r="77" spans="1:11">
      <c r="A77" s="1" t="s">
        <v>546</v>
      </c>
      <c r="B77" s="1">
        <v>22.850632268543972</v>
      </c>
      <c r="C77" s="1">
        <v>23.352064149902699</v>
      </c>
      <c r="I77" s="2" t="s">
        <v>546</v>
      </c>
      <c r="J77" s="2">
        <v>42.424817850954298</v>
      </c>
      <c r="K77" s="2">
        <v>40.145635354009492</v>
      </c>
    </row>
    <row r="78" spans="1:11">
      <c r="A78" s="1" t="s">
        <v>562</v>
      </c>
      <c r="B78" s="1">
        <v>23.057328855805849</v>
      </c>
      <c r="C78" s="1">
        <v>21.651986405564557</v>
      </c>
      <c r="I78" s="2" t="s">
        <v>562</v>
      </c>
      <c r="J78" s="2">
        <v>44.814923898416659</v>
      </c>
      <c r="K78" s="2">
        <v>46.852478017757825</v>
      </c>
    </row>
    <row r="79" spans="1:11">
      <c r="A79" s="1" t="s">
        <v>529</v>
      </c>
      <c r="B79" s="1">
        <v>24.655061510641488</v>
      </c>
      <c r="C79" s="1">
        <v>24.584527618616885</v>
      </c>
      <c r="I79" s="2" t="s">
        <v>529</v>
      </c>
      <c r="J79" s="2">
        <v>44.306113376470869</v>
      </c>
      <c r="K79" s="2">
        <v>43.71530751282009</v>
      </c>
    </row>
    <row r="80" spans="1:11">
      <c r="A80" s="1" t="s">
        <v>531</v>
      </c>
      <c r="B80" s="1">
        <v>30.757142532583504</v>
      </c>
      <c r="C80" s="1">
        <v>30.229551540464968</v>
      </c>
      <c r="I80" s="2" t="s">
        <v>531</v>
      </c>
      <c r="J80" s="2">
        <v>51.656506904581725</v>
      </c>
      <c r="K80" s="2">
        <v>43.925874406687107</v>
      </c>
    </row>
    <row r="81" spans="1:11">
      <c r="A81" s="1" t="s">
        <v>555</v>
      </c>
      <c r="B81" s="1">
        <v>29.779078225448401</v>
      </c>
      <c r="C81" s="1">
        <v>30.466499251846091</v>
      </c>
      <c r="I81" s="2" t="s">
        <v>555</v>
      </c>
      <c r="J81" s="2">
        <v>45.707889172259776</v>
      </c>
      <c r="K81" s="2">
        <v>43.636039074949814</v>
      </c>
    </row>
    <row r="82" spans="1:11">
      <c r="A82" s="1" t="s">
        <v>550</v>
      </c>
      <c r="B82" s="1">
        <v>25.874723171372565</v>
      </c>
      <c r="C82" s="1">
        <v>20.101729679360528</v>
      </c>
      <c r="I82" s="2" t="s">
        <v>550</v>
      </c>
      <c r="J82" s="2">
        <v>47.668297999367056</v>
      </c>
      <c r="K82" s="2">
        <v>43.240320792495766</v>
      </c>
    </row>
    <row r="83" spans="1:11">
      <c r="A83" s="1" t="s">
        <v>527</v>
      </c>
      <c r="B83" s="1">
        <v>35.332793945895922</v>
      </c>
      <c r="C83" s="1">
        <v>30.054711096933726</v>
      </c>
      <c r="I83" s="2" t="s">
        <v>527</v>
      </c>
      <c r="J83" s="2">
        <v>53.556128357845104</v>
      </c>
      <c r="K83" s="2">
        <v>49.277814299558891</v>
      </c>
    </row>
    <row r="84" spans="1:11">
      <c r="A84" s="1" t="s">
        <v>565</v>
      </c>
      <c r="B84" s="1">
        <v>26.153311168413186</v>
      </c>
      <c r="C84" s="1">
        <v>22.408345677389949</v>
      </c>
      <c r="I84" s="2" t="s">
        <v>565</v>
      </c>
      <c r="J84" s="2">
        <v>45.893379534885632</v>
      </c>
      <c r="K84" s="2">
        <v>50.431398313788087</v>
      </c>
    </row>
    <row r="85" spans="1:11">
      <c r="A85" s="1" t="s">
        <v>557</v>
      </c>
      <c r="B85" s="1">
        <v>32.76527429530131</v>
      </c>
      <c r="C85" s="1">
        <v>29.656297048876652</v>
      </c>
      <c r="I85" s="2" t="s">
        <v>557</v>
      </c>
      <c r="J85" s="2">
        <v>50.29546401196724</v>
      </c>
      <c r="K85" s="2">
        <v>49.011156596632965</v>
      </c>
    </row>
    <row r="86" spans="1:11">
      <c r="A86" s="1" t="s">
        <v>544</v>
      </c>
      <c r="B86" s="1">
        <v>27.91070835558163</v>
      </c>
      <c r="C86" s="1">
        <v>29.050329578095532</v>
      </c>
      <c r="I86" s="2" t="s">
        <v>544</v>
      </c>
      <c r="J86" s="2">
        <v>44.886050488513028</v>
      </c>
      <c r="K86" s="2">
        <v>50.266365605824511</v>
      </c>
    </row>
    <row r="87" spans="1:11">
      <c r="A87" s="1" t="s">
        <v>536</v>
      </c>
      <c r="B87" s="1">
        <v>22.884583666841419</v>
      </c>
      <c r="C87" s="1">
        <v>16.424850838044517</v>
      </c>
      <c r="I87" s="2" t="s">
        <v>536</v>
      </c>
      <c r="J87" s="2">
        <v>45.262244667857786</v>
      </c>
      <c r="K87" s="2">
        <v>35.356885943430193</v>
      </c>
    </row>
    <row r="88" spans="1:11">
      <c r="A88" s="1" t="s">
        <v>569</v>
      </c>
      <c r="B88" s="1">
        <v>32.789524345601492</v>
      </c>
      <c r="C88" s="1">
        <v>35.835489365274348</v>
      </c>
      <c r="I88" s="2" t="s">
        <v>569</v>
      </c>
      <c r="J88" s="2">
        <v>54.099413614393647</v>
      </c>
      <c r="K88" s="2">
        <v>52.487700142497118</v>
      </c>
    </row>
    <row r="89" spans="1:11">
      <c r="A89" s="1" t="s">
        <v>571</v>
      </c>
      <c r="B89" s="1">
        <v>32.661164397888562</v>
      </c>
      <c r="C89" s="1">
        <v>25.977428833572986</v>
      </c>
      <c r="I89" s="2" t="s">
        <v>571</v>
      </c>
      <c r="J89" s="2">
        <v>50.308346294295184</v>
      </c>
      <c r="K89" s="2">
        <v>41.482377505228868</v>
      </c>
    </row>
    <row r="90" spans="1:11">
      <c r="A90" s="1" t="s">
        <v>528</v>
      </c>
      <c r="B90" s="1">
        <v>29.174977919759101</v>
      </c>
      <c r="C90" s="1">
        <v>18.527255773224649</v>
      </c>
      <c r="I90" s="2" t="s">
        <v>528</v>
      </c>
      <c r="J90" s="2">
        <v>50.064286151916463</v>
      </c>
      <c r="K90" s="2">
        <v>43.916471133187862</v>
      </c>
    </row>
    <row r="91" spans="1:11">
      <c r="A91" s="1" t="s">
        <v>549</v>
      </c>
      <c r="B91" s="1">
        <v>27.563522459555937</v>
      </c>
      <c r="C91" s="1">
        <v>28.893086519157123</v>
      </c>
      <c r="I91" s="2" t="s">
        <v>549</v>
      </c>
      <c r="J91" s="2">
        <v>43.497657830903812</v>
      </c>
      <c r="K91" s="2">
        <v>40.40455590637302</v>
      </c>
    </row>
    <row r="92" spans="1:11">
      <c r="A92" s="1" t="s">
        <v>567</v>
      </c>
      <c r="B92" s="1">
        <v>21.361646642136837</v>
      </c>
      <c r="C92" s="1">
        <v>30.232945944249497</v>
      </c>
      <c r="I92" s="2" t="s">
        <v>567</v>
      </c>
      <c r="J92" s="2">
        <v>43.851498155896138</v>
      </c>
      <c r="K92" s="2">
        <v>46.414907073592133</v>
      </c>
    </row>
    <row r="93" spans="1:11">
      <c r="A93" s="1" t="s">
        <v>545</v>
      </c>
      <c r="B93" s="1">
        <v>31.808145173732665</v>
      </c>
      <c r="C93" s="1">
        <v>29.278619515219443</v>
      </c>
      <c r="I93" s="2" t="s">
        <v>545</v>
      </c>
      <c r="J93" s="2">
        <v>46.166560144765235</v>
      </c>
      <c r="K93" s="2">
        <v>42.657813632244689</v>
      </c>
    </row>
    <row r="94" spans="1:11">
      <c r="A94" s="1" t="s">
        <v>568</v>
      </c>
      <c r="B94" s="1">
        <v>36.871597150947515</v>
      </c>
      <c r="C94" s="1">
        <v>29.262772562324471</v>
      </c>
      <c r="I94" s="2" t="s">
        <v>568</v>
      </c>
      <c r="J94" s="2">
        <v>51.904654840174608</v>
      </c>
      <c r="K94" s="2">
        <v>47.846496440434315</v>
      </c>
    </row>
    <row r="95" spans="1:11">
      <c r="A95" s="1" t="s">
        <v>542</v>
      </c>
      <c r="B95" s="1">
        <v>26.007758370881977</v>
      </c>
      <c r="C95" s="1">
        <v>34.126868425733726</v>
      </c>
      <c r="I95" s="2" t="s">
        <v>542</v>
      </c>
      <c r="J95" s="2">
        <v>46.883622215836169</v>
      </c>
      <c r="K95" s="2">
        <v>52.129919397046557</v>
      </c>
    </row>
    <row r="96" spans="1:11">
      <c r="A96" s="1" t="s">
        <v>540</v>
      </c>
      <c r="B96" s="1">
        <v>31.797632681068166</v>
      </c>
      <c r="C96" s="1">
        <v>30.223577645674883</v>
      </c>
      <c r="I96" s="2" t="s">
        <v>540</v>
      </c>
      <c r="J96" s="2">
        <v>56.642209868534906</v>
      </c>
      <c r="K96" s="2">
        <v>46.751738536225538</v>
      </c>
    </row>
    <row r="97" spans="1:11">
      <c r="A97" s="1" t="s">
        <v>542</v>
      </c>
      <c r="B97" s="1">
        <v>34.126868425733726</v>
      </c>
      <c r="C97" s="1">
        <v>27.281946944524091</v>
      </c>
      <c r="I97" s="2" t="s">
        <v>542</v>
      </c>
      <c r="J97" s="2">
        <v>52.129919397046557</v>
      </c>
      <c r="K97" s="2">
        <v>46.547927305002901</v>
      </c>
    </row>
    <row r="98" spans="1:11">
      <c r="A98" s="1" t="s">
        <v>551</v>
      </c>
      <c r="B98" s="1">
        <v>35.175448438503985</v>
      </c>
      <c r="C98" s="1">
        <v>30.657826190032662</v>
      </c>
      <c r="I98" s="2" t="s">
        <v>551</v>
      </c>
      <c r="J98" s="2">
        <v>53.526139402924564</v>
      </c>
      <c r="K98" s="2">
        <v>53.443779813405939</v>
      </c>
    </row>
    <row r="99" spans="1:11">
      <c r="A99" s="1" t="s">
        <v>547</v>
      </c>
      <c r="B99" s="1">
        <v>33.921183794520516</v>
      </c>
      <c r="C99" s="1">
        <v>35.092375972958365</v>
      </c>
      <c r="I99" s="2" t="s">
        <v>547</v>
      </c>
      <c r="J99" s="2">
        <v>48.91723518674322</v>
      </c>
      <c r="K99" s="2">
        <v>44.379863979042995</v>
      </c>
    </row>
    <row r="100" spans="1:11">
      <c r="A100" s="1" t="s">
        <v>552</v>
      </c>
      <c r="B100" s="1">
        <v>36.835139047355078</v>
      </c>
      <c r="C100" s="1">
        <v>32.389112789336302</v>
      </c>
      <c r="I100" s="2" t="s">
        <v>552</v>
      </c>
      <c r="J100" s="2">
        <v>45.990599534389048</v>
      </c>
      <c r="K100" s="2">
        <v>48.164474137335752</v>
      </c>
    </row>
    <row r="101" spans="1:11">
      <c r="A101" s="1" t="s">
        <v>541</v>
      </c>
      <c r="B101" s="1">
        <v>20.517815579568282</v>
      </c>
      <c r="C101" s="1">
        <v>28.566080396362675</v>
      </c>
      <c r="I101" s="2" t="s">
        <v>541</v>
      </c>
      <c r="J101" s="2">
        <v>42.882620336040056</v>
      </c>
      <c r="K101" s="2">
        <v>51.33499286181803</v>
      </c>
    </row>
    <row r="102" spans="1:11">
      <c r="A102" s="1" t="s">
        <v>534</v>
      </c>
      <c r="B102" s="1">
        <v>35.672171864384481</v>
      </c>
      <c r="C102" s="1">
        <v>27.90967898776438</v>
      </c>
      <c r="I102" s="2" t="s">
        <v>534</v>
      </c>
      <c r="J102" s="2">
        <v>55.09252139006697</v>
      </c>
      <c r="K102" s="2">
        <v>46.889738657636883</v>
      </c>
    </row>
    <row r="103" spans="1:11">
      <c r="A103" s="1" t="s">
        <v>533</v>
      </c>
      <c r="B103" s="1">
        <v>31.263369301898514</v>
      </c>
      <c r="C103" s="1">
        <v>33.898712347261323</v>
      </c>
      <c r="I103" s="2" t="s">
        <v>533</v>
      </c>
      <c r="J103" s="2">
        <v>48.462243059492181</v>
      </c>
      <c r="K103" s="2">
        <v>42.830221089535996</v>
      </c>
    </row>
    <row r="104" spans="1:11">
      <c r="A104" s="1" t="s">
        <v>537</v>
      </c>
      <c r="B104" s="1">
        <v>24.93689865906482</v>
      </c>
      <c r="C104" s="1">
        <v>27.795936659198304</v>
      </c>
      <c r="I104" s="2" t="s">
        <v>537</v>
      </c>
      <c r="J104" s="2">
        <v>48.809770408454305</v>
      </c>
      <c r="K104" s="2">
        <v>47.149765477470929</v>
      </c>
    </row>
    <row r="105" spans="1:11">
      <c r="A105" s="1" t="s">
        <v>543</v>
      </c>
      <c r="B105" s="1">
        <v>28.244112192035768</v>
      </c>
      <c r="C105" s="1">
        <v>26.67687508268946</v>
      </c>
      <c r="I105" s="2" t="s">
        <v>543</v>
      </c>
      <c r="J105" s="2">
        <v>46.827924276339438</v>
      </c>
      <c r="K105" s="2">
        <v>45.411883566885514</v>
      </c>
    </row>
    <row r="106" spans="1:11">
      <c r="A106" s="1" t="s">
        <v>559</v>
      </c>
      <c r="B106" s="1">
        <v>27.045916513505119</v>
      </c>
      <c r="C106" s="1">
        <v>25.867783476000927</v>
      </c>
      <c r="I106" s="2" t="s">
        <v>559</v>
      </c>
      <c r="J106" s="2">
        <v>47.103302243709983</v>
      </c>
      <c r="K106" s="2">
        <v>47.654186478080454</v>
      </c>
    </row>
    <row r="108" spans="1:11">
      <c r="A108" s="1" t="s">
        <v>588</v>
      </c>
      <c r="B108" s="1">
        <f>AVERAGE(B76:B106)</f>
        <v>29.255880573276809</v>
      </c>
      <c r="C108" s="1">
        <f>AVERAGE(C76:C106)</f>
        <v>27.969406929275163</v>
      </c>
      <c r="I108" s="1" t="s">
        <v>588</v>
      </c>
      <c r="J108" s="1">
        <f>AVERAGE(J76:J106)</f>
        <v>48.378442104090212</v>
      </c>
      <c r="K108" s="1">
        <f>AVERAGE(K76:K106)</f>
        <v>46.325406000448275</v>
      </c>
    </row>
    <row r="109" spans="1:11">
      <c r="A109" s="1" t="s">
        <v>589</v>
      </c>
      <c r="B109" s="1">
        <f>_xlfn.STDEV.P(B76:B106)</f>
        <v>4.6670731120665598</v>
      </c>
      <c r="C109" s="1">
        <f>_xlfn.STDEV.P(C76:C106)</f>
        <v>4.5869841100261644</v>
      </c>
      <c r="I109" s="1" t="s">
        <v>589</v>
      </c>
      <c r="J109" s="1">
        <f>_xlfn.STDEV.P(J76:J106)</f>
        <v>3.7767151646261907</v>
      </c>
      <c r="K109" s="1">
        <f>_xlfn.STDEV.P(K76:K106)</f>
        <v>4.1082133181004341</v>
      </c>
    </row>
    <row r="115" spans="1:11">
      <c r="B115" s="1" t="s">
        <v>526</v>
      </c>
      <c r="C115" s="1" t="s">
        <v>573</v>
      </c>
      <c r="I115" s="1"/>
      <c r="J115" s="1" t="s">
        <v>526</v>
      </c>
      <c r="K115" s="1" t="s">
        <v>573</v>
      </c>
    </row>
    <row r="116" spans="1:11">
      <c r="A116" s="1" t="s">
        <v>574</v>
      </c>
      <c r="B116" s="1" t="s">
        <v>5</v>
      </c>
      <c r="C116" s="1" t="s">
        <v>5</v>
      </c>
      <c r="I116" s="1" t="s">
        <v>574</v>
      </c>
      <c r="J116" s="1" t="s">
        <v>8</v>
      </c>
      <c r="K116" s="1" t="s">
        <v>8</v>
      </c>
    </row>
    <row r="117" spans="1:11">
      <c r="A117" s="1" t="s">
        <v>538</v>
      </c>
      <c r="B117" s="1">
        <v>70.511416259904749</v>
      </c>
      <c r="C117" s="1">
        <v>75.796969732109133</v>
      </c>
      <c r="I117" s="1" t="s">
        <v>538</v>
      </c>
      <c r="J117" s="1">
        <v>697.06063358898473</v>
      </c>
      <c r="K117" s="1">
        <v>1097.7436529933952</v>
      </c>
    </row>
    <row r="118" spans="1:11">
      <c r="A118" s="1" t="s">
        <v>546</v>
      </c>
      <c r="B118" s="1">
        <v>67.490023209764843</v>
      </c>
      <c r="C118" s="1">
        <v>74.769575268400729</v>
      </c>
      <c r="I118" s="1" t="s">
        <v>546</v>
      </c>
      <c r="J118" s="1">
        <v>386.02014569277196</v>
      </c>
      <c r="K118" s="1">
        <v>416.56917548691536</v>
      </c>
    </row>
    <row r="119" spans="1:11">
      <c r="A119" s="1" t="s">
        <v>562</v>
      </c>
      <c r="B119" s="1">
        <v>71.982531038101911</v>
      </c>
      <c r="C119" s="1">
        <v>74.287007278285174</v>
      </c>
      <c r="I119" s="1" t="s">
        <v>562</v>
      </c>
      <c r="J119" s="1">
        <v>457.25040029811595</v>
      </c>
      <c r="K119" s="1">
        <v>468.77243811216846</v>
      </c>
    </row>
    <row r="120" spans="1:11">
      <c r="A120" s="1" t="s">
        <v>529</v>
      </c>
      <c r="B120" s="1">
        <v>74.345223636546763</v>
      </c>
      <c r="C120" s="1">
        <v>71.70091400171043</v>
      </c>
      <c r="I120" s="1" t="s">
        <v>529</v>
      </c>
      <c r="J120" s="1">
        <v>716.42762479804344</v>
      </c>
      <c r="K120" s="1">
        <v>603.8940620866606</v>
      </c>
    </row>
    <row r="121" spans="1:11">
      <c r="A121" s="1" t="s">
        <v>531</v>
      </c>
      <c r="B121" s="1">
        <v>68.34579729115049</v>
      </c>
      <c r="C121" s="1">
        <v>68.934583259880995</v>
      </c>
      <c r="I121" s="1" t="s">
        <v>531</v>
      </c>
      <c r="J121" s="1">
        <v>956.37511898659034</v>
      </c>
      <c r="K121" s="1">
        <v>815.42810042471444</v>
      </c>
    </row>
    <row r="122" spans="1:11">
      <c r="A122" s="1" t="s">
        <v>555</v>
      </c>
      <c r="B122" s="1">
        <v>67.572314620862983</v>
      </c>
      <c r="C122" s="1">
        <v>65.868684985708356</v>
      </c>
      <c r="I122" s="1" t="s">
        <v>555</v>
      </c>
      <c r="J122" s="1">
        <v>786.64608400939017</v>
      </c>
      <c r="K122" s="1">
        <v>909.35046136740903</v>
      </c>
    </row>
    <row r="123" spans="1:11">
      <c r="A123" s="1" t="s">
        <v>550</v>
      </c>
      <c r="B123" s="1">
        <v>75.972495458815999</v>
      </c>
      <c r="C123" s="1">
        <v>78.059029876218986</v>
      </c>
      <c r="I123" s="1" t="s">
        <v>550</v>
      </c>
      <c r="J123" s="1">
        <v>532.95105514897261</v>
      </c>
      <c r="K123" s="1">
        <v>306.18646328245046</v>
      </c>
    </row>
    <row r="124" spans="1:11">
      <c r="A124" s="1" t="s">
        <v>527</v>
      </c>
      <c r="B124" s="1">
        <v>62.846483048874603</v>
      </c>
      <c r="C124" s="1">
        <v>65.522753271921559</v>
      </c>
      <c r="I124" s="1" t="s">
        <v>527</v>
      </c>
      <c r="J124" s="1">
        <v>1382.3563861208047</v>
      </c>
      <c r="K124" s="1">
        <v>818.1631086503171</v>
      </c>
    </row>
    <row r="125" spans="1:11">
      <c r="A125" s="1" t="s">
        <v>565</v>
      </c>
      <c r="B125" s="1">
        <v>73.222505283944486</v>
      </c>
      <c r="C125" s="1">
        <v>78.161587593238991</v>
      </c>
      <c r="I125" s="1" t="s">
        <v>565</v>
      </c>
      <c r="J125" s="1">
        <v>495.29205645461872</v>
      </c>
      <c r="K125" s="1">
        <v>598.24383151623897</v>
      </c>
    </row>
    <row r="126" spans="1:11">
      <c r="A126" s="1" t="s">
        <v>557</v>
      </c>
      <c r="B126" s="1">
        <v>73.436725092351395</v>
      </c>
      <c r="C126" s="1">
        <v>71.663310353406629</v>
      </c>
      <c r="I126" s="1" t="s">
        <v>557</v>
      </c>
      <c r="J126" s="1">
        <v>1117.5640146643468</v>
      </c>
      <c r="K126" s="1">
        <v>841.56665667487971</v>
      </c>
    </row>
    <row r="127" spans="1:11">
      <c r="A127" s="1" t="s">
        <v>544</v>
      </c>
      <c r="B127" s="1">
        <v>71.356091752850261</v>
      </c>
      <c r="C127" s="1">
        <v>71.92293927375438</v>
      </c>
      <c r="I127" s="1" t="s">
        <v>544</v>
      </c>
      <c r="J127" s="1">
        <v>751.89715778398158</v>
      </c>
      <c r="K127" s="1">
        <v>965.3356506326478</v>
      </c>
    </row>
    <row r="128" spans="1:11">
      <c r="A128" s="1" t="s">
        <v>536</v>
      </c>
      <c r="B128" s="1">
        <v>74.576900724546235</v>
      </c>
      <c r="C128" s="1">
        <v>71.806690818678149</v>
      </c>
      <c r="I128" s="1" t="s">
        <v>536</v>
      </c>
      <c r="J128" s="1">
        <v>467.20354168425672</v>
      </c>
      <c r="K128" s="1">
        <v>217.66934332290825</v>
      </c>
    </row>
    <row r="129" spans="1:11">
      <c r="A129" s="1" t="s">
        <v>569</v>
      </c>
      <c r="B129" s="1">
        <v>72.499195007370915</v>
      </c>
      <c r="C129" s="1">
        <v>72.745691980708344</v>
      </c>
      <c r="I129" s="1" t="s">
        <v>569</v>
      </c>
      <c r="J129" s="1">
        <v>1285.2594886337076</v>
      </c>
      <c r="K129" s="1">
        <v>1522.1864153158822</v>
      </c>
    </row>
    <row r="130" spans="1:11">
      <c r="A130" s="1" t="s">
        <v>571</v>
      </c>
      <c r="B130" s="1">
        <v>72.281342851534262</v>
      </c>
      <c r="C130" s="1">
        <v>69.380528210148782</v>
      </c>
      <c r="I130" s="1" t="s">
        <v>571</v>
      </c>
      <c r="J130" s="1">
        <v>1352.5917118870477</v>
      </c>
      <c r="K130" s="1">
        <v>502.81484666326463</v>
      </c>
    </row>
    <row r="131" spans="1:11">
      <c r="A131" s="1" t="s">
        <v>528</v>
      </c>
      <c r="B131" s="1">
        <v>70.68532009632068</v>
      </c>
      <c r="C131" s="1">
        <v>72.760824645505238</v>
      </c>
      <c r="I131" s="1" t="s">
        <v>528</v>
      </c>
      <c r="J131" s="1">
        <v>757.56345671334316</v>
      </c>
      <c r="K131" s="1">
        <v>298.73431790542014</v>
      </c>
    </row>
    <row r="132" spans="1:11">
      <c r="A132" s="1" t="s">
        <v>549</v>
      </c>
      <c r="B132" s="1">
        <v>68.891739691594367</v>
      </c>
      <c r="C132" s="1">
        <v>66.943734073009139</v>
      </c>
      <c r="I132" s="1" t="s">
        <v>549</v>
      </c>
      <c r="J132" s="1">
        <v>796.29028007675197</v>
      </c>
      <c r="K132" s="1">
        <v>788.10988287148814</v>
      </c>
    </row>
    <row r="133" spans="1:11">
      <c r="A133" s="1" t="s">
        <v>567</v>
      </c>
      <c r="B133" s="1">
        <v>75.317349111053304</v>
      </c>
      <c r="C133" s="1">
        <v>66.990404787934921</v>
      </c>
      <c r="I133" s="1" t="s">
        <v>567</v>
      </c>
      <c r="J133" s="1">
        <v>473.48064222832068</v>
      </c>
      <c r="K133" s="1">
        <v>827.26490566573682</v>
      </c>
    </row>
    <row r="134" spans="1:11">
      <c r="A134" s="1" t="s">
        <v>545</v>
      </c>
      <c r="B134" s="1">
        <v>61.1752151917932</v>
      </c>
      <c r="C134" s="1">
        <v>68.281192043960246</v>
      </c>
      <c r="I134" s="1" t="s">
        <v>545</v>
      </c>
      <c r="J134" s="1">
        <v>801.00133040847425</v>
      </c>
      <c r="K134" s="1">
        <v>769.40376363913219</v>
      </c>
    </row>
    <row r="135" spans="1:11">
      <c r="A135" s="1" t="s">
        <v>568</v>
      </c>
      <c r="B135" s="1">
        <v>68.236152946571522</v>
      </c>
      <c r="C135" s="1">
        <v>75.3998878670251</v>
      </c>
      <c r="I135" s="1" t="s">
        <v>568</v>
      </c>
      <c r="J135" s="1">
        <v>1581.4176371061942</v>
      </c>
      <c r="K135" s="1">
        <v>797.04637377500694</v>
      </c>
    </row>
    <row r="136" spans="1:11">
      <c r="A136" s="1" t="s">
        <v>542</v>
      </c>
      <c r="B136" s="1">
        <v>71.165413224863769</v>
      </c>
      <c r="C136" s="1">
        <v>69.89405407425113</v>
      </c>
      <c r="I136" s="1" t="s">
        <v>542</v>
      </c>
      <c r="J136" s="1">
        <v>666.29111762632101</v>
      </c>
      <c r="K136" s="1">
        <v>1424.5667106784022</v>
      </c>
    </row>
    <row r="137" spans="1:11">
      <c r="A137" s="1" t="s">
        <v>540</v>
      </c>
      <c r="B137" s="1">
        <v>74.091127637037914</v>
      </c>
      <c r="C137" s="1">
        <v>73.08093389547993</v>
      </c>
      <c r="I137" s="1" t="s">
        <v>540</v>
      </c>
      <c r="J137" s="1">
        <v>1163.0263287675832</v>
      </c>
      <c r="K137" s="1">
        <v>679.68237719476065</v>
      </c>
    </row>
    <row r="138" spans="1:11">
      <c r="A138" s="1" t="s">
        <v>542</v>
      </c>
      <c r="B138" s="1">
        <v>69.89405407425113</v>
      </c>
      <c r="C138" s="1">
        <v>69.815174397118057</v>
      </c>
      <c r="I138" s="1" t="s">
        <v>542</v>
      </c>
      <c r="J138" s="1">
        <v>1424.5667106784022</v>
      </c>
      <c r="K138" s="1">
        <v>888.17266791091288</v>
      </c>
    </row>
    <row r="139" spans="1:11">
      <c r="A139" s="1" t="s">
        <v>551</v>
      </c>
      <c r="B139" s="1">
        <v>72.705610470680696</v>
      </c>
      <c r="C139" s="1">
        <v>73.666708368661602</v>
      </c>
      <c r="I139" s="1" t="s">
        <v>551</v>
      </c>
      <c r="J139" s="1">
        <v>1478.4662973199693</v>
      </c>
      <c r="K139" s="1">
        <v>1085.2312264065624</v>
      </c>
    </row>
    <row r="140" spans="1:11">
      <c r="A140" s="1" t="s">
        <v>547</v>
      </c>
      <c r="B140" s="1">
        <v>68.443127113862829</v>
      </c>
      <c r="C140" s="1">
        <v>64.703676009350829</v>
      </c>
      <c r="I140" s="1" t="s">
        <v>547</v>
      </c>
      <c r="J140" s="1">
        <v>1386.5826552669241</v>
      </c>
      <c r="K140" s="1">
        <v>1143.3371435354254</v>
      </c>
    </row>
    <row r="141" spans="1:11">
      <c r="A141" s="1" t="s">
        <v>552</v>
      </c>
      <c r="B141" s="1">
        <v>62.931959176903888</v>
      </c>
      <c r="C141" s="1">
        <v>69.498737584580127</v>
      </c>
      <c r="I141" s="1" t="s">
        <v>552</v>
      </c>
      <c r="J141" s="1">
        <v>1381.9459328139828</v>
      </c>
      <c r="K141" s="1">
        <v>1051.5361550494183</v>
      </c>
    </row>
    <row r="142" spans="1:11">
      <c r="A142" s="1" t="s">
        <v>541</v>
      </c>
      <c r="B142" s="1">
        <v>61.073376537938685</v>
      </c>
      <c r="C142" s="1">
        <v>71.571047148071401</v>
      </c>
      <c r="I142" s="1" t="s">
        <v>541</v>
      </c>
      <c r="J142" s="1">
        <v>353.80772771021856</v>
      </c>
      <c r="K142" s="1">
        <v>643.27224941488157</v>
      </c>
    </row>
    <row r="143" spans="1:11">
      <c r="A143" s="1" t="s">
        <v>534</v>
      </c>
      <c r="B143" s="1">
        <v>66.631994959837598</v>
      </c>
      <c r="C143" s="1">
        <v>67.311791302781373</v>
      </c>
      <c r="I143" s="1" t="s">
        <v>534</v>
      </c>
      <c r="J143" s="1">
        <v>1469.3943856843762</v>
      </c>
      <c r="K143" s="1">
        <v>892.46007911054187</v>
      </c>
    </row>
    <row r="144" spans="1:11">
      <c r="A144" s="1" t="s">
        <v>533</v>
      </c>
      <c r="B144" s="1">
        <v>66.58380193575087</v>
      </c>
      <c r="C144" s="1">
        <v>60.878985766458733</v>
      </c>
      <c r="I144" s="1" t="s">
        <v>533</v>
      </c>
      <c r="J144" s="1">
        <v>1267.3341106136763</v>
      </c>
      <c r="K144" s="1">
        <v>1105.5021972818984</v>
      </c>
    </row>
    <row r="145" spans="1:11">
      <c r="A145" s="1" t="s">
        <v>537</v>
      </c>
      <c r="B145" s="1">
        <v>70.245655744478611</v>
      </c>
      <c r="C145" s="1">
        <v>69.899528972306584</v>
      </c>
      <c r="I145" s="1" t="s">
        <v>537</v>
      </c>
      <c r="J145" s="1">
        <v>640.94225792730992</v>
      </c>
      <c r="K145" s="1">
        <v>725.75694939079131</v>
      </c>
    </row>
    <row r="146" spans="1:11">
      <c r="A146" s="1" t="s">
        <v>543</v>
      </c>
      <c r="B146" s="1">
        <v>73.772099903899331</v>
      </c>
      <c r="C146" s="1">
        <v>71.601800848278756</v>
      </c>
      <c r="I146" s="1" t="s">
        <v>543</v>
      </c>
      <c r="J146" s="1">
        <v>808.63264349075178</v>
      </c>
      <c r="K146" s="1">
        <v>683.56257376663598</v>
      </c>
    </row>
    <row r="147" spans="1:11">
      <c r="A147" s="1" t="s">
        <v>559</v>
      </c>
      <c r="B147" s="1">
        <v>72.514279575195033</v>
      </c>
      <c r="C147" s="1">
        <v>75.286675405416915</v>
      </c>
      <c r="I147" s="1" t="s">
        <v>559</v>
      </c>
      <c r="J147" s="1">
        <v>670.79319207875312</v>
      </c>
      <c r="K147" s="1">
        <v>797.42917153648523</v>
      </c>
    </row>
    <row r="148" spans="1:11">
      <c r="I148" s="1"/>
      <c r="J148" s="1"/>
      <c r="K148" s="1"/>
    </row>
    <row r="149" spans="1:11">
      <c r="A149" s="1" t="s">
        <v>588</v>
      </c>
      <c r="B149" s="1">
        <f>AVERAGE(B117:B147)</f>
        <v>70.025720086085613</v>
      </c>
      <c r="C149" s="1">
        <f>AVERAGE(C117:C147)</f>
        <v>70.909852357882613</v>
      </c>
      <c r="I149" s="1" t="s">
        <v>588</v>
      </c>
      <c r="J149" s="1">
        <f>AVERAGE(J117:J147)</f>
        <v>919.56232665364485</v>
      </c>
      <c r="K149" s="1">
        <f>AVERAGE(K117:K147)</f>
        <v>796.29009521494663</v>
      </c>
    </row>
    <row r="150" spans="1:11">
      <c r="A150" s="1" t="s">
        <v>589</v>
      </c>
      <c r="B150" s="1">
        <f>_xlfn.STDEV.P(B117:B147)</f>
        <v>3.9892454835460769</v>
      </c>
      <c r="C150" s="1">
        <f>_xlfn.STDEV.P(C117:C147)</f>
        <v>3.9030682066112439</v>
      </c>
      <c r="I150" s="1" t="s">
        <v>589</v>
      </c>
      <c r="J150" s="1">
        <f>_xlfn.STDEV.P(J117:J147)</f>
        <v>379.11039454168889</v>
      </c>
      <c r="K150" s="1">
        <f>_xlfn.STDEV.P(K117:K147)</f>
        <v>296.86534419089355</v>
      </c>
    </row>
    <row r="155" spans="1:11">
      <c r="B155" s="1" t="s">
        <v>526</v>
      </c>
      <c r="C155" s="1" t="s">
        <v>573</v>
      </c>
      <c r="I155" s="1"/>
      <c r="J155" s="1" t="s">
        <v>526</v>
      </c>
      <c r="K155" s="1" t="s">
        <v>573</v>
      </c>
    </row>
    <row r="156" spans="1:11">
      <c r="A156" s="1" t="s">
        <v>574</v>
      </c>
      <c r="B156" s="1" t="s">
        <v>9</v>
      </c>
      <c r="C156" s="1" t="s">
        <v>9</v>
      </c>
      <c r="I156" s="1" t="s">
        <v>574</v>
      </c>
      <c r="J156" s="1" t="s">
        <v>10</v>
      </c>
      <c r="K156" s="1" t="s">
        <v>10</v>
      </c>
    </row>
    <row r="157" spans="1:11">
      <c r="A157" s="1" t="s">
        <v>538</v>
      </c>
      <c r="B157" s="1">
        <v>0.84714222942901685</v>
      </c>
      <c r="C157" s="1">
        <v>0.85248718621449393</v>
      </c>
      <c r="I157" s="1" t="s">
        <v>538</v>
      </c>
      <c r="J157" s="1">
        <v>0.4321328765155919</v>
      </c>
      <c r="K157" s="1">
        <v>0.40121177747196901</v>
      </c>
    </row>
    <row r="158" spans="1:11">
      <c r="A158" s="1" t="s">
        <v>546</v>
      </c>
      <c r="B158" s="1">
        <v>0.8164957233448018</v>
      </c>
      <c r="C158" s="1">
        <v>0.89182457985314578</v>
      </c>
      <c r="I158" s="1" t="s">
        <v>546</v>
      </c>
      <c r="J158" s="1">
        <v>0.40240717817355243</v>
      </c>
      <c r="K158" s="1">
        <v>0.4091929730046473</v>
      </c>
    </row>
    <row r="159" spans="1:11">
      <c r="A159" s="1" t="s">
        <v>562</v>
      </c>
      <c r="B159" s="1">
        <v>0.88863212685310289</v>
      </c>
      <c r="C159" s="1">
        <v>0.89339551454167265</v>
      </c>
      <c r="I159" s="1" t="s">
        <v>562</v>
      </c>
      <c r="J159" s="1">
        <v>0.42465718956965465</v>
      </c>
      <c r="K159" s="1">
        <v>0.40368901778308225</v>
      </c>
    </row>
    <row r="160" spans="1:11">
      <c r="A160" s="1" t="s">
        <v>529</v>
      </c>
      <c r="B160" s="1">
        <v>0.89726696742245526</v>
      </c>
      <c r="C160" s="1">
        <v>0.86774839999296738</v>
      </c>
      <c r="I160" s="1" t="s">
        <v>529</v>
      </c>
      <c r="J160" s="1">
        <v>0.45367732751072443</v>
      </c>
      <c r="K160" s="1">
        <v>0.43144607162930054</v>
      </c>
    </row>
    <row r="161" spans="1:11">
      <c r="A161" s="1" t="s">
        <v>531</v>
      </c>
      <c r="B161" s="1">
        <v>0.79512653915994758</v>
      </c>
      <c r="C161" s="1">
        <v>0.83370269856605683</v>
      </c>
      <c r="I161" s="1" t="s">
        <v>531</v>
      </c>
      <c r="J161" s="1">
        <v>0.40986880860058866</v>
      </c>
      <c r="K161" s="1">
        <v>0.39521439571537731</v>
      </c>
    </row>
    <row r="162" spans="1:11">
      <c r="A162" s="1" t="s">
        <v>555</v>
      </c>
      <c r="B162" s="1">
        <v>0.83656966156517976</v>
      </c>
      <c r="C162" s="1">
        <v>0.8311626701188235</v>
      </c>
      <c r="I162" s="1" t="s">
        <v>555</v>
      </c>
      <c r="J162" s="1">
        <v>0.43303632359291727</v>
      </c>
      <c r="K162" s="1">
        <v>0.39060481078256654</v>
      </c>
    </row>
    <row r="163" spans="1:11">
      <c r="A163" s="1" t="s">
        <v>550</v>
      </c>
      <c r="B163" s="1">
        <v>0.87475232403589354</v>
      </c>
      <c r="C163" s="1">
        <v>0.87813663091643512</v>
      </c>
      <c r="I163" s="1" t="s">
        <v>550</v>
      </c>
      <c r="J163" s="1">
        <v>0.42856275670070421</v>
      </c>
      <c r="K163" s="1">
        <v>0.42552407310722656</v>
      </c>
    </row>
    <row r="164" spans="1:11">
      <c r="A164" s="1" t="s">
        <v>527</v>
      </c>
      <c r="B164" s="1">
        <v>0.85131833141368907</v>
      </c>
      <c r="C164" s="1">
        <v>0.85082699809368212</v>
      </c>
      <c r="I164" s="1" t="s">
        <v>527</v>
      </c>
      <c r="J164" s="1">
        <v>0.42961970829688462</v>
      </c>
      <c r="K164" s="1">
        <v>0.39894051997354635</v>
      </c>
    </row>
    <row r="165" spans="1:11">
      <c r="A165" s="1" t="s">
        <v>565</v>
      </c>
      <c r="B165" s="1">
        <v>0.86137602801047741</v>
      </c>
      <c r="C165" s="1">
        <v>0.89323796006289691</v>
      </c>
      <c r="I165" s="1" t="s">
        <v>565</v>
      </c>
      <c r="J165" s="1">
        <v>0.43124004756376427</v>
      </c>
      <c r="K165" s="1">
        <v>0.41711463499788742</v>
      </c>
    </row>
    <row r="166" spans="1:11">
      <c r="A166" s="1" t="s">
        <v>557</v>
      </c>
      <c r="B166" s="1">
        <v>0.91206719394333158</v>
      </c>
      <c r="C166" s="1">
        <v>0.85630412596897731</v>
      </c>
      <c r="I166" s="1" t="s">
        <v>557</v>
      </c>
      <c r="J166" s="1">
        <v>0.41826387819813959</v>
      </c>
      <c r="K166" s="1">
        <v>0.41291925352295861</v>
      </c>
    </row>
    <row r="167" spans="1:11">
      <c r="A167" s="1" t="s">
        <v>544</v>
      </c>
      <c r="B167" s="1">
        <v>0.90177050034071904</v>
      </c>
      <c r="C167" s="1">
        <v>0.8906433257400681</v>
      </c>
      <c r="I167" s="1" t="s">
        <v>544</v>
      </c>
      <c r="J167" s="1">
        <v>0.44358350611804581</v>
      </c>
      <c r="K167" s="1">
        <v>0.39958130204073344</v>
      </c>
    </row>
    <row r="168" spans="1:11">
      <c r="A168" s="1" t="s">
        <v>536</v>
      </c>
      <c r="B168" s="1">
        <v>0.90511122183108084</v>
      </c>
      <c r="C168" s="1">
        <v>0.90752565112103289</v>
      </c>
      <c r="I168" s="1" t="s">
        <v>536</v>
      </c>
      <c r="J168" s="1">
        <v>0.41102234386589348</v>
      </c>
      <c r="K168" s="1">
        <v>0.41151321612628683</v>
      </c>
    </row>
    <row r="169" spans="1:11">
      <c r="A169" s="1" t="s">
        <v>569</v>
      </c>
      <c r="B169" s="1">
        <v>0.85117642910026536</v>
      </c>
      <c r="C169" s="1">
        <v>0.87672508001912064</v>
      </c>
      <c r="I169" s="1" t="s">
        <v>569</v>
      </c>
      <c r="J169" s="1">
        <v>0.39199193202172672</v>
      </c>
      <c r="K169" s="1">
        <v>0.41046064841208962</v>
      </c>
    </row>
    <row r="170" spans="1:11">
      <c r="A170" s="1" t="s">
        <v>571</v>
      </c>
      <c r="B170" s="1">
        <v>0.8877359490092992</v>
      </c>
      <c r="C170" s="1">
        <v>0.86443624895755067</v>
      </c>
      <c r="I170" s="1" t="s">
        <v>571</v>
      </c>
      <c r="J170" s="1">
        <v>0.4065873633187877</v>
      </c>
      <c r="K170" s="1">
        <v>0.42071581367174393</v>
      </c>
    </row>
    <row r="171" spans="1:11">
      <c r="A171" s="1" t="s">
        <v>528</v>
      </c>
      <c r="B171" s="1">
        <v>0.84079348350863037</v>
      </c>
      <c r="C171" s="1">
        <v>0.85336281796745939</v>
      </c>
      <c r="I171" s="1" t="s">
        <v>528</v>
      </c>
      <c r="J171" s="1">
        <v>0.41472965655129468</v>
      </c>
      <c r="K171" s="1">
        <v>0.39880225981612294</v>
      </c>
    </row>
    <row r="172" spans="1:11">
      <c r="A172" s="1" t="s">
        <v>549</v>
      </c>
      <c r="B172" s="1">
        <v>0.84624367620756435</v>
      </c>
      <c r="C172" s="1">
        <v>0.7949383975802865</v>
      </c>
      <c r="I172" s="1" t="s">
        <v>549</v>
      </c>
      <c r="J172" s="1">
        <v>0.44532297073890464</v>
      </c>
      <c r="K172" s="1">
        <v>0.43452359682303038</v>
      </c>
    </row>
    <row r="173" spans="1:11">
      <c r="A173" s="1" t="s">
        <v>567</v>
      </c>
      <c r="B173" s="1">
        <v>0.84530866086516543</v>
      </c>
      <c r="C173" s="1">
        <v>0.84220061926764311</v>
      </c>
      <c r="I173" s="1" t="s">
        <v>567</v>
      </c>
      <c r="J173" s="1">
        <v>0.41921759074564169</v>
      </c>
      <c r="K173" s="1">
        <v>0.41424868141926724</v>
      </c>
    </row>
    <row r="174" spans="1:11">
      <c r="A174" s="1" t="s">
        <v>545</v>
      </c>
      <c r="B174" s="1">
        <v>0.83035517829543204</v>
      </c>
      <c r="C174" s="1">
        <v>0.82932597065560831</v>
      </c>
      <c r="I174" s="1" t="s">
        <v>545</v>
      </c>
      <c r="J174" s="1">
        <v>0.41525984574300184</v>
      </c>
      <c r="K174" s="1">
        <v>0.41683571929334501</v>
      </c>
    </row>
    <row r="175" spans="1:11">
      <c r="A175" s="1" t="s">
        <v>568</v>
      </c>
      <c r="B175" s="1">
        <v>0.85837296915704542</v>
      </c>
      <c r="C175" s="1">
        <v>0.86216417340285878</v>
      </c>
      <c r="I175" s="1" t="s">
        <v>568</v>
      </c>
      <c r="J175" s="1">
        <v>0.42947729752253005</v>
      </c>
      <c r="K175" s="1">
        <v>0.41166328591541479</v>
      </c>
    </row>
    <row r="176" spans="1:11">
      <c r="A176" s="1" t="s">
        <v>542</v>
      </c>
      <c r="B176" s="1">
        <v>0.86464858254413723</v>
      </c>
      <c r="C176" s="1">
        <v>0.84474873790426286</v>
      </c>
      <c r="I176" s="1" t="s">
        <v>542</v>
      </c>
      <c r="J176" s="1">
        <v>0.41785300269575704</v>
      </c>
      <c r="K176" s="1">
        <v>0.47775771403199929</v>
      </c>
    </row>
    <row r="177" spans="1:11">
      <c r="A177" s="1" t="s">
        <v>540</v>
      </c>
      <c r="B177" s="1">
        <v>0.86832821968427598</v>
      </c>
      <c r="C177" s="1">
        <v>0.86113409111225925</v>
      </c>
      <c r="I177" s="1" t="s">
        <v>540</v>
      </c>
      <c r="J177" s="1">
        <v>0.41333309859545658</v>
      </c>
      <c r="K177" s="1">
        <v>0.39543254849943765</v>
      </c>
    </row>
    <row r="178" spans="1:11">
      <c r="A178" s="1" t="s">
        <v>542</v>
      </c>
      <c r="B178" s="1">
        <v>0.84474873790426286</v>
      </c>
      <c r="C178" s="1">
        <v>0.87981140391677382</v>
      </c>
      <c r="I178" s="1" t="s">
        <v>542</v>
      </c>
      <c r="J178" s="1">
        <v>0.47775771403199929</v>
      </c>
      <c r="K178" s="1">
        <v>0.44806858159033164</v>
      </c>
    </row>
    <row r="179" spans="1:11">
      <c r="A179" s="1" t="s">
        <v>551</v>
      </c>
      <c r="B179" s="1">
        <v>0.86395291498777393</v>
      </c>
      <c r="C179" s="1">
        <v>0.84330090526555235</v>
      </c>
      <c r="I179" s="1" t="s">
        <v>551</v>
      </c>
      <c r="J179" s="1">
        <v>0.39219614093781613</v>
      </c>
      <c r="K179" s="1">
        <v>0.41174984076171045</v>
      </c>
    </row>
    <row r="180" spans="1:11">
      <c r="A180" s="1" t="s">
        <v>547</v>
      </c>
      <c r="B180" s="1">
        <v>0.8107226074596473</v>
      </c>
      <c r="C180" s="1">
        <v>0.79928740400297704</v>
      </c>
      <c r="I180" s="1" t="s">
        <v>547</v>
      </c>
      <c r="J180" s="1">
        <v>0.38140071258267011</v>
      </c>
      <c r="K180" s="1">
        <v>0.39381432922344844</v>
      </c>
    </row>
    <row r="181" spans="1:11">
      <c r="A181" s="1" t="s">
        <v>552</v>
      </c>
      <c r="B181" s="1">
        <v>0.79118253757000112</v>
      </c>
      <c r="C181" s="1">
        <v>0.8483003187924375</v>
      </c>
      <c r="I181" s="1" t="s">
        <v>552</v>
      </c>
      <c r="J181" s="1">
        <v>0.42688625754539844</v>
      </c>
      <c r="K181" s="1">
        <v>0.41568413502519763</v>
      </c>
    </row>
    <row r="182" spans="1:11">
      <c r="A182" s="1" t="s">
        <v>541</v>
      </c>
      <c r="B182" s="1">
        <v>0.85305629408639605</v>
      </c>
      <c r="C182" s="1">
        <v>0.81858244397198043</v>
      </c>
      <c r="I182" s="1" t="s">
        <v>541</v>
      </c>
      <c r="J182" s="1">
        <v>0.39114552774020184</v>
      </c>
      <c r="K182" s="1">
        <v>0.42933115735683641</v>
      </c>
    </row>
    <row r="183" spans="1:11">
      <c r="A183" s="1" t="s">
        <v>534</v>
      </c>
      <c r="B183" s="1">
        <v>0.88705828388943109</v>
      </c>
      <c r="C183" s="1">
        <v>0.84564954422145122</v>
      </c>
      <c r="I183" s="1" t="s">
        <v>534</v>
      </c>
      <c r="J183" s="1">
        <v>0.4262290275886596</v>
      </c>
      <c r="K183" s="1">
        <v>0.40464514819066039</v>
      </c>
    </row>
    <row r="184" spans="1:11">
      <c r="A184" s="1" t="s">
        <v>533</v>
      </c>
      <c r="B184" s="1">
        <v>0.77792321087759675</v>
      </c>
      <c r="C184" s="1">
        <v>0.83335009240612801</v>
      </c>
      <c r="I184" s="1" t="s">
        <v>533</v>
      </c>
      <c r="J184" s="1">
        <v>0.45041250315294501</v>
      </c>
      <c r="K184" s="1">
        <v>0.4016696437581932</v>
      </c>
    </row>
    <row r="185" spans="1:11">
      <c r="A185" s="1" t="s">
        <v>537</v>
      </c>
      <c r="B185" s="1">
        <v>0.85980073665135093</v>
      </c>
      <c r="C185" s="1">
        <v>0.84677807461108889</v>
      </c>
      <c r="I185" s="1" t="s">
        <v>537</v>
      </c>
      <c r="J185" s="1">
        <v>0.43262256251279929</v>
      </c>
      <c r="K185" s="1">
        <v>0.40649593085086244</v>
      </c>
    </row>
    <row r="186" spans="1:11">
      <c r="A186" s="1" t="s">
        <v>543</v>
      </c>
      <c r="B186" s="1">
        <v>0.84596789677249318</v>
      </c>
      <c r="C186" s="1">
        <v>0.86797414174146492</v>
      </c>
      <c r="I186" s="1" t="s">
        <v>543</v>
      </c>
      <c r="J186" s="1">
        <v>0.42270350807076712</v>
      </c>
      <c r="K186" s="1">
        <v>0.42212851075249147</v>
      </c>
    </row>
    <row r="187" spans="1:11">
      <c r="A187" s="1" t="s">
        <v>559</v>
      </c>
      <c r="B187" s="1">
        <v>0.8746408230933459</v>
      </c>
      <c r="C187" s="1">
        <v>0.86571458720602867</v>
      </c>
      <c r="I187" s="1" t="s">
        <v>559</v>
      </c>
      <c r="J187" s="1">
        <v>0.41981830721279428</v>
      </c>
      <c r="K187" s="1">
        <v>0.40756583031916072</v>
      </c>
    </row>
    <row r="188" spans="1:11">
      <c r="I188" s="1"/>
      <c r="J188" s="1"/>
      <c r="K188" s="1"/>
    </row>
    <row r="189" spans="1:11">
      <c r="A189" s="1" t="s">
        <v>588</v>
      </c>
      <c r="B189" s="1">
        <f>AVERAGE(B157:B187)</f>
        <v>0.8545047109359295</v>
      </c>
      <c r="C189" s="1">
        <f>AVERAGE(C157:C187)</f>
        <v>0.85563809013526393</v>
      </c>
      <c r="I189" s="1" t="s">
        <v>588</v>
      </c>
      <c r="J189" s="1">
        <f>AVERAGE(J157:J187)</f>
        <v>0.42235538593598754</v>
      </c>
      <c r="K189" s="1">
        <f>AVERAGE(K157:K187)</f>
        <v>0.41350146522151376</v>
      </c>
    </row>
    <row r="190" spans="1:11">
      <c r="A190" s="1" t="s">
        <v>589</v>
      </c>
      <c r="B190" s="1">
        <f>_xlfn.STDEV.P(B157:B187)</f>
        <v>3.2531760715612007E-2</v>
      </c>
      <c r="C190" s="1">
        <f>_xlfn.STDEV.P(C157:C187)</f>
        <v>2.6259692343115391E-2</v>
      </c>
      <c r="I190" s="1" t="s">
        <v>589</v>
      </c>
      <c r="J190" s="1">
        <f>_xlfn.STDEV.P(J157:J187)</f>
        <v>1.9715562863695388E-2</v>
      </c>
      <c r="K190" s="1">
        <f>_xlfn.STDEV.P(K157:K187)</f>
        <v>1.7433732690028677E-2</v>
      </c>
    </row>
  </sheetData>
  <sortState xmlns:xlrd2="http://schemas.microsoft.com/office/spreadsheetml/2017/richdata2" ref="A38:K67">
    <sortCondition ref="A38:A6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opLeftCell="A77" workbookViewId="0">
      <selection activeCell="K22" sqref="K22"/>
    </sheetView>
  </sheetViews>
  <sheetFormatPr defaultColWidth="11.5703125" defaultRowHeight="14.45"/>
  <cols>
    <col min="1" max="1" width="5.28515625" style="1" bestFit="1" customWidth="1"/>
    <col min="2" max="2" width="20.5703125" style="1" bestFit="1" customWidth="1"/>
    <col min="3" max="5" width="5.140625" style="1" bestFit="1" customWidth="1"/>
    <col min="6" max="16384" width="11.5703125" style="1"/>
  </cols>
  <sheetData>
    <row r="1" spans="1:5">
      <c r="A1" s="1" t="s">
        <v>523</v>
      </c>
      <c r="B1" s="1" t="s">
        <v>524</v>
      </c>
      <c r="C1" s="1" t="s">
        <v>592</v>
      </c>
      <c r="D1" s="1" t="s">
        <v>593</v>
      </c>
      <c r="E1" s="1" t="s">
        <v>594</v>
      </c>
    </row>
    <row r="2" spans="1:5">
      <c r="A2" s="1" t="s">
        <v>526</v>
      </c>
      <c r="B2" s="1" t="s">
        <v>527</v>
      </c>
      <c r="C2" s="1">
        <v>101</v>
      </c>
      <c r="D2" s="1">
        <v>221</v>
      </c>
      <c r="E2" s="1">
        <v>326</v>
      </c>
    </row>
    <row r="3" spans="1:5">
      <c r="A3" s="1" t="s">
        <v>526</v>
      </c>
      <c r="B3" s="1" t="s">
        <v>528</v>
      </c>
      <c r="C3" s="1">
        <v>102</v>
      </c>
      <c r="D3" s="1">
        <v>225</v>
      </c>
      <c r="E3" s="1">
        <v>336</v>
      </c>
    </row>
    <row r="4" spans="1:5">
      <c r="A4" s="1" t="s">
        <v>526</v>
      </c>
      <c r="B4" s="1" t="s">
        <v>529</v>
      </c>
      <c r="C4" s="1">
        <v>103</v>
      </c>
      <c r="D4" s="1">
        <v>211</v>
      </c>
      <c r="E4" s="1">
        <v>344</v>
      </c>
    </row>
    <row r="5" spans="1:5">
      <c r="A5" s="1" t="s">
        <v>526</v>
      </c>
      <c r="B5" s="1" t="s">
        <v>530</v>
      </c>
      <c r="C5" s="1">
        <v>104</v>
      </c>
      <c r="D5" s="1">
        <v>205</v>
      </c>
      <c r="E5" s="1">
        <v>305</v>
      </c>
    </row>
    <row r="6" spans="1:5">
      <c r="A6" s="1" t="s">
        <v>526</v>
      </c>
      <c r="B6" s="1" t="s">
        <v>531</v>
      </c>
      <c r="C6" s="1">
        <v>105</v>
      </c>
      <c r="D6" s="1">
        <v>230</v>
      </c>
      <c r="E6" s="1">
        <v>334</v>
      </c>
    </row>
    <row r="7" spans="1:5">
      <c r="A7" s="1" t="s">
        <v>526</v>
      </c>
      <c r="B7" s="1" t="s">
        <v>532</v>
      </c>
      <c r="C7" s="1">
        <v>106</v>
      </c>
      <c r="D7" s="1">
        <v>245</v>
      </c>
      <c r="E7" s="1">
        <v>329</v>
      </c>
    </row>
    <row r="8" spans="1:5">
      <c r="A8" s="1" t="s">
        <v>526</v>
      </c>
      <c r="B8" s="1" t="s">
        <v>533</v>
      </c>
      <c r="C8" s="1">
        <v>107</v>
      </c>
      <c r="D8" s="1">
        <v>226</v>
      </c>
      <c r="E8" s="1">
        <v>307</v>
      </c>
    </row>
    <row r="9" spans="1:5">
      <c r="A9" s="1" t="s">
        <v>526</v>
      </c>
      <c r="B9" s="1" t="s">
        <v>534</v>
      </c>
      <c r="C9" s="1">
        <v>108</v>
      </c>
      <c r="D9" s="1">
        <v>222</v>
      </c>
      <c r="E9" s="1">
        <v>308</v>
      </c>
    </row>
    <row r="10" spans="1:5">
      <c r="A10" s="1" t="s">
        <v>526</v>
      </c>
      <c r="B10" s="1" t="s">
        <v>535</v>
      </c>
      <c r="C10" s="1">
        <v>109</v>
      </c>
      <c r="D10" s="1">
        <v>215</v>
      </c>
      <c r="E10" s="1">
        <v>339</v>
      </c>
    </row>
    <row r="11" spans="1:5">
      <c r="A11" s="1" t="s">
        <v>526</v>
      </c>
      <c r="B11" s="1" t="s">
        <v>536</v>
      </c>
      <c r="C11" s="1">
        <v>110</v>
      </c>
      <c r="D11" s="1">
        <v>233</v>
      </c>
      <c r="E11" s="1">
        <v>324</v>
      </c>
    </row>
    <row r="12" spans="1:5">
      <c r="A12" s="1" t="s">
        <v>526</v>
      </c>
      <c r="B12" s="1" t="s">
        <v>537</v>
      </c>
      <c r="C12" s="1">
        <v>111</v>
      </c>
      <c r="D12" s="1">
        <v>237</v>
      </c>
      <c r="E12" s="1">
        <v>303</v>
      </c>
    </row>
    <row r="13" spans="1:5">
      <c r="A13" s="1" t="s">
        <v>526</v>
      </c>
      <c r="B13" s="1" t="s">
        <v>538</v>
      </c>
      <c r="C13" s="1">
        <v>112</v>
      </c>
      <c r="D13" s="1">
        <v>223</v>
      </c>
      <c r="E13" s="1">
        <v>330</v>
      </c>
    </row>
    <row r="14" spans="1:5">
      <c r="A14" s="1" t="s">
        <v>526</v>
      </c>
      <c r="B14" s="1" t="s">
        <v>539</v>
      </c>
      <c r="C14" s="1">
        <v>113</v>
      </c>
      <c r="D14" s="1">
        <v>202</v>
      </c>
      <c r="E14" s="1">
        <v>331</v>
      </c>
    </row>
    <row r="15" spans="1:5">
      <c r="A15" s="1" t="s">
        <v>526</v>
      </c>
      <c r="B15" s="1" t="s">
        <v>540</v>
      </c>
      <c r="C15" s="1">
        <v>114</v>
      </c>
      <c r="D15" s="1">
        <v>240</v>
      </c>
      <c r="E15" s="1">
        <v>333</v>
      </c>
    </row>
    <row r="16" spans="1:5">
      <c r="A16" s="1" t="s">
        <v>526</v>
      </c>
      <c r="B16" s="1" t="s">
        <v>541</v>
      </c>
      <c r="C16" s="1">
        <v>115</v>
      </c>
      <c r="D16" s="1">
        <v>216</v>
      </c>
      <c r="E16" s="1">
        <v>325</v>
      </c>
    </row>
    <row r="17" spans="1:5">
      <c r="A17" s="1" t="s">
        <v>526</v>
      </c>
      <c r="B17" s="1" t="s">
        <v>542</v>
      </c>
      <c r="C17" s="1">
        <v>116</v>
      </c>
      <c r="D17" s="1">
        <v>238</v>
      </c>
      <c r="E17" s="1">
        <v>320</v>
      </c>
    </row>
    <row r="18" spans="1:5">
      <c r="A18" s="1" t="s">
        <v>526</v>
      </c>
      <c r="B18" s="1" t="s">
        <v>543</v>
      </c>
      <c r="C18" s="1">
        <v>117</v>
      </c>
      <c r="D18" s="1">
        <v>220</v>
      </c>
      <c r="E18" s="1">
        <v>317</v>
      </c>
    </row>
    <row r="19" spans="1:5">
      <c r="A19" s="1" t="s">
        <v>526</v>
      </c>
      <c r="B19" s="1" t="s">
        <v>544</v>
      </c>
      <c r="C19" s="1">
        <v>118</v>
      </c>
      <c r="D19" s="1">
        <v>241</v>
      </c>
      <c r="E19" s="1">
        <v>338</v>
      </c>
    </row>
    <row r="20" spans="1:5">
      <c r="A20" s="1" t="s">
        <v>526</v>
      </c>
      <c r="B20" s="1" t="s">
        <v>545</v>
      </c>
      <c r="C20" s="1">
        <v>119</v>
      </c>
      <c r="D20" s="1">
        <v>243</v>
      </c>
      <c r="E20" s="1">
        <v>310</v>
      </c>
    </row>
    <row r="21" spans="1:5">
      <c r="A21" s="1" t="s">
        <v>526</v>
      </c>
      <c r="B21" s="1" t="s">
        <v>546</v>
      </c>
      <c r="C21" s="1">
        <v>120</v>
      </c>
      <c r="D21" s="1">
        <v>209</v>
      </c>
      <c r="E21" s="1">
        <v>314</v>
      </c>
    </row>
    <row r="22" spans="1:5">
      <c r="A22" s="1" t="s">
        <v>526</v>
      </c>
      <c r="B22" s="1" t="s">
        <v>547</v>
      </c>
      <c r="C22" s="1">
        <v>121</v>
      </c>
      <c r="D22" s="1">
        <v>217</v>
      </c>
      <c r="E22" s="1">
        <v>306</v>
      </c>
    </row>
    <row r="23" spans="1:5">
      <c r="A23" s="1" t="s">
        <v>526</v>
      </c>
      <c r="B23" s="1" t="s">
        <v>548</v>
      </c>
      <c r="C23" s="1">
        <v>122</v>
      </c>
      <c r="D23" s="1">
        <v>234</v>
      </c>
      <c r="E23" s="1">
        <v>345</v>
      </c>
    </row>
    <row r="24" spans="1:5">
      <c r="A24" s="1" t="s">
        <v>526</v>
      </c>
      <c r="B24" s="1" t="s">
        <v>549</v>
      </c>
      <c r="C24" s="1">
        <v>123</v>
      </c>
      <c r="D24" s="1">
        <v>244</v>
      </c>
      <c r="E24" s="1">
        <v>311</v>
      </c>
    </row>
    <row r="25" spans="1:5">
      <c r="A25" s="1" t="s">
        <v>526</v>
      </c>
      <c r="B25" s="1" t="s">
        <v>550</v>
      </c>
      <c r="C25" s="1">
        <v>124</v>
      </c>
      <c r="D25" s="1">
        <v>227</v>
      </c>
      <c r="E25" s="1">
        <v>328</v>
      </c>
    </row>
    <row r="26" spans="1:5">
      <c r="A26" s="1" t="s">
        <v>526</v>
      </c>
      <c r="B26" s="1" t="s">
        <v>551</v>
      </c>
      <c r="C26" s="1">
        <v>125</v>
      </c>
      <c r="D26" s="1">
        <v>206</v>
      </c>
      <c r="E26" s="1">
        <v>302</v>
      </c>
    </row>
    <row r="27" spans="1:5">
      <c r="A27" s="1" t="s">
        <v>526</v>
      </c>
      <c r="B27" s="1" t="s">
        <v>552</v>
      </c>
      <c r="C27" s="1">
        <v>126</v>
      </c>
      <c r="D27" s="1">
        <v>239</v>
      </c>
      <c r="E27" s="1">
        <v>337</v>
      </c>
    </row>
    <row r="28" spans="1:5">
      <c r="A28" s="1" t="s">
        <v>526</v>
      </c>
      <c r="B28" s="1" t="s">
        <v>553</v>
      </c>
      <c r="C28" s="1">
        <v>127</v>
      </c>
      <c r="D28" s="1">
        <v>231</v>
      </c>
      <c r="E28" s="1">
        <v>321</v>
      </c>
    </row>
    <row r="29" spans="1:5">
      <c r="A29" s="1" t="s">
        <v>526</v>
      </c>
      <c r="B29" s="1" t="s">
        <v>554</v>
      </c>
      <c r="C29" s="1">
        <v>128</v>
      </c>
      <c r="D29" s="1">
        <v>236</v>
      </c>
      <c r="E29" s="1">
        <v>318</v>
      </c>
    </row>
    <row r="30" spans="1:5">
      <c r="A30" s="1" t="s">
        <v>526</v>
      </c>
      <c r="B30" s="1" t="s">
        <v>555</v>
      </c>
      <c r="C30" s="1">
        <v>129</v>
      </c>
      <c r="D30" s="1">
        <v>232</v>
      </c>
      <c r="E30" s="1">
        <v>342</v>
      </c>
    </row>
    <row r="31" spans="1:5">
      <c r="A31" s="1" t="s">
        <v>526</v>
      </c>
      <c r="B31" s="1" t="s">
        <v>556</v>
      </c>
      <c r="C31" s="1">
        <v>130</v>
      </c>
      <c r="D31" s="1">
        <v>235</v>
      </c>
      <c r="E31" s="1">
        <v>312</v>
      </c>
    </row>
    <row r="32" spans="1:5">
      <c r="A32" s="1" t="s">
        <v>526</v>
      </c>
      <c r="B32" s="1" t="s">
        <v>557</v>
      </c>
      <c r="C32" s="1">
        <v>131</v>
      </c>
      <c r="D32" s="1">
        <v>224</v>
      </c>
      <c r="E32" s="1">
        <v>340</v>
      </c>
    </row>
    <row r="33" spans="1:5">
      <c r="A33" s="1" t="s">
        <v>526</v>
      </c>
      <c r="B33" s="1" t="s">
        <v>558</v>
      </c>
      <c r="C33" s="1">
        <v>132</v>
      </c>
      <c r="D33" s="1">
        <v>214</v>
      </c>
      <c r="E33" s="1">
        <v>315</v>
      </c>
    </row>
    <row r="34" spans="1:5">
      <c r="A34" s="1" t="s">
        <v>526</v>
      </c>
      <c r="B34" s="1" t="s">
        <v>559</v>
      </c>
      <c r="C34" s="1">
        <v>133</v>
      </c>
      <c r="D34" s="1">
        <v>212</v>
      </c>
      <c r="E34" s="1">
        <v>323</v>
      </c>
    </row>
    <row r="35" spans="1:5">
      <c r="A35" s="1" t="s">
        <v>526</v>
      </c>
      <c r="B35" s="1" t="s">
        <v>560</v>
      </c>
      <c r="C35" s="1">
        <v>134</v>
      </c>
      <c r="D35" s="1">
        <v>208</v>
      </c>
      <c r="E35" s="1">
        <v>309</v>
      </c>
    </row>
    <row r="36" spans="1:5">
      <c r="A36" s="1" t="s">
        <v>526</v>
      </c>
      <c r="B36" s="1" t="s">
        <v>561</v>
      </c>
      <c r="C36" s="1">
        <v>135</v>
      </c>
      <c r="D36" s="1">
        <v>228</v>
      </c>
      <c r="E36" s="1">
        <v>304</v>
      </c>
    </row>
    <row r="37" spans="1:5">
      <c r="A37" s="1" t="s">
        <v>526</v>
      </c>
      <c r="B37" s="1" t="s">
        <v>562</v>
      </c>
      <c r="C37" s="1">
        <v>136</v>
      </c>
      <c r="D37" s="1">
        <v>242</v>
      </c>
      <c r="E37" s="1">
        <v>322</v>
      </c>
    </row>
    <row r="38" spans="1:5">
      <c r="A38" s="1" t="s">
        <v>526</v>
      </c>
      <c r="B38" s="1" t="s">
        <v>563</v>
      </c>
      <c r="C38" s="1">
        <v>137</v>
      </c>
      <c r="D38" s="1">
        <v>201</v>
      </c>
      <c r="E38" s="1">
        <v>335</v>
      </c>
    </row>
    <row r="39" spans="1:5">
      <c r="A39" s="1" t="s">
        <v>526</v>
      </c>
      <c r="B39" s="1" t="s">
        <v>564</v>
      </c>
      <c r="C39" s="1">
        <v>138</v>
      </c>
      <c r="D39" s="1">
        <v>218</v>
      </c>
      <c r="E39" s="1">
        <v>332</v>
      </c>
    </row>
    <row r="40" spans="1:5">
      <c r="A40" s="1" t="s">
        <v>526</v>
      </c>
      <c r="B40" s="1" t="s">
        <v>565</v>
      </c>
      <c r="C40" s="1">
        <v>139</v>
      </c>
      <c r="D40" s="1">
        <v>219</v>
      </c>
      <c r="E40" s="1">
        <v>327</v>
      </c>
    </row>
    <row r="41" spans="1:5">
      <c r="A41" s="1" t="s">
        <v>526</v>
      </c>
      <c r="B41" s="1" t="s">
        <v>566</v>
      </c>
      <c r="C41" s="1">
        <v>140</v>
      </c>
      <c r="D41" s="1">
        <v>229</v>
      </c>
      <c r="E41" s="1">
        <v>319</v>
      </c>
    </row>
    <row r="42" spans="1:5">
      <c r="A42" s="1" t="s">
        <v>526</v>
      </c>
      <c r="B42" s="1" t="s">
        <v>567</v>
      </c>
      <c r="C42" s="1">
        <v>141</v>
      </c>
      <c r="D42" s="1">
        <v>210</v>
      </c>
      <c r="E42" s="1">
        <v>341</v>
      </c>
    </row>
    <row r="43" spans="1:5">
      <c r="A43" s="1" t="s">
        <v>526</v>
      </c>
      <c r="B43" s="1" t="s">
        <v>568</v>
      </c>
      <c r="C43" s="1">
        <v>142</v>
      </c>
      <c r="D43" s="1">
        <v>203</v>
      </c>
      <c r="E43" s="1">
        <v>301</v>
      </c>
    </row>
    <row r="44" spans="1:5">
      <c r="A44" s="1" t="s">
        <v>526</v>
      </c>
      <c r="B44" s="1" t="s">
        <v>569</v>
      </c>
      <c r="C44" s="1">
        <v>143</v>
      </c>
      <c r="D44" s="1">
        <v>213</v>
      </c>
      <c r="E44" s="1">
        <v>316</v>
      </c>
    </row>
    <row r="45" spans="1:5">
      <c r="A45" s="1" t="s">
        <v>526</v>
      </c>
      <c r="B45" s="1" t="s">
        <v>570</v>
      </c>
      <c r="C45" s="1">
        <v>144</v>
      </c>
      <c r="D45" s="1">
        <v>204</v>
      </c>
      <c r="E45" s="1">
        <v>343</v>
      </c>
    </row>
    <row r="46" spans="1:5">
      <c r="A46" s="1" t="s">
        <v>526</v>
      </c>
      <c r="B46" s="1" t="s">
        <v>571</v>
      </c>
      <c r="C46" s="1">
        <v>145</v>
      </c>
      <c r="D46" s="1">
        <v>207</v>
      </c>
      <c r="E46" s="1">
        <v>313</v>
      </c>
    </row>
    <row r="47" spans="1:5">
      <c r="A47" s="1" t="s">
        <v>573</v>
      </c>
      <c r="B47" s="1" t="s">
        <v>533</v>
      </c>
      <c r="C47" s="1">
        <v>401</v>
      </c>
      <c r="D47" s="1">
        <v>535</v>
      </c>
      <c r="E47" s="1">
        <v>621</v>
      </c>
    </row>
    <row r="48" spans="1:5">
      <c r="A48" s="1" t="s">
        <v>573</v>
      </c>
      <c r="B48" s="1" t="s">
        <v>570</v>
      </c>
      <c r="C48" s="1">
        <v>402</v>
      </c>
      <c r="D48" s="1">
        <v>539</v>
      </c>
      <c r="E48" s="1">
        <v>614</v>
      </c>
    </row>
    <row r="49" spans="1:5">
      <c r="A49" s="1" t="s">
        <v>573</v>
      </c>
      <c r="B49" s="1" t="s">
        <v>534</v>
      </c>
      <c r="C49" s="1">
        <v>403</v>
      </c>
      <c r="D49" s="1">
        <v>511</v>
      </c>
      <c r="E49" s="1">
        <v>601</v>
      </c>
    </row>
    <row r="50" spans="1:5">
      <c r="A50" s="1" t="s">
        <v>573</v>
      </c>
      <c r="B50" s="1" t="s">
        <v>528</v>
      </c>
      <c r="C50" s="1">
        <v>404</v>
      </c>
      <c r="D50" s="1">
        <v>515</v>
      </c>
      <c r="E50" s="1">
        <v>607</v>
      </c>
    </row>
    <row r="51" spans="1:5">
      <c r="A51" s="1" t="s">
        <v>573</v>
      </c>
      <c r="B51" s="1" t="s">
        <v>556</v>
      </c>
      <c r="C51" s="1">
        <v>405</v>
      </c>
      <c r="D51" s="1">
        <v>505</v>
      </c>
      <c r="E51" s="1">
        <v>628</v>
      </c>
    </row>
    <row r="52" spans="1:5">
      <c r="A52" s="1" t="s">
        <v>573</v>
      </c>
      <c r="B52" s="1" t="s">
        <v>527</v>
      </c>
      <c r="C52" s="1">
        <v>406</v>
      </c>
      <c r="D52" s="1">
        <v>531</v>
      </c>
      <c r="E52" s="1">
        <v>602</v>
      </c>
    </row>
    <row r="53" spans="1:5">
      <c r="A53" s="1" t="s">
        <v>573</v>
      </c>
      <c r="B53" s="1" t="s">
        <v>557</v>
      </c>
      <c r="C53" s="1">
        <v>407</v>
      </c>
      <c r="D53" s="1">
        <v>536</v>
      </c>
      <c r="E53" s="1">
        <v>624</v>
      </c>
    </row>
    <row r="54" spans="1:5">
      <c r="A54" s="1" t="s">
        <v>573</v>
      </c>
      <c r="B54" s="1" t="s">
        <v>565</v>
      </c>
      <c r="C54" s="1">
        <v>408</v>
      </c>
      <c r="D54" s="1">
        <v>516</v>
      </c>
      <c r="E54" s="1">
        <v>637</v>
      </c>
    </row>
    <row r="55" spans="1:5">
      <c r="A55" s="1" t="s">
        <v>573</v>
      </c>
      <c r="B55" s="1" t="s">
        <v>549</v>
      </c>
      <c r="C55" s="1">
        <v>409</v>
      </c>
      <c r="D55" s="1">
        <v>518</v>
      </c>
      <c r="E55" s="1">
        <v>640</v>
      </c>
    </row>
    <row r="56" spans="1:5">
      <c r="A56" s="1" t="s">
        <v>573</v>
      </c>
      <c r="B56" s="1" t="s">
        <v>531</v>
      </c>
      <c r="C56" s="1">
        <v>410</v>
      </c>
      <c r="D56" s="1">
        <v>530</v>
      </c>
      <c r="E56" s="1">
        <v>611</v>
      </c>
    </row>
    <row r="57" spans="1:5">
      <c r="A57" s="1" t="s">
        <v>573</v>
      </c>
      <c r="B57" s="1" t="s">
        <v>542</v>
      </c>
      <c r="C57" s="1">
        <v>411</v>
      </c>
      <c r="D57" s="1">
        <v>524</v>
      </c>
      <c r="E57" s="1">
        <v>641</v>
      </c>
    </row>
    <row r="58" spans="1:5">
      <c r="A58" s="1" t="s">
        <v>573</v>
      </c>
      <c r="B58" s="1" t="s">
        <v>529</v>
      </c>
      <c r="C58" s="1">
        <v>412</v>
      </c>
      <c r="D58" s="1">
        <v>517</v>
      </c>
      <c r="E58" s="1">
        <v>636</v>
      </c>
    </row>
    <row r="59" spans="1:5">
      <c r="A59" s="1" t="s">
        <v>573</v>
      </c>
      <c r="B59" s="1" t="s">
        <v>539</v>
      </c>
      <c r="C59" s="1">
        <v>413</v>
      </c>
      <c r="D59" s="1">
        <v>504</v>
      </c>
      <c r="E59" s="1">
        <v>645</v>
      </c>
    </row>
    <row r="60" spans="1:5">
      <c r="A60" s="1" t="s">
        <v>573</v>
      </c>
      <c r="B60" s="1" t="s">
        <v>541</v>
      </c>
      <c r="C60" s="1">
        <v>414</v>
      </c>
      <c r="D60" s="1">
        <v>528</v>
      </c>
      <c r="E60" s="1">
        <v>626</v>
      </c>
    </row>
    <row r="61" spans="1:5">
      <c r="A61" s="1" t="s">
        <v>573</v>
      </c>
      <c r="B61" s="1" t="s">
        <v>569</v>
      </c>
      <c r="C61" s="1">
        <v>415</v>
      </c>
      <c r="D61" s="1">
        <v>506</v>
      </c>
      <c r="E61" s="1">
        <v>639</v>
      </c>
    </row>
    <row r="62" spans="1:5">
      <c r="A62" s="1" t="s">
        <v>573</v>
      </c>
      <c r="B62" s="1" t="s">
        <v>553</v>
      </c>
      <c r="C62" s="1">
        <v>416</v>
      </c>
      <c r="D62" s="1">
        <v>502</v>
      </c>
      <c r="E62" s="1">
        <v>610</v>
      </c>
    </row>
    <row r="63" spans="1:5">
      <c r="A63" s="1" t="s">
        <v>573</v>
      </c>
      <c r="B63" s="1" t="s">
        <v>545</v>
      </c>
      <c r="C63" s="1">
        <v>417</v>
      </c>
      <c r="D63" s="1">
        <v>540</v>
      </c>
      <c r="E63" s="1">
        <v>606</v>
      </c>
    </row>
    <row r="64" spans="1:5">
      <c r="A64" s="1" t="s">
        <v>573</v>
      </c>
      <c r="B64" s="1" t="s">
        <v>536</v>
      </c>
      <c r="C64" s="1">
        <v>418</v>
      </c>
      <c r="D64" s="1">
        <v>538</v>
      </c>
      <c r="E64" s="1">
        <v>605</v>
      </c>
    </row>
    <row r="65" spans="1:5">
      <c r="A65" s="1" t="s">
        <v>573</v>
      </c>
      <c r="B65" s="1" t="s">
        <v>555</v>
      </c>
      <c r="C65" s="1">
        <v>419</v>
      </c>
      <c r="D65" s="1">
        <v>522</v>
      </c>
      <c r="E65" s="1">
        <v>643</v>
      </c>
    </row>
    <row r="66" spans="1:5">
      <c r="A66" s="1" t="s">
        <v>573</v>
      </c>
      <c r="B66" s="1" t="s">
        <v>561</v>
      </c>
      <c r="C66" s="1">
        <v>420</v>
      </c>
      <c r="D66" s="1">
        <v>544</v>
      </c>
      <c r="E66" s="1">
        <v>630</v>
      </c>
    </row>
    <row r="67" spans="1:5">
      <c r="A67" s="1" t="s">
        <v>573</v>
      </c>
      <c r="B67" s="1" t="s">
        <v>564</v>
      </c>
      <c r="C67" s="1">
        <v>421</v>
      </c>
      <c r="D67" s="1">
        <v>537</v>
      </c>
      <c r="E67" s="1">
        <v>618</v>
      </c>
    </row>
    <row r="68" spans="1:5">
      <c r="A68" s="1" t="s">
        <v>573</v>
      </c>
      <c r="B68" s="1" t="s">
        <v>544</v>
      </c>
      <c r="C68" s="1">
        <v>422</v>
      </c>
      <c r="D68" s="1">
        <v>525</v>
      </c>
      <c r="E68" s="1">
        <v>638</v>
      </c>
    </row>
    <row r="69" spans="1:5">
      <c r="A69" s="1" t="s">
        <v>573</v>
      </c>
      <c r="B69" s="1" t="s">
        <v>535</v>
      </c>
      <c r="C69" s="1">
        <v>423</v>
      </c>
      <c r="D69" s="1">
        <v>533</v>
      </c>
      <c r="E69" s="1">
        <v>629</v>
      </c>
    </row>
    <row r="70" spans="1:5">
      <c r="A70" s="1" t="s">
        <v>573</v>
      </c>
      <c r="B70" s="1" t="s">
        <v>560</v>
      </c>
      <c r="C70" s="1">
        <v>424</v>
      </c>
      <c r="D70" s="1">
        <v>521</v>
      </c>
      <c r="E70" s="1">
        <v>609</v>
      </c>
    </row>
    <row r="71" spans="1:5">
      <c r="A71" s="1" t="s">
        <v>573</v>
      </c>
      <c r="B71" s="1" t="s">
        <v>550</v>
      </c>
      <c r="C71" s="1">
        <v>425</v>
      </c>
      <c r="D71" s="1">
        <v>503</v>
      </c>
      <c r="E71" s="1">
        <v>627</v>
      </c>
    </row>
    <row r="72" spans="1:5">
      <c r="A72" s="1" t="s">
        <v>573</v>
      </c>
      <c r="B72" s="1" t="s">
        <v>566</v>
      </c>
      <c r="C72" s="1">
        <v>426</v>
      </c>
      <c r="D72" s="1">
        <v>519</v>
      </c>
      <c r="E72" s="1">
        <v>642</v>
      </c>
    </row>
    <row r="73" spans="1:5">
      <c r="A73" s="1" t="s">
        <v>573</v>
      </c>
      <c r="B73" s="1" t="s">
        <v>568</v>
      </c>
      <c r="C73" s="1">
        <v>427</v>
      </c>
      <c r="D73" s="1">
        <v>513</v>
      </c>
      <c r="E73" s="1">
        <v>617</v>
      </c>
    </row>
    <row r="74" spans="1:5">
      <c r="A74" s="1" t="s">
        <v>573</v>
      </c>
      <c r="B74" s="1" t="s">
        <v>571</v>
      </c>
      <c r="C74" s="1">
        <v>428</v>
      </c>
      <c r="D74" s="1">
        <v>508</v>
      </c>
      <c r="E74" s="1">
        <v>625</v>
      </c>
    </row>
    <row r="75" spans="1:5">
      <c r="A75" s="1" t="s">
        <v>573</v>
      </c>
      <c r="B75" s="1" t="s">
        <v>530</v>
      </c>
      <c r="C75" s="1">
        <v>429</v>
      </c>
      <c r="D75" s="1">
        <v>542</v>
      </c>
      <c r="E75" s="1">
        <v>619</v>
      </c>
    </row>
    <row r="76" spans="1:5">
      <c r="A76" s="1" t="s">
        <v>573</v>
      </c>
      <c r="B76" s="1" t="s">
        <v>547</v>
      </c>
      <c r="C76" s="1">
        <v>430</v>
      </c>
      <c r="D76" s="1">
        <v>545</v>
      </c>
      <c r="E76" s="1">
        <v>604</v>
      </c>
    </row>
    <row r="77" spans="1:5">
      <c r="A77" s="1" t="s">
        <v>573</v>
      </c>
      <c r="B77" s="1" t="s">
        <v>562</v>
      </c>
      <c r="C77" s="1">
        <v>431</v>
      </c>
      <c r="D77" s="1">
        <v>529</v>
      </c>
      <c r="E77" s="1">
        <v>608</v>
      </c>
    </row>
    <row r="78" spans="1:5">
      <c r="A78" s="1" t="s">
        <v>573</v>
      </c>
      <c r="B78" s="1" t="s">
        <v>540</v>
      </c>
      <c r="C78" s="1">
        <v>432</v>
      </c>
      <c r="D78" s="1">
        <v>501</v>
      </c>
      <c r="E78" s="1">
        <v>644</v>
      </c>
    </row>
    <row r="79" spans="1:5">
      <c r="A79" s="1" t="s">
        <v>573</v>
      </c>
      <c r="B79" s="1" t="s">
        <v>551</v>
      </c>
      <c r="C79" s="1">
        <v>433</v>
      </c>
      <c r="D79" s="1">
        <v>520</v>
      </c>
      <c r="E79" s="1">
        <v>612</v>
      </c>
    </row>
    <row r="80" spans="1:5">
      <c r="A80" s="1" t="s">
        <v>573</v>
      </c>
      <c r="B80" s="1" t="s">
        <v>537</v>
      </c>
      <c r="C80" s="1">
        <v>434</v>
      </c>
      <c r="D80" s="1">
        <v>512</v>
      </c>
      <c r="E80" s="1">
        <v>634</v>
      </c>
    </row>
    <row r="81" spans="1:5">
      <c r="A81" s="1" t="s">
        <v>573</v>
      </c>
      <c r="B81" s="1" t="s">
        <v>558</v>
      </c>
      <c r="C81" s="1">
        <v>435</v>
      </c>
      <c r="D81" s="1">
        <v>523</v>
      </c>
      <c r="E81" s="1">
        <v>635</v>
      </c>
    </row>
    <row r="82" spans="1:5">
      <c r="A82" s="1" t="s">
        <v>573</v>
      </c>
      <c r="B82" s="1" t="s">
        <v>563</v>
      </c>
      <c r="C82" s="1">
        <v>436</v>
      </c>
      <c r="D82" s="1">
        <v>514</v>
      </c>
      <c r="E82" s="1">
        <v>616</v>
      </c>
    </row>
    <row r="83" spans="1:5">
      <c r="A83" s="1" t="s">
        <v>573</v>
      </c>
      <c r="B83" s="1" t="s">
        <v>552</v>
      </c>
      <c r="C83" s="1">
        <v>437</v>
      </c>
      <c r="D83" s="1">
        <v>509</v>
      </c>
      <c r="E83" s="1">
        <v>622</v>
      </c>
    </row>
    <row r="84" spans="1:5">
      <c r="A84" s="1" t="s">
        <v>573</v>
      </c>
      <c r="B84" s="1" t="s">
        <v>567</v>
      </c>
      <c r="C84" s="1">
        <v>438</v>
      </c>
      <c r="D84" s="1">
        <v>507</v>
      </c>
      <c r="E84" s="1">
        <v>632</v>
      </c>
    </row>
    <row r="85" spans="1:5">
      <c r="A85" s="1" t="s">
        <v>573</v>
      </c>
      <c r="B85" s="1" t="s">
        <v>546</v>
      </c>
      <c r="C85" s="1">
        <v>439</v>
      </c>
      <c r="D85" s="1">
        <v>541</v>
      </c>
      <c r="E85" s="1">
        <v>615</v>
      </c>
    </row>
    <row r="86" spans="1:5">
      <c r="A86" s="1" t="s">
        <v>573</v>
      </c>
      <c r="B86" s="1" t="s">
        <v>532</v>
      </c>
      <c r="C86" s="1">
        <v>440</v>
      </c>
      <c r="D86" s="1">
        <v>510</v>
      </c>
      <c r="E86" s="1">
        <v>623</v>
      </c>
    </row>
    <row r="87" spans="1:5">
      <c r="A87" s="1" t="s">
        <v>573</v>
      </c>
      <c r="B87" s="1" t="s">
        <v>538</v>
      </c>
      <c r="C87" s="1">
        <v>441</v>
      </c>
      <c r="D87" s="1">
        <v>527</v>
      </c>
      <c r="E87" s="1">
        <v>631</v>
      </c>
    </row>
    <row r="88" spans="1:5">
      <c r="A88" s="1" t="s">
        <v>573</v>
      </c>
      <c r="B88" s="1" t="s">
        <v>543</v>
      </c>
      <c r="C88" s="1">
        <v>442</v>
      </c>
      <c r="D88" s="1">
        <v>532</v>
      </c>
      <c r="E88" s="1">
        <v>603</v>
      </c>
    </row>
    <row r="89" spans="1:5">
      <c r="A89" s="1" t="s">
        <v>573</v>
      </c>
      <c r="B89" s="1" t="s">
        <v>554</v>
      </c>
      <c r="C89" s="1">
        <v>443</v>
      </c>
      <c r="D89" s="1">
        <v>526</v>
      </c>
      <c r="E89" s="1">
        <v>633</v>
      </c>
    </row>
    <row r="90" spans="1:5">
      <c r="A90" s="1" t="s">
        <v>573</v>
      </c>
      <c r="B90" s="1" t="s">
        <v>559</v>
      </c>
      <c r="C90" s="1">
        <v>444</v>
      </c>
      <c r="D90" s="1">
        <v>543</v>
      </c>
      <c r="E90" s="1">
        <v>620</v>
      </c>
    </row>
    <row r="91" spans="1:5">
      <c r="A91" s="1" t="s">
        <v>573</v>
      </c>
      <c r="B91" s="1" t="s">
        <v>548</v>
      </c>
      <c r="C91" s="1">
        <v>445</v>
      </c>
      <c r="D91" s="1">
        <v>534</v>
      </c>
      <c r="E91" s="1">
        <v>613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FA90-DC97-4AB2-BE2E-AAE4124BFC69}">
  <dimension ref="A1:B1005"/>
  <sheetViews>
    <sheetView topLeftCell="I25" workbookViewId="0">
      <selection activeCell="I25" sqref="I25"/>
    </sheetView>
  </sheetViews>
  <sheetFormatPr defaultRowHeight="14.45"/>
  <cols>
    <col min="1" max="1" width="8.85546875" style="10"/>
  </cols>
  <sheetData>
    <row r="1" spans="1:2" ht="15" thickBot="1">
      <c r="A1" s="8" t="s">
        <v>595</v>
      </c>
      <c r="B1" s="5" t="s">
        <v>596</v>
      </c>
    </row>
    <row r="2" spans="1:2" ht="15" thickBot="1">
      <c r="A2" s="8">
        <v>101</v>
      </c>
      <c r="B2" s="6">
        <v>101</v>
      </c>
    </row>
    <row r="3" spans="1:2" ht="15" thickBot="1">
      <c r="A3" s="8">
        <v>102</v>
      </c>
      <c r="B3" s="6">
        <v>102</v>
      </c>
    </row>
    <row r="4" spans="1:2" ht="15" thickBot="1">
      <c r="A4" s="8">
        <v>103</v>
      </c>
      <c r="B4" s="6">
        <v>103</v>
      </c>
    </row>
    <row r="5" spans="1:2" ht="15" thickBot="1">
      <c r="A5" s="8">
        <v>104</v>
      </c>
      <c r="B5" s="6">
        <v>105</v>
      </c>
    </row>
    <row r="6" spans="1:2" ht="15" thickBot="1">
      <c r="A6" s="8">
        <v>105</v>
      </c>
      <c r="B6" s="6">
        <v>107</v>
      </c>
    </row>
    <row r="7" spans="1:2" ht="15" thickBot="1">
      <c r="A7" s="8">
        <v>106</v>
      </c>
      <c r="B7" s="6">
        <v>108</v>
      </c>
    </row>
    <row r="8" spans="1:2" ht="15" thickBot="1">
      <c r="A8" s="8">
        <v>107</v>
      </c>
      <c r="B8" s="6">
        <v>110</v>
      </c>
    </row>
    <row r="9" spans="1:2" ht="15" thickBot="1">
      <c r="A9" s="8">
        <v>108</v>
      </c>
      <c r="B9" s="6">
        <v>111</v>
      </c>
    </row>
    <row r="10" spans="1:2" ht="15" thickBot="1">
      <c r="A10" s="8">
        <v>109</v>
      </c>
      <c r="B10" s="6">
        <v>112</v>
      </c>
    </row>
    <row r="11" spans="1:2" ht="15" thickBot="1">
      <c r="A11" s="8">
        <v>110</v>
      </c>
      <c r="B11" s="6">
        <v>114</v>
      </c>
    </row>
    <row r="12" spans="1:2" ht="15" thickBot="1">
      <c r="A12" s="8">
        <v>111</v>
      </c>
      <c r="B12" s="6">
        <v>116</v>
      </c>
    </row>
    <row r="13" spans="1:2" ht="15" thickBot="1">
      <c r="A13" s="8">
        <v>112</v>
      </c>
      <c r="B13" s="6">
        <v>117</v>
      </c>
    </row>
    <row r="14" spans="1:2" ht="15" thickBot="1">
      <c r="A14" s="8">
        <v>113</v>
      </c>
      <c r="B14" s="6">
        <v>118</v>
      </c>
    </row>
    <row r="15" spans="1:2" ht="15" thickBot="1">
      <c r="A15" s="8">
        <v>114</v>
      </c>
      <c r="B15" s="6">
        <v>119</v>
      </c>
    </row>
    <row r="16" spans="1:2" ht="15" thickBot="1">
      <c r="A16" s="8">
        <v>115</v>
      </c>
      <c r="B16" s="6">
        <v>120</v>
      </c>
    </row>
    <row r="17" spans="1:2" ht="15" thickBot="1">
      <c r="A17" s="8">
        <v>116</v>
      </c>
      <c r="B17" s="6">
        <v>121</v>
      </c>
    </row>
    <row r="18" spans="1:2" ht="15" thickBot="1">
      <c r="A18" s="8">
        <v>117</v>
      </c>
      <c r="B18" s="6">
        <v>123</v>
      </c>
    </row>
    <row r="19" spans="1:2" ht="15" thickBot="1">
      <c r="A19" s="8">
        <v>118</v>
      </c>
      <c r="B19" s="6">
        <v>124</v>
      </c>
    </row>
    <row r="20" spans="1:2" ht="15" thickBot="1">
      <c r="A20" s="8">
        <v>119</v>
      </c>
      <c r="B20" s="6">
        <v>125</v>
      </c>
    </row>
    <row r="21" spans="1:2" ht="15" thickBot="1">
      <c r="A21" s="8">
        <v>120</v>
      </c>
      <c r="B21" s="6">
        <v>126</v>
      </c>
    </row>
    <row r="22" spans="1:2" ht="15" thickBot="1">
      <c r="A22" s="8">
        <v>121</v>
      </c>
      <c r="B22" s="6">
        <v>129</v>
      </c>
    </row>
    <row r="23" spans="1:2" ht="15" thickBot="1">
      <c r="A23" s="8">
        <v>122</v>
      </c>
      <c r="B23" s="6">
        <v>131</v>
      </c>
    </row>
    <row r="24" spans="1:2" ht="15" thickBot="1">
      <c r="A24" s="8">
        <v>123</v>
      </c>
      <c r="B24" s="6">
        <v>133</v>
      </c>
    </row>
    <row r="25" spans="1:2" ht="15" thickBot="1">
      <c r="A25" s="8">
        <v>124</v>
      </c>
      <c r="B25" s="6">
        <v>136</v>
      </c>
    </row>
    <row r="26" spans="1:2" ht="15" thickBot="1">
      <c r="A26" s="8">
        <v>125</v>
      </c>
      <c r="B26" s="6">
        <v>139</v>
      </c>
    </row>
    <row r="27" spans="1:2" ht="15" thickBot="1">
      <c r="A27" s="8">
        <v>126</v>
      </c>
      <c r="B27" s="6">
        <v>141</v>
      </c>
    </row>
    <row r="28" spans="1:2" ht="15" thickBot="1">
      <c r="A28" s="8">
        <v>127</v>
      </c>
      <c r="B28" s="6">
        <v>142</v>
      </c>
    </row>
    <row r="29" spans="1:2" ht="15" thickBot="1">
      <c r="A29" s="8">
        <v>128</v>
      </c>
      <c r="B29" s="6">
        <v>143</v>
      </c>
    </row>
    <row r="30" spans="1:2" ht="15" thickBot="1">
      <c r="A30" s="8">
        <v>129</v>
      </c>
      <c r="B30" s="6">
        <v>145</v>
      </c>
    </row>
    <row r="31" spans="1:2" ht="15" thickBot="1">
      <c r="A31" s="8">
        <v>130</v>
      </c>
      <c r="B31" s="6">
        <v>203</v>
      </c>
    </row>
    <row r="32" spans="1:2" ht="15" thickBot="1">
      <c r="A32" s="8">
        <v>131</v>
      </c>
      <c r="B32" s="6">
        <v>204</v>
      </c>
    </row>
    <row r="33" spans="1:2" ht="15" thickBot="1">
      <c r="A33" s="8">
        <v>132</v>
      </c>
      <c r="B33" s="6">
        <v>206</v>
      </c>
    </row>
    <row r="34" spans="1:2" ht="15" thickBot="1">
      <c r="A34" s="8">
        <v>133</v>
      </c>
      <c r="B34" s="6">
        <v>207</v>
      </c>
    </row>
    <row r="35" spans="1:2" ht="15" thickBot="1">
      <c r="A35" s="8">
        <v>134</v>
      </c>
      <c r="B35" s="6">
        <v>209</v>
      </c>
    </row>
    <row r="36" spans="1:2" ht="15" thickBot="1">
      <c r="A36" s="8">
        <v>135</v>
      </c>
      <c r="B36" s="6">
        <v>210</v>
      </c>
    </row>
    <row r="37" spans="1:2" ht="15" thickBot="1">
      <c r="A37" s="8">
        <v>136</v>
      </c>
      <c r="B37" s="6">
        <v>211</v>
      </c>
    </row>
    <row r="38" spans="1:2" ht="15" thickBot="1">
      <c r="A38" s="8">
        <v>137</v>
      </c>
      <c r="B38" s="6">
        <v>212</v>
      </c>
    </row>
    <row r="39" spans="1:2" ht="15" thickBot="1">
      <c r="A39" s="8">
        <v>138</v>
      </c>
      <c r="B39" s="6">
        <v>213</v>
      </c>
    </row>
    <row r="40" spans="1:2" ht="15" thickBot="1">
      <c r="A40" s="8">
        <v>139</v>
      </c>
      <c r="B40" s="6">
        <v>217</v>
      </c>
    </row>
    <row r="41" spans="1:2" ht="15" thickBot="1">
      <c r="A41" s="8">
        <v>140</v>
      </c>
      <c r="B41" s="6">
        <v>219</v>
      </c>
    </row>
    <row r="42" spans="1:2" ht="15" thickBot="1">
      <c r="A42" s="8">
        <v>141</v>
      </c>
      <c r="B42" s="6">
        <v>220</v>
      </c>
    </row>
    <row r="43" spans="1:2" ht="15" thickBot="1">
      <c r="A43" s="8">
        <v>142</v>
      </c>
      <c r="B43" s="6">
        <v>221</v>
      </c>
    </row>
    <row r="44" spans="1:2" ht="15" thickBot="1">
      <c r="A44" s="8">
        <v>143</v>
      </c>
      <c r="B44" s="6">
        <v>222</v>
      </c>
    </row>
    <row r="45" spans="1:2" ht="15" thickBot="1">
      <c r="A45" s="8">
        <v>144</v>
      </c>
      <c r="B45" s="6">
        <v>223</v>
      </c>
    </row>
    <row r="46" spans="1:2" ht="15" thickBot="1">
      <c r="A46" s="8">
        <v>145</v>
      </c>
      <c r="B46" s="6">
        <v>224</v>
      </c>
    </row>
    <row r="47" spans="1:2" ht="15" thickBot="1">
      <c r="A47" s="8">
        <v>201</v>
      </c>
      <c r="B47" s="6">
        <v>225</v>
      </c>
    </row>
    <row r="48" spans="1:2" ht="15" thickBot="1">
      <c r="A48" s="8">
        <v>202</v>
      </c>
      <c r="B48" s="6">
        <v>226</v>
      </c>
    </row>
    <row r="49" spans="1:2" ht="15" thickBot="1">
      <c r="A49" s="8">
        <v>203</v>
      </c>
      <c r="B49" s="6">
        <v>227</v>
      </c>
    </row>
    <row r="50" spans="1:2" ht="15" thickBot="1">
      <c r="A50" s="8">
        <v>204</v>
      </c>
      <c r="B50" s="6">
        <v>230</v>
      </c>
    </row>
    <row r="51" spans="1:2" ht="15" thickBot="1">
      <c r="A51" s="8">
        <v>205</v>
      </c>
      <c r="B51" s="6">
        <v>232</v>
      </c>
    </row>
    <row r="52" spans="1:2" ht="15" thickBot="1">
      <c r="A52" s="8">
        <v>206</v>
      </c>
      <c r="B52" s="6">
        <v>233</v>
      </c>
    </row>
    <row r="53" spans="1:2" ht="15" thickBot="1">
      <c r="A53" s="8">
        <v>207</v>
      </c>
      <c r="B53" s="6">
        <v>237</v>
      </c>
    </row>
    <row r="54" spans="1:2" ht="15" thickBot="1">
      <c r="A54" s="8">
        <v>208</v>
      </c>
      <c r="B54" s="6">
        <v>238</v>
      </c>
    </row>
    <row r="55" spans="1:2" ht="15" thickBot="1">
      <c r="A55" s="8">
        <v>209</v>
      </c>
      <c r="B55" s="6">
        <v>239</v>
      </c>
    </row>
    <row r="56" spans="1:2" ht="15" thickBot="1">
      <c r="A56" s="8">
        <v>210</v>
      </c>
      <c r="B56" s="6">
        <v>240</v>
      </c>
    </row>
    <row r="57" spans="1:2" ht="15" thickBot="1">
      <c r="A57" s="8">
        <v>211</v>
      </c>
      <c r="B57" s="6">
        <v>241</v>
      </c>
    </row>
    <row r="58" spans="1:2" ht="15" thickBot="1">
      <c r="A58" s="8">
        <v>212</v>
      </c>
      <c r="B58" s="6">
        <v>242</v>
      </c>
    </row>
    <row r="59" spans="1:2" ht="15" thickBot="1">
      <c r="A59" s="8">
        <v>213</v>
      </c>
      <c r="B59" s="6">
        <v>243</v>
      </c>
    </row>
    <row r="60" spans="1:2" ht="15" thickBot="1">
      <c r="A60" s="8">
        <v>214</v>
      </c>
      <c r="B60" s="6">
        <v>244</v>
      </c>
    </row>
    <row r="61" spans="1:2" ht="15" thickBot="1">
      <c r="A61" s="8">
        <v>215</v>
      </c>
      <c r="B61" s="6">
        <v>301</v>
      </c>
    </row>
    <row r="62" spans="1:2" ht="15" thickBot="1">
      <c r="A62" s="8">
        <v>216</v>
      </c>
      <c r="B62" s="6">
        <v>302</v>
      </c>
    </row>
    <row r="63" spans="1:2" ht="15" thickBot="1">
      <c r="A63" s="8">
        <v>217</v>
      </c>
      <c r="B63" s="6">
        <v>303</v>
      </c>
    </row>
    <row r="64" spans="1:2" ht="15" thickBot="1">
      <c r="A64" s="8">
        <v>218</v>
      </c>
      <c r="B64" s="6">
        <v>306</v>
      </c>
    </row>
    <row r="65" spans="1:2" ht="15" thickBot="1">
      <c r="A65" s="8">
        <v>219</v>
      </c>
      <c r="B65" s="6">
        <v>307</v>
      </c>
    </row>
    <row r="66" spans="1:2" ht="15" thickBot="1">
      <c r="A66" s="8">
        <v>220</v>
      </c>
      <c r="B66" s="6">
        <v>308</v>
      </c>
    </row>
    <row r="67" spans="1:2" ht="15" thickBot="1">
      <c r="A67" s="8">
        <v>221</v>
      </c>
      <c r="B67" s="6">
        <v>310</v>
      </c>
    </row>
    <row r="68" spans="1:2" ht="15" thickBot="1">
      <c r="A68" s="8">
        <v>222</v>
      </c>
      <c r="B68" s="6">
        <v>311</v>
      </c>
    </row>
    <row r="69" spans="1:2" ht="15" thickBot="1">
      <c r="A69" s="8">
        <v>223</v>
      </c>
      <c r="B69" s="6">
        <v>313</v>
      </c>
    </row>
    <row r="70" spans="1:2" ht="15" thickBot="1">
      <c r="A70" s="8">
        <v>224</v>
      </c>
      <c r="B70" s="6">
        <v>314</v>
      </c>
    </row>
    <row r="71" spans="1:2" ht="15" thickBot="1">
      <c r="A71" s="8">
        <v>225</v>
      </c>
      <c r="B71" s="6">
        <v>316</v>
      </c>
    </row>
    <row r="72" spans="1:2" ht="15" thickBot="1">
      <c r="A72" s="8">
        <v>226</v>
      </c>
      <c r="B72" s="6">
        <v>317</v>
      </c>
    </row>
    <row r="73" spans="1:2" ht="15" thickBot="1">
      <c r="A73" s="8">
        <v>227</v>
      </c>
      <c r="B73" s="6">
        <v>320</v>
      </c>
    </row>
    <row r="74" spans="1:2" ht="15" thickBot="1">
      <c r="A74" s="8">
        <v>228</v>
      </c>
      <c r="B74" s="6">
        <v>322</v>
      </c>
    </row>
    <row r="75" spans="1:2" ht="15" thickBot="1">
      <c r="A75" s="8">
        <v>229</v>
      </c>
      <c r="B75" s="6">
        <v>323</v>
      </c>
    </row>
    <row r="76" spans="1:2" ht="15" thickBot="1">
      <c r="A76" s="8">
        <v>230</v>
      </c>
      <c r="B76" s="6">
        <v>324</v>
      </c>
    </row>
    <row r="77" spans="1:2" ht="15" thickBot="1">
      <c r="A77" s="8">
        <v>231</v>
      </c>
      <c r="B77" s="6">
        <v>325</v>
      </c>
    </row>
    <row r="78" spans="1:2" ht="15" thickBot="1">
      <c r="A78" s="8">
        <v>232</v>
      </c>
      <c r="B78" s="6">
        <v>326</v>
      </c>
    </row>
    <row r="79" spans="1:2" ht="15" thickBot="1">
      <c r="A79" s="8">
        <v>233</v>
      </c>
      <c r="B79" s="6">
        <v>327</v>
      </c>
    </row>
    <row r="80" spans="1:2" ht="15" thickBot="1">
      <c r="A80" s="8">
        <v>234</v>
      </c>
      <c r="B80" s="6">
        <v>328</v>
      </c>
    </row>
    <row r="81" spans="1:2" ht="15" thickBot="1">
      <c r="A81" s="8">
        <v>235</v>
      </c>
      <c r="B81" s="6">
        <v>330</v>
      </c>
    </row>
    <row r="82" spans="1:2" ht="15" thickBot="1">
      <c r="A82" s="8">
        <v>236</v>
      </c>
      <c r="B82" s="6">
        <v>333</v>
      </c>
    </row>
    <row r="83" spans="1:2" ht="15" thickBot="1">
      <c r="A83" s="8">
        <v>237</v>
      </c>
      <c r="B83" s="6">
        <v>334</v>
      </c>
    </row>
    <row r="84" spans="1:2" ht="15" thickBot="1">
      <c r="A84" s="8">
        <v>238</v>
      </c>
      <c r="B84" s="6">
        <v>336</v>
      </c>
    </row>
    <row r="85" spans="1:2" ht="15" thickBot="1">
      <c r="A85" s="8">
        <v>239</v>
      </c>
      <c r="B85" s="6">
        <v>337</v>
      </c>
    </row>
    <row r="86" spans="1:2" ht="15" thickBot="1">
      <c r="A86" s="8">
        <v>240</v>
      </c>
      <c r="B86" s="6">
        <v>338</v>
      </c>
    </row>
    <row r="87" spans="1:2" ht="15" thickBot="1">
      <c r="A87" s="8">
        <v>241</v>
      </c>
      <c r="B87" s="6">
        <v>340</v>
      </c>
    </row>
    <row r="88" spans="1:2" ht="15" thickBot="1">
      <c r="A88" s="8">
        <v>242</v>
      </c>
      <c r="B88" s="6">
        <v>341</v>
      </c>
    </row>
    <row r="89" spans="1:2" ht="15" thickBot="1">
      <c r="A89" s="8">
        <v>243</v>
      </c>
      <c r="B89" s="6">
        <v>342</v>
      </c>
    </row>
    <row r="90" spans="1:2" ht="15" thickBot="1">
      <c r="A90" s="8">
        <v>244</v>
      </c>
      <c r="B90" s="6">
        <v>344</v>
      </c>
    </row>
    <row r="91" spans="1:2" ht="15" thickBot="1">
      <c r="A91" s="8">
        <v>245</v>
      </c>
      <c r="B91" s="6">
        <v>401</v>
      </c>
    </row>
    <row r="92" spans="1:2" ht="15" thickBot="1">
      <c r="A92" s="8">
        <v>301</v>
      </c>
      <c r="B92" s="6">
        <v>403</v>
      </c>
    </row>
    <row r="93" spans="1:2" ht="15" thickBot="1">
      <c r="A93" s="8">
        <v>302</v>
      </c>
      <c r="B93" s="6">
        <v>404</v>
      </c>
    </row>
    <row r="94" spans="1:2" ht="15" thickBot="1">
      <c r="A94" s="8">
        <v>303</v>
      </c>
      <c r="B94" s="6">
        <v>406</v>
      </c>
    </row>
    <row r="95" spans="1:2" ht="15" thickBot="1">
      <c r="A95" s="8">
        <v>304</v>
      </c>
      <c r="B95" s="6">
        <v>407</v>
      </c>
    </row>
    <row r="96" spans="1:2" ht="15" thickBot="1">
      <c r="A96" s="8">
        <v>305</v>
      </c>
      <c r="B96" s="6">
        <v>408</v>
      </c>
    </row>
    <row r="97" spans="1:2" ht="15" thickBot="1">
      <c r="A97" s="8">
        <v>306</v>
      </c>
      <c r="B97" s="6">
        <v>409</v>
      </c>
    </row>
    <row r="98" spans="1:2" ht="15" thickBot="1">
      <c r="A98" s="8">
        <v>307</v>
      </c>
      <c r="B98" s="6">
        <v>410</v>
      </c>
    </row>
    <row r="99" spans="1:2" ht="15" thickBot="1">
      <c r="A99" s="8">
        <v>308</v>
      </c>
      <c r="B99" s="6">
        <v>411</v>
      </c>
    </row>
    <row r="100" spans="1:2" ht="15" thickBot="1">
      <c r="A100" s="8">
        <v>309</v>
      </c>
      <c r="B100" s="6">
        <v>412</v>
      </c>
    </row>
    <row r="101" spans="1:2" ht="15" thickBot="1">
      <c r="A101" s="8">
        <v>310</v>
      </c>
      <c r="B101" s="6">
        <v>414</v>
      </c>
    </row>
    <row r="102" spans="1:2" ht="15" thickBot="1">
      <c r="A102" s="8">
        <v>311</v>
      </c>
      <c r="B102" s="6">
        <v>415</v>
      </c>
    </row>
    <row r="103" spans="1:2" ht="15" thickBot="1">
      <c r="A103" s="8">
        <v>312</v>
      </c>
      <c r="B103" s="6">
        <v>417</v>
      </c>
    </row>
    <row r="104" spans="1:2" ht="15" thickBot="1">
      <c r="A104" s="8">
        <v>313</v>
      </c>
      <c r="B104" s="6">
        <v>418</v>
      </c>
    </row>
    <row r="105" spans="1:2" ht="15" thickBot="1">
      <c r="A105" s="8">
        <v>314</v>
      </c>
      <c r="B105" s="6">
        <v>419</v>
      </c>
    </row>
    <row r="106" spans="1:2" ht="15" thickBot="1">
      <c r="A106" s="8">
        <v>315</v>
      </c>
      <c r="B106" s="6">
        <v>422</v>
      </c>
    </row>
    <row r="107" spans="1:2" ht="15" thickBot="1">
      <c r="A107" s="8">
        <v>316</v>
      </c>
      <c r="B107" s="6">
        <v>425</v>
      </c>
    </row>
    <row r="108" spans="1:2" ht="15" thickBot="1">
      <c r="A108" s="8">
        <v>317</v>
      </c>
      <c r="B108" s="6">
        <v>427</v>
      </c>
    </row>
    <row r="109" spans="1:2" ht="15" thickBot="1">
      <c r="A109" s="8">
        <v>318</v>
      </c>
      <c r="B109" s="6">
        <v>428</v>
      </c>
    </row>
    <row r="110" spans="1:2" ht="15" thickBot="1">
      <c r="A110" s="8">
        <v>319</v>
      </c>
      <c r="B110" s="6">
        <v>430</v>
      </c>
    </row>
    <row r="111" spans="1:2" ht="15" thickBot="1">
      <c r="A111" s="8">
        <v>320</v>
      </c>
      <c r="B111" s="6">
        <v>431</v>
      </c>
    </row>
    <row r="112" spans="1:2" ht="15" thickBot="1">
      <c r="A112" s="8">
        <v>321</v>
      </c>
      <c r="B112" s="6">
        <v>432</v>
      </c>
    </row>
    <row r="113" spans="1:2" ht="15" thickBot="1">
      <c r="A113" s="8">
        <v>322</v>
      </c>
      <c r="B113" s="6">
        <v>433</v>
      </c>
    </row>
    <row r="114" spans="1:2" ht="15" thickBot="1">
      <c r="A114" s="8">
        <v>323</v>
      </c>
      <c r="B114" s="6">
        <v>434</v>
      </c>
    </row>
    <row r="115" spans="1:2" ht="15" thickBot="1">
      <c r="A115" s="8">
        <v>324</v>
      </c>
      <c r="B115" s="6">
        <v>437</v>
      </c>
    </row>
    <row r="116" spans="1:2" ht="15" thickBot="1">
      <c r="A116" s="8">
        <v>325</v>
      </c>
      <c r="B116" s="6">
        <v>438</v>
      </c>
    </row>
    <row r="117" spans="1:2" ht="15" thickBot="1">
      <c r="A117" s="8">
        <v>326</v>
      </c>
      <c r="B117" s="6">
        <v>439</v>
      </c>
    </row>
    <row r="118" spans="1:2" ht="15" thickBot="1">
      <c r="A118" s="8">
        <v>327</v>
      </c>
      <c r="B118" s="6">
        <v>441</v>
      </c>
    </row>
    <row r="119" spans="1:2" ht="15" thickBot="1">
      <c r="A119" s="8">
        <v>328</v>
      </c>
      <c r="B119" s="6">
        <v>442</v>
      </c>
    </row>
    <row r="120" spans="1:2" ht="15" thickBot="1">
      <c r="A120" s="8">
        <v>329</v>
      </c>
      <c r="B120" s="6">
        <v>444</v>
      </c>
    </row>
    <row r="121" spans="1:2" ht="15" thickBot="1">
      <c r="A121" s="8">
        <v>330</v>
      </c>
      <c r="B121" s="6">
        <v>501</v>
      </c>
    </row>
    <row r="122" spans="1:2" ht="15" thickBot="1">
      <c r="A122" s="8">
        <v>331</v>
      </c>
      <c r="B122" s="6">
        <v>503</v>
      </c>
    </row>
    <row r="123" spans="1:2" ht="15" thickBot="1">
      <c r="A123" s="8">
        <v>332</v>
      </c>
      <c r="B123" s="6">
        <v>506</v>
      </c>
    </row>
    <row r="124" spans="1:2" ht="15" thickBot="1">
      <c r="A124" s="8">
        <v>333</v>
      </c>
      <c r="B124" s="6">
        <v>507</v>
      </c>
    </row>
    <row r="125" spans="1:2" ht="15" thickBot="1">
      <c r="A125" s="8">
        <v>334</v>
      </c>
      <c r="B125" s="6">
        <v>508</v>
      </c>
    </row>
    <row r="126" spans="1:2" ht="15" thickBot="1">
      <c r="A126" s="8">
        <v>335</v>
      </c>
      <c r="B126" s="6">
        <v>509</v>
      </c>
    </row>
    <row r="127" spans="1:2" ht="15" thickBot="1">
      <c r="A127" s="8">
        <v>336</v>
      </c>
      <c r="B127" s="6">
        <v>511</v>
      </c>
    </row>
    <row r="128" spans="1:2" ht="15" thickBot="1">
      <c r="A128" s="8">
        <v>337</v>
      </c>
      <c r="B128" s="6">
        <v>512</v>
      </c>
    </row>
    <row r="129" spans="1:2" ht="15" thickBot="1">
      <c r="A129" s="8">
        <v>338</v>
      </c>
      <c r="B129" s="6">
        <v>513</v>
      </c>
    </row>
    <row r="130" spans="1:2" ht="15" thickBot="1">
      <c r="A130" s="8">
        <v>339</v>
      </c>
      <c r="B130" s="6">
        <v>515</v>
      </c>
    </row>
    <row r="131" spans="1:2" ht="15" thickBot="1">
      <c r="A131" s="8">
        <v>340</v>
      </c>
      <c r="B131" s="6">
        <v>516</v>
      </c>
    </row>
    <row r="132" spans="1:2" ht="15" thickBot="1">
      <c r="A132" s="8">
        <v>341</v>
      </c>
      <c r="B132" s="6">
        <v>517</v>
      </c>
    </row>
    <row r="133" spans="1:2" ht="15" thickBot="1">
      <c r="A133" s="8">
        <v>342</v>
      </c>
      <c r="B133" s="6">
        <v>518</v>
      </c>
    </row>
    <row r="134" spans="1:2" ht="15" thickBot="1">
      <c r="A134" s="8">
        <v>343</v>
      </c>
      <c r="B134" s="6">
        <v>520</v>
      </c>
    </row>
    <row r="135" spans="1:2" ht="15" thickBot="1">
      <c r="A135" s="8">
        <v>344</v>
      </c>
      <c r="B135" s="6">
        <v>522</v>
      </c>
    </row>
    <row r="136" spans="1:2" ht="15" thickBot="1">
      <c r="A136" s="8">
        <v>345</v>
      </c>
      <c r="B136" s="6">
        <v>524</v>
      </c>
    </row>
    <row r="137" spans="1:2" ht="15" thickBot="1">
      <c r="A137" s="8">
        <v>401</v>
      </c>
      <c r="B137" s="6">
        <v>525</v>
      </c>
    </row>
    <row r="138" spans="1:2" ht="15" thickBot="1">
      <c r="A138" s="8">
        <v>402</v>
      </c>
      <c r="B138" s="6">
        <v>527</v>
      </c>
    </row>
    <row r="139" spans="1:2" ht="15" thickBot="1">
      <c r="A139" s="8">
        <v>403</v>
      </c>
      <c r="B139" s="6">
        <v>529</v>
      </c>
    </row>
    <row r="140" spans="1:2" ht="15" thickBot="1">
      <c r="A140" s="8">
        <v>404</v>
      </c>
      <c r="B140" s="6">
        <v>530</v>
      </c>
    </row>
    <row r="141" spans="1:2" ht="15" thickBot="1">
      <c r="A141" s="8">
        <v>405</v>
      </c>
      <c r="B141" s="6">
        <v>531</v>
      </c>
    </row>
    <row r="142" spans="1:2" ht="15" thickBot="1">
      <c r="A142" s="8">
        <v>406</v>
      </c>
      <c r="B142" s="6">
        <v>532</v>
      </c>
    </row>
    <row r="143" spans="1:2" ht="15" thickBot="1">
      <c r="A143" s="8">
        <v>407</v>
      </c>
      <c r="B143" s="6">
        <v>535</v>
      </c>
    </row>
    <row r="144" spans="1:2" ht="15" thickBot="1">
      <c r="A144" s="8">
        <v>408</v>
      </c>
      <c r="B144" s="6">
        <v>536</v>
      </c>
    </row>
    <row r="145" spans="1:2" ht="15" thickBot="1">
      <c r="A145" s="8">
        <v>409</v>
      </c>
      <c r="B145" s="6">
        <v>538</v>
      </c>
    </row>
    <row r="146" spans="1:2" ht="15" thickBot="1">
      <c r="A146" s="8">
        <v>410</v>
      </c>
      <c r="B146" s="6">
        <v>540</v>
      </c>
    </row>
    <row r="147" spans="1:2" ht="15" thickBot="1">
      <c r="A147" s="8">
        <v>411</v>
      </c>
      <c r="B147" s="6">
        <v>541</v>
      </c>
    </row>
    <row r="148" spans="1:2" ht="15" thickBot="1">
      <c r="A148" s="8">
        <v>412</v>
      </c>
      <c r="B148" s="6">
        <v>543</v>
      </c>
    </row>
    <row r="149" spans="1:2" ht="15" thickBot="1">
      <c r="A149" s="8">
        <v>413</v>
      </c>
      <c r="B149" s="6">
        <v>545</v>
      </c>
    </row>
    <row r="150" spans="1:2" ht="15" thickBot="1">
      <c r="A150" s="8">
        <v>414</v>
      </c>
      <c r="B150" s="6">
        <v>601</v>
      </c>
    </row>
    <row r="151" spans="1:2" ht="15" thickBot="1">
      <c r="A151" s="8">
        <v>415</v>
      </c>
      <c r="B151" s="6">
        <v>602</v>
      </c>
    </row>
    <row r="152" spans="1:2" ht="15" thickBot="1">
      <c r="A152" s="8">
        <v>416</v>
      </c>
      <c r="B152" s="6">
        <v>603</v>
      </c>
    </row>
    <row r="153" spans="1:2" ht="15" thickBot="1">
      <c r="A153" s="8">
        <v>417</v>
      </c>
      <c r="B153" s="6">
        <v>604</v>
      </c>
    </row>
    <row r="154" spans="1:2" ht="15" thickBot="1">
      <c r="A154" s="8">
        <v>418</v>
      </c>
      <c r="B154" s="6">
        <v>605</v>
      </c>
    </row>
    <row r="155" spans="1:2" ht="15" thickBot="1">
      <c r="A155" s="8">
        <v>419</v>
      </c>
      <c r="B155" s="6">
        <v>606</v>
      </c>
    </row>
    <row r="156" spans="1:2" ht="15" thickBot="1">
      <c r="A156" s="8">
        <v>420</v>
      </c>
      <c r="B156" s="6">
        <v>607</v>
      </c>
    </row>
    <row r="157" spans="1:2" ht="15" thickBot="1">
      <c r="A157" s="8">
        <v>421</v>
      </c>
      <c r="B157" s="6">
        <v>608</v>
      </c>
    </row>
    <row r="158" spans="1:2" ht="15" thickBot="1">
      <c r="A158" s="8">
        <v>422</v>
      </c>
      <c r="B158" s="6">
        <v>611</v>
      </c>
    </row>
    <row r="159" spans="1:2" ht="15" thickBot="1">
      <c r="A159" s="8">
        <v>423</v>
      </c>
      <c r="B159" s="6">
        <v>612</v>
      </c>
    </row>
    <row r="160" spans="1:2" ht="15" thickBot="1">
      <c r="A160" s="8">
        <v>424</v>
      </c>
      <c r="B160" s="6">
        <v>615</v>
      </c>
    </row>
    <row r="161" spans="1:2" ht="15" thickBot="1">
      <c r="A161" s="8">
        <v>425</v>
      </c>
      <c r="B161" s="6">
        <v>617</v>
      </c>
    </row>
    <row r="162" spans="1:2" ht="15" thickBot="1">
      <c r="A162" s="8">
        <v>426</v>
      </c>
      <c r="B162" s="6">
        <v>620</v>
      </c>
    </row>
    <row r="163" spans="1:2" ht="15" thickBot="1">
      <c r="A163" s="8">
        <v>427</v>
      </c>
      <c r="B163" s="6">
        <v>621</v>
      </c>
    </row>
    <row r="164" spans="1:2" ht="15" thickBot="1">
      <c r="A164" s="8">
        <v>428</v>
      </c>
      <c r="B164" s="6">
        <v>622</v>
      </c>
    </row>
    <row r="165" spans="1:2" ht="15" thickBot="1">
      <c r="A165" s="8">
        <v>429</v>
      </c>
      <c r="B165" s="6">
        <v>624</v>
      </c>
    </row>
    <row r="166" spans="1:2" ht="15" thickBot="1">
      <c r="A166" s="8">
        <v>430</v>
      </c>
      <c r="B166" s="6">
        <v>625</v>
      </c>
    </row>
    <row r="167" spans="1:2" ht="15" thickBot="1">
      <c r="A167" s="8">
        <v>431</v>
      </c>
      <c r="B167" s="6">
        <v>627</v>
      </c>
    </row>
    <row r="168" spans="1:2" ht="15" thickBot="1">
      <c r="A168" s="8">
        <v>432</v>
      </c>
      <c r="B168" s="6">
        <v>631</v>
      </c>
    </row>
    <row r="169" spans="1:2" ht="15" thickBot="1">
      <c r="A169" s="8">
        <v>433</v>
      </c>
      <c r="B169" s="6">
        <v>632</v>
      </c>
    </row>
    <row r="170" spans="1:2" ht="15" thickBot="1">
      <c r="A170" s="8">
        <v>434</v>
      </c>
      <c r="B170" s="6">
        <v>634</v>
      </c>
    </row>
    <row r="171" spans="1:2" ht="15" thickBot="1">
      <c r="A171" s="8">
        <v>435</v>
      </c>
      <c r="B171" s="6">
        <v>636</v>
      </c>
    </row>
    <row r="172" spans="1:2" ht="15" thickBot="1">
      <c r="A172" s="8">
        <v>436</v>
      </c>
      <c r="B172" s="6">
        <v>637</v>
      </c>
    </row>
    <row r="173" spans="1:2" ht="15" thickBot="1">
      <c r="A173" s="8">
        <v>437</v>
      </c>
      <c r="B173" s="6">
        <v>638</v>
      </c>
    </row>
    <row r="174" spans="1:2" ht="15" thickBot="1">
      <c r="A174" s="8">
        <v>438</v>
      </c>
      <c r="B174" s="6">
        <v>639</v>
      </c>
    </row>
    <row r="175" spans="1:2" ht="15" thickBot="1">
      <c r="A175" s="8">
        <v>439</v>
      </c>
      <c r="B175" s="6">
        <v>640</v>
      </c>
    </row>
    <row r="176" spans="1:2" ht="15" thickBot="1">
      <c r="A176" s="8">
        <v>440</v>
      </c>
      <c r="B176" s="6">
        <v>641</v>
      </c>
    </row>
    <row r="177" spans="1:2" ht="15" thickBot="1">
      <c r="A177" s="8">
        <v>441</v>
      </c>
      <c r="B177" s="6">
        <v>643</v>
      </c>
    </row>
    <row r="178" spans="1:2" ht="15" thickBot="1">
      <c r="A178" s="8">
        <v>442</v>
      </c>
      <c r="B178" s="6">
        <v>644</v>
      </c>
    </row>
    <row r="179" spans="1:2" ht="15" thickBot="1">
      <c r="A179" s="8">
        <v>443</v>
      </c>
      <c r="B179" s="7"/>
    </row>
    <row r="180" spans="1:2" ht="15" thickBot="1">
      <c r="A180" s="8">
        <v>444</v>
      </c>
      <c r="B180" s="7"/>
    </row>
    <row r="181" spans="1:2" ht="15" thickBot="1">
      <c r="A181" s="8">
        <v>445</v>
      </c>
      <c r="B181" s="7"/>
    </row>
    <row r="182" spans="1:2" ht="15" thickBot="1">
      <c r="A182" s="8">
        <v>501</v>
      </c>
      <c r="B182" s="7"/>
    </row>
    <row r="183" spans="1:2" ht="15" thickBot="1">
      <c r="A183" s="8">
        <v>502</v>
      </c>
      <c r="B183" s="7"/>
    </row>
    <row r="184" spans="1:2" ht="15" thickBot="1">
      <c r="A184" s="8">
        <v>503</v>
      </c>
      <c r="B184" s="7"/>
    </row>
    <row r="185" spans="1:2" ht="15" thickBot="1">
      <c r="A185" s="8">
        <v>504</v>
      </c>
      <c r="B185" s="7"/>
    </row>
    <row r="186" spans="1:2" ht="15" thickBot="1">
      <c r="A186" s="8">
        <v>505</v>
      </c>
      <c r="B186" s="7"/>
    </row>
    <row r="187" spans="1:2" ht="15" thickBot="1">
      <c r="A187" s="8">
        <v>506</v>
      </c>
      <c r="B187" s="7"/>
    </row>
    <row r="188" spans="1:2" ht="15" thickBot="1">
      <c r="A188" s="8">
        <v>507</v>
      </c>
      <c r="B188" s="7"/>
    </row>
    <row r="189" spans="1:2" ht="15" thickBot="1">
      <c r="A189" s="8">
        <v>508</v>
      </c>
      <c r="B189" s="7"/>
    </row>
    <row r="190" spans="1:2" ht="15" thickBot="1">
      <c r="A190" s="8">
        <v>509</v>
      </c>
      <c r="B190" s="7"/>
    </row>
    <row r="191" spans="1:2" ht="15" thickBot="1">
      <c r="A191" s="8">
        <v>510</v>
      </c>
      <c r="B191" s="7"/>
    </row>
    <row r="192" spans="1:2" ht="15" thickBot="1">
      <c r="A192" s="8">
        <v>511</v>
      </c>
      <c r="B192" s="7"/>
    </row>
    <row r="193" spans="1:2" ht="15" thickBot="1">
      <c r="A193" s="8">
        <v>512</v>
      </c>
      <c r="B193" s="7"/>
    </row>
    <row r="194" spans="1:2" ht="15" thickBot="1">
      <c r="A194" s="8">
        <v>513</v>
      </c>
      <c r="B194" s="7"/>
    </row>
    <row r="195" spans="1:2" ht="15" thickBot="1">
      <c r="A195" s="8">
        <v>514</v>
      </c>
      <c r="B195" s="7"/>
    </row>
    <row r="196" spans="1:2" ht="15" thickBot="1">
      <c r="A196" s="8">
        <v>515</v>
      </c>
      <c r="B196" s="7"/>
    </row>
    <row r="197" spans="1:2" ht="15" thickBot="1">
      <c r="A197" s="8">
        <v>516</v>
      </c>
      <c r="B197" s="7"/>
    </row>
    <row r="198" spans="1:2" ht="15" thickBot="1">
      <c r="A198" s="8">
        <v>517</v>
      </c>
      <c r="B198" s="7"/>
    </row>
    <row r="199" spans="1:2" ht="15" thickBot="1">
      <c r="A199" s="8">
        <v>518</v>
      </c>
      <c r="B199" s="7"/>
    </row>
    <row r="200" spans="1:2" ht="15" thickBot="1">
      <c r="A200" s="8">
        <v>519</v>
      </c>
      <c r="B200" s="7"/>
    </row>
    <row r="201" spans="1:2" ht="15" thickBot="1">
      <c r="A201" s="8">
        <v>520</v>
      </c>
      <c r="B201" s="7"/>
    </row>
    <row r="202" spans="1:2" ht="15" thickBot="1">
      <c r="A202" s="8">
        <v>521</v>
      </c>
      <c r="B202" s="7"/>
    </row>
    <row r="203" spans="1:2" ht="15" thickBot="1">
      <c r="A203" s="8">
        <v>522</v>
      </c>
      <c r="B203" s="7"/>
    </row>
    <row r="204" spans="1:2" ht="15" thickBot="1">
      <c r="A204" s="8">
        <v>523</v>
      </c>
      <c r="B204" s="7"/>
    </row>
    <row r="205" spans="1:2" ht="15" thickBot="1">
      <c r="A205" s="8">
        <v>524</v>
      </c>
      <c r="B205" s="7"/>
    </row>
    <row r="206" spans="1:2" ht="15" thickBot="1">
      <c r="A206" s="8">
        <v>525</v>
      </c>
      <c r="B206" s="7"/>
    </row>
    <row r="207" spans="1:2" ht="15" thickBot="1">
      <c r="A207" s="8">
        <v>526</v>
      </c>
      <c r="B207" s="7"/>
    </row>
    <row r="208" spans="1:2" ht="15" thickBot="1">
      <c r="A208" s="8">
        <v>527</v>
      </c>
      <c r="B208" s="7"/>
    </row>
    <row r="209" spans="1:2" ht="15" thickBot="1">
      <c r="A209" s="8">
        <v>528</v>
      </c>
      <c r="B209" s="7"/>
    </row>
    <row r="210" spans="1:2" ht="15" thickBot="1">
      <c r="A210" s="8">
        <v>529</v>
      </c>
      <c r="B210" s="7"/>
    </row>
    <row r="211" spans="1:2" ht="15" thickBot="1">
      <c r="A211" s="8">
        <v>530</v>
      </c>
      <c r="B211" s="7"/>
    </row>
    <row r="212" spans="1:2" ht="15" thickBot="1">
      <c r="A212" s="8">
        <v>531</v>
      </c>
      <c r="B212" s="7"/>
    </row>
    <row r="213" spans="1:2" ht="15" thickBot="1">
      <c r="A213" s="8">
        <v>532</v>
      </c>
      <c r="B213" s="7"/>
    </row>
    <row r="214" spans="1:2" ht="15" thickBot="1">
      <c r="A214" s="8">
        <v>533</v>
      </c>
      <c r="B214" s="7"/>
    </row>
    <row r="215" spans="1:2" ht="15" thickBot="1">
      <c r="A215" s="8">
        <v>534</v>
      </c>
      <c r="B215" s="7"/>
    </row>
    <row r="216" spans="1:2" ht="15" thickBot="1">
      <c r="A216" s="8">
        <v>535</v>
      </c>
      <c r="B216" s="7"/>
    </row>
    <row r="217" spans="1:2" ht="15" thickBot="1">
      <c r="A217" s="8">
        <v>536</v>
      </c>
      <c r="B217" s="7"/>
    </row>
    <row r="218" spans="1:2" ht="15" thickBot="1">
      <c r="A218" s="8">
        <v>537</v>
      </c>
      <c r="B218" s="7"/>
    </row>
    <row r="219" spans="1:2" ht="15" thickBot="1">
      <c r="A219" s="8">
        <v>538</v>
      </c>
      <c r="B219" s="7"/>
    </row>
    <row r="220" spans="1:2" ht="15" thickBot="1">
      <c r="A220" s="8">
        <v>539</v>
      </c>
      <c r="B220" s="7"/>
    </row>
    <row r="221" spans="1:2" ht="15" thickBot="1">
      <c r="A221" s="8">
        <v>540</v>
      </c>
      <c r="B221" s="7"/>
    </row>
    <row r="222" spans="1:2" ht="15" thickBot="1">
      <c r="A222" s="8">
        <v>541</v>
      </c>
      <c r="B222" s="7"/>
    </row>
    <row r="223" spans="1:2" ht="15" thickBot="1">
      <c r="A223" s="8">
        <v>542</v>
      </c>
      <c r="B223" s="7"/>
    </row>
    <row r="224" spans="1:2" ht="15" thickBot="1">
      <c r="A224" s="8">
        <v>543</v>
      </c>
      <c r="B224" s="7"/>
    </row>
    <row r="225" spans="1:2" ht="15" thickBot="1">
      <c r="A225" s="8">
        <v>544</v>
      </c>
      <c r="B225" s="7"/>
    </row>
    <row r="226" spans="1:2" ht="15" thickBot="1">
      <c r="A226" s="8">
        <v>545</v>
      </c>
      <c r="B226" s="7"/>
    </row>
    <row r="227" spans="1:2" ht="15" thickBot="1">
      <c r="A227" s="8">
        <v>601</v>
      </c>
      <c r="B227" s="7"/>
    </row>
    <row r="228" spans="1:2" ht="15" thickBot="1">
      <c r="A228" s="8">
        <v>602</v>
      </c>
      <c r="B228" s="7"/>
    </row>
    <row r="229" spans="1:2" ht="15" thickBot="1">
      <c r="A229" s="8">
        <v>603</v>
      </c>
      <c r="B229" s="7"/>
    </row>
    <row r="230" spans="1:2" ht="15" thickBot="1">
      <c r="A230" s="8">
        <v>604</v>
      </c>
      <c r="B230" s="7"/>
    </row>
    <row r="231" spans="1:2" ht="15" thickBot="1">
      <c r="A231" s="8">
        <v>605</v>
      </c>
      <c r="B231" s="7"/>
    </row>
    <row r="232" spans="1:2" ht="15" thickBot="1">
      <c r="A232" s="8">
        <v>606</v>
      </c>
      <c r="B232" s="7"/>
    </row>
    <row r="233" spans="1:2" ht="15" thickBot="1">
      <c r="A233" s="8">
        <v>607</v>
      </c>
      <c r="B233" s="7"/>
    </row>
    <row r="234" spans="1:2" ht="15" thickBot="1">
      <c r="A234" s="8">
        <v>608</v>
      </c>
      <c r="B234" s="7"/>
    </row>
    <row r="235" spans="1:2" ht="15" thickBot="1">
      <c r="A235" s="8">
        <v>609</v>
      </c>
      <c r="B235" s="7"/>
    </row>
    <row r="236" spans="1:2" ht="15" thickBot="1">
      <c r="A236" s="8">
        <v>610</v>
      </c>
      <c r="B236" s="7"/>
    </row>
    <row r="237" spans="1:2" ht="15" thickBot="1">
      <c r="A237" s="8">
        <v>611</v>
      </c>
      <c r="B237" s="7"/>
    </row>
    <row r="238" spans="1:2" ht="15" thickBot="1">
      <c r="A238" s="8">
        <v>612</v>
      </c>
      <c r="B238" s="7"/>
    </row>
    <row r="239" spans="1:2" ht="15" thickBot="1">
      <c r="A239" s="8">
        <v>613</v>
      </c>
      <c r="B239" s="7"/>
    </row>
    <row r="240" spans="1:2" ht="15" thickBot="1">
      <c r="A240" s="8">
        <v>614</v>
      </c>
      <c r="B240" s="7"/>
    </row>
    <row r="241" spans="1:2" ht="15" thickBot="1">
      <c r="A241" s="8">
        <v>615</v>
      </c>
      <c r="B241" s="7"/>
    </row>
    <row r="242" spans="1:2" ht="15" thickBot="1">
      <c r="A242" s="8">
        <v>616</v>
      </c>
      <c r="B242" s="7"/>
    </row>
    <row r="243" spans="1:2" ht="15" thickBot="1">
      <c r="A243" s="8">
        <v>617</v>
      </c>
      <c r="B243" s="7"/>
    </row>
    <row r="244" spans="1:2" ht="15" thickBot="1">
      <c r="A244" s="8">
        <v>618</v>
      </c>
      <c r="B244" s="7"/>
    </row>
    <row r="245" spans="1:2" ht="15" thickBot="1">
      <c r="A245" s="8">
        <v>619</v>
      </c>
      <c r="B245" s="7"/>
    </row>
    <row r="246" spans="1:2" ht="15" thickBot="1">
      <c r="A246" s="8">
        <v>620</v>
      </c>
      <c r="B246" s="7"/>
    </row>
    <row r="247" spans="1:2" ht="15" thickBot="1">
      <c r="A247" s="8">
        <v>621</v>
      </c>
      <c r="B247" s="7"/>
    </row>
    <row r="248" spans="1:2" ht="15" thickBot="1">
      <c r="A248" s="8">
        <v>622</v>
      </c>
      <c r="B248" s="7"/>
    </row>
    <row r="249" spans="1:2" ht="15" thickBot="1">
      <c r="A249" s="8">
        <v>623</v>
      </c>
      <c r="B249" s="7"/>
    </row>
    <row r="250" spans="1:2" ht="15" thickBot="1">
      <c r="A250" s="8">
        <v>624</v>
      </c>
      <c r="B250" s="7"/>
    </row>
    <row r="251" spans="1:2" ht="15" thickBot="1">
      <c r="A251" s="8">
        <v>625</v>
      </c>
      <c r="B251" s="7"/>
    </row>
    <row r="252" spans="1:2" ht="15" thickBot="1">
      <c r="A252" s="8">
        <v>626</v>
      </c>
      <c r="B252" s="7"/>
    </row>
    <row r="253" spans="1:2" ht="15" thickBot="1">
      <c r="A253" s="8">
        <v>627</v>
      </c>
      <c r="B253" s="7"/>
    </row>
    <row r="254" spans="1:2" ht="15" thickBot="1">
      <c r="A254" s="8">
        <v>628</v>
      </c>
      <c r="B254" s="7"/>
    </row>
    <row r="255" spans="1:2" ht="15" thickBot="1">
      <c r="A255" s="8">
        <v>629</v>
      </c>
      <c r="B255" s="7"/>
    </row>
    <row r="256" spans="1:2" ht="15" thickBot="1">
      <c r="A256" s="8">
        <v>630</v>
      </c>
      <c r="B256" s="7"/>
    </row>
    <row r="257" spans="1:2" ht="15" thickBot="1">
      <c r="A257" s="8">
        <v>631</v>
      </c>
      <c r="B257" s="7"/>
    </row>
    <row r="258" spans="1:2" ht="15" thickBot="1">
      <c r="A258" s="8">
        <v>632</v>
      </c>
      <c r="B258" s="7"/>
    </row>
    <row r="259" spans="1:2" ht="15" thickBot="1">
      <c r="A259" s="8">
        <v>633</v>
      </c>
      <c r="B259" s="7"/>
    </row>
    <row r="260" spans="1:2" ht="15" thickBot="1">
      <c r="A260" s="8">
        <v>634</v>
      </c>
      <c r="B260" s="7"/>
    </row>
    <row r="261" spans="1:2" ht="15" thickBot="1">
      <c r="A261" s="8">
        <v>635</v>
      </c>
      <c r="B261" s="7"/>
    </row>
    <row r="262" spans="1:2" ht="15" thickBot="1">
      <c r="A262" s="8">
        <v>636</v>
      </c>
      <c r="B262" s="7"/>
    </row>
    <row r="263" spans="1:2" ht="15" thickBot="1">
      <c r="A263" s="8">
        <v>637</v>
      </c>
      <c r="B263" s="7"/>
    </row>
    <row r="264" spans="1:2" ht="15" thickBot="1">
      <c r="A264" s="8">
        <v>638</v>
      </c>
      <c r="B264" s="7"/>
    </row>
    <row r="265" spans="1:2" ht="15" thickBot="1">
      <c r="A265" s="8">
        <v>639</v>
      </c>
      <c r="B265" s="7"/>
    </row>
    <row r="266" spans="1:2" ht="15" thickBot="1">
      <c r="A266" s="8">
        <v>640</v>
      </c>
      <c r="B266" s="7"/>
    </row>
    <row r="267" spans="1:2" ht="15" thickBot="1">
      <c r="A267" s="8">
        <v>641</v>
      </c>
      <c r="B267" s="7"/>
    </row>
    <row r="268" spans="1:2" ht="15" thickBot="1">
      <c r="A268" s="8">
        <v>642</v>
      </c>
      <c r="B268" s="7"/>
    </row>
    <row r="269" spans="1:2" ht="15" thickBot="1">
      <c r="A269" s="8">
        <v>643</v>
      </c>
      <c r="B269" s="7"/>
    </row>
    <row r="270" spans="1:2" ht="15" thickBot="1">
      <c r="A270" s="8">
        <v>644</v>
      </c>
      <c r="B270" s="7"/>
    </row>
    <row r="271" spans="1:2" ht="15" thickBot="1">
      <c r="A271" s="8">
        <v>645</v>
      </c>
      <c r="B271" s="7"/>
    </row>
    <row r="272" spans="1:2" ht="15" thickBot="1">
      <c r="A272" s="9"/>
      <c r="B272" s="7"/>
    </row>
    <row r="273" spans="1:2" ht="15" thickBot="1">
      <c r="A273" s="9"/>
      <c r="B273" s="7"/>
    </row>
    <row r="274" spans="1:2" ht="15" thickBot="1">
      <c r="A274" s="9"/>
      <c r="B274" s="7"/>
    </row>
    <row r="275" spans="1:2" ht="15" thickBot="1">
      <c r="A275" s="9"/>
      <c r="B275" s="7"/>
    </row>
    <row r="276" spans="1:2" ht="15" thickBot="1">
      <c r="A276" s="9"/>
      <c r="B276" s="7"/>
    </row>
    <row r="277" spans="1:2" ht="15" thickBot="1">
      <c r="A277" s="9"/>
      <c r="B277" s="7"/>
    </row>
    <row r="278" spans="1:2" ht="15" thickBot="1">
      <c r="A278" s="9"/>
      <c r="B278" s="7"/>
    </row>
    <row r="279" spans="1:2" ht="15" thickBot="1">
      <c r="A279" s="9"/>
      <c r="B279" s="7"/>
    </row>
    <row r="280" spans="1:2" ht="15" thickBot="1">
      <c r="A280" s="9"/>
      <c r="B280" s="7"/>
    </row>
    <row r="281" spans="1:2" ht="15" thickBot="1">
      <c r="A281" s="9"/>
      <c r="B281" s="7"/>
    </row>
    <row r="282" spans="1:2" ht="15" thickBot="1">
      <c r="A282" s="9"/>
      <c r="B282" s="7"/>
    </row>
    <row r="283" spans="1:2" ht="15" thickBot="1">
      <c r="A283" s="9"/>
      <c r="B283" s="7"/>
    </row>
    <row r="284" spans="1:2" ht="15" thickBot="1">
      <c r="A284" s="9"/>
      <c r="B284" s="7"/>
    </row>
    <row r="285" spans="1:2" ht="15" thickBot="1">
      <c r="A285" s="9"/>
      <c r="B285" s="7"/>
    </row>
    <row r="286" spans="1:2" ht="15" thickBot="1">
      <c r="A286" s="9"/>
      <c r="B286" s="7"/>
    </row>
    <row r="287" spans="1:2" ht="15" thickBot="1">
      <c r="A287" s="9"/>
      <c r="B287" s="7"/>
    </row>
    <row r="288" spans="1:2" ht="15" thickBot="1">
      <c r="A288" s="9"/>
      <c r="B288" s="7"/>
    </row>
    <row r="289" spans="1:2" ht="15" thickBot="1">
      <c r="A289" s="9"/>
      <c r="B289" s="7"/>
    </row>
    <row r="290" spans="1:2" ht="15" thickBot="1">
      <c r="A290" s="9"/>
      <c r="B290" s="7"/>
    </row>
    <row r="291" spans="1:2" ht="15" thickBot="1">
      <c r="A291" s="9"/>
      <c r="B291" s="7"/>
    </row>
    <row r="292" spans="1:2" ht="15" thickBot="1">
      <c r="A292" s="9"/>
      <c r="B292" s="7"/>
    </row>
    <row r="293" spans="1:2" ht="15" thickBot="1">
      <c r="A293" s="9"/>
      <c r="B293" s="7"/>
    </row>
    <row r="294" spans="1:2" ht="15" thickBot="1">
      <c r="A294" s="9"/>
      <c r="B294" s="7"/>
    </row>
    <row r="295" spans="1:2" ht="15" thickBot="1">
      <c r="A295" s="9"/>
      <c r="B295" s="7"/>
    </row>
    <row r="296" spans="1:2" ht="15" thickBot="1">
      <c r="A296" s="9"/>
      <c r="B296" s="7"/>
    </row>
    <row r="297" spans="1:2" ht="15" thickBot="1">
      <c r="A297" s="9"/>
      <c r="B297" s="7"/>
    </row>
    <row r="298" spans="1:2" ht="15" thickBot="1">
      <c r="A298" s="9"/>
      <c r="B298" s="7"/>
    </row>
    <row r="299" spans="1:2" ht="15" thickBot="1">
      <c r="A299" s="9"/>
      <c r="B299" s="7"/>
    </row>
    <row r="300" spans="1:2" ht="15" thickBot="1">
      <c r="A300" s="9"/>
      <c r="B300" s="7"/>
    </row>
    <row r="301" spans="1:2" ht="15" thickBot="1">
      <c r="A301" s="9"/>
      <c r="B301" s="7"/>
    </row>
    <row r="302" spans="1:2" ht="15" thickBot="1">
      <c r="A302" s="9"/>
      <c r="B302" s="7"/>
    </row>
    <row r="303" spans="1:2" ht="15" thickBot="1">
      <c r="A303" s="9"/>
      <c r="B303" s="7"/>
    </row>
    <row r="304" spans="1:2" ht="15" thickBot="1">
      <c r="A304" s="9"/>
      <c r="B304" s="7"/>
    </row>
    <row r="305" spans="1:2" ht="15" thickBot="1">
      <c r="A305" s="9"/>
      <c r="B305" s="7"/>
    </row>
    <row r="306" spans="1:2" ht="15" thickBot="1">
      <c r="A306" s="9"/>
      <c r="B306" s="7"/>
    </row>
    <row r="307" spans="1:2" ht="15" thickBot="1">
      <c r="A307" s="9"/>
      <c r="B307" s="7"/>
    </row>
    <row r="308" spans="1:2" ht="15" thickBot="1">
      <c r="A308" s="9"/>
      <c r="B308" s="7"/>
    </row>
    <row r="309" spans="1:2" ht="15" thickBot="1">
      <c r="A309" s="9"/>
      <c r="B309" s="7"/>
    </row>
    <row r="310" spans="1:2" ht="15" thickBot="1">
      <c r="A310" s="9"/>
      <c r="B310" s="7"/>
    </row>
    <row r="311" spans="1:2" ht="15" thickBot="1">
      <c r="A311" s="9"/>
      <c r="B311" s="7"/>
    </row>
    <row r="312" spans="1:2" ht="15" thickBot="1">
      <c r="A312" s="9"/>
      <c r="B312" s="7"/>
    </row>
    <row r="313" spans="1:2" ht="15" thickBot="1">
      <c r="A313" s="9"/>
      <c r="B313" s="7"/>
    </row>
    <row r="314" spans="1:2" ht="15" thickBot="1">
      <c r="A314" s="9"/>
      <c r="B314" s="7"/>
    </row>
    <row r="315" spans="1:2" ht="15" thickBot="1">
      <c r="A315" s="9"/>
      <c r="B315" s="7"/>
    </row>
    <row r="316" spans="1:2" ht="15" thickBot="1">
      <c r="A316" s="9"/>
      <c r="B316" s="7"/>
    </row>
    <row r="317" spans="1:2" ht="15" thickBot="1">
      <c r="A317" s="9"/>
      <c r="B317" s="7"/>
    </row>
    <row r="318" spans="1:2" ht="15" thickBot="1">
      <c r="A318" s="9"/>
      <c r="B318" s="7"/>
    </row>
    <row r="319" spans="1:2" ht="15" thickBot="1">
      <c r="A319" s="9"/>
      <c r="B319" s="7"/>
    </row>
    <row r="320" spans="1:2" ht="15" thickBot="1">
      <c r="A320" s="9"/>
      <c r="B320" s="7"/>
    </row>
    <row r="321" spans="1:2" ht="15" thickBot="1">
      <c r="A321" s="9"/>
      <c r="B321" s="7"/>
    </row>
    <row r="322" spans="1:2" ht="15" thickBot="1">
      <c r="A322" s="9"/>
      <c r="B322" s="7"/>
    </row>
    <row r="323" spans="1:2" ht="15" thickBot="1">
      <c r="A323" s="9"/>
      <c r="B323" s="7"/>
    </row>
    <row r="324" spans="1:2" ht="15" thickBot="1">
      <c r="A324" s="9"/>
      <c r="B324" s="7"/>
    </row>
    <row r="325" spans="1:2" ht="15" thickBot="1">
      <c r="A325" s="9"/>
      <c r="B325" s="7"/>
    </row>
    <row r="326" spans="1:2" ht="15" thickBot="1">
      <c r="A326" s="9"/>
      <c r="B326" s="7"/>
    </row>
    <row r="327" spans="1:2" ht="15" thickBot="1">
      <c r="A327" s="9"/>
      <c r="B327" s="7"/>
    </row>
    <row r="328" spans="1:2" ht="15" thickBot="1">
      <c r="A328" s="9"/>
      <c r="B328" s="7"/>
    </row>
    <row r="329" spans="1:2" ht="15" thickBot="1">
      <c r="A329" s="9"/>
      <c r="B329" s="7"/>
    </row>
    <row r="330" spans="1:2" ht="15" thickBot="1">
      <c r="A330" s="9"/>
      <c r="B330" s="7"/>
    </row>
    <row r="331" spans="1:2" ht="15" thickBot="1">
      <c r="A331" s="9"/>
      <c r="B331" s="7"/>
    </row>
    <row r="332" spans="1:2" ht="15" thickBot="1">
      <c r="A332" s="9"/>
      <c r="B332" s="7"/>
    </row>
    <row r="333" spans="1:2" ht="15" thickBot="1">
      <c r="A333" s="9"/>
      <c r="B333" s="7"/>
    </row>
    <row r="334" spans="1:2" ht="15" thickBot="1">
      <c r="A334" s="9"/>
      <c r="B334" s="7"/>
    </row>
    <row r="335" spans="1:2" ht="15" thickBot="1">
      <c r="A335" s="9"/>
      <c r="B335" s="7"/>
    </row>
    <row r="336" spans="1:2" ht="15" thickBot="1">
      <c r="A336" s="9"/>
      <c r="B336" s="7"/>
    </row>
    <row r="337" spans="1:2" ht="15" thickBot="1">
      <c r="A337" s="9"/>
      <c r="B337" s="7"/>
    </row>
    <row r="338" spans="1:2" ht="15" thickBot="1">
      <c r="A338" s="9"/>
      <c r="B338" s="7"/>
    </row>
    <row r="339" spans="1:2" ht="15" thickBot="1">
      <c r="A339" s="9"/>
      <c r="B339" s="7"/>
    </row>
    <row r="340" spans="1:2" ht="15" thickBot="1">
      <c r="A340" s="9"/>
      <c r="B340" s="7"/>
    </row>
    <row r="341" spans="1:2" ht="15" thickBot="1">
      <c r="A341" s="9"/>
      <c r="B341" s="7"/>
    </row>
    <row r="342" spans="1:2" ht="15" thickBot="1">
      <c r="A342" s="9"/>
      <c r="B342" s="7"/>
    </row>
    <row r="343" spans="1:2" ht="15" thickBot="1">
      <c r="A343" s="9"/>
      <c r="B343" s="7"/>
    </row>
    <row r="344" spans="1:2" ht="15" thickBot="1">
      <c r="A344" s="9"/>
      <c r="B344" s="7"/>
    </row>
    <row r="345" spans="1:2" ht="15" thickBot="1">
      <c r="A345" s="9"/>
      <c r="B345" s="7"/>
    </row>
    <row r="346" spans="1:2" ht="15" thickBot="1">
      <c r="A346" s="9"/>
      <c r="B346" s="7"/>
    </row>
    <row r="347" spans="1:2" ht="15" thickBot="1">
      <c r="A347" s="9"/>
      <c r="B347" s="7"/>
    </row>
    <row r="348" spans="1:2" ht="15" thickBot="1">
      <c r="A348" s="9"/>
      <c r="B348" s="7"/>
    </row>
    <row r="349" spans="1:2" ht="15" thickBot="1">
      <c r="A349" s="9"/>
      <c r="B349" s="7"/>
    </row>
    <row r="350" spans="1:2" ht="15" thickBot="1">
      <c r="A350" s="9"/>
      <c r="B350" s="7"/>
    </row>
    <row r="351" spans="1:2" ht="15" thickBot="1">
      <c r="A351" s="9"/>
      <c r="B351" s="7"/>
    </row>
    <row r="352" spans="1:2" ht="15" thickBot="1">
      <c r="A352" s="9"/>
      <c r="B352" s="7"/>
    </row>
    <row r="353" spans="1:2" ht="15" thickBot="1">
      <c r="A353" s="9"/>
      <c r="B353" s="7"/>
    </row>
    <row r="354" spans="1:2" ht="15" thickBot="1">
      <c r="A354" s="9"/>
      <c r="B354" s="7"/>
    </row>
    <row r="355" spans="1:2" ht="15" thickBot="1">
      <c r="A355" s="9"/>
      <c r="B355" s="7"/>
    </row>
    <row r="356" spans="1:2" ht="15" thickBot="1">
      <c r="A356" s="9"/>
      <c r="B356" s="7"/>
    </row>
    <row r="357" spans="1:2" ht="15" thickBot="1">
      <c r="A357" s="9"/>
      <c r="B357" s="7"/>
    </row>
    <row r="358" spans="1:2" ht="15" thickBot="1">
      <c r="A358" s="9"/>
      <c r="B358" s="7"/>
    </row>
    <row r="359" spans="1:2" ht="15" thickBot="1">
      <c r="A359" s="9"/>
      <c r="B359" s="7"/>
    </row>
    <row r="360" spans="1:2" ht="15" thickBot="1">
      <c r="A360" s="9"/>
      <c r="B360" s="7"/>
    </row>
    <row r="361" spans="1:2" ht="15" thickBot="1">
      <c r="A361" s="9"/>
      <c r="B361" s="7"/>
    </row>
    <row r="362" spans="1:2" ht="15" thickBot="1">
      <c r="A362" s="9"/>
      <c r="B362" s="7"/>
    </row>
    <row r="363" spans="1:2" ht="15" thickBot="1">
      <c r="A363" s="9"/>
      <c r="B363" s="7"/>
    </row>
    <row r="364" spans="1:2" ht="15" thickBot="1">
      <c r="A364" s="9"/>
      <c r="B364" s="7"/>
    </row>
    <row r="365" spans="1:2" ht="15" thickBot="1">
      <c r="A365" s="9"/>
      <c r="B365" s="7"/>
    </row>
    <row r="366" spans="1:2" ht="15" thickBot="1">
      <c r="A366" s="9"/>
      <c r="B366" s="7"/>
    </row>
    <row r="367" spans="1:2" ht="15" thickBot="1">
      <c r="A367" s="9"/>
      <c r="B367" s="7"/>
    </row>
    <row r="368" spans="1:2" ht="15" thickBot="1">
      <c r="A368" s="9"/>
      <c r="B368" s="7"/>
    </row>
    <row r="369" spans="1:2" ht="15" thickBot="1">
      <c r="A369" s="9"/>
      <c r="B369" s="7"/>
    </row>
    <row r="370" spans="1:2" ht="15" thickBot="1">
      <c r="A370" s="9"/>
      <c r="B370" s="7"/>
    </row>
    <row r="371" spans="1:2" ht="15" thickBot="1">
      <c r="A371" s="9"/>
      <c r="B371" s="7"/>
    </row>
    <row r="372" spans="1:2" ht="15" thickBot="1">
      <c r="A372" s="9"/>
      <c r="B372" s="7"/>
    </row>
    <row r="373" spans="1:2" ht="15" thickBot="1">
      <c r="A373" s="9"/>
      <c r="B373" s="7"/>
    </row>
    <row r="374" spans="1:2" ht="15" thickBot="1">
      <c r="A374" s="9"/>
      <c r="B374" s="7"/>
    </row>
    <row r="375" spans="1:2" ht="15" thickBot="1">
      <c r="A375" s="9"/>
      <c r="B375" s="7"/>
    </row>
    <row r="376" spans="1:2" ht="15" thickBot="1">
      <c r="A376" s="9"/>
      <c r="B376" s="7"/>
    </row>
    <row r="377" spans="1:2" ht="15" thickBot="1">
      <c r="A377" s="9"/>
      <c r="B377" s="7"/>
    </row>
    <row r="378" spans="1:2" ht="15" thickBot="1">
      <c r="A378" s="9"/>
      <c r="B378" s="7"/>
    </row>
    <row r="379" spans="1:2" ht="15" thickBot="1">
      <c r="A379" s="9"/>
      <c r="B379" s="7"/>
    </row>
    <row r="380" spans="1:2" ht="15" thickBot="1">
      <c r="A380" s="9"/>
      <c r="B380" s="7"/>
    </row>
    <row r="381" spans="1:2" ht="15" thickBot="1">
      <c r="A381" s="9"/>
      <c r="B381" s="7"/>
    </row>
    <row r="382" spans="1:2" ht="15" thickBot="1">
      <c r="A382" s="9"/>
      <c r="B382" s="7"/>
    </row>
    <row r="383" spans="1:2" ht="15" thickBot="1">
      <c r="A383" s="9"/>
      <c r="B383" s="7"/>
    </row>
    <row r="384" spans="1:2" ht="15" thickBot="1">
      <c r="A384" s="9"/>
      <c r="B384" s="7"/>
    </row>
    <row r="385" spans="1:2" ht="15" thickBot="1">
      <c r="A385" s="9"/>
      <c r="B385" s="7"/>
    </row>
    <row r="386" spans="1:2" ht="15" thickBot="1">
      <c r="A386" s="9"/>
      <c r="B386" s="7"/>
    </row>
    <row r="387" spans="1:2" ht="15" thickBot="1">
      <c r="A387" s="9"/>
      <c r="B387" s="7"/>
    </row>
    <row r="388" spans="1:2" ht="15" thickBot="1">
      <c r="A388" s="9"/>
      <c r="B388" s="7"/>
    </row>
    <row r="389" spans="1:2" ht="15" thickBot="1">
      <c r="A389" s="9"/>
      <c r="B389" s="7"/>
    </row>
    <row r="390" spans="1:2" ht="15" thickBot="1">
      <c r="A390" s="9"/>
      <c r="B390" s="7"/>
    </row>
    <row r="391" spans="1:2" ht="15" thickBot="1">
      <c r="A391" s="9"/>
      <c r="B391" s="7"/>
    </row>
    <row r="392" spans="1:2" ht="15" thickBot="1">
      <c r="A392" s="9"/>
      <c r="B392" s="7"/>
    </row>
    <row r="393" spans="1:2" ht="15" thickBot="1">
      <c r="A393" s="9"/>
      <c r="B393" s="7"/>
    </row>
    <row r="394" spans="1:2" ht="15" thickBot="1">
      <c r="A394" s="9"/>
      <c r="B394" s="7"/>
    </row>
    <row r="395" spans="1:2" ht="15" thickBot="1">
      <c r="A395" s="9"/>
      <c r="B395" s="7"/>
    </row>
    <row r="396" spans="1:2" ht="15" thickBot="1">
      <c r="A396" s="9"/>
      <c r="B396" s="7"/>
    </row>
    <row r="397" spans="1:2" ht="15" thickBot="1">
      <c r="A397" s="9"/>
      <c r="B397" s="7"/>
    </row>
    <row r="398" spans="1:2" ht="15" thickBot="1">
      <c r="A398" s="9"/>
      <c r="B398" s="7"/>
    </row>
    <row r="399" spans="1:2" ht="15" thickBot="1">
      <c r="A399" s="9"/>
      <c r="B399" s="7"/>
    </row>
    <row r="400" spans="1:2" ht="15" thickBot="1">
      <c r="A400" s="9"/>
      <c r="B400" s="7"/>
    </row>
    <row r="401" spans="1:2" ht="15" thickBot="1">
      <c r="A401" s="9"/>
      <c r="B401" s="7"/>
    </row>
    <row r="402" spans="1:2" ht="15" thickBot="1">
      <c r="A402" s="9"/>
      <c r="B402" s="7"/>
    </row>
    <row r="403" spans="1:2" ht="15" thickBot="1">
      <c r="A403" s="9"/>
      <c r="B403" s="7"/>
    </row>
    <row r="404" spans="1:2" ht="15" thickBot="1">
      <c r="A404" s="9"/>
      <c r="B404" s="7"/>
    </row>
    <row r="405" spans="1:2" ht="15" thickBot="1">
      <c r="A405" s="9"/>
      <c r="B405" s="7"/>
    </row>
    <row r="406" spans="1:2" ht="15" thickBot="1">
      <c r="A406" s="9"/>
      <c r="B406" s="7"/>
    </row>
    <row r="407" spans="1:2" ht="15" thickBot="1">
      <c r="A407" s="9"/>
      <c r="B407" s="7"/>
    </row>
    <row r="408" spans="1:2" ht="15" thickBot="1">
      <c r="A408" s="9"/>
      <c r="B408" s="7"/>
    </row>
    <row r="409" spans="1:2" ht="15" thickBot="1">
      <c r="A409" s="9"/>
      <c r="B409" s="7"/>
    </row>
    <row r="410" spans="1:2" ht="15" thickBot="1">
      <c r="A410" s="9"/>
      <c r="B410" s="7"/>
    </row>
    <row r="411" spans="1:2" ht="15" thickBot="1">
      <c r="A411" s="9"/>
      <c r="B411" s="7"/>
    </row>
    <row r="412" spans="1:2" ht="15" thickBot="1">
      <c r="A412" s="9"/>
      <c r="B412" s="7"/>
    </row>
    <row r="413" spans="1:2" ht="15" thickBot="1">
      <c r="A413" s="9"/>
      <c r="B413" s="7"/>
    </row>
    <row r="414" spans="1:2" ht="15" thickBot="1">
      <c r="A414" s="9"/>
      <c r="B414" s="7"/>
    </row>
    <row r="415" spans="1:2" ht="15" thickBot="1">
      <c r="A415" s="9"/>
      <c r="B415" s="7"/>
    </row>
    <row r="416" spans="1:2" ht="15" thickBot="1">
      <c r="A416" s="9"/>
      <c r="B416" s="7"/>
    </row>
    <row r="417" spans="1:2" ht="15" thickBot="1">
      <c r="A417" s="9"/>
      <c r="B417" s="7"/>
    </row>
    <row r="418" spans="1:2" ht="15" thickBot="1">
      <c r="A418" s="9"/>
      <c r="B418" s="7"/>
    </row>
    <row r="419" spans="1:2" ht="15" thickBot="1">
      <c r="A419" s="9"/>
      <c r="B419" s="7"/>
    </row>
    <row r="420" spans="1:2" ht="15" thickBot="1">
      <c r="A420" s="9"/>
      <c r="B420" s="7"/>
    </row>
    <row r="421" spans="1:2" ht="15" thickBot="1">
      <c r="A421" s="9"/>
      <c r="B421" s="7"/>
    </row>
    <row r="422" spans="1:2" ht="15" thickBot="1">
      <c r="A422" s="9"/>
      <c r="B422" s="7"/>
    </row>
    <row r="423" spans="1:2" ht="15" thickBot="1">
      <c r="A423" s="9"/>
      <c r="B423" s="7"/>
    </row>
    <row r="424" spans="1:2" ht="15" thickBot="1">
      <c r="A424" s="9"/>
      <c r="B424" s="7"/>
    </row>
    <row r="425" spans="1:2" ht="15" thickBot="1">
      <c r="A425" s="9"/>
      <c r="B425" s="7"/>
    </row>
    <row r="426" spans="1:2" ht="15" thickBot="1">
      <c r="A426" s="9"/>
      <c r="B426" s="7"/>
    </row>
    <row r="427" spans="1:2" ht="15" thickBot="1">
      <c r="A427" s="9"/>
      <c r="B427" s="7"/>
    </row>
    <row r="428" spans="1:2" ht="15" thickBot="1">
      <c r="A428" s="9"/>
      <c r="B428" s="7"/>
    </row>
    <row r="429" spans="1:2" ht="15" thickBot="1">
      <c r="A429" s="9"/>
      <c r="B429" s="7"/>
    </row>
    <row r="430" spans="1:2" ht="15" thickBot="1">
      <c r="A430" s="9"/>
      <c r="B430" s="7"/>
    </row>
    <row r="431" spans="1:2" ht="15" thickBot="1">
      <c r="A431" s="9"/>
      <c r="B431" s="7"/>
    </row>
    <row r="432" spans="1:2" ht="15" thickBot="1">
      <c r="A432" s="9"/>
      <c r="B432" s="7"/>
    </row>
    <row r="433" spans="1:2" ht="15" thickBot="1">
      <c r="A433" s="9"/>
      <c r="B433" s="7"/>
    </row>
    <row r="434" spans="1:2" ht="15" thickBot="1">
      <c r="A434" s="9"/>
      <c r="B434" s="7"/>
    </row>
    <row r="435" spans="1:2" ht="15" thickBot="1">
      <c r="A435" s="9"/>
      <c r="B435" s="7"/>
    </row>
    <row r="436" spans="1:2" ht="15" thickBot="1">
      <c r="A436" s="9"/>
      <c r="B436" s="7"/>
    </row>
    <row r="437" spans="1:2" ht="15" thickBot="1">
      <c r="A437" s="9"/>
      <c r="B437" s="7"/>
    </row>
    <row r="438" spans="1:2" ht="15" thickBot="1">
      <c r="A438" s="9"/>
      <c r="B438" s="7"/>
    </row>
    <row r="439" spans="1:2" ht="15" thickBot="1">
      <c r="A439" s="9"/>
      <c r="B439" s="7"/>
    </row>
    <row r="440" spans="1:2" ht="15" thickBot="1">
      <c r="A440" s="9"/>
      <c r="B440" s="7"/>
    </row>
    <row r="441" spans="1:2" ht="15" thickBot="1">
      <c r="A441" s="9"/>
      <c r="B441" s="7"/>
    </row>
    <row r="442" spans="1:2" ht="15" thickBot="1">
      <c r="A442" s="9"/>
      <c r="B442" s="7"/>
    </row>
    <row r="443" spans="1:2" ht="15" thickBot="1">
      <c r="A443" s="9"/>
      <c r="B443" s="7"/>
    </row>
    <row r="444" spans="1:2" ht="15" thickBot="1">
      <c r="A444" s="9"/>
      <c r="B444" s="7"/>
    </row>
    <row r="445" spans="1:2" ht="15" thickBot="1">
      <c r="A445" s="9"/>
      <c r="B445" s="7"/>
    </row>
    <row r="446" spans="1:2" ht="15" thickBot="1">
      <c r="A446" s="9"/>
      <c r="B446" s="7"/>
    </row>
    <row r="447" spans="1:2" ht="15" thickBot="1">
      <c r="A447" s="9"/>
      <c r="B447" s="7"/>
    </row>
    <row r="448" spans="1:2" ht="15" thickBot="1">
      <c r="A448" s="9"/>
      <c r="B448" s="7"/>
    </row>
    <row r="449" spans="1:2" ht="15" thickBot="1">
      <c r="A449" s="9"/>
      <c r="B449" s="7"/>
    </row>
    <row r="450" spans="1:2" ht="15" thickBot="1">
      <c r="A450" s="9"/>
      <c r="B450" s="7"/>
    </row>
    <row r="451" spans="1:2" ht="15" thickBot="1">
      <c r="A451" s="9"/>
      <c r="B451" s="7"/>
    </row>
    <row r="452" spans="1:2" ht="15" thickBot="1">
      <c r="A452" s="9"/>
      <c r="B452" s="7"/>
    </row>
    <row r="453" spans="1:2" ht="15" thickBot="1">
      <c r="A453" s="9"/>
      <c r="B453" s="7"/>
    </row>
    <row r="454" spans="1:2" ht="15" thickBot="1">
      <c r="A454" s="9"/>
      <c r="B454" s="7"/>
    </row>
    <row r="455" spans="1:2" ht="15" thickBot="1">
      <c r="A455" s="9"/>
      <c r="B455" s="7"/>
    </row>
    <row r="456" spans="1:2" ht="15" thickBot="1">
      <c r="A456" s="9"/>
      <c r="B456" s="7"/>
    </row>
    <row r="457" spans="1:2" ht="15" thickBot="1">
      <c r="A457" s="9"/>
      <c r="B457" s="7"/>
    </row>
    <row r="458" spans="1:2" ht="15" thickBot="1">
      <c r="A458" s="9"/>
      <c r="B458" s="7"/>
    </row>
    <row r="459" spans="1:2" ht="15" thickBot="1">
      <c r="A459" s="9"/>
      <c r="B459" s="7"/>
    </row>
    <row r="460" spans="1:2" ht="15" thickBot="1">
      <c r="A460" s="9"/>
      <c r="B460" s="7"/>
    </row>
    <row r="461" spans="1:2" ht="15" thickBot="1">
      <c r="A461" s="9"/>
      <c r="B461" s="7"/>
    </row>
    <row r="462" spans="1:2" ht="15" thickBot="1">
      <c r="A462" s="9"/>
      <c r="B462" s="7"/>
    </row>
    <row r="463" spans="1:2" ht="15" thickBot="1">
      <c r="A463" s="9"/>
      <c r="B463" s="7"/>
    </row>
    <row r="464" spans="1:2" ht="15" thickBot="1">
      <c r="A464" s="9"/>
      <c r="B464" s="7"/>
    </row>
    <row r="465" spans="1:2" ht="15" thickBot="1">
      <c r="A465" s="9"/>
      <c r="B465" s="7"/>
    </row>
    <row r="466" spans="1:2" ht="15" thickBot="1">
      <c r="A466" s="9"/>
      <c r="B466" s="7"/>
    </row>
    <row r="467" spans="1:2" ht="15" thickBot="1">
      <c r="A467" s="9"/>
      <c r="B467" s="7"/>
    </row>
    <row r="468" spans="1:2" ht="15" thickBot="1">
      <c r="A468" s="9"/>
      <c r="B468" s="7"/>
    </row>
    <row r="469" spans="1:2" ht="15" thickBot="1">
      <c r="A469" s="9"/>
      <c r="B469" s="7"/>
    </row>
    <row r="470" spans="1:2" ht="15" thickBot="1">
      <c r="A470" s="9"/>
      <c r="B470" s="7"/>
    </row>
    <row r="471" spans="1:2" ht="15" thickBot="1">
      <c r="A471" s="9"/>
      <c r="B471" s="7"/>
    </row>
    <row r="472" spans="1:2" ht="15" thickBot="1">
      <c r="A472" s="9"/>
      <c r="B472" s="7"/>
    </row>
    <row r="473" spans="1:2" ht="15" thickBot="1">
      <c r="A473" s="9"/>
      <c r="B473" s="7"/>
    </row>
    <row r="474" spans="1:2" ht="15" thickBot="1">
      <c r="A474" s="9"/>
      <c r="B474" s="7"/>
    </row>
    <row r="475" spans="1:2" ht="15" thickBot="1">
      <c r="A475" s="9"/>
      <c r="B475" s="7"/>
    </row>
    <row r="476" spans="1:2" ht="15" thickBot="1">
      <c r="A476" s="9"/>
      <c r="B476" s="7"/>
    </row>
    <row r="477" spans="1:2" ht="15" thickBot="1">
      <c r="A477" s="9"/>
      <c r="B477" s="7"/>
    </row>
    <row r="478" spans="1:2" ht="15" thickBot="1">
      <c r="A478" s="9"/>
      <c r="B478" s="7"/>
    </row>
    <row r="479" spans="1:2" ht="15" thickBot="1">
      <c r="A479" s="9"/>
      <c r="B479" s="7"/>
    </row>
    <row r="480" spans="1:2" ht="15" thickBot="1">
      <c r="A480" s="9"/>
      <c r="B480" s="7"/>
    </row>
    <row r="481" spans="1:2" ht="15" thickBot="1">
      <c r="A481" s="9"/>
      <c r="B481" s="7"/>
    </row>
    <row r="482" spans="1:2" ht="15" thickBot="1">
      <c r="A482" s="9"/>
      <c r="B482" s="7"/>
    </row>
    <row r="483" spans="1:2" ht="15" thickBot="1">
      <c r="A483" s="9"/>
      <c r="B483" s="7"/>
    </row>
    <row r="484" spans="1:2" ht="15" thickBot="1">
      <c r="A484" s="9"/>
      <c r="B484" s="7"/>
    </row>
    <row r="485" spans="1:2" ht="15" thickBot="1">
      <c r="A485" s="9"/>
      <c r="B485" s="7"/>
    </row>
    <row r="486" spans="1:2" ht="15" thickBot="1">
      <c r="A486" s="9"/>
      <c r="B486" s="7"/>
    </row>
    <row r="487" spans="1:2" ht="15" thickBot="1">
      <c r="A487" s="9"/>
      <c r="B487" s="7"/>
    </row>
    <row r="488" spans="1:2" ht="15" thickBot="1">
      <c r="A488" s="9"/>
      <c r="B488" s="7"/>
    </row>
    <row r="489" spans="1:2" ht="15" thickBot="1">
      <c r="A489" s="9"/>
      <c r="B489" s="7"/>
    </row>
    <row r="490" spans="1:2" ht="15" thickBot="1">
      <c r="A490" s="9"/>
      <c r="B490" s="7"/>
    </row>
    <row r="491" spans="1:2" ht="15" thickBot="1">
      <c r="A491" s="9"/>
      <c r="B491" s="7"/>
    </row>
    <row r="492" spans="1:2" ht="15" thickBot="1">
      <c r="A492" s="9"/>
      <c r="B492" s="7"/>
    </row>
    <row r="493" spans="1:2" ht="15" thickBot="1">
      <c r="A493" s="9"/>
      <c r="B493" s="7"/>
    </row>
    <row r="494" spans="1:2" ht="15" thickBot="1">
      <c r="A494" s="9"/>
      <c r="B494" s="7"/>
    </row>
    <row r="495" spans="1:2" ht="15" thickBot="1">
      <c r="A495" s="9"/>
      <c r="B495" s="7"/>
    </row>
    <row r="496" spans="1:2" ht="15" thickBot="1">
      <c r="A496" s="9"/>
      <c r="B496" s="7"/>
    </row>
    <row r="497" spans="1:2" ht="15" thickBot="1">
      <c r="A497" s="9"/>
      <c r="B497" s="7"/>
    </row>
    <row r="498" spans="1:2" ht="15" thickBot="1">
      <c r="A498" s="9"/>
      <c r="B498" s="7"/>
    </row>
    <row r="499" spans="1:2" ht="15" thickBot="1">
      <c r="A499" s="9"/>
      <c r="B499" s="7"/>
    </row>
    <row r="500" spans="1:2" ht="15" thickBot="1">
      <c r="A500" s="9"/>
      <c r="B500" s="7"/>
    </row>
    <row r="501" spans="1:2" ht="15" thickBot="1">
      <c r="A501" s="9"/>
      <c r="B501" s="7"/>
    </row>
    <row r="502" spans="1:2" ht="15" thickBot="1">
      <c r="A502" s="9"/>
      <c r="B502" s="7"/>
    </row>
    <row r="503" spans="1:2" ht="15" thickBot="1">
      <c r="A503" s="9"/>
      <c r="B503" s="7"/>
    </row>
    <row r="504" spans="1:2" ht="15" thickBot="1">
      <c r="A504" s="9"/>
      <c r="B504" s="7"/>
    </row>
    <row r="505" spans="1:2" ht="15" thickBot="1">
      <c r="A505" s="9"/>
      <c r="B505" s="7"/>
    </row>
    <row r="506" spans="1:2" ht="15" thickBot="1">
      <c r="A506" s="9"/>
      <c r="B506" s="7"/>
    </row>
    <row r="507" spans="1:2" ht="15" thickBot="1">
      <c r="A507" s="9"/>
      <c r="B507" s="7"/>
    </row>
    <row r="508" spans="1:2" ht="15" thickBot="1">
      <c r="A508" s="9"/>
      <c r="B508" s="7"/>
    </row>
    <row r="509" spans="1:2" ht="15" thickBot="1">
      <c r="A509" s="9"/>
      <c r="B509" s="7"/>
    </row>
    <row r="510" spans="1:2" ht="15" thickBot="1">
      <c r="A510" s="9"/>
      <c r="B510" s="7"/>
    </row>
    <row r="511" spans="1:2" ht="15" thickBot="1">
      <c r="A511" s="9"/>
      <c r="B511" s="7"/>
    </row>
    <row r="512" spans="1:2" ht="15" thickBot="1">
      <c r="A512" s="9"/>
      <c r="B512" s="7"/>
    </row>
    <row r="513" spans="1:2" ht="15" thickBot="1">
      <c r="A513" s="9"/>
      <c r="B513" s="7"/>
    </row>
    <row r="514" spans="1:2" ht="15" thickBot="1">
      <c r="A514" s="9"/>
      <c r="B514" s="7"/>
    </row>
    <row r="515" spans="1:2" ht="15" thickBot="1">
      <c r="A515" s="9"/>
      <c r="B515" s="7"/>
    </row>
    <row r="516" spans="1:2" ht="15" thickBot="1">
      <c r="A516" s="9"/>
      <c r="B516" s="7"/>
    </row>
    <row r="517" spans="1:2" ht="15" thickBot="1">
      <c r="A517" s="9"/>
      <c r="B517" s="7"/>
    </row>
    <row r="518" spans="1:2" ht="15" thickBot="1">
      <c r="A518" s="9"/>
      <c r="B518" s="7"/>
    </row>
    <row r="519" spans="1:2" ht="15" thickBot="1">
      <c r="A519" s="9"/>
      <c r="B519" s="7"/>
    </row>
    <row r="520" spans="1:2" ht="15" thickBot="1">
      <c r="A520" s="9"/>
      <c r="B520" s="7"/>
    </row>
    <row r="521" spans="1:2" ht="15" thickBot="1">
      <c r="A521" s="9"/>
      <c r="B521" s="7"/>
    </row>
    <row r="522" spans="1:2" ht="15" thickBot="1">
      <c r="A522" s="9"/>
      <c r="B522" s="7"/>
    </row>
    <row r="523" spans="1:2" ht="15" thickBot="1">
      <c r="A523" s="9"/>
      <c r="B523" s="7"/>
    </row>
    <row r="524" spans="1:2" ht="15" thickBot="1">
      <c r="A524" s="9"/>
      <c r="B524" s="7"/>
    </row>
    <row r="525" spans="1:2" ht="15" thickBot="1">
      <c r="A525" s="9"/>
      <c r="B525" s="7"/>
    </row>
    <row r="526" spans="1:2" ht="15" thickBot="1">
      <c r="A526" s="9"/>
      <c r="B526" s="7"/>
    </row>
    <row r="527" spans="1:2" ht="15" thickBot="1">
      <c r="A527" s="9"/>
      <c r="B527" s="7"/>
    </row>
    <row r="528" spans="1:2" ht="15" thickBot="1">
      <c r="A528" s="9"/>
      <c r="B528" s="7"/>
    </row>
    <row r="529" spans="1:2" ht="15" thickBot="1">
      <c r="A529" s="9"/>
      <c r="B529" s="7"/>
    </row>
    <row r="530" spans="1:2" ht="15" thickBot="1">
      <c r="A530" s="9"/>
      <c r="B530" s="7"/>
    </row>
    <row r="531" spans="1:2" ht="15" thickBot="1">
      <c r="A531" s="9"/>
      <c r="B531" s="7"/>
    </row>
    <row r="532" spans="1:2" ht="15" thickBot="1">
      <c r="A532" s="9"/>
      <c r="B532" s="7"/>
    </row>
    <row r="533" spans="1:2" ht="15" thickBot="1">
      <c r="A533" s="9"/>
      <c r="B533" s="7"/>
    </row>
    <row r="534" spans="1:2" ht="15" thickBot="1">
      <c r="A534" s="9"/>
      <c r="B534" s="7"/>
    </row>
    <row r="535" spans="1:2" ht="15" thickBot="1">
      <c r="A535" s="9"/>
      <c r="B535" s="7"/>
    </row>
    <row r="536" spans="1:2" ht="15" thickBot="1">
      <c r="A536" s="9"/>
      <c r="B536" s="7"/>
    </row>
    <row r="537" spans="1:2" ht="15" thickBot="1">
      <c r="A537" s="9"/>
      <c r="B537" s="7"/>
    </row>
    <row r="538" spans="1:2" ht="15" thickBot="1">
      <c r="A538" s="9"/>
      <c r="B538" s="7"/>
    </row>
    <row r="539" spans="1:2" ht="15" thickBot="1">
      <c r="A539" s="9"/>
      <c r="B539" s="7"/>
    </row>
    <row r="540" spans="1:2" ht="15" thickBot="1">
      <c r="A540" s="9"/>
      <c r="B540" s="7"/>
    </row>
    <row r="541" spans="1:2" ht="15" thickBot="1">
      <c r="A541" s="9"/>
      <c r="B541" s="7"/>
    </row>
    <row r="542" spans="1:2" ht="15" thickBot="1">
      <c r="A542" s="9"/>
      <c r="B542" s="7"/>
    </row>
    <row r="543" spans="1:2" ht="15" thickBot="1">
      <c r="A543" s="9"/>
      <c r="B543" s="7"/>
    </row>
    <row r="544" spans="1:2" ht="15" thickBot="1">
      <c r="A544" s="9"/>
      <c r="B544" s="7"/>
    </row>
    <row r="545" spans="1:2" ht="15" thickBot="1">
      <c r="A545" s="9"/>
      <c r="B545" s="7"/>
    </row>
    <row r="546" spans="1:2" ht="15" thickBot="1">
      <c r="A546" s="9"/>
      <c r="B546" s="7"/>
    </row>
    <row r="547" spans="1:2" ht="15" thickBot="1">
      <c r="A547" s="9"/>
      <c r="B547" s="7"/>
    </row>
    <row r="548" spans="1:2" ht="15" thickBot="1">
      <c r="A548" s="9"/>
      <c r="B548" s="7"/>
    </row>
    <row r="549" spans="1:2" ht="15" thickBot="1">
      <c r="A549" s="9"/>
      <c r="B549" s="7"/>
    </row>
    <row r="550" spans="1:2" ht="15" thickBot="1">
      <c r="A550" s="9"/>
      <c r="B550" s="7"/>
    </row>
    <row r="551" spans="1:2" ht="15" thickBot="1">
      <c r="A551" s="9"/>
      <c r="B551" s="7"/>
    </row>
    <row r="552" spans="1:2" ht="15" thickBot="1">
      <c r="A552" s="9"/>
      <c r="B552" s="7"/>
    </row>
    <row r="553" spans="1:2" ht="15" thickBot="1">
      <c r="A553" s="9"/>
      <c r="B553" s="7"/>
    </row>
    <row r="554" spans="1:2" ht="15" thickBot="1">
      <c r="A554" s="9"/>
      <c r="B554" s="7"/>
    </row>
    <row r="555" spans="1:2" ht="15" thickBot="1">
      <c r="A555" s="9"/>
      <c r="B555" s="7"/>
    </row>
    <row r="556" spans="1:2" ht="15" thickBot="1">
      <c r="A556" s="9"/>
      <c r="B556" s="7"/>
    </row>
    <row r="557" spans="1:2" ht="15" thickBot="1">
      <c r="A557" s="9"/>
      <c r="B557" s="7"/>
    </row>
    <row r="558" spans="1:2" ht="15" thickBot="1">
      <c r="A558" s="9"/>
      <c r="B558" s="7"/>
    </row>
    <row r="559" spans="1:2" ht="15" thickBot="1">
      <c r="A559" s="9"/>
      <c r="B559" s="7"/>
    </row>
    <row r="560" spans="1:2" ht="15" thickBot="1">
      <c r="A560" s="9"/>
      <c r="B560" s="7"/>
    </row>
    <row r="561" spans="1:2" ht="15" thickBot="1">
      <c r="A561" s="9"/>
      <c r="B561" s="7"/>
    </row>
    <row r="562" spans="1:2" ht="15" thickBot="1">
      <c r="A562" s="9"/>
      <c r="B562" s="7"/>
    </row>
    <row r="563" spans="1:2" ht="15" thickBot="1">
      <c r="A563" s="9"/>
      <c r="B563" s="7"/>
    </row>
    <row r="564" spans="1:2" ht="15" thickBot="1">
      <c r="A564" s="9"/>
      <c r="B564" s="7"/>
    </row>
    <row r="565" spans="1:2" ht="15" thickBot="1">
      <c r="A565" s="9"/>
      <c r="B565" s="7"/>
    </row>
    <row r="566" spans="1:2" ht="15" thickBot="1">
      <c r="A566" s="9"/>
      <c r="B566" s="7"/>
    </row>
    <row r="567" spans="1:2" ht="15" thickBot="1">
      <c r="A567" s="9"/>
      <c r="B567" s="7"/>
    </row>
    <row r="568" spans="1:2" ht="15" thickBot="1">
      <c r="A568" s="9"/>
      <c r="B568" s="7"/>
    </row>
    <row r="569" spans="1:2" ht="15" thickBot="1">
      <c r="A569" s="9"/>
      <c r="B569" s="7"/>
    </row>
    <row r="570" spans="1:2" ht="15" thickBot="1">
      <c r="A570" s="9"/>
      <c r="B570" s="7"/>
    </row>
    <row r="571" spans="1:2" ht="15" thickBot="1">
      <c r="A571" s="9"/>
      <c r="B571" s="7"/>
    </row>
    <row r="572" spans="1:2" ht="15" thickBot="1">
      <c r="A572" s="9"/>
      <c r="B572" s="7"/>
    </row>
    <row r="573" spans="1:2" ht="15" thickBot="1">
      <c r="A573" s="9"/>
      <c r="B573" s="7"/>
    </row>
    <row r="574" spans="1:2" ht="15" thickBot="1">
      <c r="A574" s="9"/>
      <c r="B574" s="7"/>
    </row>
    <row r="575" spans="1:2" ht="15" thickBot="1">
      <c r="A575" s="9"/>
      <c r="B575" s="7"/>
    </row>
    <row r="576" spans="1:2" ht="15" thickBot="1">
      <c r="A576" s="9"/>
      <c r="B576" s="7"/>
    </row>
    <row r="577" spans="1:2" ht="15" thickBot="1">
      <c r="A577" s="9"/>
      <c r="B577" s="7"/>
    </row>
    <row r="578" spans="1:2" ht="15" thickBot="1">
      <c r="A578" s="9"/>
      <c r="B578" s="7"/>
    </row>
    <row r="579" spans="1:2" ht="15" thickBot="1">
      <c r="A579" s="9"/>
      <c r="B579" s="7"/>
    </row>
    <row r="580" spans="1:2" ht="15" thickBot="1">
      <c r="A580" s="9"/>
      <c r="B580" s="7"/>
    </row>
    <row r="581" spans="1:2" ht="15" thickBot="1">
      <c r="A581" s="9"/>
      <c r="B581" s="7"/>
    </row>
    <row r="582" spans="1:2" ht="15" thickBot="1">
      <c r="A582" s="9"/>
      <c r="B582" s="7"/>
    </row>
    <row r="583" spans="1:2" ht="15" thickBot="1">
      <c r="A583" s="9"/>
      <c r="B583" s="7"/>
    </row>
    <row r="584" spans="1:2" ht="15" thickBot="1">
      <c r="A584" s="9"/>
      <c r="B584" s="7"/>
    </row>
    <row r="585" spans="1:2" ht="15" thickBot="1">
      <c r="A585" s="9"/>
      <c r="B585" s="7"/>
    </row>
    <row r="586" spans="1:2" ht="15" thickBot="1">
      <c r="A586" s="9"/>
      <c r="B586" s="7"/>
    </row>
    <row r="587" spans="1:2" ht="15" thickBot="1">
      <c r="A587" s="9"/>
      <c r="B587" s="7"/>
    </row>
    <row r="588" spans="1:2" ht="15" thickBot="1">
      <c r="A588" s="9"/>
      <c r="B588" s="7"/>
    </row>
    <row r="589" spans="1:2" ht="15" thickBot="1">
      <c r="A589" s="9"/>
      <c r="B589" s="7"/>
    </row>
    <row r="590" spans="1:2" ht="15" thickBot="1">
      <c r="A590" s="9"/>
      <c r="B590" s="7"/>
    </row>
    <row r="591" spans="1:2" ht="15" thickBot="1">
      <c r="A591" s="9"/>
      <c r="B591" s="7"/>
    </row>
    <row r="592" spans="1:2" ht="15" thickBot="1">
      <c r="A592" s="9"/>
      <c r="B592" s="7"/>
    </row>
    <row r="593" spans="1:2" ht="15" thickBot="1">
      <c r="A593" s="9"/>
      <c r="B593" s="7"/>
    </row>
    <row r="594" spans="1:2" ht="15" thickBot="1">
      <c r="A594" s="9"/>
      <c r="B594" s="7"/>
    </row>
    <row r="595" spans="1:2" ht="15" thickBot="1">
      <c r="A595" s="9"/>
      <c r="B595" s="7"/>
    </row>
    <row r="596" spans="1:2" ht="15" thickBot="1">
      <c r="A596" s="9"/>
      <c r="B596" s="7"/>
    </row>
    <row r="597" spans="1:2" ht="15" thickBot="1">
      <c r="A597" s="9"/>
      <c r="B597" s="7"/>
    </row>
    <row r="598" spans="1:2" ht="15" thickBot="1">
      <c r="A598" s="9"/>
      <c r="B598" s="7"/>
    </row>
    <row r="599" spans="1:2" ht="15" thickBot="1">
      <c r="A599" s="9"/>
      <c r="B599" s="7"/>
    </row>
    <row r="600" spans="1:2" ht="15" thickBot="1">
      <c r="A600" s="9"/>
      <c r="B600" s="7"/>
    </row>
    <row r="601" spans="1:2" ht="15" thickBot="1">
      <c r="A601" s="9"/>
      <c r="B601" s="7"/>
    </row>
    <row r="602" spans="1:2" ht="15" thickBot="1">
      <c r="A602" s="9"/>
      <c r="B602" s="7"/>
    </row>
    <row r="603" spans="1:2" ht="15" thickBot="1">
      <c r="A603" s="9"/>
      <c r="B603" s="7"/>
    </row>
    <row r="604" spans="1:2" ht="15" thickBot="1">
      <c r="A604" s="9"/>
      <c r="B604" s="7"/>
    </row>
    <row r="605" spans="1:2" ht="15" thickBot="1">
      <c r="A605" s="9"/>
      <c r="B605" s="7"/>
    </row>
    <row r="606" spans="1:2" ht="15" thickBot="1">
      <c r="A606" s="9"/>
      <c r="B606" s="7"/>
    </row>
    <row r="607" spans="1:2" ht="15" thickBot="1">
      <c r="A607" s="9"/>
      <c r="B607" s="7"/>
    </row>
    <row r="608" spans="1:2" ht="15" thickBot="1">
      <c r="A608" s="9"/>
      <c r="B608" s="7"/>
    </row>
    <row r="609" spans="1:2" ht="15" thickBot="1">
      <c r="A609" s="9"/>
      <c r="B609" s="7"/>
    </row>
    <row r="610" spans="1:2" ht="15" thickBot="1">
      <c r="A610" s="9"/>
      <c r="B610" s="7"/>
    </row>
    <row r="611" spans="1:2" ht="15" thickBot="1">
      <c r="A611" s="9"/>
      <c r="B611" s="7"/>
    </row>
    <row r="612" spans="1:2" ht="15" thickBot="1">
      <c r="A612" s="9"/>
      <c r="B612" s="7"/>
    </row>
    <row r="613" spans="1:2" ht="15" thickBot="1">
      <c r="A613" s="9"/>
      <c r="B613" s="7"/>
    </row>
    <row r="614" spans="1:2" ht="15" thickBot="1">
      <c r="A614" s="9"/>
      <c r="B614" s="7"/>
    </row>
    <row r="615" spans="1:2" ht="15" thickBot="1">
      <c r="A615" s="9"/>
      <c r="B615" s="7"/>
    </row>
    <row r="616" spans="1:2" ht="15" thickBot="1">
      <c r="A616" s="9"/>
      <c r="B616" s="7"/>
    </row>
    <row r="617" spans="1:2" ht="15" thickBot="1">
      <c r="A617" s="9"/>
      <c r="B617" s="7"/>
    </row>
    <row r="618" spans="1:2" ht="15" thickBot="1">
      <c r="A618" s="9"/>
      <c r="B618" s="7"/>
    </row>
    <row r="619" spans="1:2" ht="15" thickBot="1">
      <c r="A619" s="9"/>
      <c r="B619" s="7"/>
    </row>
    <row r="620" spans="1:2" ht="15" thickBot="1">
      <c r="A620" s="9"/>
      <c r="B620" s="7"/>
    </row>
    <row r="621" spans="1:2" ht="15" thickBot="1">
      <c r="A621" s="9"/>
      <c r="B621" s="7"/>
    </row>
    <row r="622" spans="1:2" ht="15" thickBot="1">
      <c r="A622" s="9"/>
      <c r="B622" s="7"/>
    </row>
    <row r="623" spans="1:2" ht="15" thickBot="1">
      <c r="A623" s="9"/>
      <c r="B623" s="7"/>
    </row>
    <row r="624" spans="1:2" ht="15" thickBot="1">
      <c r="A624" s="9"/>
      <c r="B624" s="7"/>
    </row>
    <row r="625" spans="1:2" ht="15" thickBot="1">
      <c r="A625" s="9"/>
      <c r="B625" s="7"/>
    </row>
    <row r="626" spans="1:2" ht="15" thickBot="1">
      <c r="A626" s="9"/>
      <c r="B626" s="7"/>
    </row>
    <row r="627" spans="1:2" ht="15" thickBot="1">
      <c r="A627" s="9"/>
      <c r="B627" s="7"/>
    </row>
    <row r="628" spans="1:2" ht="15" thickBot="1">
      <c r="A628" s="9"/>
      <c r="B628" s="7"/>
    </row>
    <row r="629" spans="1:2" ht="15" thickBot="1">
      <c r="A629" s="9"/>
      <c r="B629" s="7"/>
    </row>
    <row r="630" spans="1:2" ht="15" thickBot="1">
      <c r="A630" s="9"/>
      <c r="B630" s="7"/>
    </row>
    <row r="631" spans="1:2" ht="15" thickBot="1">
      <c r="A631" s="9"/>
      <c r="B631" s="7"/>
    </row>
    <row r="632" spans="1:2" ht="15" thickBot="1">
      <c r="A632" s="9"/>
      <c r="B632" s="7"/>
    </row>
    <row r="633" spans="1:2" ht="15" thickBot="1">
      <c r="A633" s="9"/>
      <c r="B633" s="7"/>
    </row>
    <row r="634" spans="1:2" ht="15" thickBot="1">
      <c r="A634" s="9"/>
      <c r="B634" s="7"/>
    </row>
    <row r="635" spans="1:2" ht="15" thickBot="1">
      <c r="A635" s="9"/>
      <c r="B635" s="7"/>
    </row>
    <row r="636" spans="1:2" ht="15" thickBot="1">
      <c r="A636" s="9"/>
      <c r="B636" s="7"/>
    </row>
    <row r="637" spans="1:2" ht="15" thickBot="1">
      <c r="A637" s="9"/>
      <c r="B637" s="7"/>
    </row>
    <row r="638" spans="1:2" ht="15" thickBot="1">
      <c r="A638" s="9"/>
      <c r="B638" s="7"/>
    </row>
    <row r="639" spans="1:2" ht="15" thickBot="1">
      <c r="A639" s="9"/>
      <c r="B639" s="7"/>
    </row>
    <row r="640" spans="1:2" ht="15" thickBot="1">
      <c r="A640" s="9"/>
      <c r="B640" s="7"/>
    </row>
    <row r="641" spans="1:2" ht="15" thickBot="1">
      <c r="A641" s="9"/>
      <c r="B641" s="7"/>
    </row>
    <row r="642" spans="1:2" ht="15" thickBot="1">
      <c r="A642" s="9"/>
      <c r="B642" s="7"/>
    </row>
    <row r="643" spans="1:2" ht="15" thickBot="1">
      <c r="A643" s="9"/>
      <c r="B643" s="7"/>
    </row>
    <row r="644" spans="1:2" ht="15" thickBot="1">
      <c r="A644" s="9"/>
      <c r="B644" s="7"/>
    </row>
    <row r="645" spans="1:2" ht="15" thickBot="1">
      <c r="A645" s="9"/>
      <c r="B645" s="7"/>
    </row>
    <row r="646" spans="1:2" ht="15" thickBot="1">
      <c r="A646" s="9"/>
      <c r="B646" s="7"/>
    </row>
    <row r="647" spans="1:2" ht="15" thickBot="1">
      <c r="A647" s="9"/>
      <c r="B647" s="7"/>
    </row>
    <row r="648" spans="1:2" ht="15" thickBot="1">
      <c r="A648" s="9"/>
      <c r="B648" s="7"/>
    </row>
    <row r="649" spans="1:2" ht="15" thickBot="1">
      <c r="A649" s="9"/>
      <c r="B649" s="7"/>
    </row>
    <row r="650" spans="1:2" ht="15" thickBot="1">
      <c r="A650" s="9"/>
      <c r="B650" s="7"/>
    </row>
    <row r="651" spans="1:2" ht="15" thickBot="1">
      <c r="A651" s="9"/>
      <c r="B651" s="7"/>
    </row>
    <row r="652" spans="1:2" ht="15" thickBot="1">
      <c r="A652" s="9"/>
      <c r="B652" s="7"/>
    </row>
    <row r="653" spans="1:2" ht="15" thickBot="1">
      <c r="A653" s="9"/>
      <c r="B653" s="7"/>
    </row>
    <row r="654" spans="1:2" ht="15" thickBot="1">
      <c r="A654" s="9"/>
      <c r="B654" s="7"/>
    </row>
    <row r="655" spans="1:2" ht="15" thickBot="1">
      <c r="A655" s="9"/>
      <c r="B655" s="7"/>
    </row>
    <row r="656" spans="1:2" ht="15" thickBot="1">
      <c r="A656" s="9"/>
      <c r="B656" s="7"/>
    </row>
    <row r="657" spans="1:2" ht="15" thickBot="1">
      <c r="A657" s="9"/>
      <c r="B657" s="7"/>
    </row>
    <row r="658" spans="1:2" ht="15" thickBot="1">
      <c r="A658" s="9"/>
      <c r="B658" s="7"/>
    </row>
    <row r="659" spans="1:2" ht="15" thickBot="1">
      <c r="A659" s="9"/>
      <c r="B659" s="7"/>
    </row>
    <row r="660" spans="1:2" ht="15" thickBot="1">
      <c r="A660" s="9"/>
      <c r="B660" s="7"/>
    </row>
    <row r="661" spans="1:2" ht="15" thickBot="1">
      <c r="A661" s="9"/>
      <c r="B661" s="7"/>
    </row>
    <row r="662" spans="1:2" ht="15" thickBot="1">
      <c r="A662" s="9"/>
      <c r="B662" s="7"/>
    </row>
    <row r="663" spans="1:2" ht="15" thickBot="1">
      <c r="A663" s="9"/>
      <c r="B663" s="7"/>
    </row>
    <row r="664" spans="1:2" ht="15" thickBot="1">
      <c r="A664" s="9"/>
      <c r="B664" s="7"/>
    </row>
    <row r="665" spans="1:2" ht="15" thickBot="1">
      <c r="A665" s="9"/>
      <c r="B665" s="7"/>
    </row>
    <row r="666" spans="1:2" ht="15" thickBot="1">
      <c r="A666" s="9"/>
      <c r="B666" s="7"/>
    </row>
    <row r="667" spans="1:2" ht="15" thickBot="1">
      <c r="A667" s="9"/>
      <c r="B667" s="7"/>
    </row>
    <row r="668" spans="1:2" ht="15" thickBot="1">
      <c r="A668" s="9"/>
      <c r="B668" s="7"/>
    </row>
    <row r="669" spans="1:2" ht="15" thickBot="1">
      <c r="A669" s="9"/>
      <c r="B669" s="7"/>
    </row>
    <row r="670" spans="1:2" ht="15" thickBot="1">
      <c r="A670" s="9"/>
      <c r="B670" s="7"/>
    </row>
    <row r="671" spans="1:2" ht="15" thickBot="1">
      <c r="A671" s="9"/>
      <c r="B671" s="7"/>
    </row>
    <row r="672" spans="1:2" ht="15" thickBot="1">
      <c r="A672" s="9"/>
      <c r="B672" s="7"/>
    </row>
    <row r="673" spans="1:2" ht="15" thickBot="1">
      <c r="A673" s="9"/>
      <c r="B673" s="7"/>
    </row>
    <row r="674" spans="1:2" ht="15" thickBot="1">
      <c r="A674" s="9"/>
      <c r="B674" s="7"/>
    </row>
    <row r="675" spans="1:2" ht="15" thickBot="1">
      <c r="A675" s="9"/>
      <c r="B675" s="7"/>
    </row>
    <row r="676" spans="1:2" ht="15" thickBot="1">
      <c r="A676" s="9"/>
      <c r="B676" s="7"/>
    </row>
    <row r="677" spans="1:2" ht="15" thickBot="1">
      <c r="A677" s="9"/>
      <c r="B677" s="7"/>
    </row>
    <row r="678" spans="1:2" ht="15" thickBot="1">
      <c r="A678" s="9"/>
      <c r="B678" s="7"/>
    </row>
    <row r="679" spans="1:2" ht="15" thickBot="1">
      <c r="A679" s="9"/>
      <c r="B679" s="7"/>
    </row>
    <row r="680" spans="1:2" ht="15" thickBot="1">
      <c r="A680" s="9"/>
      <c r="B680" s="7"/>
    </row>
    <row r="681" spans="1:2" ht="15" thickBot="1">
      <c r="A681" s="9"/>
      <c r="B681" s="7"/>
    </row>
    <row r="682" spans="1:2" ht="15" thickBot="1">
      <c r="A682" s="9"/>
      <c r="B682" s="7"/>
    </row>
    <row r="683" spans="1:2" ht="15" thickBot="1">
      <c r="A683" s="9"/>
      <c r="B683" s="7"/>
    </row>
    <row r="684" spans="1:2" ht="15" thickBot="1">
      <c r="A684" s="9"/>
      <c r="B684" s="7"/>
    </row>
    <row r="685" spans="1:2" ht="15" thickBot="1">
      <c r="A685" s="9"/>
      <c r="B685" s="7"/>
    </row>
    <row r="686" spans="1:2" ht="15" thickBot="1">
      <c r="A686" s="9"/>
      <c r="B686" s="7"/>
    </row>
    <row r="687" spans="1:2" ht="15" thickBot="1">
      <c r="A687" s="9"/>
      <c r="B687" s="7"/>
    </row>
    <row r="688" spans="1:2" ht="15" thickBot="1">
      <c r="A688" s="9"/>
      <c r="B688" s="7"/>
    </row>
    <row r="689" spans="1:2" ht="15" thickBot="1">
      <c r="A689" s="9"/>
      <c r="B689" s="7"/>
    </row>
    <row r="690" spans="1:2" ht="15" thickBot="1">
      <c r="A690" s="9"/>
      <c r="B690" s="7"/>
    </row>
    <row r="691" spans="1:2" ht="15" thickBot="1">
      <c r="A691" s="9"/>
      <c r="B691" s="7"/>
    </row>
    <row r="692" spans="1:2" ht="15" thickBot="1">
      <c r="A692" s="9"/>
      <c r="B692" s="7"/>
    </row>
    <row r="693" spans="1:2" ht="15" thickBot="1">
      <c r="A693" s="9"/>
      <c r="B693" s="7"/>
    </row>
    <row r="694" spans="1:2" ht="15" thickBot="1">
      <c r="A694" s="9"/>
      <c r="B694" s="7"/>
    </row>
    <row r="695" spans="1:2" ht="15" thickBot="1">
      <c r="A695" s="9"/>
      <c r="B695" s="7"/>
    </row>
    <row r="696" spans="1:2" ht="15" thickBot="1">
      <c r="A696" s="9"/>
      <c r="B696" s="7"/>
    </row>
    <row r="697" spans="1:2" ht="15" thickBot="1">
      <c r="A697" s="9"/>
      <c r="B697" s="7"/>
    </row>
    <row r="698" spans="1:2" ht="15" thickBot="1">
      <c r="A698" s="9"/>
      <c r="B698" s="7"/>
    </row>
    <row r="699" spans="1:2" ht="15" thickBot="1">
      <c r="A699" s="9"/>
      <c r="B699" s="7"/>
    </row>
    <row r="700" spans="1:2" ht="15" thickBot="1">
      <c r="A700" s="9"/>
      <c r="B700" s="7"/>
    </row>
    <row r="701" spans="1:2" ht="15" thickBot="1">
      <c r="A701" s="9"/>
      <c r="B701" s="7"/>
    </row>
    <row r="702" spans="1:2" ht="15" thickBot="1">
      <c r="A702" s="9"/>
      <c r="B702" s="7"/>
    </row>
    <row r="703" spans="1:2" ht="15" thickBot="1">
      <c r="A703" s="9"/>
      <c r="B703" s="7"/>
    </row>
    <row r="704" spans="1:2" ht="15" thickBot="1">
      <c r="A704" s="9"/>
      <c r="B704" s="7"/>
    </row>
    <row r="705" spans="1:2" ht="15" thickBot="1">
      <c r="A705" s="9"/>
      <c r="B705" s="7"/>
    </row>
    <row r="706" spans="1:2" ht="15" thickBot="1">
      <c r="A706" s="9"/>
      <c r="B706" s="7"/>
    </row>
    <row r="707" spans="1:2" ht="15" thickBot="1">
      <c r="A707" s="9"/>
      <c r="B707" s="7"/>
    </row>
    <row r="708" spans="1:2" ht="15" thickBot="1">
      <c r="A708" s="9"/>
      <c r="B708" s="7"/>
    </row>
    <row r="709" spans="1:2" ht="15" thickBot="1">
      <c r="A709" s="9"/>
      <c r="B709" s="7"/>
    </row>
    <row r="710" spans="1:2" ht="15" thickBot="1">
      <c r="A710" s="9"/>
      <c r="B710" s="7"/>
    </row>
    <row r="711" spans="1:2" ht="15" thickBot="1">
      <c r="A711" s="9"/>
      <c r="B711" s="7"/>
    </row>
    <row r="712" spans="1:2" ht="15" thickBot="1">
      <c r="A712" s="9"/>
      <c r="B712" s="7"/>
    </row>
    <row r="713" spans="1:2" ht="15" thickBot="1">
      <c r="A713" s="9"/>
      <c r="B713" s="7"/>
    </row>
    <row r="714" spans="1:2" ht="15" thickBot="1">
      <c r="A714" s="9"/>
      <c r="B714" s="7"/>
    </row>
    <row r="715" spans="1:2" ht="15" thickBot="1">
      <c r="A715" s="9"/>
      <c r="B715" s="7"/>
    </row>
    <row r="716" spans="1:2" ht="15" thickBot="1">
      <c r="A716" s="9"/>
      <c r="B716" s="7"/>
    </row>
    <row r="717" spans="1:2" ht="15" thickBot="1">
      <c r="A717" s="9"/>
      <c r="B717" s="7"/>
    </row>
    <row r="718" spans="1:2" ht="15" thickBot="1">
      <c r="A718" s="9"/>
      <c r="B718" s="7"/>
    </row>
    <row r="719" spans="1:2" ht="15" thickBot="1">
      <c r="A719" s="9"/>
      <c r="B719" s="7"/>
    </row>
    <row r="720" spans="1:2" ht="15" thickBot="1">
      <c r="A720" s="9"/>
      <c r="B720" s="7"/>
    </row>
    <row r="721" spans="1:2" ht="15" thickBot="1">
      <c r="A721" s="9"/>
      <c r="B721" s="7"/>
    </row>
    <row r="722" spans="1:2" ht="15" thickBot="1">
      <c r="A722" s="9"/>
      <c r="B722" s="7"/>
    </row>
    <row r="723" spans="1:2" ht="15" thickBot="1">
      <c r="A723" s="9"/>
      <c r="B723" s="7"/>
    </row>
    <row r="724" spans="1:2" ht="15" thickBot="1">
      <c r="A724" s="9"/>
      <c r="B724" s="7"/>
    </row>
    <row r="725" spans="1:2" ht="15" thickBot="1">
      <c r="A725" s="9"/>
      <c r="B725" s="7"/>
    </row>
    <row r="726" spans="1:2" ht="15" thickBot="1">
      <c r="A726" s="9"/>
      <c r="B726" s="7"/>
    </row>
    <row r="727" spans="1:2" ht="15" thickBot="1">
      <c r="A727" s="9"/>
      <c r="B727" s="7"/>
    </row>
    <row r="728" spans="1:2" ht="15" thickBot="1">
      <c r="A728" s="9"/>
      <c r="B728" s="7"/>
    </row>
    <row r="729" spans="1:2" ht="15" thickBot="1">
      <c r="A729" s="9"/>
      <c r="B729" s="7"/>
    </row>
    <row r="730" spans="1:2" ht="15" thickBot="1">
      <c r="A730" s="9"/>
      <c r="B730" s="7"/>
    </row>
    <row r="731" spans="1:2" ht="15" thickBot="1">
      <c r="A731" s="9"/>
      <c r="B731" s="7"/>
    </row>
    <row r="732" spans="1:2" ht="15" thickBot="1">
      <c r="A732" s="9"/>
      <c r="B732" s="7"/>
    </row>
    <row r="733" spans="1:2" ht="15" thickBot="1">
      <c r="A733" s="9"/>
      <c r="B733" s="7"/>
    </row>
    <row r="734" spans="1:2" ht="15" thickBot="1">
      <c r="A734" s="9"/>
      <c r="B734" s="7"/>
    </row>
    <row r="735" spans="1:2" ht="15" thickBot="1">
      <c r="A735" s="9"/>
      <c r="B735" s="7"/>
    </row>
    <row r="736" spans="1:2" ht="15" thickBot="1">
      <c r="A736" s="9"/>
      <c r="B736" s="7"/>
    </row>
    <row r="737" spans="1:2" ht="15" thickBot="1">
      <c r="A737" s="9"/>
      <c r="B737" s="7"/>
    </row>
    <row r="738" spans="1:2" ht="15" thickBot="1">
      <c r="A738" s="9"/>
      <c r="B738" s="7"/>
    </row>
    <row r="739" spans="1:2" ht="15" thickBot="1">
      <c r="A739" s="9"/>
      <c r="B739" s="7"/>
    </row>
    <row r="740" spans="1:2" ht="15" thickBot="1">
      <c r="A740" s="9"/>
      <c r="B740" s="7"/>
    </row>
    <row r="741" spans="1:2" ht="15" thickBot="1">
      <c r="A741" s="9"/>
      <c r="B741" s="7"/>
    </row>
    <row r="742" spans="1:2" ht="15" thickBot="1">
      <c r="A742" s="9"/>
      <c r="B742" s="7"/>
    </row>
    <row r="743" spans="1:2" ht="15" thickBot="1">
      <c r="A743" s="9"/>
      <c r="B743" s="7"/>
    </row>
    <row r="744" spans="1:2" ht="15" thickBot="1">
      <c r="A744" s="9"/>
      <c r="B744" s="7"/>
    </row>
    <row r="745" spans="1:2" ht="15" thickBot="1">
      <c r="A745" s="9"/>
      <c r="B745" s="7"/>
    </row>
    <row r="746" spans="1:2" ht="15" thickBot="1">
      <c r="A746" s="9"/>
      <c r="B746" s="7"/>
    </row>
    <row r="747" spans="1:2" ht="15" thickBot="1">
      <c r="A747" s="9"/>
      <c r="B747" s="7"/>
    </row>
    <row r="748" spans="1:2" ht="15" thickBot="1">
      <c r="A748" s="9"/>
      <c r="B748" s="7"/>
    </row>
    <row r="749" spans="1:2" ht="15" thickBot="1">
      <c r="A749" s="9"/>
      <c r="B749" s="7"/>
    </row>
    <row r="750" spans="1:2" ht="15" thickBot="1">
      <c r="A750" s="9"/>
      <c r="B750" s="7"/>
    </row>
    <row r="751" spans="1:2" ht="15" thickBot="1">
      <c r="A751" s="9"/>
      <c r="B751" s="7"/>
    </row>
    <row r="752" spans="1:2" ht="15" thickBot="1">
      <c r="A752" s="9"/>
      <c r="B752" s="7"/>
    </row>
    <row r="753" spans="1:2" ht="15" thickBot="1">
      <c r="A753" s="9"/>
      <c r="B753" s="7"/>
    </row>
    <row r="754" spans="1:2" ht="15" thickBot="1">
      <c r="A754" s="9"/>
      <c r="B754" s="7"/>
    </row>
    <row r="755" spans="1:2" ht="15" thickBot="1">
      <c r="A755" s="9"/>
      <c r="B755" s="7"/>
    </row>
    <row r="756" spans="1:2" ht="15" thickBot="1">
      <c r="A756" s="9"/>
      <c r="B756" s="7"/>
    </row>
    <row r="757" spans="1:2" ht="15" thickBot="1">
      <c r="A757" s="9"/>
      <c r="B757" s="7"/>
    </row>
    <row r="758" spans="1:2" ht="15" thickBot="1">
      <c r="A758" s="9"/>
      <c r="B758" s="7"/>
    </row>
    <row r="759" spans="1:2" ht="15" thickBot="1">
      <c r="A759" s="9"/>
      <c r="B759" s="7"/>
    </row>
    <row r="760" spans="1:2" ht="15" thickBot="1">
      <c r="A760" s="9"/>
      <c r="B760" s="7"/>
    </row>
    <row r="761" spans="1:2" ht="15" thickBot="1">
      <c r="A761" s="9"/>
      <c r="B761" s="7"/>
    </row>
    <row r="762" spans="1:2" ht="15" thickBot="1">
      <c r="A762" s="9"/>
      <c r="B762" s="7"/>
    </row>
    <row r="763" spans="1:2" ht="15" thickBot="1">
      <c r="A763" s="9"/>
      <c r="B763" s="7"/>
    </row>
    <row r="764" spans="1:2" ht="15" thickBot="1">
      <c r="A764" s="9"/>
      <c r="B764" s="7"/>
    </row>
    <row r="765" spans="1:2" ht="15" thickBot="1">
      <c r="A765" s="9"/>
      <c r="B765" s="7"/>
    </row>
    <row r="766" spans="1:2" ht="15" thickBot="1">
      <c r="A766" s="9"/>
      <c r="B766" s="7"/>
    </row>
    <row r="767" spans="1:2" ht="15" thickBot="1">
      <c r="A767" s="9"/>
      <c r="B767" s="7"/>
    </row>
    <row r="768" spans="1:2" ht="15" thickBot="1">
      <c r="A768" s="9"/>
      <c r="B768" s="7"/>
    </row>
    <row r="769" spans="1:2" ht="15" thickBot="1">
      <c r="A769" s="9"/>
      <c r="B769" s="7"/>
    </row>
    <row r="770" spans="1:2" ht="15" thickBot="1">
      <c r="A770" s="9"/>
      <c r="B770" s="7"/>
    </row>
    <row r="771" spans="1:2" ht="15" thickBot="1">
      <c r="A771" s="9"/>
      <c r="B771" s="7"/>
    </row>
    <row r="772" spans="1:2" ht="15" thickBot="1">
      <c r="A772" s="9"/>
      <c r="B772" s="7"/>
    </row>
    <row r="773" spans="1:2" ht="15" thickBot="1">
      <c r="A773" s="9"/>
      <c r="B773" s="7"/>
    </row>
    <row r="774" spans="1:2" ht="15" thickBot="1">
      <c r="A774" s="9"/>
      <c r="B774" s="7"/>
    </row>
    <row r="775" spans="1:2" ht="15" thickBot="1">
      <c r="A775" s="9"/>
      <c r="B775" s="7"/>
    </row>
    <row r="776" spans="1:2" ht="15" thickBot="1">
      <c r="A776" s="9"/>
      <c r="B776" s="7"/>
    </row>
    <row r="777" spans="1:2" ht="15" thickBot="1">
      <c r="A777" s="9"/>
      <c r="B777" s="7"/>
    </row>
    <row r="778" spans="1:2" ht="15" thickBot="1">
      <c r="A778" s="9"/>
      <c r="B778" s="7"/>
    </row>
    <row r="779" spans="1:2" ht="15" thickBot="1">
      <c r="A779" s="9"/>
      <c r="B779" s="7"/>
    </row>
    <row r="780" spans="1:2" ht="15" thickBot="1">
      <c r="A780" s="9"/>
      <c r="B780" s="7"/>
    </row>
    <row r="781" spans="1:2" ht="15" thickBot="1">
      <c r="A781" s="9"/>
      <c r="B781" s="7"/>
    </row>
    <row r="782" spans="1:2" ht="15" thickBot="1">
      <c r="A782" s="9"/>
      <c r="B782" s="7"/>
    </row>
    <row r="783" spans="1:2" ht="15" thickBot="1">
      <c r="A783" s="9"/>
      <c r="B783" s="7"/>
    </row>
    <row r="784" spans="1:2" ht="15" thickBot="1">
      <c r="A784" s="9"/>
      <c r="B784" s="7"/>
    </row>
    <row r="785" spans="1:2" ht="15" thickBot="1">
      <c r="A785" s="9"/>
      <c r="B785" s="7"/>
    </row>
    <row r="786" spans="1:2" ht="15" thickBot="1">
      <c r="A786" s="9"/>
      <c r="B786" s="7"/>
    </row>
    <row r="787" spans="1:2" ht="15" thickBot="1">
      <c r="A787" s="9"/>
      <c r="B787" s="7"/>
    </row>
    <row r="788" spans="1:2" ht="15" thickBot="1">
      <c r="A788" s="9"/>
      <c r="B788" s="7"/>
    </row>
    <row r="789" spans="1:2" ht="15" thickBot="1">
      <c r="A789" s="9"/>
      <c r="B789" s="7"/>
    </row>
    <row r="790" spans="1:2" ht="15" thickBot="1">
      <c r="A790" s="9"/>
      <c r="B790" s="7"/>
    </row>
    <row r="791" spans="1:2" ht="15" thickBot="1">
      <c r="A791" s="9"/>
      <c r="B791" s="7"/>
    </row>
    <row r="792" spans="1:2" ht="15" thickBot="1">
      <c r="A792" s="9"/>
      <c r="B792" s="7"/>
    </row>
    <row r="793" spans="1:2" ht="15" thickBot="1">
      <c r="A793" s="9"/>
      <c r="B793" s="7"/>
    </row>
    <row r="794" spans="1:2" ht="15" thickBot="1">
      <c r="A794" s="9"/>
      <c r="B794" s="7"/>
    </row>
    <row r="795" spans="1:2" ht="15" thickBot="1">
      <c r="A795" s="9"/>
      <c r="B795" s="7"/>
    </row>
    <row r="796" spans="1:2" ht="15" thickBot="1">
      <c r="A796" s="9"/>
      <c r="B796" s="7"/>
    </row>
    <row r="797" spans="1:2" ht="15" thickBot="1">
      <c r="A797" s="9"/>
      <c r="B797" s="7"/>
    </row>
    <row r="798" spans="1:2" ht="15" thickBot="1">
      <c r="A798" s="9"/>
      <c r="B798" s="7"/>
    </row>
    <row r="799" spans="1:2" ht="15" thickBot="1">
      <c r="A799" s="9"/>
      <c r="B799" s="7"/>
    </row>
    <row r="800" spans="1:2" ht="15" thickBot="1">
      <c r="A800" s="9"/>
      <c r="B800" s="7"/>
    </row>
    <row r="801" spans="1:2" ht="15" thickBot="1">
      <c r="A801" s="9"/>
      <c r="B801" s="7"/>
    </row>
    <row r="802" spans="1:2" ht="15" thickBot="1">
      <c r="A802" s="9"/>
      <c r="B802" s="7"/>
    </row>
    <row r="803" spans="1:2" ht="15" thickBot="1">
      <c r="A803" s="9"/>
      <c r="B803" s="7"/>
    </row>
    <row r="804" spans="1:2" ht="15" thickBot="1">
      <c r="A804" s="9"/>
      <c r="B804" s="7"/>
    </row>
    <row r="805" spans="1:2" ht="15" thickBot="1">
      <c r="A805" s="9"/>
      <c r="B805" s="7"/>
    </row>
    <row r="806" spans="1:2" ht="15" thickBot="1">
      <c r="A806" s="9"/>
      <c r="B806" s="7"/>
    </row>
    <row r="807" spans="1:2" ht="15" thickBot="1">
      <c r="A807" s="9"/>
      <c r="B807" s="7"/>
    </row>
    <row r="808" spans="1:2" ht="15" thickBot="1">
      <c r="A808" s="9"/>
      <c r="B808" s="7"/>
    </row>
    <row r="809" spans="1:2" ht="15" thickBot="1">
      <c r="A809" s="9"/>
      <c r="B809" s="7"/>
    </row>
    <row r="810" spans="1:2" ht="15" thickBot="1">
      <c r="A810" s="9"/>
      <c r="B810" s="7"/>
    </row>
    <row r="811" spans="1:2" ht="15" thickBot="1">
      <c r="A811" s="9"/>
      <c r="B811" s="7"/>
    </row>
    <row r="812" spans="1:2" ht="15" thickBot="1">
      <c r="A812" s="9"/>
      <c r="B812" s="7"/>
    </row>
    <row r="813" spans="1:2" ht="15" thickBot="1">
      <c r="A813" s="9"/>
      <c r="B813" s="7"/>
    </row>
    <row r="814" spans="1:2" ht="15" thickBot="1">
      <c r="A814" s="9"/>
      <c r="B814" s="7"/>
    </row>
    <row r="815" spans="1:2" ht="15" thickBot="1">
      <c r="A815" s="9"/>
      <c r="B815" s="7"/>
    </row>
    <row r="816" spans="1:2" ht="15" thickBot="1">
      <c r="A816" s="9"/>
      <c r="B816" s="7"/>
    </row>
    <row r="817" spans="1:2" ht="15" thickBot="1">
      <c r="A817" s="9"/>
      <c r="B817" s="7"/>
    </row>
    <row r="818" spans="1:2" ht="15" thickBot="1">
      <c r="A818" s="9"/>
      <c r="B818" s="7"/>
    </row>
    <row r="819" spans="1:2" ht="15" thickBot="1">
      <c r="A819" s="9"/>
      <c r="B819" s="7"/>
    </row>
    <row r="820" spans="1:2" ht="15" thickBot="1">
      <c r="A820" s="9"/>
      <c r="B820" s="7"/>
    </row>
    <row r="821" spans="1:2" ht="15" thickBot="1">
      <c r="A821" s="9"/>
      <c r="B821" s="7"/>
    </row>
    <row r="822" spans="1:2" ht="15" thickBot="1">
      <c r="A822" s="9"/>
      <c r="B822" s="7"/>
    </row>
    <row r="823" spans="1:2" ht="15" thickBot="1">
      <c r="A823" s="9"/>
      <c r="B823" s="7"/>
    </row>
    <row r="824" spans="1:2" ht="15" thickBot="1">
      <c r="A824" s="9"/>
      <c r="B824" s="7"/>
    </row>
    <row r="825" spans="1:2" ht="15" thickBot="1">
      <c r="A825" s="9"/>
      <c r="B825" s="7"/>
    </row>
    <row r="826" spans="1:2" ht="15" thickBot="1">
      <c r="A826" s="9"/>
      <c r="B826" s="7"/>
    </row>
    <row r="827" spans="1:2" ht="15" thickBot="1">
      <c r="A827" s="9"/>
      <c r="B827" s="7"/>
    </row>
    <row r="828" spans="1:2" ht="15" thickBot="1">
      <c r="A828" s="9"/>
      <c r="B828" s="7"/>
    </row>
    <row r="829" spans="1:2" ht="15" thickBot="1">
      <c r="A829" s="9"/>
      <c r="B829" s="7"/>
    </row>
    <row r="830" spans="1:2" ht="15" thickBot="1">
      <c r="A830" s="9"/>
      <c r="B830" s="7"/>
    </row>
    <row r="831" spans="1:2" ht="15" thickBot="1">
      <c r="A831" s="9"/>
      <c r="B831" s="7"/>
    </row>
    <row r="832" spans="1:2" ht="15" thickBot="1">
      <c r="A832" s="9"/>
      <c r="B832" s="7"/>
    </row>
    <row r="833" spans="1:2" ht="15" thickBot="1">
      <c r="A833" s="9"/>
      <c r="B833" s="7"/>
    </row>
    <row r="834" spans="1:2" ht="15" thickBot="1">
      <c r="A834" s="9"/>
      <c r="B834" s="7"/>
    </row>
    <row r="835" spans="1:2" ht="15" thickBot="1">
      <c r="A835" s="9"/>
      <c r="B835" s="7"/>
    </row>
    <row r="836" spans="1:2" ht="15" thickBot="1">
      <c r="A836" s="9"/>
      <c r="B836" s="7"/>
    </row>
    <row r="837" spans="1:2" ht="15" thickBot="1">
      <c r="A837" s="9"/>
      <c r="B837" s="7"/>
    </row>
    <row r="838" spans="1:2" ht="15" thickBot="1">
      <c r="A838" s="9"/>
      <c r="B838" s="7"/>
    </row>
    <row r="839" spans="1:2" ht="15" thickBot="1">
      <c r="A839" s="9"/>
      <c r="B839" s="7"/>
    </row>
    <row r="840" spans="1:2" ht="15" thickBot="1">
      <c r="A840" s="9"/>
      <c r="B840" s="7"/>
    </row>
    <row r="841" spans="1:2" ht="15" thickBot="1">
      <c r="A841" s="9"/>
      <c r="B841" s="7"/>
    </row>
    <row r="842" spans="1:2" ht="15" thickBot="1">
      <c r="A842" s="9"/>
      <c r="B842" s="7"/>
    </row>
    <row r="843" spans="1:2" ht="15" thickBot="1">
      <c r="A843" s="9"/>
      <c r="B843" s="7"/>
    </row>
    <row r="844" spans="1:2" ht="15" thickBot="1">
      <c r="A844" s="9"/>
      <c r="B844" s="7"/>
    </row>
    <row r="845" spans="1:2" ht="15" thickBot="1">
      <c r="A845" s="9"/>
      <c r="B845" s="7"/>
    </row>
    <row r="846" spans="1:2" ht="15" thickBot="1">
      <c r="A846" s="9"/>
      <c r="B846" s="7"/>
    </row>
    <row r="847" spans="1:2" ht="15" thickBot="1">
      <c r="A847" s="9"/>
      <c r="B847" s="7"/>
    </row>
    <row r="848" spans="1:2" ht="15" thickBot="1">
      <c r="A848" s="9"/>
      <c r="B848" s="7"/>
    </row>
    <row r="849" spans="1:2" ht="15" thickBot="1">
      <c r="A849" s="9"/>
      <c r="B849" s="7"/>
    </row>
    <row r="850" spans="1:2" ht="15" thickBot="1">
      <c r="A850" s="9"/>
      <c r="B850" s="7"/>
    </row>
    <row r="851" spans="1:2" ht="15" thickBot="1">
      <c r="A851" s="9"/>
      <c r="B851" s="7"/>
    </row>
    <row r="852" spans="1:2" ht="15" thickBot="1">
      <c r="A852" s="9"/>
      <c r="B852" s="7"/>
    </row>
    <row r="853" spans="1:2" ht="15" thickBot="1">
      <c r="A853" s="9"/>
      <c r="B853" s="7"/>
    </row>
    <row r="854" spans="1:2" ht="15" thickBot="1">
      <c r="A854" s="9"/>
      <c r="B854" s="7"/>
    </row>
    <row r="855" spans="1:2" ht="15" thickBot="1">
      <c r="A855" s="9"/>
      <c r="B855" s="7"/>
    </row>
    <row r="856" spans="1:2" ht="15" thickBot="1">
      <c r="A856" s="9"/>
      <c r="B856" s="7"/>
    </row>
    <row r="857" spans="1:2" ht="15" thickBot="1">
      <c r="A857" s="9"/>
      <c r="B857" s="7"/>
    </row>
    <row r="858" spans="1:2" ht="15" thickBot="1">
      <c r="A858" s="9"/>
      <c r="B858" s="7"/>
    </row>
    <row r="859" spans="1:2" ht="15" thickBot="1">
      <c r="A859" s="9"/>
      <c r="B859" s="7"/>
    </row>
    <row r="860" spans="1:2" ht="15" thickBot="1">
      <c r="A860" s="9"/>
      <c r="B860" s="7"/>
    </row>
    <row r="861" spans="1:2" ht="15" thickBot="1">
      <c r="A861" s="9"/>
      <c r="B861" s="7"/>
    </row>
    <row r="862" spans="1:2" ht="15" thickBot="1">
      <c r="A862" s="9"/>
      <c r="B862" s="7"/>
    </row>
    <row r="863" spans="1:2" ht="15" thickBot="1">
      <c r="A863" s="9"/>
      <c r="B863" s="7"/>
    </row>
    <row r="864" spans="1:2" ht="15" thickBot="1">
      <c r="A864" s="9"/>
      <c r="B864" s="7"/>
    </row>
    <row r="865" spans="1:2" ht="15" thickBot="1">
      <c r="A865" s="9"/>
      <c r="B865" s="7"/>
    </row>
    <row r="866" spans="1:2" ht="15" thickBot="1">
      <c r="A866" s="9"/>
      <c r="B866" s="7"/>
    </row>
    <row r="867" spans="1:2" ht="15" thickBot="1">
      <c r="A867" s="9"/>
      <c r="B867" s="7"/>
    </row>
    <row r="868" spans="1:2" ht="15" thickBot="1">
      <c r="A868" s="9"/>
      <c r="B868" s="7"/>
    </row>
    <row r="869" spans="1:2" ht="15" thickBot="1">
      <c r="A869" s="9"/>
      <c r="B869" s="7"/>
    </row>
    <row r="870" spans="1:2" ht="15" thickBot="1">
      <c r="A870" s="9"/>
      <c r="B870" s="7"/>
    </row>
    <row r="871" spans="1:2" ht="15" thickBot="1">
      <c r="A871" s="9"/>
      <c r="B871" s="7"/>
    </row>
    <row r="872" spans="1:2" ht="15" thickBot="1">
      <c r="A872" s="9"/>
      <c r="B872" s="7"/>
    </row>
    <row r="873" spans="1:2" ht="15" thickBot="1">
      <c r="A873" s="9"/>
      <c r="B873" s="7"/>
    </row>
    <row r="874" spans="1:2" ht="15" thickBot="1">
      <c r="A874" s="9"/>
      <c r="B874" s="7"/>
    </row>
    <row r="875" spans="1:2" ht="15" thickBot="1">
      <c r="A875" s="9"/>
      <c r="B875" s="7"/>
    </row>
    <row r="876" spans="1:2" ht="15" thickBot="1">
      <c r="A876" s="9"/>
      <c r="B876" s="7"/>
    </row>
    <row r="877" spans="1:2" ht="15" thickBot="1">
      <c r="A877" s="9"/>
      <c r="B877" s="7"/>
    </row>
    <row r="878" spans="1:2" ht="15" thickBot="1">
      <c r="A878" s="9"/>
      <c r="B878" s="7"/>
    </row>
    <row r="879" spans="1:2" ht="15" thickBot="1">
      <c r="A879" s="9"/>
      <c r="B879" s="7"/>
    </row>
    <row r="880" spans="1:2" ht="15" thickBot="1">
      <c r="A880" s="9"/>
      <c r="B880" s="7"/>
    </row>
    <row r="881" spans="1:2" ht="15" thickBot="1">
      <c r="A881" s="9"/>
      <c r="B881" s="7"/>
    </row>
    <row r="882" spans="1:2" ht="15" thickBot="1">
      <c r="A882" s="9"/>
      <c r="B882" s="7"/>
    </row>
    <row r="883" spans="1:2" ht="15" thickBot="1">
      <c r="A883" s="9"/>
      <c r="B883" s="7"/>
    </row>
    <row r="884" spans="1:2" ht="15" thickBot="1">
      <c r="A884" s="9"/>
      <c r="B884" s="7"/>
    </row>
    <row r="885" spans="1:2" ht="15" thickBot="1">
      <c r="A885" s="9"/>
      <c r="B885" s="7"/>
    </row>
    <row r="886" spans="1:2" ht="15" thickBot="1">
      <c r="A886" s="9"/>
      <c r="B886" s="7"/>
    </row>
    <row r="887" spans="1:2" ht="15" thickBot="1">
      <c r="A887" s="9"/>
      <c r="B887" s="7"/>
    </row>
    <row r="888" spans="1:2" ht="15" thickBot="1">
      <c r="A888" s="9"/>
      <c r="B888" s="7"/>
    </row>
    <row r="889" spans="1:2" ht="15" thickBot="1">
      <c r="A889" s="9"/>
      <c r="B889" s="7"/>
    </row>
    <row r="890" spans="1:2" ht="15" thickBot="1">
      <c r="A890" s="9"/>
      <c r="B890" s="7"/>
    </row>
    <row r="891" spans="1:2" ht="15" thickBot="1">
      <c r="A891" s="9"/>
      <c r="B891" s="7"/>
    </row>
    <row r="892" spans="1:2" ht="15" thickBot="1">
      <c r="A892" s="9"/>
      <c r="B892" s="7"/>
    </row>
    <row r="893" spans="1:2" ht="15" thickBot="1">
      <c r="A893" s="9"/>
      <c r="B893" s="7"/>
    </row>
    <row r="894" spans="1:2" ht="15" thickBot="1">
      <c r="A894" s="9"/>
      <c r="B894" s="7"/>
    </row>
    <row r="895" spans="1:2" ht="15" thickBot="1">
      <c r="A895" s="9"/>
      <c r="B895" s="7"/>
    </row>
    <row r="896" spans="1:2" ht="15" thickBot="1">
      <c r="A896" s="9"/>
      <c r="B896" s="7"/>
    </row>
    <row r="897" spans="1:2" ht="15" thickBot="1">
      <c r="A897" s="9"/>
      <c r="B897" s="7"/>
    </row>
    <row r="898" spans="1:2" ht="15" thickBot="1">
      <c r="A898" s="9"/>
      <c r="B898" s="7"/>
    </row>
    <row r="899" spans="1:2" ht="15" thickBot="1">
      <c r="A899" s="9"/>
      <c r="B899" s="7"/>
    </row>
    <row r="900" spans="1:2" ht="15" thickBot="1">
      <c r="A900" s="9"/>
      <c r="B900" s="7"/>
    </row>
    <row r="901" spans="1:2" ht="15" thickBot="1">
      <c r="A901" s="9"/>
      <c r="B901" s="7"/>
    </row>
    <row r="902" spans="1:2" ht="15" thickBot="1">
      <c r="A902" s="9"/>
      <c r="B902" s="7"/>
    </row>
    <row r="903" spans="1:2" ht="15" thickBot="1">
      <c r="A903" s="9"/>
      <c r="B903" s="7"/>
    </row>
    <row r="904" spans="1:2" ht="15" thickBot="1">
      <c r="A904" s="9"/>
      <c r="B904" s="7"/>
    </row>
    <row r="905" spans="1:2" ht="15" thickBot="1">
      <c r="A905" s="9"/>
      <c r="B905" s="7"/>
    </row>
    <row r="906" spans="1:2" ht="15" thickBot="1">
      <c r="A906" s="9"/>
      <c r="B906" s="7"/>
    </row>
    <row r="907" spans="1:2" ht="15" thickBot="1">
      <c r="A907" s="9"/>
      <c r="B907" s="7"/>
    </row>
    <row r="908" spans="1:2" ht="15" thickBot="1">
      <c r="A908" s="9"/>
      <c r="B908" s="7"/>
    </row>
    <row r="909" spans="1:2" ht="15" thickBot="1">
      <c r="A909" s="9"/>
      <c r="B909" s="7"/>
    </row>
    <row r="910" spans="1:2" ht="15" thickBot="1">
      <c r="A910" s="9"/>
      <c r="B910" s="7"/>
    </row>
    <row r="911" spans="1:2" ht="15" thickBot="1">
      <c r="A911" s="9"/>
      <c r="B911" s="7"/>
    </row>
    <row r="912" spans="1:2" ht="15" thickBot="1">
      <c r="A912" s="9"/>
      <c r="B912" s="7"/>
    </row>
    <row r="913" spans="1:2" ht="15" thickBot="1">
      <c r="A913" s="9"/>
      <c r="B913" s="7"/>
    </row>
    <row r="914" spans="1:2" ht="15" thickBot="1">
      <c r="A914" s="9"/>
      <c r="B914" s="7"/>
    </row>
    <row r="915" spans="1:2" ht="15" thickBot="1">
      <c r="A915" s="9"/>
      <c r="B915" s="7"/>
    </row>
    <row r="916" spans="1:2" ht="15" thickBot="1">
      <c r="A916" s="9"/>
      <c r="B916" s="7"/>
    </row>
    <row r="917" spans="1:2" ht="15" thickBot="1">
      <c r="A917" s="9"/>
      <c r="B917" s="7"/>
    </row>
    <row r="918" spans="1:2" ht="15" thickBot="1">
      <c r="A918" s="9"/>
      <c r="B918" s="7"/>
    </row>
    <row r="919" spans="1:2" ht="15" thickBot="1">
      <c r="A919" s="9"/>
      <c r="B919" s="7"/>
    </row>
    <row r="920" spans="1:2" ht="15" thickBot="1">
      <c r="A920" s="9"/>
      <c r="B920" s="7"/>
    </row>
    <row r="921" spans="1:2" ht="15" thickBot="1">
      <c r="A921" s="9"/>
      <c r="B921" s="7"/>
    </row>
    <row r="922" spans="1:2" ht="15" thickBot="1">
      <c r="A922" s="9"/>
      <c r="B922" s="7"/>
    </row>
    <row r="923" spans="1:2" ht="15" thickBot="1">
      <c r="A923" s="9"/>
      <c r="B923" s="7"/>
    </row>
    <row r="924" spans="1:2" ht="15" thickBot="1">
      <c r="A924" s="9"/>
      <c r="B924" s="7"/>
    </row>
    <row r="925" spans="1:2" ht="15" thickBot="1">
      <c r="A925" s="9"/>
      <c r="B925" s="7"/>
    </row>
    <row r="926" spans="1:2" ht="15" thickBot="1">
      <c r="A926" s="9"/>
      <c r="B926" s="7"/>
    </row>
    <row r="927" spans="1:2" ht="15" thickBot="1">
      <c r="A927" s="9"/>
      <c r="B927" s="7"/>
    </row>
    <row r="928" spans="1:2" ht="15" thickBot="1">
      <c r="A928" s="9"/>
      <c r="B928" s="7"/>
    </row>
    <row r="929" spans="1:2" ht="15" thickBot="1">
      <c r="A929" s="9"/>
      <c r="B929" s="7"/>
    </row>
    <row r="930" spans="1:2" ht="15" thickBot="1">
      <c r="A930" s="9"/>
      <c r="B930" s="7"/>
    </row>
    <row r="931" spans="1:2" ht="15" thickBot="1">
      <c r="A931" s="9"/>
      <c r="B931" s="7"/>
    </row>
    <row r="932" spans="1:2" ht="15" thickBot="1">
      <c r="A932" s="9"/>
      <c r="B932" s="7"/>
    </row>
    <row r="933" spans="1:2" ht="15" thickBot="1">
      <c r="A933" s="9"/>
      <c r="B933" s="7"/>
    </row>
    <row r="934" spans="1:2" ht="15" thickBot="1">
      <c r="A934" s="9"/>
      <c r="B934" s="7"/>
    </row>
    <row r="935" spans="1:2" ht="15" thickBot="1">
      <c r="A935" s="9"/>
      <c r="B935" s="7"/>
    </row>
    <row r="936" spans="1:2" ht="15" thickBot="1">
      <c r="A936" s="9"/>
      <c r="B936" s="7"/>
    </row>
    <row r="937" spans="1:2" ht="15" thickBot="1">
      <c r="A937" s="9"/>
      <c r="B937" s="7"/>
    </row>
    <row r="938" spans="1:2" ht="15" thickBot="1">
      <c r="A938" s="9"/>
      <c r="B938" s="7"/>
    </row>
    <row r="939" spans="1:2" ht="15" thickBot="1">
      <c r="A939" s="9"/>
      <c r="B939" s="7"/>
    </row>
    <row r="940" spans="1:2" ht="15" thickBot="1">
      <c r="A940" s="9"/>
      <c r="B940" s="7"/>
    </row>
    <row r="941" spans="1:2" ht="15" thickBot="1">
      <c r="A941" s="9"/>
      <c r="B941" s="7"/>
    </row>
    <row r="942" spans="1:2" ht="15" thickBot="1">
      <c r="A942" s="9"/>
      <c r="B942" s="7"/>
    </row>
    <row r="943" spans="1:2" ht="15" thickBot="1">
      <c r="A943" s="9"/>
      <c r="B943" s="7"/>
    </row>
    <row r="944" spans="1:2" ht="15" thickBot="1">
      <c r="A944" s="9"/>
      <c r="B944" s="7"/>
    </row>
    <row r="945" spans="1:2" ht="15" thickBot="1">
      <c r="A945" s="9"/>
      <c r="B945" s="7"/>
    </row>
    <row r="946" spans="1:2" ht="15" thickBot="1">
      <c r="A946" s="9"/>
      <c r="B946" s="7"/>
    </row>
    <row r="947" spans="1:2" ht="15" thickBot="1">
      <c r="A947" s="9"/>
      <c r="B947" s="7"/>
    </row>
    <row r="948" spans="1:2" ht="15" thickBot="1">
      <c r="A948" s="9"/>
      <c r="B948" s="7"/>
    </row>
    <row r="949" spans="1:2" ht="15" thickBot="1">
      <c r="A949" s="9"/>
      <c r="B949" s="7"/>
    </row>
    <row r="950" spans="1:2" ht="15" thickBot="1">
      <c r="A950" s="9"/>
      <c r="B950" s="7"/>
    </row>
    <row r="951" spans="1:2" ht="15" thickBot="1">
      <c r="A951" s="9"/>
      <c r="B951" s="7"/>
    </row>
    <row r="952" spans="1:2" ht="15" thickBot="1">
      <c r="A952" s="9"/>
      <c r="B952" s="7"/>
    </row>
    <row r="953" spans="1:2" ht="15" thickBot="1">
      <c r="A953" s="9"/>
      <c r="B953" s="7"/>
    </row>
    <row r="954" spans="1:2" ht="15" thickBot="1">
      <c r="A954" s="9"/>
      <c r="B954" s="7"/>
    </row>
    <row r="955" spans="1:2" ht="15" thickBot="1">
      <c r="A955" s="9"/>
      <c r="B955" s="7"/>
    </row>
    <row r="956" spans="1:2" ht="15" thickBot="1">
      <c r="A956" s="9"/>
      <c r="B956" s="7"/>
    </row>
    <row r="957" spans="1:2" ht="15" thickBot="1">
      <c r="A957" s="9"/>
      <c r="B957" s="7"/>
    </row>
    <row r="958" spans="1:2" ht="15" thickBot="1">
      <c r="A958" s="9"/>
      <c r="B958" s="7"/>
    </row>
    <row r="959" spans="1:2" ht="15" thickBot="1">
      <c r="A959" s="9"/>
      <c r="B959" s="7"/>
    </row>
    <row r="960" spans="1:2" ht="15" thickBot="1">
      <c r="A960" s="9"/>
      <c r="B960" s="7"/>
    </row>
    <row r="961" spans="1:2" ht="15" thickBot="1">
      <c r="A961" s="9"/>
      <c r="B961" s="7"/>
    </row>
    <row r="962" spans="1:2" ht="15" thickBot="1">
      <c r="A962" s="9"/>
      <c r="B962" s="7"/>
    </row>
    <row r="963" spans="1:2" ht="15" thickBot="1">
      <c r="A963" s="9"/>
      <c r="B963" s="7"/>
    </row>
    <row r="964" spans="1:2" ht="15" thickBot="1">
      <c r="A964" s="9"/>
      <c r="B964" s="7"/>
    </row>
    <row r="965" spans="1:2" ht="15" thickBot="1">
      <c r="A965" s="9"/>
      <c r="B965" s="7"/>
    </row>
    <row r="966" spans="1:2" ht="15" thickBot="1">
      <c r="A966" s="9"/>
      <c r="B966" s="7"/>
    </row>
    <row r="967" spans="1:2" ht="15" thickBot="1">
      <c r="A967" s="9"/>
      <c r="B967" s="7"/>
    </row>
    <row r="968" spans="1:2" ht="15" thickBot="1">
      <c r="A968" s="9"/>
      <c r="B968" s="7"/>
    </row>
    <row r="969" spans="1:2" ht="15" thickBot="1">
      <c r="A969" s="9"/>
      <c r="B969" s="7"/>
    </row>
    <row r="970" spans="1:2" ht="15" thickBot="1">
      <c r="A970" s="9"/>
      <c r="B970" s="7"/>
    </row>
    <row r="971" spans="1:2" ht="15" thickBot="1">
      <c r="A971" s="9"/>
      <c r="B971" s="7"/>
    </row>
    <row r="972" spans="1:2" ht="15" thickBot="1">
      <c r="A972" s="9"/>
      <c r="B972" s="7"/>
    </row>
    <row r="973" spans="1:2" ht="15" thickBot="1">
      <c r="A973" s="9"/>
      <c r="B973" s="7"/>
    </row>
    <row r="974" spans="1:2" ht="15" thickBot="1">
      <c r="A974" s="9"/>
      <c r="B974" s="7"/>
    </row>
    <row r="975" spans="1:2" ht="15" thickBot="1">
      <c r="A975" s="9"/>
      <c r="B975" s="7"/>
    </row>
    <row r="976" spans="1:2" ht="15" thickBot="1">
      <c r="A976" s="9"/>
      <c r="B976" s="7"/>
    </row>
    <row r="977" spans="1:2" ht="15" thickBot="1">
      <c r="A977" s="9"/>
      <c r="B977" s="7"/>
    </row>
    <row r="978" spans="1:2" ht="15" thickBot="1">
      <c r="A978" s="9"/>
      <c r="B978" s="7"/>
    </row>
    <row r="979" spans="1:2" ht="15" thickBot="1">
      <c r="A979" s="9"/>
      <c r="B979" s="7"/>
    </row>
    <row r="980" spans="1:2" ht="15" thickBot="1">
      <c r="A980" s="9"/>
      <c r="B980" s="7"/>
    </row>
    <row r="981" spans="1:2" ht="15" thickBot="1">
      <c r="A981" s="9"/>
      <c r="B981" s="7"/>
    </row>
    <row r="982" spans="1:2" ht="15" thickBot="1">
      <c r="A982" s="9"/>
      <c r="B982" s="7"/>
    </row>
    <row r="983" spans="1:2" ht="15" thickBot="1">
      <c r="A983" s="9"/>
      <c r="B983" s="7"/>
    </row>
    <row r="984" spans="1:2" ht="15" thickBot="1">
      <c r="A984" s="9"/>
      <c r="B984" s="7"/>
    </row>
    <row r="985" spans="1:2" ht="15" thickBot="1">
      <c r="A985" s="9"/>
      <c r="B985" s="7"/>
    </row>
    <row r="986" spans="1:2" ht="15" thickBot="1">
      <c r="A986" s="9"/>
      <c r="B986" s="7"/>
    </row>
    <row r="987" spans="1:2" ht="15" thickBot="1">
      <c r="A987" s="9"/>
      <c r="B987" s="7"/>
    </row>
    <row r="988" spans="1:2" ht="15" thickBot="1">
      <c r="A988" s="9"/>
      <c r="B988" s="7"/>
    </row>
    <row r="989" spans="1:2" ht="15" thickBot="1">
      <c r="A989" s="9"/>
      <c r="B989" s="7"/>
    </row>
    <row r="990" spans="1:2" ht="15" thickBot="1">
      <c r="A990" s="9"/>
      <c r="B990" s="7"/>
    </row>
    <row r="991" spans="1:2" ht="15" thickBot="1">
      <c r="A991" s="9"/>
      <c r="B991" s="7"/>
    </row>
    <row r="992" spans="1:2" ht="15" thickBot="1">
      <c r="A992" s="9"/>
      <c r="B992" s="7"/>
    </row>
    <row r="993" spans="1:2" ht="15" thickBot="1">
      <c r="A993" s="9"/>
      <c r="B993" s="7"/>
    </row>
    <row r="994" spans="1:2" ht="15" thickBot="1">
      <c r="A994" s="9"/>
      <c r="B994" s="7"/>
    </row>
    <row r="995" spans="1:2" ht="15" thickBot="1">
      <c r="A995" s="9"/>
      <c r="B995" s="7"/>
    </row>
    <row r="996" spans="1:2" ht="15" thickBot="1">
      <c r="A996" s="9"/>
      <c r="B996" s="7"/>
    </row>
    <row r="997" spans="1:2" ht="15" thickBot="1">
      <c r="A997" s="9"/>
      <c r="B997" s="7"/>
    </row>
    <row r="998" spans="1:2" ht="15" thickBot="1">
      <c r="A998" s="9"/>
      <c r="B998" s="7"/>
    </row>
    <row r="999" spans="1:2" ht="15" thickBot="1">
      <c r="A999" s="9"/>
      <c r="B999" s="7"/>
    </row>
    <row r="1000" spans="1:2" ht="15" thickBot="1">
      <c r="A1000" s="9"/>
      <c r="B1000" s="7"/>
    </row>
    <row r="1001" spans="1:2" ht="15" thickBot="1">
      <c r="A1001" s="9"/>
      <c r="B1001" s="7"/>
    </row>
    <row r="1002" spans="1:2" ht="15" thickBot="1">
      <c r="A1002" s="9"/>
      <c r="B1002" s="7"/>
    </row>
    <row r="1003" spans="1:2" ht="15" thickBot="1">
      <c r="A1003" s="9"/>
      <c r="B1003" s="7"/>
    </row>
    <row r="1004" spans="1:2" ht="15" thickBot="1">
      <c r="A1004" s="9"/>
      <c r="B1004" s="7"/>
    </row>
    <row r="1005" spans="1:2" ht="15" thickBot="1">
      <c r="A1005" s="9"/>
      <c r="B1005" s="7"/>
    </row>
  </sheetData>
  <conditionalFormatting sqref="A1:B1048576">
    <cfRule type="uniqueValues" dxfId="0" priority="1"/>
  </conditionalFormatting>
  <conditionalFormatting sqref="E196">
    <cfRule type="duplicateValues" priority="3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sarahmjohnson</dc:creator>
  <cp:keywords/>
  <dc:description/>
  <cp:lastModifiedBy>Bucksch, Alexander - (bucksch)</cp:lastModifiedBy>
  <cp:revision/>
  <dcterms:created xsi:type="dcterms:W3CDTF">2025-01-06T17:42:53Z</dcterms:created>
  <dcterms:modified xsi:type="dcterms:W3CDTF">2025-01-27T20:53:56Z</dcterms:modified>
  <cp:category/>
  <cp:contentStatus/>
</cp:coreProperties>
</file>