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t\Documents\LST\MSc\MEP\Scipy MDF\"/>
    </mc:Choice>
  </mc:AlternateContent>
  <xr:revisionPtr revIDLastSave="0" documentId="13_ncr:1_{C5F52146-142B-4DE4-BE90-50DE93265C72}" xr6:coauthVersionLast="47" xr6:coauthVersionMax="47" xr10:uidLastSave="{00000000-0000-0000-0000-000000000000}"/>
  <bookViews>
    <workbookView xWindow="-108" yWindow="-108" windowWidth="23256" windowHeight="12576" xr2:uid="{6DCC686C-A652-4578-9A35-6B91CAABABB7}"/>
  </bookViews>
  <sheets>
    <sheet name="Blad1" sheetId="1" r:id="rId1"/>
    <sheet name="kopi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K31" i="2"/>
  <c r="K30" i="2"/>
  <c r="K29" i="2"/>
  <c r="K28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3" i="2"/>
  <c r="J12" i="2"/>
  <c r="J11" i="2"/>
  <c r="J10" i="2"/>
  <c r="J9" i="2"/>
  <c r="J8" i="2"/>
  <c r="J7" i="2"/>
  <c r="J6" i="2"/>
  <c r="J5" i="2"/>
  <c r="J4" i="2"/>
  <c r="J3" i="2"/>
  <c r="J2" i="2"/>
  <c r="J19" i="1" l="1"/>
  <c r="J24" i="1" l="1"/>
  <c r="J23" i="1"/>
  <c r="J22" i="1"/>
  <c r="J21" i="1"/>
  <c r="J20" i="1"/>
  <c r="J18" i="1"/>
  <c r="J17" i="1"/>
  <c r="J16" i="1"/>
  <c r="J15" i="1"/>
  <c r="J14" i="1"/>
  <c r="J13" i="1"/>
  <c r="I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tc={90ABE02B-59E1-4180-B549-005E5A73DD8A}</author>
    <author>tc={5DB92B7D-7C39-4686-A9CF-72FB2E6796DE}</author>
    <author>tc={990E64C3-E149-4DB3-A93C-77F6AEF9A862}</author>
    <author>tc={73EA5E9B-B523-45D2-90A7-A0BD9502D9CA}</author>
    <author>tc={7DBA4E83-F81F-4191-ACBA-136F01BCA2FA}</author>
  </authors>
  <commentList>
    <comment ref="H1" authorId="0" shapeId="0" xr:uid="{90ABE02B-59E1-4180-B549-005E5A73DD8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5DB92B7D-7C39-4686-A9CF-72FB2E6796DE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990E64C3-E149-4DB3-A93C-77F6AEF9A862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  <comment ref="H18" authorId="3" shapeId="0" xr:uid="{73EA5E9B-B523-45D2-90A7-A0BD9502D9C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fixed in code with pH2/Henry</t>
      </text>
    </comment>
    <comment ref="I18" authorId="4" shapeId="0" xr:uid="{7DBA4E83-F81F-4191-ACBA-136F01BCA2F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set to zero because energy is accounted for based on E0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tc={3AF54E36-26EC-4993-BD7B-B61A1AE1F310}</author>
    <author>tc={0C5A07D3-7E4A-43A7-800F-76B4B9C16D9F}</author>
    <author>tc={13506DA0-4364-476A-B217-60E89DC7F859}</author>
    <author>tc={F6C4267F-77FE-4D9F-B675-97D29CF0013A}</author>
  </authors>
  <commentList>
    <comment ref="H1" authorId="0" shapeId="0" xr:uid="{3AF54E36-26EC-4993-BD7B-B61A1AE1F31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M</t>
      </text>
    </comment>
    <comment ref="I1" authorId="1" shapeId="0" xr:uid="{0C5A07D3-7E4A-43A7-800F-76B4B9C16D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kJ/mol
Beantwoorden:
    from eQ</t>
      </text>
    </comment>
    <comment ref="G14" authorId="2" shapeId="0" xr:uid="{13506DA0-4364-476A-B217-60E89DC7F859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charge = 0, because coA charge is also set to zero (reference compound)</t>
      </text>
    </comment>
    <comment ref="I18" authorId="3" shapeId="0" xr:uid="{F6C4267F-77FE-4D9F-B675-97D29CF0013A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set to zero because energy is accounted for based on E0</t>
      </text>
    </comment>
  </commentList>
</comments>
</file>

<file path=xl/sharedStrings.xml><?xml version="1.0" encoding="utf-8"?>
<sst xmlns="http://schemas.openxmlformats.org/spreadsheetml/2006/main" count="99" uniqueCount="52">
  <si>
    <t>C</t>
  </si>
  <si>
    <t>H</t>
  </si>
  <si>
    <t>O</t>
  </si>
  <si>
    <t>N</t>
  </si>
  <si>
    <t>P</t>
  </si>
  <si>
    <t xml:space="preserve"> +/-</t>
  </si>
  <si>
    <t>fixed_c</t>
  </si>
  <si>
    <t>dGf0</t>
  </si>
  <si>
    <t>NET_R</t>
  </si>
  <si>
    <t>hxk</t>
  </si>
  <si>
    <t>pgi</t>
  </si>
  <si>
    <t>pfk</t>
  </si>
  <si>
    <t>fba</t>
  </si>
  <si>
    <t>tim</t>
  </si>
  <si>
    <t>ggpdh</t>
  </si>
  <si>
    <t>pgk</t>
  </si>
  <si>
    <t>pgta</t>
  </si>
  <si>
    <t>eno</t>
  </si>
  <si>
    <t>pyk</t>
  </si>
  <si>
    <t>pdhc</t>
  </si>
  <si>
    <t>pta</t>
  </si>
  <si>
    <t>ack</t>
  </si>
  <si>
    <t>e-bfc</t>
  </si>
  <si>
    <t>glucose</t>
  </si>
  <si>
    <t>glucose-6-p</t>
  </si>
  <si>
    <t>fructose-6-p</t>
  </si>
  <si>
    <t>fructose-1,6-bp</t>
  </si>
  <si>
    <t>dhap</t>
  </si>
  <si>
    <t>glyceraldehyde-3p</t>
  </si>
  <si>
    <t>glycerate-1,3-p</t>
  </si>
  <si>
    <t>H+</t>
  </si>
  <si>
    <t>glycerate-3-p</t>
  </si>
  <si>
    <t>glycerate-2p</t>
  </si>
  <si>
    <t>pep</t>
  </si>
  <si>
    <t>H2O</t>
  </si>
  <si>
    <t>pyruvate</t>
  </si>
  <si>
    <t>acetyl-coA</t>
  </si>
  <si>
    <t>acetyl-phosphate</t>
  </si>
  <si>
    <t>acetate</t>
  </si>
  <si>
    <t>CO2</t>
  </si>
  <si>
    <t>H2</t>
  </si>
  <si>
    <t>ADP</t>
  </si>
  <si>
    <t>ATP</t>
  </si>
  <si>
    <t>Pi</t>
  </si>
  <si>
    <t>CoA</t>
  </si>
  <si>
    <t>relative flux</t>
  </si>
  <si>
    <t>rNADH</t>
  </si>
  <si>
    <t>rFd</t>
  </si>
  <si>
    <t>3-phosphoglycerate</t>
  </si>
  <si>
    <t>2-phosphoglycerate</t>
  </si>
  <si>
    <t>acetyl-CoA</t>
  </si>
  <si>
    <t>rATP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</si>
</sst>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6" borderId="2" xfId="0" applyFont="1" applyFill="1" applyBorder="1"/>
    <xf numFmtId="0" fontId="2" fillId="0" borderId="2" xfId="0" applyFont="1" applyBorder="1"/>
    <xf numFmtId="0" fontId="0" fillId="0" borderId="3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4" fillId="5" borderId="0" xfId="0" applyFont="1" applyFill="1"/>
    <xf numFmtId="0" fontId="4" fillId="0" borderId="0" xfId="0" applyFont="1"/>
    <xf numFmtId="0" fontId="1" fillId="5" borderId="0" xfId="0" applyFont="1" applyFill="1"/>
    <xf numFmtId="0" fontId="2" fillId="0" borderId="3" xfId="0" applyFont="1" applyBorder="1"/>
    <xf numFmtId="0" fontId="1" fillId="0" borderId="0" xfId="0" applyFont="1"/>
    <xf numFmtId="0" fontId="0" fillId="0" borderId="0" xfId="0" applyFill="1"/>
  </cellXfs>
  <cellStyles count="1">
    <cellStyle name="Standaard" xfId="0" builtinId="0"/>
  </cellStyles>
  <dxfs count="1"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t Verheijen" id="{07AEE285-495A-4A01-B87B-496929965FD1}" userId="Marit Verheijen" providerId="None"/>
  <person displayName="Marit Verheijen" id="{BD2886F6-A3EF-4AD9-BA1A-3348F0A88FB6}" userId="11828aba62c55cd8" providerId="Windows Live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9-15T15:07:11.22" personId="{BD2886F6-A3EF-4AD9-BA1A-3348F0A88FB6}" id="{90ABE02B-59E1-4180-B549-005E5A73DD8A}">
    <text>M</text>
  </threadedComment>
  <threadedComment ref="I1" dT="2021-09-15T15:06:59.51" personId="{BD2886F6-A3EF-4AD9-BA1A-3348F0A88FB6}" id="{5DB92B7D-7C39-4686-A9CF-72FB2E6796DE}">
    <text>kJ/mol</text>
  </threadedComment>
  <threadedComment ref="I1" dT="2021-09-20T07:16:58.93" personId="{BD2886F6-A3EF-4AD9-BA1A-3348F0A88FB6}" id="{4366D458-6501-4563-82D5-50324F762FCA}" parentId="{5DB92B7D-7C39-4686-A9CF-72FB2E6796DE}">
    <text>from eQ</text>
  </threadedComment>
  <threadedComment ref="G14" dT="2021-10-26T07:00:42.87" personId="{07AEE285-495A-4A01-B87B-496929965FD1}" id="{990E64C3-E149-4DB3-A93C-77F6AEF9A862}">
    <text>charge = 0, because coA charge is also set to zero (reference compound)</text>
  </threadedComment>
  <threadedComment ref="H18" dT="2021-11-10T16:02:07.82" personId="{07AEE285-495A-4A01-B87B-496929965FD1}" id="{73EA5E9B-B523-45D2-90A7-A0BD9502D9CA}">
    <text>fixed in code with pH2/Henry</text>
  </threadedComment>
  <threadedComment ref="I18" dT="2021-11-10T10:36:15.11" personId="{07AEE285-495A-4A01-B87B-496929965FD1}" id="{7DBA4E83-F81F-4191-ACBA-136F01BCA2FA}">
    <text>set to zero because energy is accounted for based on E0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1-09-15T15:07:11.22" personId="{BD2886F6-A3EF-4AD9-BA1A-3348F0A88FB6}" id="{3AF54E36-26EC-4993-BD7B-B61A1AE1F310}">
    <text>M</text>
  </threadedComment>
  <threadedComment ref="I1" dT="2021-09-15T15:06:59.51" personId="{BD2886F6-A3EF-4AD9-BA1A-3348F0A88FB6}" id="{0C5A07D3-7E4A-43A7-800F-76B4B9C16D9F}">
    <text>kJ/mol</text>
  </threadedComment>
  <threadedComment ref="I1" dT="2021-09-20T07:16:58.93" personId="{BD2886F6-A3EF-4AD9-BA1A-3348F0A88FB6}" id="{46AAC7DF-5A0E-4D78-BEB4-052F2679A9A8}" parentId="{0C5A07D3-7E4A-43A7-800F-76B4B9C16D9F}">
    <text>from eQ</text>
  </threadedComment>
  <threadedComment ref="G14" dT="2021-10-26T07:00:42.87" personId="{07AEE285-495A-4A01-B87B-496929965FD1}" id="{13506DA0-4364-476A-B217-60E89DC7F859}">
    <text>charge = 0, because coA charge is also set to zero (reference compound)</text>
  </threadedComment>
  <threadedComment ref="I18" dT="2021-11-10T10:36:15.11" personId="{07AEE285-495A-4A01-B87B-496929965FD1}" id="{F6C4267F-77FE-4D9F-B675-97D29CF0013A}">
    <text>set to zero because energy is accounted for based on E0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4CAA-2F82-4285-A011-60ADA787FF3A}">
  <dimension ref="A1:Y29"/>
  <sheetViews>
    <sheetView tabSelected="1" workbookViewId="0">
      <pane xSplit="1" topLeftCell="E1" activePane="topRight" state="frozen"/>
      <selection pane="topRight" activeCell="O18" sqref="O18"/>
    </sheetView>
  </sheetViews>
  <sheetFormatPr defaultRowHeight="14.4" x14ac:dyDescent="0.3"/>
  <cols>
    <col min="1" max="1" width="15.88671875" bestFit="1" customWidth="1"/>
  </cols>
  <sheetData>
    <row r="1" spans="1:2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</row>
    <row r="2" spans="1:24" x14ac:dyDescent="0.3">
      <c r="A2" s="7" t="s">
        <v>23</v>
      </c>
      <c r="B2" s="13">
        <v>6</v>
      </c>
      <c r="C2" s="13">
        <v>12</v>
      </c>
      <c r="D2" s="13">
        <v>6</v>
      </c>
      <c r="E2" s="13">
        <v>0</v>
      </c>
      <c r="F2" s="13">
        <v>0</v>
      </c>
      <c r="G2">
        <v>0</v>
      </c>
      <c r="H2" s="8">
        <v>0.01</v>
      </c>
      <c r="I2" s="9">
        <v>-422.8</v>
      </c>
      <c r="J2" s="10">
        <f>SUM(K2:X2)</f>
        <v>-1</v>
      </c>
      <c r="K2">
        <v>-1</v>
      </c>
    </row>
    <row r="3" spans="1:24" x14ac:dyDescent="0.3">
      <c r="A3" s="7" t="s">
        <v>24</v>
      </c>
      <c r="B3" s="13">
        <v>6</v>
      </c>
      <c r="C3" s="13">
        <v>13</v>
      </c>
      <c r="D3" s="13">
        <v>9</v>
      </c>
      <c r="E3" s="13">
        <v>0</v>
      </c>
      <c r="F3" s="13">
        <v>1</v>
      </c>
      <c r="G3">
        <v>0</v>
      </c>
      <c r="H3" s="8"/>
      <c r="I3" s="11">
        <v>-1316.8</v>
      </c>
      <c r="J3" s="10">
        <f t="shared" ref="J3:J24" si="0">SUM(K3:X3)</f>
        <v>0</v>
      </c>
      <c r="K3">
        <v>1</v>
      </c>
      <c r="L3">
        <v>-1</v>
      </c>
    </row>
    <row r="4" spans="1:24" x14ac:dyDescent="0.3">
      <c r="A4" s="7" t="s">
        <v>25</v>
      </c>
      <c r="B4" s="13">
        <v>6</v>
      </c>
      <c r="C4" s="13">
        <v>13</v>
      </c>
      <c r="D4" s="13">
        <v>9</v>
      </c>
      <c r="E4" s="13">
        <v>0</v>
      </c>
      <c r="F4" s="13">
        <v>1</v>
      </c>
      <c r="G4">
        <v>0</v>
      </c>
      <c r="H4" s="8"/>
      <c r="I4" s="9">
        <v>-1314</v>
      </c>
      <c r="J4" s="10">
        <f t="shared" si="0"/>
        <v>0</v>
      </c>
      <c r="L4">
        <v>1</v>
      </c>
      <c r="M4">
        <v>-1</v>
      </c>
    </row>
    <row r="5" spans="1:24" x14ac:dyDescent="0.3">
      <c r="A5" s="7" t="s">
        <v>26</v>
      </c>
      <c r="B5" s="13">
        <v>6</v>
      </c>
      <c r="C5" s="13">
        <v>14</v>
      </c>
      <c r="D5" s="13">
        <v>12</v>
      </c>
      <c r="E5" s="13">
        <v>0</v>
      </c>
      <c r="F5" s="13">
        <v>2</v>
      </c>
      <c r="G5">
        <v>0</v>
      </c>
      <c r="H5" s="8"/>
      <c r="I5" s="9">
        <v>-2206.6</v>
      </c>
      <c r="J5" s="10">
        <f t="shared" si="0"/>
        <v>0</v>
      </c>
      <c r="M5">
        <v>1</v>
      </c>
      <c r="N5">
        <v>-1</v>
      </c>
    </row>
    <row r="6" spans="1:24" x14ac:dyDescent="0.3">
      <c r="A6" s="7" t="s">
        <v>27</v>
      </c>
      <c r="B6" s="13">
        <v>3</v>
      </c>
      <c r="C6" s="13">
        <v>7</v>
      </c>
      <c r="D6" s="13">
        <v>6</v>
      </c>
      <c r="E6" s="13">
        <v>0</v>
      </c>
      <c r="F6" s="13">
        <v>1</v>
      </c>
      <c r="G6">
        <v>0</v>
      </c>
      <c r="H6" s="8"/>
      <c r="I6" s="9">
        <v>-1094</v>
      </c>
      <c r="J6" s="10">
        <f t="shared" si="0"/>
        <v>0</v>
      </c>
      <c r="N6">
        <v>1</v>
      </c>
      <c r="O6">
        <v>-1</v>
      </c>
    </row>
    <row r="7" spans="1:24" x14ac:dyDescent="0.3">
      <c r="A7" s="7" t="s">
        <v>28</v>
      </c>
      <c r="B7" s="13">
        <v>3</v>
      </c>
      <c r="C7" s="13">
        <v>7</v>
      </c>
      <c r="D7" s="13">
        <v>6</v>
      </c>
      <c r="E7" s="13">
        <v>0</v>
      </c>
      <c r="F7" s="13">
        <v>1</v>
      </c>
      <c r="G7">
        <v>0</v>
      </c>
      <c r="H7" s="8"/>
      <c r="I7" s="9">
        <v>-1088.8</v>
      </c>
      <c r="J7" s="10">
        <f t="shared" si="0"/>
        <v>0</v>
      </c>
      <c r="N7">
        <v>1</v>
      </c>
      <c r="O7">
        <v>1</v>
      </c>
      <c r="P7">
        <v>-2</v>
      </c>
    </row>
    <row r="8" spans="1:24" x14ac:dyDescent="0.3">
      <c r="A8" s="7" t="s">
        <v>29</v>
      </c>
      <c r="B8" s="13">
        <v>3</v>
      </c>
      <c r="C8" s="13">
        <v>8</v>
      </c>
      <c r="D8" s="13">
        <v>10</v>
      </c>
      <c r="E8" s="13">
        <v>0</v>
      </c>
      <c r="F8" s="13">
        <v>2</v>
      </c>
      <c r="G8">
        <v>0</v>
      </c>
      <c r="H8" s="8"/>
      <c r="I8" s="9">
        <v>-2208.6999999999998</v>
      </c>
      <c r="J8" s="10">
        <f t="shared" si="0"/>
        <v>0</v>
      </c>
      <c r="P8">
        <v>2</v>
      </c>
      <c r="Q8">
        <v>-2</v>
      </c>
    </row>
    <row r="9" spans="1:24" x14ac:dyDescent="0.3">
      <c r="A9" s="7" t="s">
        <v>31</v>
      </c>
      <c r="B9" s="13">
        <v>3</v>
      </c>
      <c r="C9" s="13">
        <v>7</v>
      </c>
      <c r="D9" s="13">
        <v>7</v>
      </c>
      <c r="E9" s="13">
        <v>0</v>
      </c>
      <c r="F9" s="13">
        <v>1</v>
      </c>
      <c r="G9">
        <v>0</v>
      </c>
      <c r="H9" s="8"/>
      <c r="I9" s="9">
        <v>-1352.4</v>
      </c>
      <c r="J9" s="10">
        <f t="shared" si="0"/>
        <v>0</v>
      </c>
      <c r="Q9">
        <v>2</v>
      </c>
      <c r="R9">
        <v>-2</v>
      </c>
    </row>
    <row r="10" spans="1:24" x14ac:dyDescent="0.3">
      <c r="A10" s="7" t="s">
        <v>32</v>
      </c>
      <c r="B10" s="13">
        <v>3</v>
      </c>
      <c r="C10" s="13">
        <v>7</v>
      </c>
      <c r="D10" s="13">
        <v>7</v>
      </c>
      <c r="E10" s="13">
        <v>0</v>
      </c>
      <c r="F10" s="13">
        <v>1</v>
      </c>
      <c r="G10">
        <v>0</v>
      </c>
      <c r="H10" s="8"/>
      <c r="I10" s="9">
        <v>-1347.8</v>
      </c>
      <c r="J10" s="10">
        <f t="shared" si="0"/>
        <v>0</v>
      </c>
      <c r="R10">
        <v>2</v>
      </c>
      <c r="S10">
        <v>-2</v>
      </c>
    </row>
    <row r="11" spans="1:24" x14ac:dyDescent="0.3">
      <c r="A11" s="7" t="s">
        <v>33</v>
      </c>
      <c r="B11" s="13">
        <v>3</v>
      </c>
      <c r="C11" s="13">
        <v>5</v>
      </c>
      <c r="D11" s="13">
        <v>6</v>
      </c>
      <c r="E11" s="13">
        <v>0</v>
      </c>
      <c r="F11" s="13">
        <v>1</v>
      </c>
      <c r="G11">
        <v>0</v>
      </c>
      <c r="H11" s="8"/>
      <c r="I11" s="9">
        <v>-1195.5</v>
      </c>
      <c r="J11" s="10">
        <f t="shared" si="0"/>
        <v>0</v>
      </c>
      <c r="S11">
        <v>2</v>
      </c>
      <c r="T11">
        <v>-2</v>
      </c>
    </row>
    <row r="12" spans="1:24" x14ac:dyDescent="0.3">
      <c r="A12" s="7" t="s">
        <v>34</v>
      </c>
      <c r="B12" s="13">
        <v>0</v>
      </c>
      <c r="C12" s="13">
        <v>2</v>
      </c>
      <c r="D12" s="13">
        <v>1</v>
      </c>
      <c r="E12" s="13">
        <v>0</v>
      </c>
      <c r="F12" s="13">
        <v>0</v>
      </c>
      <c r="G12">
        <v>0</v>
      </c>
      <c r="H12" s="8"/>
      <c r="I12" s="9">
        <v>-156</v>
      </c>
      <c r="J12" s="10">
        <f t="shared" si="0"/>
        <v>2</v>
      </c>
      <c r="S12">
        <v>2</v>
      </c>
    </row>
    <row r="13" spans="1:24" x14ac:dyDescent="0.3">
      <c r="A13" s="7" t="s">
        <v>35</v>
      </c>
      <c r="B13" s="13">
        <v>3</v>
      </c>
      <c r="C13" s="13">
        <v>4</v>
      </c>
      <c r="D13" s="13">
        <v>3</v>
      </c>
      <c r="E13" s="13">
        <v>0</v>
      </c>
      <c r="F13" s="13">
        <v>0</v>
      </c>
      <c r="G13">
        <v>0</v>
      </c>
      <c r="H13" s="8"/>
      <c r="I13" s="12">
        <f>-346</f>
        <v>-346</v>
      </c>
      <c r="J13" s="10">
        <f t="shared" si="0"/>
        <v>0</v>
      </c>
      <c r="T13">
        <v>2</v>
      </c>
      <c r="U13">
        <v>-2</v>
      </c>
    </row>
    <row r="14" spans="1:24" x14ac:dyDescent="0.3">
      <c r="A14" s="7" t="s">
        <v>50</v>
      </c>
      <c r="B14" s="13">
        <v>2</v>
      </c>
      <c r="C14" s="13">
        <v>3</v>
      </c>
      <c r="D14" s="13">
        <v>1</v>
      </c>
      <c r="E14" s="13">
        <v>0</v>
      </c>
      <c r="F14" s="13">
        <v>0</v>
      </c>
      <c r="G14">
        <v>0</v>
      </c>
      <c r="H14" s="8"/>
      <c r="I14" s="9">
        <v>-1853.2</v>
      </c>
      <c r="J14" s="10">
        <f t="shared" si="0"/>
        <v>0</v>
      </c>
      <c r="U14">
        <v>2</v>
      </c>
      <c r="V14">
        <v>-2</v>
      </c>
    </row>
    <row r="15" spans="1:24" x14ac:dyDescent="0.3">
      <c r="A15" s="7" t="s">
        <v>37</v>
      </c>
      <c r="B15" s="13">
        <v>2</v>
      </c>
      <c r="C15" s="13">
        <v>5</v>
      </c>
      <c r="D15" s="13">
        <v>5</v>
      </c>
      <c r="E15" s="13">
        <v>0</v>
      </c>
      <c r="F15" s="13">
        <v>1</v>
      </c>
      <c r="G15">
        <v>0</v>
      </c>
      <c r="H15" s="8"/>
      <c r="I15" s="9">
        <v>-1108.2</v>
      </c>
      <c r="J15" s="10">
        <f t="shared" si="0"/>
        <v>0</v>
      </c>
      <c r="V15">
        <v>2</v>
      </c>
      <c r="W15">
        <v>-2</v>
      </c>
    </row>
    <row r="16" spans="1:24" x14ac:dyDescent="0.3">
      <c r="A16" s="7" t="s">
        <v>38</v>
      </c>
      <c r="B16" s="13">
        <v>2</v>
      </c>
      <c r="C16" s="13">
        <v>4</v>
      </c>
      <c r="D16" s="13">
        <v>2</v>
      </c>
      <c r="E16" s="13">
        <v>0</v>
      </c>
      <c r="F16" s="13">
        <v>0</v>
      </c>
      <c r="G16">
        <v>0</v>
      </c>
      <c r="H16" s="8">
        <v>0.01</v>
      </c>
      <c r="I16" s="9">
        <v>-246.4</v>
      </c>
      <c r="J16" s="10">
        <f t="shared" si="0"/>
        <v>2</v>
      </c>
      <c r="W16">
        <v>2</v>
      </c>
    </row>
    <row r="17" spans="1:25" x14ac:dyDescent="0.3">
      <c r="A17" s="7" t="s">
        <v>39</v>
      </c>
      <c r="B17" s="13">
        <v>1</v>
      </c>
      <c r="C17" s="13">
        <v>0</v>
      </c>
      <c r="D17" s="13">
        <v>2</v>
      </c>
      <c r="E17" s="13">
        <v>0</v>
      </c>
      <c r="F17" s="13">
        <v>0</v>
      </c>
      <c r="G17">
        <v>0</v>
      </c>
      <c r="H17" s="8"/>
      <c r="I17" s="12">
        <v>-386</v>
      </c>
      <c r="J17" s="10">
        <f t="shared" si="0"/>
        <v>2</v>
      </c>
      <c r="U17">
        <v>2</v>
      </c>
    </row>
    <row r="18" spans="1:25" x14ac:dyDescent="0.3">
      <c r="A18" s="7" t="s">
        <v>40</v>
      </c>
      <c r="B18" s="13">
        <v>0</v>
      </c>
      <c r="C18" s="13">
        <v>2</v>
      </c>
      <c r="D18" s="13">
        <v>0</v>
      </c>
      <c r="E18" s="13">
        <v>0</v>
      </c>
      <c r="F18" s="13">
        <v>0</v>
      </c>
      <c r="G18">
        <v>0</v>
      </c>
      <c r="H18" s="8"/>
      <c r="I18" s="14">
        <v>0</v>
      </c>
      <c r="J18" s="10">
        <f t="shared" si="0"/>
        <v>4</v>
      </c>
      <c r="X18">
        <v>4</v>
      </c>
    </row>
    <row r="19" spans="1:25" x14ac:dyDescent="0.3">
      <c r="A19" s="7" t="s">
        <v>30</v>
      </c>
      <c r="B19" s="13">
        <v>0</v>
      </c>
      <c r="C19" s="13">
        <v>1</v>
      </c>
      <c r="D19" s="13">
        <v>0</v>
      </c>
      <c r="E19" s="13">
        <v>0</v>
      </c>
      <c r="F19" s="13">
        <v>0</v>
      </c>
      <c r="G19" s="16">
        <v>0</v>
      </c>
      <c r="H19" s="8"/>
      <c r="I19" s="9">
        <v>0</v>
      </c>
      <c r="J19" s="10">
        <f t="shared" si="0"/>
        <v>0</v>
      </c>
    </row>
    <row r="20" spans="1:25" x14ac:dyDescent="0.3">
      <c r="A20" s="7" t="s">
        <v>51</v>
      </c>
      <c r="B20" s="13">
        <v>0</v>
      </c>
      <c r="C20" s="13">
        <v>1</v>
      </c>
      <c r="D20" s="13">
        <v>3</v>
      </c>
      <c r="E20" s="13">
        <v>0</v>
      </c>
      <c r="F20" s="13">
        <v>3</v>
      </c>
      <c r="G20">
        <v>0</v>
      </c>
      <c r="H20" s="8"/>
      <c r="I20" s="9">
        <f>-2295.9--1421.2</f>
        <v>-874.7</v>
      </c>
      <c r="J20" s="10">
        <f t="shared" si="0"/>
        <v>4</v>
      </c>
      <c r="K20">
        <v>-1</v>
      </c>
      <c r="M20">
        <v>-1</v>
      </c>
      <c r="Q20">
        <v>2</v>
      </c>
      <c r="T20">
        <v>2</v>
      </c>
      <c r="W20">
        <v>2</v>
      </c>
    </row>
    <row r="21" spans="1:25" x14ac:dyDescent="0.3">
      <c r="A21" s="7" t="s">
        <v>43</v>
      </c>
      <c r="B21" s="13">
        <v>0</v>
      </c>
      <c r="C21" s="13">
        <v>3</v>
      </c>
      <c r="D21" s="13">
        <v>4</v>
      </c>
      <c r="E21" s="13">
        <v>0</v>
      </c>
      <c r="F21" s="13">
        <v>1</v>
      </c>
      <c r="G21">
        <v>0</v>
      </c>
      <c r="H21" s="8"/>
      <c r="I21" s="12">
        <v>-1059.0999999999999</v>
      </c>
      <c r="J21" s="10">
        <f t="shared" si="0"/>
        <v>-4</v>
      </c>
      <c r="P21">
        <v>-2</v>
      </c>
      <c r="V21">
        <v>-2</v>
      </c>
    </row>
    <row r="22" spans="1:25" x14ac:dyDescent="0.3">
      <c r="A22" s="7" t="s">
        <v>44</v>
      </c>
      <c r="B22" s="13">
        <v>0</v>
      </c>
      <c r="C22" s="13">
        <v>1</v>
      </c>
      <c r="D22" s="13">
        <v>0</v>
      </c>
      <c r="E22" s="13">
        <v>0</v>
      </c>
      <c r="F22" s="13">
        <v>0</v>
      </c>
      <c r="G22">
        <v>0</v>
      </c>
      <c r="H22" s="8"/>
      <c r="I22" s="9">
        <v>-1795.9</v>
      </c>
      <c r="J22" s="10">
        <f t="shared" si="0"/>
        <v>0</v>
      </c>
      <c r="U22">
        <v>-2</v>
      </c>
      <c r="V22">
        <v>2</v>
      </c>
    </row>
    <row r="23" spans="1:25" x14ac:dyDescent="0.3">
      <c r="A23" s="7" t="s">
        <v>46</v>
      </c>
      <c r="B23" s="13">
        <v>0</v>
      </c>
      <c r="C23" s="13">
        <v>2</v>
      </c>
      <c r="D23" s="13">
        <v>0</v>
      </c>
      <c r="E23" s="13">
        <v>0</v>
      </c>
      <c r="F23" s="13">
        <v>0</v>
      </c>
      <c r="G23" s="13">
        <v>0</v>
      </c>
      <c r="H23" s="8"/>
      <c r="I23" s="14">
        <v>0</v>
      </c>
      <c r="J23" s="10">
        <f t="shared" si="0"/>
        <v>0</v>
      </c>
      <c r="P23">
        <v>2</v>
      </c>
      <c r="X23">
        <v>-2</v>
      </c>
    </row>
    <row r="24" spans="1:25" x14ac:dyDescent="0.3">
      <c r="A24" s="7" t="s">
        <v>47</v>
      </c>
      <c r="B24" s="13">
        <v>0</v>
      </c>
      <c r="C24" s="13">
        <v>2</v>
      </c>
      <c r="D24" s="13">
        <v>0</v>
      </c>
      <c r="E24" s="13">
        <v>0</v>
      </c>
      <c r="F24" s="13">
        <v>0</v>
      </c>
      <c r="G24" s="13">
        <v>0</v>
      </c>
      <c r="H24" s="8"/>
      <c r="I24" s="14">
        <v>0</v>
      </c>
      <c r="J24" s="10">
        <f t="shared" si="0"/>
        <v>0</v>
      </c>
      <c r="U24">
        <v>2</v>
      </c>
      <c r="X24">
        <v>-2</v>
      </c>
    </row>
    <row r="25" spans="1:25" x14ac:dyDescent="0.3">
      <c r="A25" s="15" t="s">
        <v>45</v>
      </c>
      <c r="H25" s="8"/>
      <c r="I25" s="9"/>
      <c r="J25" s="10"/>
      <c r="K25">
        <v>1</v>
      </c>
      <c r="L25">
        <v>1</v>
      </c>
      <c r="M25">
        <v>1</v>
      </c>
      <c r="N25">
        <v>1</v>
      </c>
      <c r="O25">
        <v>1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</row>
    <row r="28" spans="1:25" x14ac:dyDescent="0.3"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x14ac:dyDescent="0.3"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3DE2-0837-4F3A-89AF-576AE72C5E5D}">
  <dimension ref="A1:X31"/>
  <sheetViews>
    <sheetView workbookViewId="0">
      <pane xSplit="1" topLeftCell="B1" activePane="topRight" state="frozen"/>
      <selection pane="topRight" activeCell="B2" sqref="B2:G25"/>
    </sheetView>
  </sheetViews>
  <sheetFormatPr defaultRowHeight="14.4" x14ac:dyDescent="0.3"/>
  <cols>
    <col min="1" max="1" width="17.33203125" bestFit="1" customWidth="1"/>
  </cols>
  <sheetData>
    <row r="1" spans="1:2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</row>
    <row r="2" spans="1:24" x14ac:dyDescent="0.3">
      <c r="A2" s="7" t="s">
        <v>23</v>
      </c>
      <c r="B2" s="13">
        <v>6</v>
      </c>
      <c r="C2" s="13">
        <v>12</v>
      </c>
      <c r="D2" s="13">
        <v>6</v>
      </c>
      <c r="E2" s="13">
        <v>0</v>
      </c>
      <c r="F2" s="13">
        <v>0</v>
      </c>
      <c r="G2">
        <v>0</v>
      </c>
      <c r="H2" s="8">
        <v>0.01</v>
      </c>
      <c r="I2" s="9">
        <v>-422.8</v>
      </c>
      <c r="J2" s="10">
        <f>SUM(K2:X2)</f>
        <v>-1</v>
      </c>
      <c r="K2">
        <v>-1</v>
      </c>
    </row>
    <row r="3" spans="1:24" x14ac:dyDescent="0.3">
      <c r="A3" s="7" t="s">
        <v>24</v>
      </c>
      <c r="B3" s="13">
        <v>6</v>
      </c>
      <c r="C3" s="13">
        <v>13</v>
      </c>
      <c r="D3" s="13">
        <v>9</v>
      </c>
      <c r="E3" s="13">
        <v>0</v>
      </c>
      <c r="F3" s="13">
        <v>1</v>
      </c>
      <c r="G3">
        <v>0</v>
      </c>
      <c r="H3" s="8"/>
      <c r="I3" s="11">
        <v>-1316.8</v>
      </c>
      <c r="J3" s="10">
        <f t="shared" ref="J3:J25" si="0">SUM(K3:X3)</f>
        <v>0</v>
      </c>
      <c r="K3">
        <v>1</v>
      </c>
      <c r="L3">
        <v>-1</v>
      </c>
    </row>
    <row r="4" spans="1:24" x14ac:dyDescent="0.3">
      <c r="A4" s="7" t="s">
        <v>25</v>
      </c>
      <c r="B4" s="13">
        <v>6</v>
      </c>
      <c r="C4" s="13">
        <v>13</v>
      </c>
      <c r="D4" s="13">
        <v>9</v>
      </c>
      <c r="E4" s="13">
        <v>0</v>
      </c>
      <c r="F4" s="13">
        <v>1</v>
      </c>
      <c r="G4">
        <v>0</v>
      </c>
      <c r="H4" s="8"/>
      <c r="I4" s="9">
        <v>-1314</v>
      </c>
      <c r="J4" s="10">
        <f t="shared" si="0"/>
        <v>0</v>
      </c>
      <c r="L4">
        <v>1</v>
      </c>
      <c r="M4">
        <v>-1</v>
      </c>
    </row>
    <row r="5" spans="1:24" x14ac:dyDescent="0.3">
      <c r="A5" s="7" t="s">
        <v>26</v>
      </c>
      <c r="B5" s="13">
        <v>6</v>
      </c>
      <c r="C5" s="13">
        <v>14</v>
      </c>
      <c r="D5" s="13">
        <v>12</v>
      </c>
      <c r="E5" s="13">
        <v>0</v>
      </c>
      <c r="F5" s="13">
        <v>2</v>
      </c>
      <c r="G5">
        <v>0</v>
      </c>
      <c r="H5" s="8"/>
      <c r="I5" s="9">
        <v>-2206.6</v>
      </c>
      <c r="J5" s="10">
        <f t="shared" si="0"/>
        <v>0</v>
      </c>
      <c r="M5">
        <v>1</v>
      </c>
      <c r="N5">
        <v>-1</v>
      </c>
    </row>
    <row r="6" spans="1:24" x14ac:dyDescent="0.3">
      <c r="A6" s="7" t="s">
        <v>27</v>
      </c>
      <c r="B6" s="13">
        <v>3</v>
      </c>
      <c r="C6" s="13">
        <v>7</v>
      </c>
      <c r="D6" s="13">
        <v>6</v>
      </c>
      <c r="E6" s="13">
        <v>0</v>
      </c>
      <c r="F6" s="13">
        <v>1</v>
      </c>
      <c r="G6">
        <v>0</v>
      </c>
      <c r="H6" s="8"/>
      <c r="I6" s="9">
        <v>-1094</v>
      </c>
      <c r="J6" s="10">
        <f t="shared" si="0"/>
        <v>0</v>
      </c>
      <c r="N6">
        <v>1</v>
      </c>
      <c r="O6">
        <v>-1</v>
      </c>
    </row>
    <row r="7" spans="1:24" x14ac:dyDescent="0.3">
      <c r="A7" s="7" t="s">
        <v>28</v>
      </c>
      <c r="B7" s="13">
        <v>3</v>
      </c>
      <c r="C7" s="13">
        <v>7</v>
      </c>
      <c r="D7" s="13">
        <v>6</v>
      </c>
      <c r="E7" s="13">
        <v>0</v>
      </c>
      <c r="F7" s="13">
        <v>1</v>
      </c>
      <c r="G7">
        <v>0</v>
      </c>
      <c r="H7" s="8"/>
      <c r="I7" s="9">
        <v>-1088.8</v>
      </c>
      <c r="J7" s="10">
        <f t="shared" si="0"/>
        <v>0</v>
      </c>
      <c r="N7">
        <v>1</v>
      </c>
      <c r="O7">
        <v>1</v>
      </c>
      <c r="P7">
        <v>-2</v>
      </c>
    </row>
    <row r="8" spans="1:24" x14ac:dyDescent="0.3">
      <c r="A8" s="7" t="s">
        <v>29</v>
      </c>
      <c r="B8" s="13">
        <v>3</v>
      </c>
      <c r="C8" s="13">
        <v>8</v>
      </c>
      <c r="D8" s="13">
        <v>10</v>
      </c>
      <c r="E8" s="13">
        <v>0</v>
      </c>
      <c r="F8" s="13">
        <v>2</v>
      </c>
      <c r="G8">
        <v>0</v>
      </c>
      <c r="H8" s="8"/>
      <c r="I8" s="9">
        <v>-2208.6999999999998</v>
      </c>
      <c r="J8" s="10">
        <f t="shared" si="0"/>
        <v>0</v>
      </c>
      <c r="P8">
        <v>2</v>
      </c>
      <c r="Q8">
        <v>-2</v>
      </c>
    </row>
    <row r="9" spans="1:24" x14ac:dyDescent="0.3">
      <c r="A9" s="7" t="s">
        <v>48</v>
      </c>
      <c r="B9" s="13">
        <v>3</v>
      </c>
      <c r="C9" s="13">
        <v>7</v>
      </c>
      <c r="D9" s="13">
        <v>7</v>
      </c>
      <c r="E9" s="13">
        <v>0</v>
      </c>
      <c r="F9" s="13">
        <v>1</v>
      </c>
      <c r="G9">
        <v>0</v>
      </c>
      <c r="H9" s="8"/>
      <c r="I9" s="9">
        <v>-1352.4</v>
      </c>
      <c r="J9" s="10">
        <f t="shared" si="0"/>
        <v>0</v>
      </c>
      <c r="Q9">
        <v>2</v>
      </c>
      <c r="R9">
        <v>-2</v>
      </c>
    </row>
    <row r="10" spans="1:24" x14ac:dyDescent="0.3">
      <c r="A10" s="7" t="s">
        <v>49</v>
      </c>
      <c r="B10" s="13">
        <v>3</v>
      </c>
      <c r="C10" s="13">
        <v>7</v>
      </c>
      <c r="D10" s="13">
        <v>7</v>
      </c>
      <c r="E10" s="13">
        <v>0</v>
      </c>
      <c r="F10" s="13">
        <v>1</v>
      </c>
      <c r="G10">
        <v>0</v>
      </c>
      <c r="H10" s="8"/>
      <c r="I10" s="9">
        <v>-1347.8</v>
      </c>
      <c r="J10" s="10">
        <f t="shared" si="0"/>
        <v>0</v>
      </c>
      <c r="R10">
        <v>2</v>
      </c>
      <c r="S10">
        <v>-2</v>
      </c>
    </row>
    <row r="11" spans="1:24" x14ac:dyDescent="0.3">
      <c r="A11" s="7" t="s">
        <v>33</v>
      </c>
      <c r="B11" s="13">
        <v>3</v>
      </c>
      <c r="C11" s="13">
        <v>5</v>
      </c>
      <c r="D11" s="13">
        <v>6</v>
      </c>
      <c r="E11" s="13">
        <v>0</v>
      </c>
      <c r="F11" s="13">
        <v>1</v>
      </c>
      <c r="G11">
        <v>0</v>
      </c>
      <c r="H11" s="8"/>
      <c r="I11" s="9">
        <v>-1195.5</v>
      </c>
      <c r="J11" s="10">
        <f t="shared" si="0"/>
        <v>0</v>
      </c>
      <c r="S11">
        <v>2</v>
      </c>
      <c r="T11">
        <v>-2</v>
      </c>
    </row>
    <row r="12" spans="1:24" x14ac:dyDescent="0.3">
      <c r="A12" s="7" t="s">
        <v>34</v>
      </c>
      <c r="B12" s="13">
        <v>0</v>
      </c>
      <c r="C12" s="13">
        <v>2</v>
      </c>
      <c r="D12" s="13">
        <v>1</v>
      </c>
      <c r="E12" s="13">
        <v>0</v>
      </c>
      <c r="F12" s="13">
        <v>0</v>
      </c>
      <c r="G12">
        <v>0</v>
      </c>
      <c r="H12" s="8"/>
      <c r="I12" s="9">
        <v>-156</v>
      </c>
      <c r="J12" s="10">
        <f t="shared" si="0"/>
        <v>2</v>
      </c>
      <c r="S12">
        <v>2</v>
      </c>
    </row>
    <row r="13" spans="1:24" x14ac:dyDescent="0.3">
      <c r="A13" s="7" t="s">
        <v>35</v>
      </c>
      <c r="B13" s="13">
        <v>3</v>
      </c>
      <c r="C13" s="13">
        <v>4</v>
      </c>
      <c r="D13" s="13">
        <v>3</v>
      </c>
      <c r="E13" s="13">
        <v>0</v>
      </c>
      <c r="F13" s="13">
        <v>0</v>
      </c>
      <c r="G13">
        <v>0</v>
      </c>
      <c r="H13" s="8"/>
      <c r="I13" s="12">
        <f>-346</f>
        <v>-346</v>
      </c>
      <c r="J13" s="10">
        <f t="shared" si="0"/>
        <v>0</v>
      </c>
      <c r="T13">
        <v>2</v>
      </c>
      <c r="U13">
        <v>-2</v>
      </c>
    </row>
    <row r="14" spans="1:24" x14ac:dyDescent="0.3">
      <c r="A14" s="7" t="s">
        <v>36</v>
      </c>
      <c r="B14" s="13">
        <v>2</v>
      </c>
      <c r="C14" s="13">
        <v>3</v>
      </c>
      <c r="D14" s="13">
        <v>1</v>
      </c>
      <c r="E14" s="13">
        <v>0</v>
      </c>
      <c r="F14" s="13">
        <v>0</v>
      </c>
      <c r="G14">
        <v>0</v>
      </c>
      <c r="H14" s="8"/>
      <c r="I14" s="9">
        <v>-1853.2</v>
      </c>
      <c r="J14" s="10">
        <f t="shared" si="0"/>
        <v>0</v>
      </c>
      <c r="U14">
        <v>2</v>
      </c>
      <c r="V14">
        <v>-2</v>
      </c>
    </row>
    <row r="15" spans="1:24" x14ac:dyDescent="0.3">
      <c r="A15" s="7" t="s">
        <v>37</v>
      </c>
      <c r="B15" s="13">
        <v>2</v>
      </c>
      <c r="C15" s="13">
        <v>5</v>
      </c>
      <c r="D15" s="13">
        <v>5</v>
      </c>
      <c r="E15" s="13">
        <v>0</v>
      </c>
      <c r="F15" s="13">
        <v>1</v>
      </c>
      <c r="G15">
        <v>0</v>
      </c>
      <c r="H15" s="8"/>
      <c r="I15" s="9">
        <v>-1108.2</v>
      </c>
      <c r="J15" s="10">
        <f t="shared" si="0"/>
        <v>0</v>
      </c>
      <c r="V15">
        <v>2</v>
      </c>
      <c r="W15">
        <v>-2</v>
      </c>
    </row>
    <row r="16" spans="1:24" x14ac:dyDescent="0.3">
      <c r="A16" s="7" t="s">
        <v>38</v>
      </c>
      <c r="B16" s="13">
        <v>2</v>
      </c>
      <c r="C16" s="13">
        <v>4</v>
      </c>
      <c r="D16" s="13">
        <v>2</v>
      </c>
      <c r="E16" s="13">
        <v>0</v>
      </c>
      <c r="F16" s="13">
        <v>0</v>
      </c>
      <c r="G16">
        <v>0</v>
      </c>
      <c r="H16" s="8">
        <v>5.0000000000000001E-3</v>
      </c>
      <c r="I16" s="9">
        <v>-246.4</v>
      </c>
      <c r="J16" s="10">
        <f t="shared" si="0"/>
        <v>2</v>
      </c>
      <c r="W16">
        <v>2</v>
      </c>
    </row>
    <row r="17" spans="1:24" x14ac:dyDescent="0.3">
      <c r="A17" s="7" t="s">
        <v>39</v>
      </c>
      <c r="B17" s="13">
        <v>1</v>
      </c>
      <c r="C17" s="13">
        <v>0</v>
      </c>
      <c r="D17" s="13">
        <v>2</v>
      </c>
      <c r="E17" s="13">
        <v>0</v>
      </c>
      <c r="F17" s="13">
        <v>0</v>
      </c>
      <c r="G17">
        <v>0</v>
      </c>
      <c r="H17" s="8"/>
      <c r="I17" s="12">
        <v>-386</v>
      </c>
      <c r="J17" s="10">
        <f t="shared" si="0"/>
        <v>2</v>
      </c>
      <c r="U17">
        <v>2</v>
      </c>
    </row>
    <row r="18" spans="1:24" x14ac:dyDescent="0.3">
      <c r="A18" s="7" t="s">
        <v>40</v>
      </c>
      <c r="B18" s="13">
        <v>0</v>
      </c>
      <c r="C18" s="13">
        <v>2</v>
      </c>
      <c r="D18" s="13">
        <v>0</v>
      </c>
      <c r="E18" s="13">
        <v>0</v>
      </c>
      <c r="F18" s="13">
        <v>0</v>
      </c>
      <c r="G18">
        <v>0</v>
      </c>
      <c r="H18" s="8"/>
      <c r="I18" s="14">
        <v>0</v>
      </c>
      <c r="J18" s="10">
        <f t="shared" si="0"/>
        <v>4</v>
      </c>
      <c r="X18">
        <v>4</v>
      </c>
    </row>
    <row r="19" spans="1:24" x14ac:dyDescent="0.3">
      <c r="A19" s="7" t="s">
        <v>30</v>
      </c>
      <c r="B19" s="13">
        <v>0</v>
      </c>
      <c r="C19" s="13">
        <v>1</v>
      </c>
      <c r="D19" s="13">
        <v>0</v>
      </c>
      <c r="E19" s="13">
        <v>0</v>
      </c>
      <c r="F19" s="13">
        <v>0</v>
      </c>
      <c r="G19" s="16">
        <v>0</v>
      </c>
      <c r="H19" s="8"/>
      <c r="I19" s="9">
        <v>0</v>
      </c>
      <c r="J19" s="10">
        <f t="shared" si="0"/>
        <v>0</v>
      </c>
    </row>
    <row r="20" spans="1:24" x14ac:dyDescent="0.3">
      <c r="A20" s="7" t="s">
        <v>41</v>
      </c>
      <c r="B20" s="13">
        <v>0</v>
      </c>
      <c r="C20" s="13">
        <v>0</v>
      </c>
      <c r="D20" s="13">
        <v>0</v>
      </c>
      <c r="E20" s="13">
        <v>0</v>
      </c>
      <c r="F20" s="13">
        <v>2</v>
      </c>
      <c r="G20">
        <v>0</v>
      </c>
      <c r="H20" s="8"/>
      <c r="I20" s="9">
        <v>-1421.2</v>
      </c>
      <c r="J20" s="10">
        <f t="shared" si="0"/>
        <v>-4</v>
      </c>
      <c r="K20">
        <v>1</v>
      </c>
      <c r="M20">
        <v>1</v>
      </c>
      <c r="Q20">
        <v>-2</v>
      </c>
      <c r="T20">
        <v>-2</v>
      </c>
      <c r="W20">
        <v>-2</v>
      </c>
    </row>
    <row r="21" spans="1:24" x14ac:dyDescent="0.3">
      <c r="A21" s="7" t="s">
        <v>42</v>
      </c>
      <c r="B21" s="13">
        <v>0</v>
      </c>
      <c r="C21" s="13">
        <v>1</v>
      </c>
      <c r="D21" s="13">
        <v>3</v>
      </c>
      <c r="E21" s="13">
        <v>0</v>
      </c>
      <c r="F21" s="13">
        <v>3</v>
      </c>
      <c r="G21">
        <v>0</v>
      </c>
      <c r="H21" s="8"/>
      <c r="I21" s="9">
        <v>-2295.9</v>
      </c>
      <c r="J21" s="10">
        <f t="shared" si="0"/>
        <v>4</v>
      </c>
      <c r="K21">
        <v>-1</v>
      </c>
      <c r="M21">
        <v>-1</v>
      </c>
      <c r="Q21">
        <v>2</v>
      </c>
      <c r="T21">
        <v>2</v>
      </c>
      <c r="W21">
        <v>2</v>
      </c>
    </row>
    <row r="22" spans="1:24" x14ac:dyDescent="0.3">
      <c r="A22" s="7" t="s">
        <v>43</v>
      </c>
      <c r="B22" s="13">
        <v>0</v>
      </c>
      <c r="C22" s="13">
        <v>3</v>
      </c>
      <c r="D22" s="13">
        <v>4</v>
      </c>
      <c r="E22" s="13">
        <v>0</v>
      </c>
      <c r="F22" s="13">
        <v>1</v>
      </c>
      <c r="G22">
        <v>0</v>
      </c>
      <c r="H22" s="8"/>
      <c r="I22" s="12">
        <v>-1059.0999999999999</v>
      </c>
      <c r="J22" s="10">
        <f t="shared" si="0"/>
        <v>-4</v>
      </c>
      <c r="P22">
        <v>-2</v>
      </c>
      <c r="V22">
        <v>-2</v>
      </c>
    </row>
    <row r="23" spans="1:24" x14ac:dyDescent="0.3">
      <c r="A23" s="7" t="s">
        <v>44</v>
      </c>
      <c r="B23" s="13">
        <v>0</v>
      </c>
      <c r="C23" s="13">
        <v>1</v>
      </c>
      <c r="D23" s="13">
        <v>0</v>
      </c>
      <c r="E23" s="13">
        <v>0</v>
      </c>
      <c r="F23" s="13">
        <v>0</v>
      </c>
      <c r="G23">
        <v>0</v>
      </c>
      <c r="H23" s="8"/>
      <c r="I23" s="9">
        <v>-1795.9</v>
      </c>
      <c r="J23" s="10">
        <f t="shared" si="0"/>
        <v>0</v>
      </c>
      <c r="U23">
        <v>-2</v>
      </c>
      <c r="V23">
        <v>2</v>
      </c>
    </row>
    <row r="24" spans="1:24" x14ac:dyDescent="0.3">
      <c r="A24" s="7" t="s">
        <v>46</v>
      </c>
      <c r="B24" s="13">
        <v>0</v>
      </c>
      <c r="C24" s="13">
        <v>2</v>
      </c>
      <c r="D24" s="13">
        <v>0</v>
      </c>
      <c r="E24" s="13">
        <v>0</v>
      </c>
      <c r="F24" s="13">
        <v>0</v>
      </c>
      <c r="G24" s="13">
        <v>0</v>
      </c>
      <c r="H24" s="8"/>
      <c r="I24" s="14">
        <v>0</v>
      </c>
      <c r="J24" s="10">
        <f t="shared" si="0"/>
        <v>0</v>
      </c>
      <c r="P24">
        <v>2</v>
      </c>
      <c r="X24">
        <v>-2</v>
      </c>
    </row>
    <row r="25" spans="1:24" x14ac:dyDescent="0.3">
      <c r="A25" s="7" t="s">
        <v>47</v>
      </c>
      <c r="B25" s="13">
        <v>0</v>
      </c>
      <c r="C25" s="13">
        <v>2</v>
      </c>
      <c r="D25" s="13">
        <v>0</v>
      </c>
      <c r="E25" s="13">
        <v>0</v>
      </c>
      <c r="F25" s="13">
        <v>0</v>
      </c>
      <c r="G25" s="13">
        <v>0</v>
      </c>
      <c r="H25" s="8"/>
      <c r="I25" s="14">
        <v>0</v>
      </c>
      <c r="J25" s="10">
        <f t="shared" si="0"/>
        <v>0</v>
      </c>
      <c r="U25">
        <v>2</v>
      </c>
      <c r="X25">
        <v>-2</v>
      </c>
    </row>
    <row r="26" spans="1:24" x14ac:dyDescent="0.3">
      <c r="A26" s="15" t="s">
        <v>45</v>
      </c>
      <c r="H26" s="8"/>
      <c r="I26" s="9"/>
      <c r="J26" s="10"/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</row>
    <row r="28" spans="1:24" x14ac:dyDescent="0.3">
      <c r="J28" t="s">
        <v>0</v>
      </c>
      <c r="K28" s="17">
        <f>SUMPRODUCT(K2:K25,$B2:$B25)</f>
        <v>0</v>
      </c>
      <c r="L28" s="17">
        <f t="shared" ref="L28:X28" si="1">SUMPRODUCT(L2:L25,$B2:$B25)</f>
        <v>0</v>
      </c>
      <c r="M28" s="17">
        <f t="shared" si="1"/>
        <v>0</v>
      </c>
      <c r="N28" s="17">
        <f t="shared" si="1"/>
        <v>0</v>
      </c>
      <c r="O28" s="17">
        <f t="shared" si="1"/>
        <v>0</v>
      </c>
      <c r="P28" s="17">
        <f t="shared" si="1"/>
        <v>0</v>
      </c>
      <c r="Q28" s="17">
        <f t="shared" si="1"/>
        <v>0</v>
      </c>
      <c r="R28" s="17">
        <f t="shared" si="1"/>
        <v>0</v>
      </c>
      <c r="S28" s="17">
        <f t="shared" si="1"/>
        <v>0</v>
      </c>
      <c r="T28" s="17">
        <f t="shared" si="1"/>
        <v>0</v>
      </c>
      <c r="U28" s="17">
        <f t="shared" si="1"/>
        <v>0</v>
      </c>
      <c r="V28" s="17">
        <f t="shared" si="1"/>
        <v>0</v>
      </c>
      <c r="W28" s="17">
        <f t="shared" si="1"/>
        <v>0</v>
      </c>
      <c r="X28" s="17">
        <f t="shared" si="1"/>
        <v>0</v>
      </c>
    </row>
    <row r="29" spans="1:24" x14ac:dyDescent="0.3">
      <c r="J29" t="s">
        <v>1</v>
      </c>
      <c r="K29" s="17">
        <f>SUMPRODUCT(K2:K25,$C2:$C25)</f>
        <v>0</v>
      </c>
      <c r="L29" s="17">
        <f t="shared" ref="L29:X29" si="2">SUMPRODUCT(L2:L25,$C2:$C25)</f>
        <v>0</v>
      </c>
      <c r="M29" s="17">
        <f t="shared" si="2"/>
        <v>0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Q29" s="17">
        <f t="shared" si="2"/>
        <v>0</v>
      </c>
      <c r="R29" s="17">
        <f t="shared" si="2"/>
        <v>0</v>
      </c>
      <c r="S29" s="17">
        <f t="shared" si="2"/>
        <v>0</v>
      </c>
      <c r="T29" s="17">
        <f t="shared" si="2"/>
        <v>0</v>
      </c>
      <c r="U29" s="17">
        <f t="shared" si="2"/>
        <v>0</v>
      </c>
      <c r="V29" s="17">
        <f t="shared" si="2"/>
        <v>0</v>
      </c>
      <c r="W29" s="17">
        <f t="shared" si="2"/>
        <v>0</v>
      </c>
      <c r="X29" s="17">
        <f t="shared" si="2"/>
        <v>0</v>
      </c>
    </row>
    <row r="30" spans="1:24" x14ac:dyDescent="0.3">
      <c r="J30" t="s">
        <v>2</v>
      </c>
      <c r="K30" s="17">
        <f>SUMPRODUCT(K2:K25,$D2:$D25)</f>
        <v>0</v>
      </c>
      <c r="L30" s="17">
        <f t="shared" ref="L30:X30" si="3">SUMPRODUCT(L2:L25,$D2:$D25)</f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  <c r="P30" s="17">
        <f t="shared" si="3"/>
        <v>0</v>
      </c>
      <c r="Q30" s="17">
        <f t="shared" si="3"/>
        <v>0</v>
      </c>
      <c r="R30" s="17">
        <f t="shared" si="3"/>
        <v>0</v>
      </c>
      <c r="S30" s="17">
        <f t="shared" si="3"/>
        <v>0</v>
      </c>
      <c r="T30" s="17">
        <f t="shared" si="3"/>
        <v>0</v>
      </c>
      <c r="U30" s="17">
        <f t="shared" si="3"/>
        <v>0</v>
      </c>
      <c r="V30" s="17">
        <f t="shared" si="3"/>
        <v>0</v>
      </c>
      <c r="W30" s="17">
        <f t="shared" si="3"/>
        <v>0</v>
      </c>
      <c r="X30" s="17">
        <f t="shared" si="3"/>
        <v>0</v>
      </c>
    </row>
    <row r="31" spans="1:24" x14ac:dyDescent="0.3">
      <c r="J31" t="s">
        <v>4</v>
      </c>
      <c r="K31" s="17">
        <f>SUMPRODUCT($F2:$F25,K2:K25)</f>
        <v>0</v>
      </c>
      <c r="L31" s="17">
        <f t="shared" ref="L31:X31" si="4">SUMPRODUCT($F2:$F25,L2:L25)</f>
        <v>0</v>
      </c>
      <c r="M31" s="17">
        <f t="shared" si="4"/>
        <v>0</v>
      </c>
      <c r="N31" s="17">
        <f t="shared" si="4"/>
        <v>0</v>
      </c>
      <c r="O31" s="17">
        <f t="shared" si="4"/>
        <v>0</v>
      </c>
      <c r="P31" s="17">
        <f t="shared" si="4"/>
        <v>0</v>
      </c>
      <c r="Q31" s="17">
        <f t="shared" si="4"/>
        <v>0</v>
      </c>
      <c r="R31" s="17">
        <f t="shared" si="4"/>
        <v>0</v>
      </c>
      <c r="S31" s="17">
        <f t="shared" si="4"/>
        <v>0</v>
      </c>
      <c r="T31" s="17">
        <f t="shared" si="4"/>
        <v>0</v>
      </c>
      <c r="U31" s="17">
        <f t="shared" si="4"/>
        <v>0</v>
      </c>
      <c r="V31" s="17">
        <f t="shared" si="4"/>
        <v>0</v>
      </c>
      <c r="W31" s="17">
        <f t="shared" si="4"/>
        <v>0</v>
      </c>
      <c r="X31" s="17">
        <f t="shared" si="4"/>
        <v>0</v>
      </c>
    </row>
  </sheetData>
  <conditionalFormatting sqref="K28:X31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K28:X31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kopie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Verheijen</dc:creator>
  <cp:lastModifiedBy>Marit Verheijen</cp:lastModifiedBy>
  <dcterms:created xsi:type="dcterms:W3CDTF">2021-11-09T09:31:46Z</dcterms:created>
  <dcterms:modified xsi:type="dcterms:W3CDTF">2021-11-26T07:41:42Z</dcterms:modified>
</cp:coreProperties>
</file>