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!cy\! ZJSU\1 ZJSU 科研\2021.9.11 Greek name\！SI for all experiments\1. Geomap-Geographical descroptors\data\"/>
    </mc:Choice>
  </mc:AlternateContent>
  <xr:revisionPtr revIDLastSave="0" documentId="13_ncr:1_{FF1BD5C6-CD9B-4EA2-AC49-18CEAB6DABD3}" xr6:coauthVersionLast="47" xr6:coauthVersionMax="47" xr10:uidLastSave="{00000000-0000-0000-0000-000000000000}"/>
  <bookViews>
    <workbookView xWindow="-110" yWindow="-110" windowWidth="22620" windowHeight="13620" activeTab="2" xr2:uid="{00000000-000D-0000-FFFF-FFFF00000000}"/>
  </bookViews>
  <sheets>
    <sheet name="Introduction" sheetId="3" r:id="rId1"/>
    <sheet name="Regular retrieval" sheetId="4" r:id="rId2"/>
    <sheet name="geomap data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E3" i="1"/>
  <c r="H3" i="1"/>
  <c r="H6" i="1"/>
  <c r="H5" i="1"/>
  <c r="H4" i="1"/>
  <c r="C7" i="1" l="1"/>
  <c r="F7" i="1" s="1"/>
  <c r="C113" i="1"/>
  <c r="F113" i="1" s="1"/>
  <c r="C129" i="1"/>
  <c r="F129" i="1" s="1"/>
  <c r="C114" i="1"/>
  <c r="F114" i="1" s="1"/>
  <c r="C81" i="1"/>
  <c r="F81" i="1" s="1"/>
  <c r="C240" i="1"/>
  <c r="F240" i="1" s="1"/>
  <c r="C225" i="1"/>
  <c r="F225" i="1" s="1"/>
  <c r="C210" i="1"/>
  <c r="F210" i="1" s="1"/>
  <c r="C66" i="1"/>
  <c r="F66" i="1" s="1"/>
  <c r="C226" i="1"/>
  <c r="F226" i="1" s="1"/>
  <c r="C224" i="1"/>
  <c r="F224" i="1" s="1"/>
  <c r="C112" i="1"/>
  <c r="F112" i="1" s="1"/>
  <c r="C98" i="1"/>
  <c r="F98" i="1" s="1"/>
  <c r="C209" i="1"/>
  <c r="F209" i="1" s="1"/>
  <c r="C97" i="1"/>
  <c r="F97" i="1" s="1"/>
  <c r="C208" i="1"/>
  <c r="F208" i="1" s="1"/>
  <c r="C82" i="1"/>
  <c r="F82" i="1" s="1"/>
  <c r="C194" i="1"/>
  <c r="F194" i="1" s="1"/>
  <c r="C193" i="1"/>
  <c r="F193" i="1" s="1"/>
  <c r="C65" i="1"/>
  <c r="F65" i="1" s="1"/>
  <c r="C178" i="1"/>
  <c r="F178" i="1" s="1"/>
  <c r="C50" i="1"/>
  <c r="F50" i="1" s="1"/>
  <c r="C162" i="1"/>
  <c r="F162" i="1" s="1"/>
  <c r="C49" i="1"/>
  <c r="F49" i="1" s="1"/>
  <c r="C161" i="1"/>
  <c r="F161" i="1" s="1"/>
  <c r="C34" i="1"/>
  <c r="F34" i="1" s="1"/>
  <c r="C146" i="1"/>
  <c r="F146" i="1" s="1"/>
  <c r="C33" i="1"/>
  <c r="F33" i="1" s="1"/>
  <c r="C145" i="1"/>
  <c r="F145" i="1" s="1"/>
  <c r="C18" i="1"/>
  <c r="F18" i="1" s="1"/>
  <c r="C177" i="1"/>
  <c r="F177" i="1" s="1"/>
  <c r="C241" i="1"/>
  <c r="F241" i="1" s="1"/>
  <c r="C130" i="1"/>
  <c r="F130" i="1" s="1"/>
  <c r="C17" i="1"/>
  <c r="F17" i="1" s="1"/>
  <c r="C144" i="1"/>
  <c r="F144" i="1" s="1"/>
  <c r="C239" i="1"/>
  <c r="F239" i="1" s="1"/>
  <c r="C111" i="1"/>
  <c r="F111" i="1" s="1"/>
  <c r="C63" i="1"/>
  <c r="F63" i="1" s="1"/>
  <c r="C47" i="1"/>
  <c r="F47" i="1" s="1"/>
  <c r="C31" i="1"/>
  <c r="F31" i="1" s="1"/>
  <c r="C15" i="1"/>
  <c r="F15" i="1" s="1"/>
  <c r="C14" i="1"/>
  <c r="F14" i="1" s="1"/>
  <c r="C192" i="1"/>
  <c r="F192" i="1" s="1"/>
  <c r="C48" i="1"/>
  <c r="F48" i="1" s="1"/>
  <c r="C175" i="1"/>
  <c r="F175" i="1" s="1"/>
  <c r="C238" i="1"/>
  <c r="F238" i="1" s="1"/>
  <c r="C110" i="1"/>
  <c r="F110" i="1" s="1"/>
  <c r="C189" i="1"/>
  <c r="F189" i="1" s="1"/>
  <c r="C125" i="1"/>
  <c r="F125" i="1" s="1"/>
  <c r="C109" i="1"/>
  <c r="F109" i="1" s="1"/>
  <c r="C93" i="1"/>
  <c r="F93" i="1" s="1"/>
  <c r="C77" i="1"/>
  <c r="F77" i="1" s="1"/>
  <c r="C61" i="1"/>
  <c r="F61" i="1" s="1"/>
  <c r="C45" i="1"/>
  <c r="F45" i="1" s="1"/>
  <c r="C29" i="1"/>
  <c r="F29" i="1" s="1"/>
  <c r="C13" i="1"/>
  <c r="F13" i="1" s="1"/>
  <c r="C16" i="1"/>
  <c r="F16" i="1" s="1"/>
  <c r="C223" i="1"/>
  <c r="F223" i="1" s="1"/>
  <c r="C159" i="1"/>
  <c r="F159" i="1" s="1"/>
  <c r="C174" i="1"/>
  <c r="F174" i="1" s="1"/>
  <c r="C30" i="1"/>
  <c r="F30" i="1" s="1"/>
  <c r="C173" i="1"/>
  <c r="F173" i="1" s="1"/>
  <c r="C172" i="1"/>
  <c r="F172" i="1" s="1"/>
  <c r="C124" i="1"/>
  <c r="F124" i="1" s="1"/>
  <c r="C108" i="1"/>
  <c r="F108" i="1" s="1"/>
  <c r="C92" i="1"/>
  <c r="F92" i="1" s="1"/>
  <c r="C76" i="1"/>
  <c r="F76" i="1" s="1"/>
  <c r="C60" i="1"/>
  <c r="F60" i="1" s="1"/>
  <c r="C44" i="1"/>
  <c r="F44" i="1" s="1"/>
  <c r="C28" i="1"/>
  <c r="F28" i="1" s="1"/>
  <c r="C12" i="1"/>
  <c r="F12" i="1" s="1"/>
  <c r="C160" i="1"/>
  <c r="F160" i="1" s="1"/>
  <c r="C80" i="1"/>
  <c r="F80" i="1" s="1"/>
  <c r="C207" i="1"/>
  <c r="F207" i="1" s="1"/>
  <c r="C95" i="1"/>
  <c r="F95" i="1" s="1"/>
  <c r="C142" i="1"/>
  <c r="F142" i="1" s="1"/>
  <c r="C62" i="1"/>
  <c r="F62" i="1" s="1"/>
  <c r="C205" i="1"/>
  <c r="F205" i="1" s="1"/>
  <c r="C204" i="1"/>
  <c r="F204" i="1" s="1"/>
  <c r="C140" i="1"/>
  <c r="F140" i="1" s="1"/>
  <c r="C235" i="1"/>
  <c r="F235" i="1" s="1"/>
  <c r="C219" i="1"/>
  <c r="F219" i="1" s="1"/>
  <c r="C203" i="1"/>
  <c r="F203" i="1" s="1"/>
  <c r="C187" i="1"/>
  <c r="F187" i="1" s="1"/>
  <c r="C171" i="1"/>
  <c r="F171" i="1" s="1"/>
  <c r="C155" i="1"/>
  <c r="F155" i="1" s="1"/>
  <c r="C139" i="1"/>
  <c r="F139" i="1" s="1"/>
  <c r="C123" i="1"/>
  <c r="F123" i="1" s="1"/>
  <c r="C107" i="1"/>
  <c r="F107" i="1" s="1"/>
  <c r="C91" i="1"/>
  <c r="F91" i="1" s="1"/>
  <c r="C75" i="1"/>
  <c r="F75" i="1" s="1"/>
  <c r="C59" i="1"/>
  <c r="F59" i="1" s="1"/>
  <c r="C43" i="1"/>
  <c r="F43" i="1" s="1"/>
  <c r="C27" i="1"/>
  <c r="F27" i="1" s="1"/>
  <c r="C11" i="1"/>
  <c r="F11" i="1" s="1"/>
  <c r="C64" i="1"/>
  <c r="F64" i="1" s="1"/>
  <c r="C127" i="1"/>
  <c r="F127" i="1" s="1"/>
  <c r="C222" i="1"/>
  <c r="F222" i="1" s="1"/>
  <c r="C158" i="1"/>
  <c r="F158" i="1" s="1"/>
  <c r="C94" i="1"/>
  <c r="F94" i="1" s="1"/>
  <c r="C157" i="1"/>
  <c r="F157" i="1" s="1"/>
  <c r="C236" i="1"/>
  <c r="F236" i="1" s="1"/>
  <c r="C202" i="1"/>
  <c r="F202" i="1" s="1"/>
  <c r="C154" i="1"/>
  <c r="F154" i="1" s="1"/>
  <c r="C90" i="1"/>
  <c r="F90" i="1" s="1"/>
  <c r="C42" i="1"/>
  <c r="F42" i="1" s="1"/>
  <c r="C26" i="1"/>
  <c r="F26" i="1" s="1"/>
  <c r="C10" i="1"/>
  <c r="F10" i="1" s="1"/>
  <c r="C32" i="1"/>
  <c r="F32" i="1" s="1"/>
  <c r="C143" i="1"/>
  <c r="F143" i="1" s="1"/>
  <c r="C190" i="1"/>
  <c r="F190" i="1" s="1"/>
  <c r="C46" i="1"/>
  <c r="F46" i="1" s="1"/>
  <c r="C221" i="1"/>
  <c r="F221" i="1" s="1"/>
  <c r="C188" i="1"/>
  <c r="F188" i="1" s="1"/>
  <c r="C234" i="1"/>
  <c r="F234" i="1" s="1"/>
  <c r="C170" i="1"/>
  <c r="F170" i="1" s="1"/>
  <c r="C122" i="1"/>
  <c r="F122" i="1" s="1"/>
  <c r="C74" i="1"/>
  <c r="F74" i="1" s="1"/>
  <c r="C233" i="1"/>
  <c r="F233" i="1" s="1"/>
  <c r="C217" i="1"/>
  <c r="F217" i="1" s="1"/>
  <c r="C201" i="1"/>
  <c r="F201" i="1" s="1"/>
  <c r="C185" i="1"/>
  <c r="F185" i="1" s="1"/>
  <c r="C169" i="1"/>
  <c r="F169" i="1" s="1"/>
  <c r="C153" i="1"/>
  <c r="F153" i="1" s="1"/>
  <c r="C137" i="1"/>
  <c r="F137" i="1" s="1"/>
  <c r="C121" i="1"/>
  <c r="F121" i="1" s="1"/>
  <c r="C105" i="1"/>
  <c r="F105" i="1" s="1"/>
  <c r="C89" i="1"/>
  <c r="F89" i="1" s="1"/>
  <c r="C73" i="1"/>
  <c r="F73" i="1" s="1"/>
  <c r="C57" i="1"/>
  <c r="F57" i="1" s="1"/>
  <c r="C41" i="1"/>
  <c r="F41" i="1" s="1"/>
  <c r="C25" i="1"/>
  <c r="F25" i="1" s="1"/>
  <c r="C9" i="1"/>
  <c r="F9" i="1" s="1"/>
  <c r="C176" i="1"/>
  <c r="F176" i="1" s="1"/>
  <c r="C128" i="1"/>
  <c r="F128" i="1" s="1"/>
  <c r="C96" i="1"/>
  <c r="F96" i="1" s="1"/>
  <c r="C191" i="1"/>
  <c r="F191" i="1" s="1"/>
  <c r="C79" i="1"/>
  <c r="F79" i="1" s="1"/>
  <c r="C206" i="1"/>
  <c r="F206" i="1" s="1"/>
  <c r="C126" i="1"/>
  <c r="F126" i="1" s="1"/>
  <c r="C78" i="1"/>
  <c r="F78" i="1" s="1"/>
  <c r="C237" i="1"/>
  <c r="F237" i="1" s="1"/>
  <c r="C141" i="1"/>
  <c r="F141" i="1" s="1"/>
  <c r="C220" i="1"/>
  <c r="F220" i="1" s="1"/>
  <c r="C156" i="1"/>
  <c r="F156" i="1" s="1"/>
  <c r="C218" i="1"/>
  <c r="F218" i="1" s="1"/>
  <c r="C186" i="1"/>
  <c r="F186" i="1" s="1"/>
  <c r="C138" i="1"/>
  <c r="F138" i="1" s="1"/>
  <c r="C106" i="1"/>
  <c r="F106" i="1" s="1"/>
  <c r="C58" i="1"/>
  <c r="F58" i="1" s="1"/>
  <c r="C232" i="1"/>
  <c r="F232" i="1" s="1"/>
  <c r="C216" i="1"/>
  <c r="F216" i="1" s="1"/>
  <c r="C200" i="1"/>
  <c r="F200" i="1" s="1"/>
  <c r="C184" i="1"/>
  <c r="F184" i="1" s="1"/>
  <c r="C168" i="1"/>
  <c r="F168" i="1" s="1"/>
  <c r="C152" i="1"/>
  <c r="F152" i="1" s="1"/>
  <c r="C136" i="1"/>
  <c r="F136" i="1" s="1"/>
  <c r="C120" i="1"/>
  <c r="F120" i="1" s="1"/>
  <c r="C104" i="1"/>
  <c r="F104" i="1" s="1"/>
  <c r="C88" i="1"/>
  <c r="F88" i="1" s="1"/>
  <c r="C72" i="1"/>
  <c r="F72" i="1" s="1"/>
  <c r="C56" i="1"/>
  <c r="F56" i="1" s="1"/>
  <c r="C40" i="1"/>
  <c r="F40" i="1" s="1"/>
  <c r="C24" i="1"/>
  <c r="F24" i="1" s="1"/>
  <c r="C8" i="1"/>
  <c r="F8" i="1" s="1"/>
  <c r="C231" i="1"/>
  <c r="F231" i="1" s="1"/>
  <c r="C215" i="1"/>
  <c r="F215" i="1" s="1"/>
  <c r="C199" i="1"/>
  <c r="F199" i="1" s="1"/>
  <c r="C183" i="1"/>
  <c r="F183" i="1" s="1"/>
  <c r="C167" i="1"/>
  <c r="F167" i="1" s="1"/>
  <c r="C151" i="1"/>
  <c r="F151" i="1" s="1"/>
  <c r="C135" i="1"/>
  <c r="F135" i="1" s="1"/>
  <c r="C119" i="1"/>
  <c r="F119" i="1" s="1"/>
  <c r="C103" i="1"/>
  <c r="F103" i="1" s="1"/>
  <c r="C87" i="1"/>
  <c r="F87" i="1" s="1"/>
  <c r="C71" i="1"/>
  <c r="F71" i="1" s="1"/>
  <c r="C55" i="1"/>
  <c r="F55" i="1" s="1"/>
  <c r="C39" i="1"/>
  <c r="F39" i="1" s="1"/>
  <c r="C23" i="1"/>
  <c r="F23" i="1" s="1"/>
  <c r="C230" i="1"/>
  <c r="F230" i="1" s="1"/>
  <c r="C214" i="1"/>
  <c r="F214" i="1" s="1"/>
  <c r="C198" i="1"/>
  <c r="F198" i="1" s="1"/>
  <c r="C182" i="1"/>
  <c r="F182" i="1" s="1"/>
  <c r="C166" i="1"/>
  <c r="F166" i="1" s="1"/>
  <c r="C150" i="1"/>
  <c r="F150" i="1" s="1"/>
  <c r="C134" i="1"/>
  <c r="F134" i="1" s="1"/>
  <c r="C118" i="1"/>
  <c r="F118" i="1" s="1"/>
  <c r="C102" i="1"/>
  <c r="F102" i="1" s="1"/>
  <c r="C86" i="1"/>
  <c r="F86" i="1" s="1"/>
  <c r="C70" i="1"/>
  <c r="F70" i="1" s="1"/>
  <c r="C54" i="1"/>
  <c r="F54" i="1" s="1"/>
  <c r="C38" i="1"/>
  <c r="F38" i="1" s="1"/>
  <c r="C22" i="1"/>
  <c r="F22" i="1" s="1"/>
  <c r="C6" i="1"/>
  <c r="F6" i="1" s="1"/>
  <c r="C229" i="1"/>
  <c r="F229" i="1" s="1"/>
  <c r="C213" i="1"/>
  <c r="F213" i="1" s="1"/>
  <c r="C197" i="1"/>
  <c r="F197" i="1" s="1"/>
  <c r="C181" i="1"/>
  <c r="F181" i="1" s="1"/>
  <c r="C165" i="1"/>
  <c r="F165" i="1" s="1"/>
  <c r="C149" i="1"/>
  <c r="F149" i="1" s="1"/>
  <c r="C133" i="1"/>
  <c r="F133" i="1" s="1"/>
  <c r="C117" i="1"/>
  <c r="F117" i="1" s="1"/>
  <c r="C101" i="1"/>
  <c r="F101" i="1" s="1"/>
  <c r="C85" i="1"/>
  <c r="F85" i="1" s="1"/>
  <c r="C69" i="1"/>
  <c r="F69" i="1" s="1"/>
  <c r="C53" i="1"/>
  <c r="F53" i="1" s="1"/>
  <c r="C37" i="1"/>
  <c r="F37" i="1" s="1"/>
  <c r="C21" i="1"/>
  <c r="F21" i="1" s="1"/>
  <c r="C5" i="1"/>
  <c r="F5" i="1" s="1"/>
  <c r="C228" i="1"/>
  <c r="F228" i="1" s="1"/>
  <c r="C212" i="1"/>
  <c r="F212" i="1" s="1"/>
  <c r="C196" i="1"/>
  <c r="F196" i="1" s="1"/>
  <c r="C180" i="1"/>
  <c r="F180" i="1" s="1"/>
  <c r="C164" i="1"/>
  <c r="F164" i="1" s="1"/>
  <c r="C148" i="1"/>
  <c r="F148" i="1" s="1"/>
  <c r="C132" i="1"/>
  <c r="F132" i="1" s="1"/>
  <c r="C116" i="1"/>
  <c r="F116" i="1" s="1"/>
  <c r="C100" i="1"/>
  <c r="F100" i="1" s="1"/>
  <c r="C84" i="1"/>
  <c r="F84" i="1" s="1"/>
  <c r="C68" i="1"/>
  <c r="F68" i="1" s="1"/>
  <c r="C52" i="1"/>
  <c r="F52" i="1" s="1"/>
  <c r="C36" i="1"/>
  <c r="F36" i="1" s="1"/>
  <c r="C20" i="1"/>
  <c r="F20" i="1" s="1"/>
  <c r="C4" i="1"/>
  <c r="F4" i="1" s="1"/>
  <c r="C227" i="1"/>
  <c r="F227" i="1" s="1"/>
  <c r="C211" i="1"/>
  <c r="F211" i="1" s="1"/>
  <c r="C195" i="1"/>
  <c r="F195" i="1" s="1"/>
  <c r="C179" i="1"/>
  <c r="F179" i="1" s="1"/>
  <c r="C163" i="1"/>
  <c r="F163" i="1" s="1"/>
  <c r="C147" i="1"/>
  <c r="F147" i="1" s="1"/>
  <c r="C131" i="1"/>
  <c r="F131" i="1" s="1"/>
  <c r="C115" i="1"/>
  <c r="F115" i="1" s="1"/>
  <c r="C99" i="1"/>
  <c r="F99" i="1" s="1"/>
  <c r="C83" i="1"/>
  <c r="F83" i="1" s="1"/>
  <c r="C67" i="1"/>
  <c r="F67" i="1" s="1"/>
  <c r="C51" i="1"/>
  <c r="F51" i="1" s="1"/>
  <c r="C35" i="1"/>
  <c r="F35" i="1" s="1"/>
  <c r="C19" i="1"/>
  <c r="F19" i="1" s="1"/>
  <c r="C3" i="1"/>
  <c r="F3" i="1" s="1"/>
  <c r="K4" i="1"/>
  <c r="H8" i="1" l="1"/>
  <c r="I5" i="1" l="1"/>
  <c r="K5" i="1" s="1"/>
  <c r="I6" i="1" l="1"/>
  <c r="K6" i="1" s="1"/>
  <c r="I7" i="1" l="1"/>
  <c r="K7" i="1" s="1"/>
  <c r="I8" i="1" l="1"/>
  <c r="K8" i="1" s="1"/>
  <c r="I9" i="1" l="1"/>
  <c r="K9" i="1" s="1"/>
  <c r="I10" i="1" l="1"/>
  <c r="K10" i="1" s="1"/>
  <c r="I11" i="1" l="1"/>
  <c r="K11" i="1" s="1"/>
  <c r="I12" i="1" l="1"/>
  <c r="K12" i="1" s="1"/>
  <c r="I13" i="1" l="1"/>
  <c r="K13" i="1" s="1"/>
  <c r="J4" i="1" l="1" a="1"/>
  <c r="J13" i="1" l="1"/>
  <c r="J9" i="1"/>
  <c r="J5" i="1"/>
  <c r="J12" i="1"/>
  <c r="J7" i="1"/>
  <c r="J6" i="1"/>
  <c r="J11" i="1"/>
  <c r="J10" i="1"/>
  <c r="J4" i="1"/>
  <c r="J8" i="1"/>
</calcChain>
</file>

<file path=xl/sharedStrings.xml><?xml version="1.0" encoding="utf-8"?>
<sst xmlns="http://schemas.openxmlformats.org/spreadsheetml/2006/main" count="740" uniqueCount="497">
  <si>
    <t>Country</t>
  </si>
  <si>
    <t>Volume (Sum)(%)</t>
  </si>
  <si>
    <t>normalization</t>
  </si>
  <si>
    <t>max</t>
  </si>
  <si>
    <t>min</t>
  </si>
  <si>
    <t>Calculate the normal distribution</t>
  </si>
  <si>
    <t>United Kingdom</t>
  </si>
  <si>
    <t>MAX</t>
  </si>
  <si>
    <t>Interval</t>
  </si>
  <si>
    <t>Frequency</t>
  </si>
  <si>
    <t>Values</t>
  </si>
  <si>
    <t>South Africa</t>
  </si>
  <si>
    <t>MIN</t>
  </si>
  <si>
    <t>India</t>
  </si>
  <si>
    <t>AVE</t>
  </si>
  <si>
    <t>Brazil</t>
  </si>
  <si>
    <t>STDEV.S</t>
  </si>
  <si>
    <t>United States of America</t>
  </si>
  <si>
    <t>Class</t>
  </si>
  <si>
    <t>Italy</t>
  </si>
  <si>
    <t>Class Interval</t>
  </si>
  <si>
    <t>Spain</t>
  </si>
  <si>
    <t>China</t>
  </si>
  <si>
    <t>France</t>
  </si>
  <si>
    <t>Japan</t>
  </si>
  <si>
    <t>Indonesia</t>
  </si>
  <si>
    <t>Russia</t>
  </si>
  <si>
    <t>Vietnam</t>
  </si>
  <si>
    <t>Germany</t>
  </si>
  <si>
    <t>Denmark</t>
  </si>
  <si>
    <t>Singapore</t>
  </si>
  <si>
    <t>Nigeria</t>
  </si>
  <si>
    <t>Belgium</t>
  </si>
  <si>
    <t>Sweden</t>
  </si>
  <si>
    <t>Poland</t>
  </si>
  <si>
    <t>Mexico</t>
  </si>
  <si>
    <t>Portugal</t>
  </si>
  <si>
    <t>Romania</t>
  </si>
  <si>
    <t>Australia</t>
  </si>
  <si>
    <t>Netherlands</t>
  </si>
  <si>
    <t>Hong Kong</t>
  </si>
  <si>
    <t>Taiwan</t>
  </si>
  <si>
    <t>Thailand</t>
  </si>
  <si>
    <t>Canada</t>
  </si>
  <si>
    <t>Israel</t>
  </si>
  <si>
    <t>Cambodia</t>
  </si>
  <si>
    <t>Switzerland</t>
  </si>
  <si>
    <t>Ukraine</t>
  </si>
  <si>
    <t>North Korea</t>
  </si>
  <si>
    <t>Turkey</t>
  </si>
  <si>
    <t>Argentina</t>
  </si>
  <si>
    <t>Ireland</t>
  </si>
  <si>
    <t>Philippines</t>
  </si>
  <si>
    <t>Austria</t>
  </si>
  <si>
    <t>Malaysia</t>
  </si>
  <si>
    <t>Greece</t>
  </si>
  <si>
    <t>Cuba</t>
  </si>
  <si>
    <t>Norway</t>
  </si>
  <si>
    <t>Croatia</t>
  </si>
  <si>
    <t>South Korea</t>
  </si>
  <si>
    <t>Czech Republic</t>
  </si>
  <si>
    <t>Peru</t>
  </si>
  <si>
    <t>Venezuela</t>
  </si>
  <si>
    <t>Jersey</t>
  </si>
  <si>
    <t>Republic of Serbia</t>
  </si>
  <si>
    <t>Finland</t>
  </si>
  <si>
    <t>Chile</t>
  </si>
  <si>
    <t>Belarus</t>
  </si>
  <si>
    <t>Hungary</t>
  </si>
  <si>
    <t>Panama</t>
  </si>
  <si>
    <t>Moldova</t>
  </si>
  <si>
    <t>Lebanon</t>
  </si>
  <si>
    <t>Uruguay</t>
  </si>
  <si>
    <t>United Republic of Tanzania</t>
  </si>
  <si>
    <t>Kazakhstan</t>
  </si>
  <si>
    <t>Egypt</t>
  </si>
  <si>
    <t>Sri Lanka</t>
  </si>
  <si>
    <t>Gibraltar</t>
  </si>
  <si>
    <t>Estonia</t>
  </si>
  <si>
    <t>Colombia</t>
  </si>
  <si>
    <t>Uganda</t>
  </si>
  <si>
    <t>Pakistan</t>
  </si>
  <si>
    <t>Ecuador</t>
  </si>
  <si>
    <t>Bolivia</t>
  </si>
  <si>
    <t>Bulgaria</t>
  </si>
  <si>
    <t>New Zealand</t>
  </si>
  <si>
    <t>Seychelles</t>
  </si>
  <si>
    <t>Iran</t>
  </si>
  <si>
    <t>Mayotte</t>
  </si>
  <si>
    <t>Cyprus</t>
  </si>
  <si>
    <t>Northern Cyprus</t>
  </si>
  <si>
    <t>Iceland</t>
  </si>
  <si>
    <t>Angola</t>
  </si>
  <si>
    <t>Bangladesh</t>
  </si>
  <si>
    <t>Kenya</t>
  </si>
  <si>
    <t>Luxembourg</t>
  </si>
  <si>
    <t>Iraq</t>
  </si>
  <si>
    <t>Azerbaijan</t>
  </si>
  <si>
    <t>Paraguay</t>
  </si>
  <si>
    <t>Lithuania</t>
  </si>
  <si>
    <t>Honduras</t>
  </si>
  <si>
    <t>Kyrgyzstan</t>
  </si>
  <si>
    <t>Rwanda</t>
  </si>
  <si>
    <t>Syria</t>
  </si>
  <si>
    <t>Macau</t>
  </si>
  <si>
    <t>Tajikistan</t>
  </si>
  <si>
    <t>Macedonia</t>
  </si>
  <si>
    <t>Slovakia</t>
  </si>
  <si>
    <t>Tunisia</t>
  </si>
  <si>
    <t>Jamaica</t>
  </si>
  <si>
    <t>Jordan</t>
  </si>
  <si>
    <t>El Salvador</t>
  </si>
  <si>
    <t>Gambia</t>
  </si>
  <si>
    <t>Nepal</t>
  </si>
  <si>
    <t>Kuwait</t>
  </si>
  <si>
    <t>Armenia</t>
  </si>
  <si>
    <t>Ethiopia</t>
  </si>
  <si>
    <t>Qatar</t>
  </si>
  <si>
    <t>Mali</t>
  </si>
  <si>
    <t>Georgia</t>
  </si>
  <si>
    <t>Slovenia</t>
  </si>
  <si>
    <t>United Arab Emirates</t>
  </si>
  <si>
    <t>Fiji</t>
  </si>
  <si>
    <t>Ghana</t>
  </si>
  <si>
    <t>Guinea-Bissau</t>
  </si>
  <si>
    <t>Albania</t>
  </si>
  <si>
    <t>Libya</t>
  </si>
  <si>
    <t>Suriname</t>
  </si>
  <si>
    <t>Haiti</t>
  </si>
  <si>
    <t>Morocco</t>
  </si>
  <si>
    <t>Guatemala</t>
  </si>
  <si>
    <t>Democratic Republic of the Congo</t>
  </si>
  <si>
    <t>Republic of the Congo</t>
  </si>
  <si>
    <t>Cameroon</t>
  </si>
  <si>
    <t>Dominica</t>
  </si>
  <si>
    <t>Burma</t>
  </si>
  <si>
    <t>Gabon</t>
  </si>
  <si>
    <t>Guadeloupe</t>
  </si>
  <si>
    <t>Guinea</t>
  </si>
  <si>
    <t>Bermuda</t>
  </si>
  <si>
    <t>Latvia</t>
  </si>
  <si>
    <t>Malawi</t>
  </si>
  <si>
    <t>Dominican Republic</t>
  </si>
  <si>
    <t>Algeria</t>
  </si>
  <si>
    <t xml:space="preserve">Antigua &amp; Barbuda </t>
  </si>
  <si>
    <t>Laos</t>
  </si>
  <si>
    <t>Reunion</t>
  </si>
  <si>
    <t>Yemen</t>
  </si>
  <si>
    <t>Barbados</t>
  </si>
  <si>
    <t>Belize</t>
  </si>
  <si>
    <t>Bosnia and Herzegovina</t>
  </si>
  <si>
    <t>Chad</t>
  </si>
  <si>
    <t>Faroe Islands</t>
  </si>
  <si>
    <t>Guam</t>
  </si>
  <si>
    <t>Malta</t>
  </si>
  <si>
    <t>Mauritius</t>
  </si>
  <si>
    <t>Afghanistan</t>
  </si>
  <si>
    <t>Andorra</t>
  </si>
  <si>
    <t>Bahrain</t>
  </si>
  <si>
    <t xml:space="preserve">Micronesia, Fed. St. </t>
  </si>
  <si>
    <t>Namibia</t>
  </si>
  <si>
    <t>Papua New Guinea</t>
  </si>
  <si>
    <t>Puerto Rico</t>
  </si>
  <si>
    <t>Sudan</t>
  </si>
  <si>
    <t>Zambia</t>
  </si>
  <si>
    <t>South Sudan</t>
  </si>
  <si>
    <t>American Samoa</t>
  </si>
  <si>
    <t>Anguilla</t>
  </si>
  <si>
    <t>Aruba</t>
  </si>
  <si>
    <t>The Bahamas</t>
  </si>
  <si>
    <t>Benin</t>
  </si>
  <si>
    <t>Bhutan</t>
  </si>
  <si>
    <t>Botswana</t>
  </si>
  <si>
    <t>British Virgin Is.</t>
  </si>
  <si>
    <t>Brunei</t>
  </si>
  <si>
    <t>Burkina Faso</t>
  </si>
  <si>
    <t>Burundi</t>
  </si>
  <si>
    <t>Cape Verde</t>
  </si>
  <si>
    <t>Cayman Islands</t>
  </si>
  <si>
    <t>Central African Republic</t>
  </si>
  <si>
    <t>Comoros</t>
  </si>
  <si>
    <t>Cook Islands</t>
  </si>
  <si>
    <t>Costa Rica</t>
  </si>
  <si>
    <t>Cote d'Ivoire</t>
  </si>
  <si>
    <t>Djibouti</t>
  </si>
  <si>
    <t>East Timor</t>
  </si>
  <si>
    <t>Equatorial Guinea</t>
  </si>
  <si>
    <t>Eritrea</t>
  </si>
  <si>
    <t>French Guiana</t>
  </si>
  <si>
    <t>French Polynesia</t>
  </si>
  <si>
    <t>Gaza Strip</t>
  </si>
  <si>
    <t>Greenland</t>
  </si>
  <si>
    <t>Grenada</t>
  </si>
  <si>
    <t>Guernsey</t>
  </si>
  <si>
    <t>Guyana</t>
  </si>
  <si>
    <t>Isle of Man</t>
  </si>
  <si>
    <t>Kiribati</t>
  </si>
  <si>
    <t>Lesotho</t>
  </si>
  <si>
    <t>Liberia</t>
  </si>
  <si>
    <t>Liechtenstein</t>
  </si>
  <si>
    <t>Madagascar</t>
  </si>
  <si>
    <t>Maldives</t>
  </si>
  <si>
    <t>Marshall Islands</t>
  </si>
  <si>
    <t>Martinique</t>
  </si>
  <si>
    <t>Mauritania</t>
  </si>
  <si>
    <t>Monaco</t>
  </si>
  <si>
    <t>Mongolia</t>
  </si>
  <si>
    <t>Montserrat</t>
  </si>
  <si>
    <t>Mozambique</t>
  </si>
  <si>
    <t>Nauru</t>
  </si>
  <si>
    <t>Netherlands Antilles</t>
  </si>
  <si>
    <t>New Caledonia</t>
  </si>
  <si>
    <t>Nicaragua</t>
  </si>
  <si>
    <t>Niger</t>
  </si>
  <si>
    <t>N.Mariana Islands</t>
  </si>
  <si>
    <t>Oman</t>
  </si>
  <si>
    <t>Palau</t>
  </si>
  <si>
    <t>Saint Helena</t>
  </si>
  <si>
    <t>Saint Kitts &amp; Nevis</t>
  </si>
  <si>
    <t>Saint Lucia</t>
  </si>
  <si>
    <t>St Pierre &amp; Miquelon</t>
  </si>
  <si>
    <t>Saint Vincent and the Grenadines</t>
  </si>
  <si>
    <t>Samoa</t>
  </si>
  <si>
    <t>San Marino</t>
  </si>
  <si>
    <t>Sao Tome &amp; Principe</t>
  </si>
  <si>
    <t>Saudi Arabia</t>
  </si>
  <si>
    <t>Senegal</t>
  </si>
  <si>
    <t>Sierra Leone</t>
  </si>
  <si>
    <t>Solomon Islands</t>
  </si>
  <si>
    <t>Somalia</t>
  </si>
  <si>
    <t>Swaziland</t>
  </si>
  <si>
    <t>Togo</t>
  </si>
  <si>
    <t>Tonga</t>
  </si>
  <si>
    <t>Trinidad and Tobago</t>
  </si>
  <si>
    <t>Turkmenistan</t>
  </si>
  <si>
    <t>Turks &amp; Caicos Is</t>
  </si>
  <si>
    <t>Tuvalu</t>
  </si>
  <si>
    <t>Uzbekistan</t>
  </si>
  <si>
    <t>Vanuatu</t>
  </si>
  <si>
    <t>Virgin Islands</t>
  </si>
  <si>
    <t>Wallis and Futuna</t>
  </si>
  <si>
    <t>West Bank</t>
  </si>
  <si>
    <t>Western Sahara</t>
  </si>
  <si>
    <t>Zimbabwe</t>
  </si>
  <si>
    <t>Falkland Islands</t>
  </si>
  <si>
    <t>French Southern and Antarctic lands</t>
  </si>
  <si>
    <t>Ivory Coast</t>
  </si>
  <si>
    <t>eSwatini</t>
  </si>
  <si>
    <t>Palestine</t>
  </si>
  <si>
    <t>Myanmar</t>
  </si>
  <si>
    <t>Czechia</t>
  </si>
  <si>
    <t>Somaliland</t>
  </si>
  <si>
    <t>Montenegro</t>
  </si>
  <si>
    <t>Kosovo</t>
  </si>
  <si>
    <t>Used Geopanda to demonstrate the spread of Geographical descroptors before 31 May 2021</t>
    <phoneticPr fontId="4" type="noConversion"/>
  </si>
  <si>
    <t>Search formula</t>
  </si>
  <si>
    <t>("UK variant" OR "Kent variant" OR "U.K. variant" OR "United Kingdom variant" OR "Britain variant")</t>
  </si>
  <si>
    <t>("South Africa variant" OR "South African variant")</t>
  </si>
  <si>
    <t>("India variant" OR "Indian variant")</t>
  </si>
  <si>
    <t>("Brazil variant" OR "Brazilian variant")</t>
  </si>
  <si>
    <t>("US variant" OR "United States variant" OR "U.S. variant" OR "California variant" OR "New York variant")</t>
  </si>
  <si>
    <t>("Italy variant" OR "Italian variant")</t>
  </si>
  <si>
    <t>("Spain variant" OR "Spanish variant")</t>
  </si>
  <si>
    <t>("China variant" OR "Chinese variant")</t>
  </si>
  <si>
    <t>("France variant" OR "French variant")</t>
  </si>
  <si>
    <t>("Japan variant" OR "Japanese variant")</t>
  </si>
  <si>
    <t>("Indonesia variant" OR "Indonesian variant")</t>
  </si>
  <si>
    <t>("Russia variant" OR "Russian variant")</t>
  </si>
  <si>
    <t>("Vietnam variant" OR "Vietnamese variant")</t>
  </si>
  <si>
    <t>("Germany Strip variant" OR "German variant")</t>
  </si>
  <si>
    <t>("Denmark variant" OR "Danes variant")</t>
  </si>
  <si>
    <t>("Singapore variant" OR "Singaporean variant")</t>
  </si>
  <si>
    <t>("Nigeria variant" OR "Nigerian variant")</t>
  </si>
  <si>
    <t>("Belgium variant" OR "Belgian variant")</t>
  </si>
  <si>
    <t>("Sweden variant" OR "Swedish variant")</t>
  </si>
  <si>
    <t>("Poland variant" OR "Polish variant")</t>
  </si>
  <si>
    <t>("Mexico variant" OR "Mexican variant")</t>
  </si>
  <si>
    <t>("Portugal variant" OR "Portuguese variant")</t>
  </si>
  <si>
    <t>("Romania variant" OR "Romanian variant")</t>
  </si>
  <si>
    <t>("Australia variant" OR "Australian variant")</t>
  </si>
  <si>
    <t>("Netherlands variant" OR "Netherlander variant")</t>
  </si>
  <si>
    <t>("Hong Kong variant" OR "Hong Kong people variant")</t>
  </si>
  <si>
    <t>("Taiwan variant" OR "Taiwanese variant")</t>
  </si>
  <si>
    <t>("Thailand variant" OR "Thailander variant")</t>
  </si>
  <si>
    <t>("Canada variant" OR "Canadian variant")</t>
  </si>
  <si>
    <t>("Israel variant" OR "Israeli variant")</t>
  </si>
  <si>
    <t>("Cambodia variant" OR "Cambodian variant")</t>
  </si>
  <si>
    <t>("Switzerland variant" OR "Switzer variant")</t>
  </si>
  <si>
    <t>("Ukraine variant" OR "Ukrainian variant")</t>
  </si>
  <si>
    <t xml:space="preserve">("Korea variant" OR "Korean variant") </t>
  </si>
  <si>
    <t>("Turkey variant" OR "Turk variant")</t>
  </si>
  <si>
    <t>("Argentina variant" OR "Argentinan variant")</t>
  </si>
  <si>
    <t>("Ireland variant" OR "Irish variant")</t>
  </si>
  <si>
    <t>("Philippines variant" OR "Philippinese variant")</t>
  </si>
  <si>
    <t>("Austria variant" OR "Austrian variant")</t>
  </si>
  <si>
    <t>("Malaysia variant" OR "Malaysian variant")</t>
  </si>
  <si>
    <t>("Greece variant" OR "Greek variant")</t>
  </si>
  <si>
    <t>("Cuba variant" OR "Cuban variant")</t>
  </si>
  <si>
    <t>("Norway variant" OR "Norwegian variant")</t>
  </si>
  <si>
    <t>("Croatia variant" OR "Croatian variant")</t>
  </si>
  <si>
    <t xml:space="preserve">("South Korea variant" OR "South Korean variant") </t>
  </si>
  <si>
    <t>("Czech variant" OR "Czechs variant")</t>
  </si>
  <si>
    <t>("Peru variant" OR "Peruvian variant")</t>
  </si>
  <si>
    <t>("Venezuela variant" OR "Venezuelan variant")</t>
  </si>
  <si>
    <t>"Jersey variant"</t>
  </si>
  <si>
    <t>("Serbia variant" OR "Serbian variant")</t>
  </si>
  <si>
    <t>("Finland variant" OR "Finlander variant")</t>
  </si>
  <si>
    <t>("Chile variant" OR "Chilean variant")</t>
  </si>
  <si>
    <t>("Belarus variant" OR "Belarusian variant")</t>
  </si>
  <si>
    <t>("Hungary variant" OR "Hungarian variant")</t>
  </si>
  <si>
    <t>("Panama variant" OR "Panamanian variant")</t>
  </si>
  <si>
    <t>("Moldova variant" OR "Moldovan variant")</t>
  </si>
  <si>
    <t>("Lebanon variant" OR "Lebanese variant")</t>
  </si>
  <si>
    <t>("Uruguay variant" OR "Uruguayan variant")</t>
  </si>
  <si>
    <t>("Tanzania variant" OR "Tanzanian variant")</t>
  </si>
  <si>
    <t>("Kazakhstan variant" OR "Kazakhstan people variant")</t>
  </si>
  <si>
    <t>("Egypt variant" OR "Egyptian variant")</t>
  </si>
  <si>
    <t>("Sri Lanka variant" OR "Sri Lankan variant")</t>
  </si>
  <si>
    <t>("Gibraltar variant" OR "Gibraltarian variant")</t>
  </si>
  <si>
    <t>("Estonia variant" OR "Estonian variant")</t>
  </si>
  <si>
    <t>("Colombia variant" OR "Colombian variant")</t>
  </si>
  <si>
    <t>("Uganda variant" OR "Ugandan variant")</t>
  </si>
  <si>
    <t>("Pakistan variant" OR "Pakistani variant")</t>
  </si>
  <si>
    <t>("Ecuador variant" OR "Ecuadorian variant")</t>
  </si>
  <si>
    <t>("Bolivia variant" OR "Bolivian variant")</t>
  </si>
  <si>
    <t>("Bulgaria variant" OR "Bulgarian variant")</t>
  </si>
  <si>
    <t>("New Zealand variant" OR "New Zealander variant")</t>
  </si>
  <si>
    <t>("Seychelles variant" OR "Seychellese variant")</t>
  </si>
  <si>
    <t>("Iran variant" OR "Iranian variant")</t>
  </si>
  <si>
    <t>"Mayotte variant"</t>
  </si>
  <si>
    <t>("Cyprus variant" OR "Cypriot variant")</t>
  </si>
  <si>
    <t>"North Cyprus variant"</t>
  </si>
  <si>
    <t>("Iceland variant" OR "Icelander variant")</t>
  </si>
  <si>
    <t>("Angola variant" OR "Angolan variant")</t>
  </si>
  <si>
    <t>("Bangladesh variant" OR "Bangladeshi variant")</t>
  </si>
  <si>
    <t>("Kenya variant" OR "Kenyan variant")</t>
  </si>
  <si>
    <t>("Luxembourg variant" OR "Luxemburger variant")</t>
  </si>
  <si>
    <t>("Iraq variant" OR "Iraqi variant")</t>
  </si>
  <si>
    <t>("Azerbaijan variant" OR "Azerbaijani variant")</t>
  </si>
  <si>
    <t>("Paraguay variant" OR "Paraguayan variant")</t>
  </si>
  <si>
    <t>("Lithuania variant" OR "Lithuanian variant")</t>
  </si>
  <si>
    <t>("Honduras variant" OR "Honduran variant")</t>
  </si>
  <si>
    <t>("Kyrgyzstan variant" OR "Kyrgyz variant")</t>
  </si>
  <si>
    <t>("Rwanda variant" OR "Rwandan variant")</t>
  </si>
  <si>
    <t>("Syria variant" OR "Syrian variant")</t>
  </si>
  <si>
    <t>("Macau variant" OR "Macanese variant")</t>
  </si>
  <si>
    <t>("Tajikistan variant" OR "Tajik variant")</t>
  </si>
  <si>
    <t>("Macedonia variant" OR "Macedonian variant")</t>
  </si>
  <si>
    <t>("Slovakia variant" OR "Slovakian variant")</t>
  </si>
  <si>
    <t>("Tunisia variant" OR "Tunisian variant")</t>
  </si>
  <si>
    <t>("Jamaica variant" OR "Jamaican variant")</t>
  </si>
  <si>
    <t>("Jordan variant" OR "Jordanian variant")</t>
  </si>
  <si>
    <t>("El Salvador variant" OR "El Salvadorean variant")</t>
  </si>
  <si>
    <t>("Gambia variant" OR "Gambian variant")</t>
  </si>
  <si>
    <t>("Nepal variant" OR "Nepalese variant")</t>
  </si>
  <si>
    <t>("Kuwait variant" OR "Kuwaiti variant")</t>
  </si>
  <si>
    <t>("Armenia variant" OR "Armenian variant")</t>
  </si>
  <si>
    <t>("Ethiopia variant" OR "Ethiopian variant")</t>
  </si>
  <si>
    <t>("Qatar variant" OR "Qatari variant")</t>
  </si>
  <si>
    <t>("Mali variant" OR "Malian variant")</t>
  </si>
  <si>
    <t>("Georgia Strip variant" OR "Georgian variant")</t>
  </si>
  <si>
    <t>("Slovenia variant" OR "Slovenian variant")</t>
  </si>
  <si>
    <t>"United Arab Emirates variant"</t>
  </si>
  <si>
    <t>("Fiji variant" OR "Fijian variant")</t>
  </si>
  <si>
    <t>("Ghana variant" OR "Ghanaian variant")</t>
  </si>
  <si>
    <t>"Guinea-Bissau variant"</t>
  </si>
  <si>
    <t>("Albania variant" OR "Albanian variant")</t>
  </si>
  <si>
    <t>("Libya variant" OR "Libyan variant")</t>
  </si>
  <si>
    <t>("Suriname variant" OR "Surinamese variant")</t>
  </si>
  <si>
    <t>("Haiti variant" OR "Haitian variant")</t>
  </si>
  <si>
    <t>("Morocco variant" OR "Moroccan variant")</t>
  </si>
  <si>
    <t>("Guatemala variant" OR "Guatemalan variant")</t>
  </si>
  <si>
    <t>("Congo variant" OR "Congolese variant")</t>
  </si>
  <si>
    <t>("Cameroon variant" OR "Cameroonian variant")</t>
  </si>
  <si>
    <t>("Dominica variant" OR "Dominican variant")</t>
  </si>
  <si>
    <t>("Burma variant" OR "Burman variant")</t>
  </si>
  <si>
    <t>("Gabon variant" OR "Gabonese variant")</t>
  </si>
  <si>
    <t>"Guadeloupe variant"</t>
  </si>
  <si>
    <t>("Guinea variant" OR "Guinean variant")</t>
  </si>
  <si>
    <t>("Bermuda variant" OR "Bermudan variant")</t>
  </si>
  <si>
    <t>("Latvia variant" OR "Latvian variant")</t>
  </si>
  <si>
    <t>("Malawi variant" OR "Malawian variant")</t>
  </si>
  <si>
    <t>("Dominican Republic variant" OR "Dominican variant")</t>
  </si>
  <si>
    <t>("Algeria variant" OR "Algerian variant")</t>
  </si>
  <si>
    <t>"Antigua &amp; Barbuda variant"</t>
  </si>
  <si>
    <t>("Laos variant" OR "Lao variant")</t>
  </si>
  <si>
    <t>"Reunion variant"</t>
  </si>
  <si>
    <t>("Yemen variant" OR "Yemeni variant")</t>
  </si>
  <si>
    <t>("Barbados variant" OR "Barbadian variant")</t>
  </si>
  <si>
    <t>("Belize variant" OR "Belizean variant")</t>
  </si>
  <si>
    <t>"Bosnia &amp; Herzegovina variant"</t>
  </si>
  <si>
    <t>("Chad variant" OR "Chadian variant")</t>
  </si>
  <si>
    <t>("Faroe Islands variant" OR "Faroese variant")</t>
  </si>
  <si>
    <t>("Guam variant" OR "Guamanian variant")</t>
  </si>
  <si>
    <t>("Malta variant" OR "Maltese variant")</t>
  </si>
  <si>
    <t>("Mauritius variant" OR "Mauritian variant")</t>
  </si>
  <si>
    <t>("Afghanistan variant" OR "Afghanistani variant")</t>
  </si>
  <si>
    <t>("Andorra variant" OR "Andorran variant")</t>
  </si>
  <si>
    <t>("Bahrain variant" OR "Bahraini variant")</t>
  </si>
  <si>
    <t>("Micronesia variant" OR "Micronesian variant")</t>
  </si>
  <si>
    <t>("Namibia variant" OR "Namibian variant")</t>
  </si>
  <si>
    <t>("Papua New Guinea variant" OR "Papua New Guinean variant")</t>
  </si>
  <si>
    <t>("Puerto Rico variant" OR "Puerto Ricans variant")</t>
  </si>
  <si>
    <t>("Sudan variant" OR "Sudanese variant")</t>
  </si>
  <si>
    <t>("Zambia variant" OR "Zambian variant")</t>
  </si>
  <si>
    <t>"North Sudan variant"</t>
  </si>
  <si>
    <t xml:space="preserve">"American Samoa variant" </t>
  </si>
  <si>
    <t>("Anguilla variant" OR "Anguillan variant")</t>
  </si>
  <si>
    <t>"Aruba variant"</t>
  </si>
  <si>
    <t>"Bahamas variant"</t>
  </si>
  <si>
    <t>("Benin variant" OR "Beninese variant")</t>
  </si>
  <si>
    <t>("Bhutan variant" OR "Bhutanese variant")</t>
  </si>
  <si>
    <t>("Botswana variant" OR "Botswanian variant")</t>
  </si>
  <si>
    <t>"British Virgin Is. variant"</t>
  </si>
  <si>
    <t>("Brunei variant" OR "Bruneian variant")</t>
  </si>
  <si>
    <t>"Burkina Faso variant"</t>
  </si>
  <si>
    <t>("Burundi variant" OR "Burundian variant")</t>
  </si>
  <si>
    <t>("Cape Verde variant" OR "Cape Verdean variant")</t>
  </si>
  <si>
    <t>"Cayman Islands variant"</t>
    <phoneticPr fontId="9" type="noConversion"/>
  </si>
  <si>
    <t>"Central African Rep. variant"</t>
  </si>
  <si>
    <t>"Comoros variant"</t>
  </si>
  <si>
    <t>"Cook Islands variant"</t>
  </si>
  <si>
    <t>("Costa Rica variant" OR "Costa Ricans variant")</t>
  </si>
  <si>
    <t>("Cote d'Ivoire variant" OR "Ivorian variant")</t>
  </si>
  <si>
    <t>("Djibouti variant" OR "Djiboutis variant")</t>
  </si>
  <si>
    <t>("East Timor variant" OR "East Timorese variant")</t>
  </si>
  <si>
    <t>("Equatorial Guinea variant" OR "Equatorial Guinean variant")</t>
  </si>
  <si>
    <t>("Eritrea variant" OR "Eritrean variant")</t>
  </si>
  <si>
    <t>"French Guiana variant"</t>
  </si>
  <si>
    <t>"French Polynesia variant"</t>
  </si>
  <si>
    <t>("Gaza Strip variant" OR "Gazan variant")</t>
  </si>
  <si>
    <t>("Greenland variant" OR "Greenlander variant")</t>
  </si>
  <si>
    <t>("Grenada variant" OR "Grenadan variant")</t>
  </si>
  <si>
    <t>"Guernsey variant"</t>
  </si>
  <si>
    <t>("Guyana variant" OR "Guyanan variant")</t>
  </si>
  <si>
    <t>"Isle of Man variant"</t>
  </si>
  <si>
    <t>"Kiribati variant"</t>
  </si>
  <si>
    <t>"Lesotho variant"</t>
  </si>
  <si>
    <t>("Liberia variant" OR "Liberian variant")</t>
  </si>
  <si>
    <t>("Liechtenstein variant" OR "Liechtensteiner variant")</t>
  </si>
  <si>
    <t>("Madagascar variant" OR "madagascan variant")</t>
  </si>
  <si>
    <t>("Maldives variant" OR "Maldivian variant")</t>
  </si>
  <si>
    <t>"Marshall Islands variant"</t>
  </si>
  <si>
    <t>"Martinique variant"</t>
  </si>
  <si>
    <t>("Mauritania variant" OR "Mauritanian variant")</t>
  </si>
  <si>
    <t>("Monaco variant" OR "Monacan variant")</t>
  </si>
  <si>
    <t>("Mongolia variant" OR "Mongolian variant")</t>
  </si>
  <si>
    <t>"Montserrat variant"</t>
  </si>
  <si>
    <t>("Mozambique variant" OR "Mozambican variant")</t>
  </si>
  <si>
    <t>("Nauru variant" OR "Nauruan variant")</t>
  </si>
  <si>
    <t>"Netherlands Antilles variant"</t>
  </si>
  <si>
    <t>("New Caledonia variant" OR "New Caledonian variant")</t>
  </si>
  <si>
    <t>("Nicaragua variant" OR "Nicaraguan variant")</t>
  </si>
  <si>
    <t>("Niger variant" OR "Nigerien variant")</t>
  </si>
  <si>
    <t>"N.Marianaa Islands variant"</t>
  </si>
  <si>
    <t>("Oman variant" OR "Omani variant")</t>
  </si>
  <si>
    <t>("Palau variant" OR "Palauan variant")</t>
  </si>
  <si>
    <t>"Saint Helena variant"</t>
  </si>
  <si>
    <t>"Saint Kitts &amp; Nevis variant"</t>
  </si>
  <si>
    <t>("Saint Lucia variant" OR "Saint Lucian variant")</t>
  </si>
  <si>
    <t>"St Pierre &amp; Miquelon variant"</t>
  </si>
  <si>
    <t xml:space="preserve">"Saint Vincent and the Grenadines variant" </t>
  </si>
  <si>
    <t>("Samoa variant" OR "Samoan variant")</t>
  </si>
  <si>
    <t>("San Marino variant" OR "San Marinese variant")</t>
  </si>
  <si>
    <t>"Sao Tome &amp; Principe variant"</t>
  </si>
  <si>
    <t>("Saudi Arabia variant" OR "Saudi Arabian variant")</t>
  </si>
  <si>
    <t>("Senegal variant" OR "Senegalese variant")</t>
  </si>
  <si>
    <t>("Sierra Leone variant" OR "Sierra Leonean variant")</t>
  </si>
  <si>
    <t>("Solomon Islands variant" OR "Solomon Islander variant")</t>
  </si>
  <si>
    <t>("Somalia variant" OR "Somalian variant")</t>
  </si>
  <si>
    <t>("Swaziland variant" OR "Swazi variant")</t>
  </si>
  <si>
    <t>("Togo variant" OR "Togolese variant")</t>
  </si>
  <si>
    <t>("Tonga variant" OR "Tongan variant")</t>
  </si>
  <si>
    <t>("Trinidad &amp; Tobago variant" OR "Trinidad &amp; Tobagoans variant")</t>
  </si>
  <si>
    <t>"Turkmenistan variant"</t>
  </si>
  <si>
    <t xml:space="preserve">"Turks &amp; Caicos Is variant" </t>
  </si>
  <si>
    <t>("Tuvalu variant" OR "Tuvaluan variant")</t>
  </si>
  <si>
    <t>"Uzbekistan variant"</t>
  </si>
  <si>
    <t>("Vanuatu variant" OR "Vanuatuan variant")</t>
  </si>
  <si>
    <t>("Virgin Islands variant" OR "Virgin Islander variant")</t>
  </si>
  <si>
    <t>"Wallis and Futuna variant"</t>
  </si>
  <si>
    <t>"West Bank variant"</t>
  </si>
  <si>
    <t xml:space="preserve">"Western Sahara variant" </t>
  </si>
  <si>
    <t>("Zimbabwe variant" OR "Zimbabwean variant")</t>
  </si>
  <si>
    <t>"Falkland Islands variant"</t>
  </si>
  <si>
    <t>"French Southern and Antarctic lands variant"</t>
  </si>
  <si>
    <t>"Ivory Coast variant"</t>
  </si>
  <si>
    <t>"eSwtini variant"</t>
  </si>
  <si>
    <t>"Palestine variant"</t>
  </si>
  <si>
    <t>"Myanmar variant"</t>
  </si>
  <si>
    <t>"Czechia variant"</t>
  </si>
  <si>
    <t>"Somaliland variant"</t>
  </si>
  <si>
    <t>"Montenegro variant"</t>
  </si>
  <si>
    <t>"Kosovo variant"</t>
  </si>
  <si>
    <t>The list of countries is compiled by combining information from files at: http://gsociology.icaap.org/dataupload.html</t>
    <phoneticPr fontId="9" type="noConversion"/>
  </si>
  <si>
    <t>The Volume is the sum ratio of corresponding monitored articles compiled by the GDELT Project between 30 Dec 2019 and 30 May 2021.</t>
    <phoneticPr fontId="9" type="noConversion"/>
  </si>
  <si>
    <t xml:space="preserve"> The data of different labels by country and then normalize to 0-100. On the right is the normal distribution of the data.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</si>
</sst>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0"/>
  </numFmts>
  <fonts count="12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1"/>
      <name val="等线"/>
      <charset val="134"/>
    </font>
    <font>
      <sz val="11"/>
      <color theme="1"/>
      <name val="等线"/>
      <charset val="134"/>
    </font>
    <font>
      <sz val="9"/>
      <name val="等线"/>
      <charset val="134"/>
      <scheme val="minor"/>
    </font>
    <font>
      <sz val="11"/>
      <color theme="1"/>
      <name val="等线"/>
      <charset val="134"/>
      <scheme val="minor"/>
    </font>
    <font>
      <sz val="24"/>
      <color theme="1"/>
      <name val="等线"/>
      <charset val="134"/>
      <scheme val="minor"/>
    </font>
    <font>
      <sz val="24"/>
      <color theme="1"/>
      <name val="等线"/>
      <family val="3"/>
      <charset val="134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2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176" fontId="3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0" borderId="0" xfId="1">
      <alignment vertical="center"/>
    </xf>
    <xf numFmtId="0" fontId="6" fillId="0" borderId="0" xfId="1" applyFont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8" fillId="0" borderId="0" xfId="0" applyFont="1" applyAlignment="1">
      <alignment horizontal="center"/>
    </xf>
    <xf numFmtId="177" fontId="8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/>
    </xf>
  </cellXfs>
  <cellStyles count="2">
    <cellStyle name="常规" xfId="0" builtinId="0"/>
    <cellStyle name="常规 2" xfId="1" xr:uid="{EE9348D3-50D3-437A-8632-1423A89A1C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B5CE2-5B34-46C6-8A45-51CDA080C647}">
  <dimension ref="A2:J9"/>
  <sheetViews>
    <sheetView workbookViewId="0">
      <selection activeCell="L6" sqref="L6"/>
    </sheetView>
  </sheetViews>
  <sheetFormatPr defaultColWidth="8.25" defaultRowHeight="14" x14ac:dyDescent="0.3"/>
  <cols>
    <col min="1" max="1" width="8.4140625" style="7" customWidth="1"/>
    <col min="2" max="16384" width="8.25" style="7"/>
  </cols>
  <sheetData>
    <row r="2" spans="1:10" x14ac:dyDescent="0.3">
      <c r="A2" s="9" t="s">
        <v>254</v>
      </c>
      <c r="B2" s="8"/>
      <c r="C2" s="8"/>
      <c r="D2" s="8"/>
      <c r="E2" s="8"/>
      <c r="F2" s="8"/>
      <c r="G2" s="8"/>
      <c r="H2" s="8"/>
      <c r="I2" s="8"/>
      <c r="J2" s="8"/>
    </row>
    <row r="3" spans="1:10" x14ac:dyDescent="0.3">
      <c r="A3" s="8"/>
      <c r="B3" s="8"/>
      <c r="C3" s="8"/>
      <c r="D3" s="8"/>
      <c r="E3" s="8"/>
      <c r="F3" s="8"/>
      <c r="G3" s="8"/>
      <c r="H3" s="8"/>
      <c r="I3" s="8"/>
      <c r="J3" s="8"/>
    </row>
    <row r="4" spans="1:10" x14ac:dyDescent="0.3">
      <c r="A4" s="8"/>
      <c r="B4" s="8"/>
      <c r="C4" s="8"/>
      <c r="D4" s="8"/>
      <c r="E4" s="8"/>
      <c r="F4" s="8"/>
      <c r="G4" s="8"/>
      <c r="H4" s="8"/>
      <c r="I4" s="8"/>
      <c r="J4" s="8"/>
    </row>
    <row r="5" spans="1:10" x14ac:dyDescent="0.3">
      <c r="A5" s="8"/>
      <c r="B5" s="8"/>
      <c r="C5" s="8"/>
      <c r="D5" s="8"/>
      <c r="E5" s="8"/>
      <c r="F5" s="8"/>
      <c r="G5" s="8"/>
      <c r="H5" s="8"/>
      <c r="I5" s="8"/>
      <c r="J5" s="8"/>
    </row>
    <row r="6" spans="1:10" x14ac:dyDescent="0.3">
      <c r="A6" s="8"/>
      <c r="B6" s="8"/>
      <c r="C6" s="8"/>
      <c r="D6" s="8"/>
      <c r="E6" s="8"/>
      <c r="F6" s="8"/>
      <c r="G6" s="8"/>
      <c r="H6" s="8"/>
      <c r="I6" s="8"/>
      <c r="J6" s="8"/>
    </row>
    <row r="7" spans="1:10" x14ac:dyDescent="0.3">
      <c r="A7" s="8"/>
      <c r="B7" s="8"/>
      <c r="C7" s="8"/>
      <c r="D7" s="8"/>
      <c r="E7" s="8"/>
      <c r="F7" s="8"/>
      <c r="G7" s="8"/>
      <c r="H7" s="8"/>
      <c r="I7" s="8"/>
      <c r="J7" s="8"/>
    </row>
    <row r="8" spans="1:10" x14ac:dyDescent="0.3">
      <c r="A8" s="8"/>
      <c r="B8" s="8"/>
      <c r="C8" s="8"/>
      <c r="D8" s="8"/>
      <c r="E8" s="8"/>
      <c r="F8" s="8"/>
      <c r="G8" s="8"/>
      <c r="H8" s="8"/>
      <c r="I8" s="8"/>
      <c r="J8" s="8"/>
    </row>
    <row r="9" spans="1:10" x14ac:dyDescent="0.3">
      <c r="A9" s="8"/>
      <c r="B9" s="8"/>
      <c r="C9" s="8"/>
      <c r="D9" s="8"/>
      <c r="E9" s="8"/>
      <c r="F9" s="8"/>
      <c r="G9" s="8"/>
      <c r="H9" s="8"/>
      <c r="I9" s="8"/>
      <c r="J9" s="8"/>
    </row>
  </sheetData>
  <mergeCells count="1">
    <mergeCell ref="A2:J9"/>
  </mergeCells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239C9-E1F5-47E6-BB26-F96BCC9E923B}">
  <dimension ref="A1:C242"/>
  <sheetViews>
    <sheetView workbookViewId="0">
      <selection activeCell="C13" sqref="C13"/>
    </sheetView>
  </sheetViews>
  <sheetFormatPr defaultRowHeight="14" x14ac:dyDescent="0.3"/>
  <cols>
    <col min="1" max="1" width="27.1640625" style="1" customWidth="1"/>
    <col min="2" max="2" width="22.83203125" style="1" customWidth="1"/>
    <col min="3" max="3" width="92.75" style="18" customWidth="1"/>
  </cols>
  <sheetData>
    <row r="1" spans="1:3" ht="42.5" customHeight="1" x14ac:dyDescent="0.3">
      <c r="A1" s="20" t="s">
        <v>494</v>
      </c>
      <c r="B1" s="20"/>
      <c r="C1" s="20"/>
    </row>
    <row r="2" spans="1:3" ht="46.5" customHeight="1" x14ac:dyDescent="0.3">
      <c r="A2" s="20" t="s">
        <v>495</v>
      </c>
      <c r="B2" s="19"/>
      <c r="C2" s="19"/>
    </row>
    <row r="3" spans="1:3" x14ac:dyDescent="0.3">
      <c r="A3" s="13" t="s">
        <v>0</v>
      </c>
      <c r="B3" s="14" t="s">
        <v>1</v>
      </c>
      <c r="C3" s="13" t="s">
        <v>255</v>
      </c>
    </row>
    <row r="4" spans="1:3" x14ac:dyDescent="0.3">
      <c r="A4" s="15" t="s">
        <v>6</v>
      </c>
      <c r="B4" s="15">
        <v>28.220800000000001</v>
      </c>
      <c r="C4" s="16" t="s">
        <v>256</v>
      </c>
    </row>
    <row r="5" spans="1:3" x14ac:dyDescent="0.3">
      <c r="A5" s="15" t="s">
        <v>11</v>
      </c>
      <c r="B5" s="15">
        <v>18.260100000000001</v>
      </c>
      <c r="C5" s="16" t="s">
        <v>257</v>
      </c>
    </row>
    <row r="6" spans="1:3" x14ac:dyDescent="0.3">
      <c r="A6" s="15" t="s">
        <v>13</v>
      </c>
      <c r="B6" s="15">
        <v>12.163600000000001</v>
      </c>
      <c r="C6" s="16" t="s">
        <v>258</v>
      </c>
    </row>
    <row r="7" spans="1:3" x14ac:dyDescent="0.3">
      <c r="A7" s="15" t="s">
        <v>15</v>
      </c>
      <c r="B7" s="15">
        <v>7.2946</v>
      </c>
      <c r="C7" s="16" t="s">
        <v>259</v>
      </c>
    </row>
    <row r="8" spans="1:3" x14ac:dyDescent="0.3">
      <c r="A8" s="15" t="s">
        <v>17</v>
      </c>
      <c r="B8" s="15">
        <v>2.6922000000000001</v>
      </c>
      <c r="C8" s="16" t="s">
        <v>260</v>
      </c>
    </row>
    <row r="9" spans="1:3" x14ac:dyDescent="0.3">
      <c r="A9" s="15" t="s">
        <v>19</v>
      </c>
      <c r="B9" s="15">
        <v>0.48110000000000003</v>
      </c>
      <c r="C9" s="16" t="s">
        <v>261</v>
      </c>
    </row>
    <row r="10" spans="1:3" x14ac:dyDescent="0.3">
      <c r="A10" s="15" t="s">
        <v>21</v>
      </c>
      <c r="B10" s="15">
        <v>0.42349999999999999</v>
      </c>
      <c r="C10" s="16" t="s">
        <v>262</v>
      </c>
    </row>
    <row r="11" spans="1:3" x14ac:dyDescent="0.3">
      <c r="A11" s="15" t="s">
        <v>22</v>
      </c>
      <c r="B11" s="15">
        <v>0.33639999999999998</v>
      </c>
      <c r="C11" s="16" t="s">
        <v>263</v>
      </c>
    </row>
    <row r="12" spans="1:3" x14ac:dyDescent="0.3">
      <c r="A12" s="15" t="s">
        <v>23</v>
      </c>
      <c r="B12" s="15">
        <v>0.28460000000000002</v>
      </c>
      <c r="C12" s="16" t="s">
        <v>264</v>
      </c>
    </row>
    <row r="13" spans="1:3" x14ac:dyDescent="0.3">
      <c r="A13" s="15" t="s">
        <v>24</v>
      </c>
      <c r="B13" s="15">
        <v>0.25800000000000001</v>
      </c>
      <c r="C13" s="16" t="s">
        <v>265</v>
      </c>
    </row>
    <row r="14" spans="1:3" x14ac:dyDescent="0.3">
      <c r="A14" s="15" t="s">
        <v>25</v>
      </c>
      <c r="B14" s="15">
        <v>0.2404</v>
      </c>
      <c r="C14" s="16" t="s">
        <v>266</v>
      </c>
    </row>
    <row r="15" spans="1:3" x14ac:dyDescent="0.3">
      <c r="A15" s="15" t="s">
        <v>26</v>
      </c>
      <c r="B15" s="15">
        <v>0.1981</v>
      </c>
      <c r="C15" s="16" t="s">
        <v>267</v>
      </c>
    </row>
    <row r="16" spans="1:3" x14ac:dyDescent="0.3">
      <c r="A16" s="15" t="s">
        <v>27</v>
      </c>
      <c r="B16" s="15">
        <v>0.15640000000000001</v>
      </c>
      <c r="C16" s="16" t="s">
        <v>268</v>
      </c>
    </row>
    <row r="17" spans="1:3" x14ac:dyDescent="0.3">
      <c r="A17" s="15" t="s">
        <v>28</v>
      </c>
      <c r="B17" s="15">
        <v>0.15290000000000001</v>
      </c>
      <c r="C17" s="16" t="s">
        <v>269</v>
      </c>
    </row>
    <row r="18" spans="1:3" x14ac:dyDescent="0.3">
      <c r="A18" s="15" t="s">
        <v>29</v>
      </c>
      <c r="B18" s="15">
        <v>0.13489999999999999</v>
      </c>
      <c r="C18" s="16" t="s">
        <v>270</v>
      </c>
    </row>
    <row r="19" spans="1:3" x14ac:dyDescent="0.3">
      <c r="A19" s="15" t="s">
        <v>30</v>
      </c>
      <c r="B19" s="15">
        <v>0.1163</v>
      </c>
      <c r="C19" s="16" t="s">
        <v>271</v>
      </c>
    </row>
    <row r="20" spans="1:3" x14ac:dyDescent="0.3">
      <c r="A20" s="15" t="s">
        <v>31</v>
      </c>
      <c r="B20" s="15">
        <v>0.11609999999999999</v>
      </c>
      <c r="C20" s="16" t="s">
        <v>272</v>
      </c>
    </row>
    <row r="21" spans="1:3" x14ac:dyDescent="0.3">
      <c r="A21" s="15" t="s">
        <v>32</v>
      </c>
      <c r="B21" s="15">
        <v>0.1135</v>
      </c>
      <c r="C21" s="16" t="s">
        <v>273</v>
      </c>
    </row>
    <row r="22" spans="1:3" x14ac:dyDescent="0.3">
      <c r="A22" s="15" t="s">
        <v>33</v>
      </c>
      <c r="B22" s="15">
        <v>0.1061</v>
      </c>
      <c r="C22" s="16" t="s">
        <v>274</v>
      </c>
    </row>
    <row r="23" spans="1:3" x14ac:dyDescent="0.3">
      <c r="A23" s="15" t="s">
        <v>34</v>
      </c>
      <c r="B23" s="15">
        <v>0.09</v>
      </c>
      <c r="C23" s="16" t="s">
        <v>275</v>
      </c>
    </row>
    <row r="24" spans="1:3" x14ac:dyDescent="0.3">
      <c r="A24" s="15" t="s">
        <v>35</v>
      </c>
      <c r="B24" s="15">
        <v>7.0999999999999994E-2</v>
      </c>
      <c r="C24" s="16" t="s">
        <v>276</v>
      </c>
    </row>
    <row r="25" spans="1:3" x14ac:dyDescent="0.3">
      <c r="A25" s="15" t="s">
        <v>36</v>
      </c>
      <c r="B25" s="15">
        <v>6.9800000000000001E-2</v>
      </c>
      <c r="C25" s="16" t="s">
        <v>277</v>
      </c>
    </row>
    <row r="26" spans="1:3" x14ac:dyDescent="0.3">
      <c r="A26" s="15" t="s">
        <v>37</v>
      </c>
      <c r="B26" s="15">
        <v>6.0199999999999997E-2</v>
      </c>
      <c r="C26" s="16" t="s">
        <v>278</v>
      </c>
    </row>
    <row r="27" spans="1:3" x14ac:dyDescent="0.3">
      <c r="A27" s="15" t="s">
        <v>38</v>
      </c>
      <c r="B27" s="15">
        <v>5.7500000000000002E-2</v>
      </c>
      <c r="C27" s="16" t="s">
        <v>279</v>
      </c>
    </row>
    <row r="28" spans="1:3" x14ac:dyDescent="0.3">
      <c r="A28" s="15" t="s">
        <v>39</v>
      </c>
      <c r="B28" s="15">
        <v>5.7299999999999997E-2</v>
      </c>
      <c r="C28" s="16" t="s">
        <v>280</v>
      </c>
    </row>
    <row r="29" spans="1:3" x14ac:dyDescent="0.3">
      <c r="A29" s="15" t="s">
        <v>40</v>
      </c>
      <c r="B29" s="15">
        <v>5.7299999999999997E-2</v>
      </c>
      <c r="C29" s="16" t="s">
        <v>281</v>
      </c>
    </row>
    <row r="30" spans="1:3" x14ac:dyDescent="0.3">
      <c r="A30" s="15" t="s">
        <v>41</v>
      </c>
      <c r="B30" s="15">
        <v>5.5500000000000001E-2</v>
      </c>
      <c r="C30" s="16" t="s">
        <v>282</v>
      </c>
    </row>
    <row r="31" spans="1:3" x14ac:dyDescent="0.3">
      <c r="A31" s="15" t="s">
        <v>42</v>
      </c>
      <c r="B31" s="15">
        <v>5.3800000000000001E-2</v>
      </c>
      <c r="C31" s="16" t="s">
        <v>283</v>
      </c>
    </row>
    <row r="32" spans="1:3" x14ac:dyDescent="0.3">
      <c r="A32" s="15" t="s">
        <v>43</v>
      </c>
      <c r="B32" s="15">
        <v>5.0999999999999997E-2</v>
      </c>
      <c r="C32" s="16" t="s">
        <v>284</v>
      </c>
    </row>
    <row r="33" spans="1:3" x14ac:dyDescent="0.3">
      <c r="A33" s="15" t="s">
        <v>44</v>
      </c>
      <c r="B33" s="15">
        <v>4.9299999999999997E-2</v>
      </c>
      <c r="C33" s="16" t="s">
        <v>285</v>
      </c>
    </row>
    <row r="34" spans="1:3" x14ac:dyDescent="0.3">
      <c r="A34" s="15" t="s">
        <v>45</v>
      </c>
      <c r="B34" s="15">
        <v>4.7100000000000003E-2</v>
      </c>
      <c r="C34" s="16" t="s">
        <v>286</v>
      </c>
    </row>
    <row r="35" spans="1:3" x14ac:dyDescent="0.3">
      <c r="A35" s="15" t="s">
        <v>46</v>
      </c>
      <c r="B35" s="15">
        <v>4.5199999999999997E-2</v>
      </c>
      <c r="C35" s="16" t="s">
        <v>287</v>
      </c>
    </row>
    <row r="36" spans="1:3" x14ac:dyDescent="0.3">
      <c r="A36" s="15" t="s">
        <v>47</v>
      </c>
      <c r="B36" s="15">
        <v>4.3400000000000001E-2</v>
      </c>
      <c r="C36" s="16" t="s">
        <v>288</v>
      </c>
    </row>
    <row r="37" spans="1:3" x14ac:dyDescent="0.3">
      <c r="A37" s="15" t="s">
        <v>48</v>
      </c>
      <c r="B37" s="15">
        <v>4.2500000000000003E-2</v>
      </c>
      <c r="C37" s="16" t="s">
        <v>289</v>
      </c>
    </row>
    <row r="38" spans="1:3" x14ac:dyDescent="0.3">
      <c r="A38" s="15" t="s">
        <v>49</v>
      </c>
      <c r="B38" s="15">
        <v>3.8300000000000001E-2</v>
      </c>
      <c r="C38" s="16" t="s">
        <v>290</v>
      </c>
    </row>
    <row r="39" spans="1:3" x14ac:dyDescent="0.3">
      <c r="A39" s="15" t="s">
        <v>50</v>
      </c>
      <c r="B39" s="15">
        <v>3.5900000000000001E-2</v>
      </c>
      <c r="C39" s="16" t="s">
        <v>291</v>
      </c>
    </row>
    <row r="40" spans="1:3" x14ac:dyDescent="0.3">
      <c r="A40" s="15" t="s">
        <v>51</v>
      </c>
      <c r="B40" s="15">
        <v>3.3399999999999999E-2</v>
      </c>
      <c r="C40" s="16" t="s">
        <v>292</v>
      </c>
    </row>
    <row r="41" spans="1:3" x14ac:dyDescent="0.3">
      <c r="A41" s="15" t="s">
        <v>52</v>
      </c>
      <c r="B41" s="15">
        <v>3.3000000000000002E-2</v>
      </c>
      <c r="C41" s="16" t="s">
        <v>293</v>
      </c>
    </row>
    <row r="42" spans="1:3" x14ac:dyDescent="0.3">
      <c r="A42" s="15" t="s">
        <v>53</v>
      </c>
      <c r="B42" s="15">
        <v>2.5000000000000001E-2</v>
      </c>
      <c r="C42" s="16" t="s">
        <v>294</v>
      </c>
    </row>
    <row r="43" spans="1:3" x14ac:dyDescent="0.3">
      <c r="A43" s="15" t="s">
        <v>54</v>
      </c>
      <c r="B43" s="15">
        <v>2.4500000000000001E-2</v>
      </c>
      <c r="C43" s="16" t="s">
        <v>295</v>
      </c>
    </row>
    <row r="44" spans="1:3" x14ac:dyDescent="0.3">
      <c r="A44" s="15" t="s">
        <v>55</v>
      </c>
      <c r="B44" s="15">
        <v>2.3800000000000002E-2</v>
      </c>
      <c r="C44" s="16" t="s">
        <v>296</v>
      </c>
    </row>
    <row r="45" spans="1:3" x14ac:dyDescent="0.3">
      <c r="A45" s="15" t="s">
        <v>56</v>
      </c>
      <c r="B45" s="15">
        <v>2.1999999999999999E-2</v>
      </c>
      <c r="C45" s="16" t="s">
        <v>297</v>
      </c>
    </row>
    <row r="46" spans="1:3" x14ac:dyDescent="0.3">
      <c r="A46" s="15" t="s">
        <v>57</v>
      </c>
      <c r="B46" s="15">
        <v>2.1299999999999999E-2</v>
      </c>
      <c r="C46" s="16" t="s">
        <v>298</v>
      </c>
    </row>
    <row r="47" spans="1:3" x14ac:dyDescent="0.3">
      <c r="A47" s="15" t="s">
        <v>58</v>
      </c>
      <c r="B47" s="15">
        <v>2.0299999999999999E-2</v>
      </c>
      <c r="C47" s="16" t="s">
        <v>299</v>
      </c>
    </row>
    <row r="48" spans="1:3" x14ac:dyDescent="0.3">
      <c r="A48" s="15" t="s">
        <v>59</v>
      </c>
      <c r="B48" s="15">
        <v>1.9099999999999999E-2</v>
      </c>
      <c r="C48" s="16" t="s">
        <v>300</v>
      </c>
    </row>
    <row r="49" spans="1:3" x14ac:dyDescent="0.3">
      <c r="A49" s="15" t="s">
        <v>60</v>
      </c>
      <c r="B49" s="15">
        <v>1.89E-2</v>
      </c>
      <c r="C49" s="16" t="s">
        <v>301</v>
      </c>
    </row>
    <row r="50" spans="1:3" x14ac:dyDescent="0.3">
      <c r="A50" s="15" t="s">
        <v>61</v>
      </c>
      <c r="B50" s="15">
        <v>1.8800000000000001E-2</v>
      </c>
      <c r="C50" s="16" t="s">
        <v>302</v>
      </c>
    </row>
    <row r="51" spans="1:3" x14ac:dyDescent="0.3">
      <c r="A51" s="15" t="s">
        <v>62</v>
      </c>
      <c r="B51" s="15">
        <v>1.7999999999999999E-2</v>
      </c>
      <c r="C51" s="16" t="s">
        <v>303</v>
      </c>
    </row>
    <row r="52" spans="1:3" x14ac:dyDescent="0.3">
      <c r="A52" s="15" t="s">
        <v>63</v>
      </c>
      <c r="B52" s="15">
        <v>1.7899999999999999E-2</v>
      </c>
      <c r="C52" s="16" t="s">
        <v>304</v>
      </c>
    </row>
    <row r="53" spans="1:3" x14ac:dyDescent="0.3">
      <c r="A53" s="15" t="s">
        <v>64</v>
      </c>
      <c r="B53" s="15">
        <v>1.77E-2</v>
      </c>
      <c r="C53" s="16" t="s">
        <v>305</v>
      </c>
    </row>
    <row r="54" spans="1:3" x14ac:dyDescent="0.3">
      <c r="A54" s="15" t="s">
        <v>65</v>
      </c>
      <c r="B54" s="15">
        <v>1.67E-2</v>
      </c>
      <c r="C54" s="16" t="s">
        <v>306</v>
      </c>
    </row>
    <row r="55" spans="1:3" x14ac:dyDescent="0.3">
      <c r="A55" s="15" t="s">
        <v>66</v>
      </c>
      <c r="B55" s="15">
        <v>1.6E-2</v>
      </c>
      <c r="C55" s="16" t="s">
        <v>307</v>
      </c>
    </row>
    <row r="56" spans="1:3" x14ac:dyDescent="0.3">
      <c r="A56" s="15" t="s">
        <v>67</v>
      </c>
      <c r="B56" s="15">
        <v>1.5900000000000001E-2</v>
      </c>
      <c r="C56" s="16" t="s">
        <v>308</v>
      </c>
    </row>
    <row r="57" spans="1:3" x14ac:dyDescent="0.3">
      <c r="A57" s="15" t="s">
        <v>68</v>
      </c>
      <c r="B57" s="15">
        <v>1.38E-2</v>
      </c>
      <c r="C57" s="16" t="s">
        <v>309</v>
      </c>
    </row>
    <row r="58" spans="1:3" x14ac:dyDescent="0.3">
      <c r="A58" s="15" t="s">
        <v>69</v>
      </c>
      <c r="B58" s="15">
        <v>1.3299999999999999E-2</v>
      </c>
      <c r="C58" s="16" t="s">
        <v>310</v>
      </c>
    </row>
    <row r="59" spans="1:3" x14ac:dyDescent="0.3">
      <c r="A59" s="15" t="s">
        <v>70</v>
      </c>
      <c r="B59" s="15">
        <v>1.26E-2</v>
      </c>
      <c r="C59" s="16" t="s">
        <v>311</v>
      </c>
    </row>
    <row r="60" spans="1:3" x14ac:dyDescent="0.3">
      <c r="A60" s="15" t="s">
        <v>71</v>
      </c>
      <c r="B60" s="15">
        <v>1.09E-2</v>
      </c>
      <c r="C60" s="16" t="s">
        <v>312</v>
      </c>
    </row>
    <row r="61" spans="1:3" x14ac:dyDescent="0.3">
      <c r="A61" s="15" t="s">
        <v>72</v>
      </c>
      <c r="B61" s="15">
        <v>1.04E-2</v>
      </c>
      <c r="C61" s="16" t="s">
        <v>313</v>
      </c>
    </row>
    <row r="62" spans="1:3" x14ac:dyDescent="0.3">
      <c r="A62" s="15" t="s">
        <v>73</v>
      </c>
      <c r="B62" s="15">
        <v>1.0200000000000001E-2</v>
      </c>
      <c r="C62" s="16" t="s">
        <v>314</v>
      </c>
    </row>
    <row r="63" spans="1:3" x14ac:dyDescent="0.3">
      <c r="A63" s="15" t="s">
        <v>74</v>
      </c>
      <c r="B63" s="15">
        <v>9.1999999999999998E-3</v>
      </c>
      <c r="C63" s="16" t="s">
        <v>315</v>
      </c>
    </row>
    <row r="64" spans="1:3" x14ac:dyDescent="0.3">
      <c r="A64" s="15" t="s">
        <v>75</v>
      </c>
      <c r="B64" s="15">
        <v>9.1999999999999998E-3</v>
      </c>
      <c r="C64" s="16" t="s">
        <v>316</v>
      </c>
    </row>
    <row r="65" spans="1:3" x14ac:dyDescent="0.3">
      <c r="A65" s="15" t="s">
        <v>76</v>
      </c>
      <c r="B65" s="15">
        <v>7.6E-3</v>
      </c>
      <c r="C65" s="16" t="s">
        <v>317</v>
      </c>
    </row>
    <row r="66" spans="1:3" x14ac:dyDescent="0.3">
      <c r="A66" s="15" t="s">
        <v>77</v>
      </c>
      <c r="B66" s="15">
        <v>7.1999999999999998E-3</v>
      </c>
      <c r="C66" s="16" t="s">
        <v>318</v>
      </c>
    </row>
    <row r="67" spans="1:3" x14ac:dyDescent="0.3">
      <c r="A67" s="15" t="s">
        <v>78</v>
      </c>
      <c r="B67" s="15">
        <v>7.1999999999999998E-3</v>
      </c>
      <c r="C67" s="16" t="s">
        <v>319</v>
      </c>
    </row>
    <row r="68" spans="1:3" x14ac:dyDescent="0.3">
      <c r="A68" s="15" t="s">
        <v>79</v>
      </c>
      <c r="B68" s="15">
        <v>7.1000000000000004E-3</v>
      </c>
      <c r="C68" s="16" t="s">
        <v>320</v>
      </c>
    </row>
    <row r="69" spans="1:3" x14ac:dyDescent="0.3">
      <c r="A69" s="15" t="s">
        <v>80</v>
      </c>
      <c r="B69" s="15">
        <v>7.1000000000000004E-3</v>
      </c>
      <c r="C69" s="16" t="s">
        <v>321</v>
      </c>
    </row>
    <row r="70" spans="1:3" x14ac:dyDescent="0.3">
      <c r="A70" s="15" t="s">
        <v>81</v>
      </c>
      <c r="B70" s="15">
        <v>7.0000000000000001E-3</v>
      </c>
      <c r="C70" s="16" t="s">
        <v>322</v>
      </c>
    </row>
    <row r="71" spans="1:3" x14ac:dyDescent="0.3">
      <c r="A71" s="15" t="s">
        <v>82</v>
      </c>
      <c r="B71" s="15">
        <v>6.1999999999999998E-3</v>
      </c>
      <c r="C71" s="16" t="s">
        <v>323</v>
      </c>
    </row>
    <row r="72" spans="1:3" x14ac:dyDescent="0.3">
      <c r="A72" s="15" t="s">
        <v>83</v>
      </c>
      <c r="B72" s="15">
        <v>5.4000000000000003E-3</v>
      </c>
      <c r="C72" s="16" t="s">
        <v>324</v>
      </c>
    </row>
    <row r="73" spans="1:3" x14ac:dyDescent="0.3">
      <c r="A73" s="15" t="s">
        <v>84</v>
      </c>
      <c r="B73" s="15">
        <v>5.3E-3</v>
      </c>
      <c r="C73" s="16" t="s">
        <v>325</v>
      </c>
    </row>
    <row r="74" spans="1:3" x14ac:dyDescent="0.3">
      <c r="A74" s="15" t="s">
        <v>85</v>
      </c>
      <c r="B74" s="15">
        <v>5.0000000000000001E-3</v>
      </c>
      <c r="C74" s="16" t="s">
        <v>326</v>
      </c>
    </row>
    <row r="75" spans="1:3" x14ac:dyDescent="0.3">
      <c r="A75" s="15" t="s">
        <v>86</v>
      </c>
      <c r="B75" s="15">
        <v>4.4999999999999997E-3</v>
      </c>
      <c r="C75" s="16" t="s">
        <v>327</v>
      </c>
    </row>
    <row r="76" spans="1:3" x14ac:dyDescent="0.3">
      <c r="A76" s="15" t="s">
        <v>87</v>
      </c>
      <c r="B76" s="15">
        <v>4.1999999999999997E-3</v>
      </c>
      <c r="C76" s="16" t="s">
        <v>328</v>
      </c>
    </row>
    <row r="77" spans="1:3" x14ac:dyDescent="0.3">
      <c r="A77" s="15" t="s">
        <v>88</v>
      </c>
      <c r="B77" s="15">
        <v>4.1000000000000003E-3</v>
      </c>
      <c r="C77" s="16" t="s">
        <v>329</v>
      </c>
    </row>
    <row r="78" spans="1:3" x14ac:dyDescent="0.3">
      <c r="A78" s="15" t="s">
        <v>89</v>
      </c>
      <c r="B78" s="15">
        <v>4.1000000000000003E-3</v>
      </c>
      <c r="C78" s="16" t="s">
        <v>330</v>
      </c>
    </row>
    <row r="79" spans="1:3" x14ac:dyDescent="0.3">
      <c r="A79" s="15" t="s">
        <v>90</v>
      </c>
      <c r="B79" s="15">
        <v>4.1000000000000003E-3</v>
      </c>
      <c r="C79" s="16" t="s">
        <v>331</v>
      </c>
    </row>
    <row r="80" spans="1:3" x14ac:dyDescent="0.3">
      <c r="A80" s="15" t="s">
        <v>91</v>
      </c>
      <c r="B80" s="15">
        <v>3.8999999999999998E-3</v>
      </c>
      <c r="C80" s="16" t="s">
        <v>332</v>
      </c>
    </row>
    <row r="81" spans="1:3" x14ac:dyDescent="0.3">
      <c r="A81" s="15" t="s">
        <v>92</v>
      </c>
      <c r="B81" s="15">
        <v>3.7000000000000002E-3</v>
      </c>
      <c r="C81" s="16" t="s">
        <v>333</v>
      </c>
    </row>
    <row r="82" spans="1:3" x14ac:dyDescent="0.3">
      <c r="A82" s="15" t="s">
        <v>93</v>
      </c>
      <c r="B82" s="15">
        <v>3.5000000000000001E-3</v>
      </c>
      <c r="C82" s="16" t="s">
        <v>334</v>
      </c>
    </row>
    <row r="83" spans="1:3" x14ac:dyDescent="0.3">
      <c r="A83" s="15" t="s">
        <v>94</v>
      </c>
      <c r="B83" s="15">
        <v>3.3E-3</v>
      </c>
      <c r="C83" s="16" t="s">
        <v>335</v>
      </c>
    </row>
    <row r="84" spans="1:3" x14ac:dyDescent="0.3">
      <c r="A84" s="15" t="s">
        <v>95</v>
      </c>
      <c r="B84" s="15">
        <v>3.2000000000000002E-3</v>
      </c>
      <c r="C84" s="16" t="s">
        <v>336</v>
      </c>
    </row>
    <row r="85" spans="1:3" x14ac:dyDescent="0.3">
      <c r="A85" s="15" t="s">
        <v>96</v>
      </c>
      <c r="B85" s="15">
        <v>3.2000000000000002E-3</v>
      </c>
      <c r="C85" s="16" t="s">
        <v>337</v>
      </c>
    </row>
    <row r="86" spans="1:3" x14ac:dyDescent="0.3">
      <c r="A86" s="15" t="s">
        <v>97</v>
      </c>
      <c r="B86" s="15">
        <v>3.2000000000000002E-3</v>
      </c>
      <c r="C86" s="16" t="s">
        <v>338</v>
      </c>
    </row>
    <row r="87" spans="1:3" x14ac:dyDescent="0.3">
      <c r="A87" s="15" t="s">
        <v>98</v>
      </c>
      <c r="B87" s="15">
        <v>2.8E-3</v>
      </c>
      <c r="C87" s="16" t="s">
        <v>339</v>
      </c>
    </row>
    <row r="88" spans="1:3" x14ac:dyDescent="0.3">
      <c r="A88" s="15" t="s">
        <v>99</v>
      </c>
      <c r="B88" s="15">
        <v>2.8E-3</v>
      </c>
      <c r="C88" s="16" t="s">
        <v>340</v>
      </c>
    </row>
    <row r="89" spans="1:3" x14ac:dyDescent="0.3">
      <c r="A89" s="15" t="s">
        <v>100</v>
      </c>
      <c r="B89" s="15">
        <v>2.7000000000000001E-3</v>
      </c>
      <c r="C89" s="16" t="s">
        <v>341</v>
      </c>
    </row>
    <row r="90" spans="1:3" x14ac:dyDescent="0.3">
      <c r="A90" s="15" t="s">
        <v>101</v>
      </c>
      <c r="B90" s="15">
        <v>2.5000000000000001E-3</v>
      </c>
      <c r="C90" s="16" t="s">
        <v>342</v>
      </c>
    </row>
    <row r="91" spans="1:3" x14ac:dyDescent="0.3">
      <c r="A91" s="15" t="s">
        <v>102</v>
      </c>
      <c r="B91" s="15">
        <v>2.2000000000000001E-3</v>
      </c>
      <c r="C91" s="16" t="s">
        <v>343</v>
      </c>
    </row>
    <row r="92" spans="1:3" x14ac:dyDescent="0.3">
      <c r="A92" s="15" t="s">
        <v>103</v>
      </c>
      <c r="B92" s="15">
        <v>2.2000000000000001E-3</v>
      </c>
      <c r="C92" s="16" t="s">
        <v>344</v>
      </c>
    </row>
    <row r="93" spans="1:3" x14ac:dyDescent="0.3">
      <c r="A93" s="15" t="s">
        <v>104</v>
      </c>
      <c r="B93" s="15">
        <v>2.2000000000000001E-3</v>
      </c>
      <c r="C93" s="16" t="s">
        <v>345</v>
      </c>
    </row>
    <row r="94" spans="1:3" x14ac:dyDescent="0.3">
      <c r="A94" s="15" t="s">
        <v>105</v>
      </c>
      <c r="B94" s="15">
        <v>2.0999999999999999E-3</v>
      </c>
      <c r="C94" s="16" t="s">
        <v>346</v>
      </c>
    </row>
    <row r="95" spans="1:3" x14ac:dyDescent="0.3">
      <c r="A95" s="15" t="s">
        <v>106</v>
      </c>
      <c r="B95" s="15">
        <v>2.0999999999999999E-3</v>
      </c>
      <c r="C95" s="16" t="s">
        <v>347</v>
      </c>
    </row>
    <row r="96" spans="1:3" x14ac:dyDescent="0.3">
      <c r="A96" s="15" t="s">
        <v>107</v>
      </c>
      <c r="B96" s="15">
        <v>2.0999999999999999E-3</v>
      </c>
      <c r="C96" s="16" t="s">
        <v>348</v>
      </c>
    </row>
    <row r="97" spans="1:3" x14ac:dyDescent="0.3">
      <c r="A97" s="15" t="s">
        <v>108</v>
      </c>
      <c r="B97" s="15">
        <v>2E-3</v>
      </c>
      <c r="C97" s="16" t="s">
        <v>349</v>
      </c>
    </row>
    <row r="98" spans="1:3" x14ac:dyDescent="0.3">
      <c r="A98" s="15" t="s">
        <v>109</v>
      </c>
      <c r="B98" s="15">
        <v>2E-3</v>
      </c>
      <c r="C98" s="16" t="s">
        <v>350</v>
      </c>
    </row>
    <row r="99" spans="1:3" x14ac:dyDescent="0.3">
      <c r="A99" s="15" t="s">
        <v>110</v>
      </c>
      <c r="B99" s="15">
        <v>2E-3</v>
      </c>
      <c r="C99" s="16" t="s">
        <v>351</v>
      </c>
    </row>
    <row r="100" spans="1:3" x14ac:dyDescent="0.3">
      <c r="A100" s="15" t="s">
        <v>111</v>
      </c>
      <c r="B100" s="15">
        <v>1.9E-3</v>
      </c>
      <c r="C100" s="16" t="s">
        <v>352</v>
      </c>
    </row>
    <row r="101" spans="1:3" x14ac:dyDescent="0.3">
      <c r="A101" s="15" t="s">
        <v>112</v>
      </c>
      <c r="B101" s="15">
        <v>1.6999999999999999E-3</v>
      </c>
      <c r="C101" s="16" t="s">
        <v>353</v>
      </c>
    </row>
    <row r="102" spans="1:3" x14ac:dyDescent="0.3">
      <c r="A102" s="15" t="s">
        <v>113</v>
      </c>
      <c r="B102" s="15">
        <v>1.6999999999999999E-3</v>
      </c>
      <c r="C102" s="16" t="s">
        <v>354</v>
      </c>
    </row>
    <row r="103" spans="1:3" x14ac:dyDescent="0.3">
      <c r="A103" s="15" t="s">
        <v>114</v>
      </c>
      <c r="B103" s="15">
        <v>1.6000000000000001E-3</v>
      </c>
      <c r="C103" s="16" t="s">
        <v>355</v>
      </c>
    </row>
    <row r="104" spans="1:3" x14ac:dyDescent="0.3">
      <c r="A104" s="15" t="s">
        <v>115</v>
      </c>
      <c r="B104" s="15">
        <v>1.6000000000000001E-3</v>
      </c>
      <c r="C104" s="16" t="s">
        <v>356</v>
      </c>
    </row>
    <row r="105" spans="1:3" x14ac:dyDescent="0.3">
      <c r="A105" s="15" t="s">
        <v>116</v>
      </c>
      <c r="B105" s="15">
        <v>1.4E-3</v>
      </c>
      <c r="C105" s="16" t="s">
        <v>357</v>
      </c>
    </row>
    <row r="106" spans="1:3" x14ac:dyDescent="0.3">
      <c r="A106" s="15" t="s">
        <v>117</v>
      </c>
      <c r="B106" s="15">
        <v>1.4E-3</v>
      </c>
      <c r="C106" s="16" t="s">
        <v>358</v>
      </c>
    </row>
    <row r="107" spans="1:3" x14ac:dyDescent="0.3">
      <c r="A107" s="15" t="s">
        <v>118</v>
      </c>
      <c r="B107" s="15">
        <v>1.2999999999999999E-3</v>
      </c>
      <c r="C107" s="16" t="s">
        <v>359</v>
      </c>
    </row>
    <row r="108" spans="1:3" x14ac:dyDescent="0.3">
      <c r="A108" s="15" t="s">
        <v>119</v>
      </c>
      <c r="B108" s="15">
        <v>1.2999999999999999E-3</v>
      </c>
      <c r="C108" s="16" t="s">
        <v>360</v>
      </c>
    </row>
    <row r="109" spans="1:3" x14ac:dyDescent="0.3">
      <c r="A109" s="15" t="s">
        <v>120</v>
      </c>
      <c r="B109" s="15">
        <v>1.2999999999999999E-3</v>
      </c>
      <c r="C109" s="16" t="s">
        <v>361</v>
      </c>
    </row>
    <row r="110" spans="1:3" x14ac:dyDescent="0.3">
      <c r="A110" s="15" t="s">
        <v>121</v>
      </c>
      <c r="B110" s="15">
        <v>1.2999999999999999E-3</v>
      </c>
      <c r="C110" s="16" t="s">
        <v>362</v>
      </c>
    </row>
    <row r="111" spans="1:3" x14ac:dyDescent="0.3">
      <c r="A111" s="15" t="s">
        <v>122</v>
      </c>
      <c r="B111" s="15">
        <v>1.1999999999999999E-3</v>
      </c>
      <c r="C111" s="16" t="s">
        <v>363</v>
      </c>
    </row>
    <row r="112" spans="1:3" x14ac:dyDescent="0.3">
      <c r="A112" s="15" t="s">
        <v>123</v>
      </c>
      <c r="B112" s="15">
        <v>1.1999999999999999E-3</v>
      </c>
      <c r="C112" s="16" t="s">
        <v>364</v>
      </c>
    </row>
    <row r="113" spans="1:3" x14ac:dyDescent="0.3">
      <c r="A113" s="15" t="s">
        <v>124</v>
      </c>
      <c r="B113" s="15">
        <v>1.1000000000000001E-3</v>
      </c>
      <c r="C113" s="16" t="s">
        <v>365</v>
      </c>
    </row>
    <row r="114" spans="1:3" x14ac:dyDescent="0.3">
      <c r="A114" s="15" t="s">
        <v>125</v>
      </c>
      <c r="B114" s="15">
        <v>1E-3</v>
      </c>
      <c r="C114" s="16" t="s">
        <v>366</v>
      </c>
    </row>
    <row r="115" spans="1:3" x14ac:dyDescent="0.3">
      <c r="A115" s="15" t="s">
        <v>126</v>
      </c>
      <c r="B115" s="15">
        <v>1E-3</v>
      </c>
      <c r="C115" s="16" t="s">
        <v>367</v>
      </c>
    </row>
    <row r="116" spans="1:3" x14ac:dyDescent="0.3">
      <c r="A116" s="15" t="s">
        <v>127</v>
      </c>
      <c r="B116" s="15">
        <v>1E-3</v>
      </c>
      <c r="C116" s="16" t="s">
        <v>368</v>
      </c>
    </row>
    <row r="117" spans="1:3" x14ac:dyDescent="0.3">
      <c r="A117" s="15" t="s">
        <v>128</v>
      </c>
      <c r="B117" s="15">
        <v>8.9999999999999998E-4</v>
      </c>
      <c r="C117" s="16" t="s">
        <v>369</v>
      </c>
    </row>
    <row r="118" spans="1:3" x14ac:dyDescent="0.3">
      <c r="A118" s="15" t="s">
        <v>129</v>
      </c>
      <c r="B118" s="15">
        <v>8.9999999999999998E-4</v>
      </c>
      <c r="C118" s="16" t="s">
        <v>370</v>
      </c>
    </row>
    <row r="119" spans="1:3" x14ac:dyDescent="0.3">
      <c r="A119" s="15" t="s">
        <v>130</v>
      </c>
      <c r="B119" s="15">
        <v>8.0000000000000004E-4</v>
      </c>
      <c r="C119" s="16" t="s">
        <v>371</v>
      </c>
    </row>
    <row r="120" spans="1:3" x14ac:dyDescent="0.3">
      <c r="A120" s="15" t="s">
        <v>131</v>
      </c>
      <c r="B120" s="15">
        <v>8.0000000000000004E-4</v>
      </c>
      <c r="C120" s="16" t="s">
        <v>372</v>
      </c>
    </row>
    <row r="121" spans="1:3" x14ac:dyDescent="0.3">
      <c r="A121" s="15" t="s">
        <v>132</v>
      </c>
      <c r="B121" s="15">
        <v>8.0000000000000004E-4</v>
      </c>
      <c r="C121" s="16" t="s">
        <v>372</v>
      </c>
    </row>
    <row r="122" spans="1:3" x14ac:dyDescent="0.3">
      <c r="A122" s="15" t="s">
        <v>133</v>
      </c>
      <c r="B122" s="15">
        <v>8.0000000000000004E-4</v>
      </c>
      <c r="C122" s="16" t="s">
        <v>373</v>
      </c>
    </row>
    <row r="123" spans="1:3" x14ac:dyDescent="0.3">
      <c r="A123" s="15" t="s">
        <v>134</v>
      </c>
      <c r="B123" s="15">
        <v>8.0000000000000004E-4</v>
      </c>
      <c r="C123" s="16" t="s">
        <v>374</v>
      </c>
    </row>
    <row r="124" spans="1:3" x14ac:dyDescent="0.3">
      <c r="A124" s="15" t="s">
        <v>135</v>
      </c>
      <c r="B124" s="15">
        <v>6.9999999999999999E-4</v>
      </c>
      <c r="C124" s="16" t="s">
        <v>375</v>
      </c>
    </row>
    <row r="125" spans="1:3" x14ac:dyDescent="0.3">
      <c r="A125" s="15" t="s">
        <v>136</v>
      </c>
      <c r="B125" s="15">
        <v>6.9999999999999999E-4</v>
      </c>
      <c r="C125" s="16" t="s">
        <v>376</v>
      </c>
    </row>
    <row r="126" spans="1:3" x14ac:dyDescent="0.3">
      <c r="A126" s="15" t="s">
        <v>137</v>
      </c>
      <c r="B126" s="15">
        <v>6.9999999999999999E-4</v>
      </c>
      <c r="C126" s="16" t="s">
        <v>377</v>
      </c>
    </row>
    <row r="127" spans="1:3" x14ac:dyDescent="0.3">
      <c r="A127" s="15" t="s">
        <v>138</v>
      </c>
      <c r="B127" s="15">
        <v>6.9999999999999999E-4</v>
      </c>
      <c r="C127" s="16" t="s">
        <v>378</v>
      </c>
    </row>
    <row r="128" spans="1:3" x14ac:dyDescent="0.3">
      <c r="A128" s="15" t="s">
        <v>139</v>
      </c>
      <c r="B128" s="15">
        <v>5.9999999999999995E-4</v>
      </c>
      <c r="C128" s="16" t="s">
        <v>379</v>
      </c>
    </row>
    <row r="129" spans="1:3" x14ac:dyDescent="0.3">
      <c r="A129" s="15" t="s">
        <v>140</v>
      </c>
      <c r="B129" s="15">
        <v>5.9999999999999995E-4</v>
      </c>
      <c r="C129" s="16" t="s">
        <v>380</v>
      </c>
    </row>
    <row r="130" spans="1:3" x14ac:dyDescent="0.3">
      <c r="A130" s="15" t="s">
        <v>141</v>
      </c>
      <c r="B130" s="15">
        <v>5.9999999999999995E-4</v>
      </c>
      <c r="C130" s="16" t="s">
        <v>381</v>
      </c>
    </row>
    <row r="131" spans="1:3" x14ac:dyDescent="0.3">
      <c r="A131" s="15" t="s">
        <v>142</v>
      </c>
      <c r="B131" s="15">
        <v>5.0000000000000001E-4</v>
      </c>
      <c r="C131" s="16" t="s">
        <v>382</v>
      </c>
    </row>
    <row r="132" spans="1:3" x14ac:dyDescent="0.3">
      <c r="A132" s="15" t="s">
        <v>143</v>
      </c>
      <c r="B132" s="15">
        <v>4.0000000000000002E-4</v>
      </c>
      <c r="C132" s="16" t="s">
        <v>383</v>
      </c>
    </row>
    <row r="133" spans="1:3" x14ac:dyDescent="0.3">
      <c r="A133" s="15" t="s">
        <v>144</v>
      </c>
      <c r="B133" s="15">
        <v>4.0000000000000002E-4</v>
      </c>
      <c r="C133" s="16" t="s">
        <v>384</v>
      </c>
    </row>
    <row r="134" spans="1:3" x14ac:dyDescent="0.3">
      <c r="A134" s="15" t="s">
        <v>145</v>
      </c>
      <c r="B134" s="15">
        <v>4.0000000000000002E-4</v>
      </c>
      <c r="C134" s="16" t="s">
        <v>385</v>
      </c>
    </row>
    <row r="135" spans="1:3" x14ac:dyDescent="0.3">
      <c r="A135" s="15" t="s">
        <v>146</v>
      </c>
      <c r="B135" s="15">
        <v>4.0000000000000002E-4</v>
      </c>
      <c r="C135" s="16" t="s">
        <v>386</v>
      </c>
    </row>
    <row r="136" spans="1:3" x14ac:dyDescent="0.3">
      <c r="A136" s="15" t="s">
        <v>147</v>
      </c>
      <c r="B136" s="15">
        <v>4.0000000000000002E-4</v>
      </c>
      <c r="C136" s="16" t="s">
        <v>387</v>
      </c>
    </row>
    <row r="137" spans="1:3" x14ac:dyDescent="0.3">
      <c r="A137" s="15" t="s">
        <v>148</v>
      </c>
      <c r="B137" s="15">
        <v>2.9999999999999997E-4</v>
      </c>
      <c r="C137" s="16" t="s">
        <v>388</v>
      </c>
    </row>
    <row r="138" spans="1:3" x14ac:dyDescent="0.3">
      <c r="A138" s="15" t="s">
        <v>149</v>
      </c>
      <c r="B138" s="15">
        <v>2.9999999999999997E-4</v>
      </c>
      <c r="C138" s="16" t="s">
        <v>389</v>
      </c>
    </row>
    <row r="139" spans="1:3" x14ac:dyDescent="0.3">
      <c r="A139" s="15" t="s">
        <v>150</v>
      </c>
      <c r="B139" s="15">
        <v>2.9999999999999997E-4</v>
      </c>
      <c r="C139" s="16" t="s">
        <v>390</v>
      </c>
    </row>
    <row r="140" spans="1:3" x14ac:dyDescent="0.3">
      <c r="A140" s="15" t="s">
        <v>151</v>
      </c>
      <c r="B140" s="15">
        <v>2.9999999999999997E-4</v>
      </c>
      <c r="C140" s="16" t="s">
        <v>391</v>
      </c>
    </row>
    <row r="141" spans="1:3" x14ac:dyDescent="0.3">
      <c r="A141" s="15" t="s">
        <v>152</v>
      </c>
      <c r="B141" s="15">
        <v>2.9999999999999997E-4</v>
      </c>
      <c r="C141" s="16" t="s">
        <v>392</v>
      </c>
    </row>
    <row r="142" spans="1:3" x14ac:dyDescent="0.3">
      <c r="A142" s="15" t="s">
        <v>153</v>
      </c>
      <c r="B142" s="15">
        <v>2.9999999999999997E-4</v>
      </c>
      <c r="C142" s="16" t="s">
        <v>393</v>
      </c>
    </row>
    <row r="143" spans="1:3" x14ac:dyDescent="0.3">
      <c r="A143" s="15" t="s">
        <v>154</v>
      </c>
      <c r="B143" s="15">
        <v>2.9999999999999997E-4</v>
      </c>
      <c r="C143" s="16" t="s">
        <v>394</v>
      </c>
    </row>
    <row r="144" spans="1:3" x14ac:dyDescent="0.3">
      <c r="A144" s="15" t="s">
        <v>155</v>
      </c>
      <c r="B144" s="15">
        <v>2.9999999999999997E-4</v>
      </c>
      <c r="C144" s="16" t="s">
        <v>395</v>
      </c>
    </row>
    <row r="145" spans="1:3" x14ac:dyDescent="0.3">
      <c r="A145" s="15" t="s">
        <v>156</v>
      </c>
      <c r="B145" s="15">
        <v>2.0000000000000001E-4</v>
      </c>
      <c r="C145" s="16" t="s">
        <v>396</v>
      </c>
    </row>
    <row r="146" spans="1:3" x14ac:dyDescent="0.3">
      <c r="A146" s="15" t="s">
        <v>157</v>
      </c>
      <c r="B146" s="15">
        <v>2.0000000000000001E-4</v>
      </c>
      <c r="C146" s="16" t="s">
        <v>397</v>
      </c>
    </row>
    <row r="147" spans="1:3" x14ac:dyDescent="0.3">
      <c r="A147" s="15" t="s">
        <v>158</v>
      </c>
      <c r="B147" s="15">
        <v>2.0000000000000001E-4</v>
      </c>
      <c r="C147" s="16" t="s">
        <v>398</v>
      </c>
    </row>
    <row r="148" spans="1:3" x14ac:dyDescent="0.3">
      <c r="A148" s="15" t="s">
        <v>159</v>
      </c>
      <c r="B148" s="15">
        <v>2.0000000000000001E-4</v>
      </c>
      <c r="C148" s="16" t="s">
        <v>399</v>
      </c>
    </row>
    <row r="149" spans="1:3" x14ac:dyDescent="0.3">
      <c r="A149" s="15" t="s">
        <v>160</v>
      </c>
      <c r="B149" s="15">
        <v>2.0000000000000001E-4</v>
      </c>
      <c r="C149" s="16" t="s">
        <v>400</v>
      </c>
    </row>
    <row r="150" spans="1:3" x14ac:dyDescent="0.3">
      <c r="A150" s="15" t="s">
        <v>161</v>
      </c>
      <c r="B150" s="15">
        <v>2.0000000000000001E-4</v>
      </c>
      <c r="C150" s="16" t="s">
        <v>401</v>
      </c>
    </row>
    <row r="151" spans="1:3" x14ac:dyDescent="0.3">
      <c r="A151" s="15" t="s">
        <v>162</v>
      </c>
      <c r="B151" s="15">
        <v>2.0000000000000001E-4</v>
      </c>
      <c r="C151" s="16" t="s">
        <v>402</v>
      </c>
    </row>
    <row r="152" spans="1:3" x14ac:dyDescent="0.3">
      <c r="A152" s="15" t="s">
        <v>163</v>
      </c>
      <c r="B152" s="15">
        <v>2.0000000000000001E-4</v>
      </c>
      <c r="C152" s="16" t="s">
        <v>403</v>
      </c>
    </row>
    <row r="153" spans="1:3" x14ac:dyDescent="0.3">
      <c r="A153" s="15" t="s">
        <v>164</v>
      </c>
      <c r="B153" s="15">
        <v>2.0000000000000001E-4</v>
      </c>
      <c r="C153" s="16" t="s">
        <v>404</v>
      </c>
    </row>
    <row r="154" spans="1:3" x14ac:dyDescent="0.3">
      <c r="A154" s="15" t="s">
        <v>165</v>
      </c>
      <c r="B154" s="15">
        <v>2.0000000000000001E-4</v>
      </c>
      <c r="C154" s="16" t="s">
        <v>405</v>
      </c>
    </row>
    <row r="155" spans="1:3" x14ac:dyDescent="0.3">
      <c r="A155" s="15" t="s">
        <v>166</v>
      </c>
      <c r="B155" s="15">
        <v>0</v>
      </c>
      <c r="C155" s="16" t="s">
        <v>406</v>
      </c>
    </row>
    <row r="156" spans="1:3" x14ac:dyDescent="0.3">
      <c r="A156" s="15" t="s">
        <v>167</v>
      </c>
      <c r="B156" s="15">
        <v>0</v>
      </c>
      <c r="C156" s="16" t="s">
        <v>407</v>
      </c>
    </row>
    <row r="157" spans="1:3" x14ac:dyDescent="0.3">
      <c r="A157" s="15" t="s">
        <v>168</v>
      </c>
      <c r="B157" s="15">
        <v>0</v>
      </c>
      <c r="C157" s="16" t="s">
        <v>408</v>
      </c>
    </row>
    <row r="158" spans="1:3" x14ac:dyDescent="0.3">
      <c r="A158" s="15" t="s">
        <v>169</v>
      </c>
      <c r="B158" s="15">
        <v>0</v>
      </c>
      <c r="C158" s="16" t="s">
        <v>409</v>
      </c>
    </row>
    <row r="159" spans="1:3" x14ac:dyDescent="0.3">
      <c r="A159" s="15" t="s">
        <v>170</v>
      </c>
      <c r="B159" s="15">
        <v>0</v>
      </c>
      <c r="C159" s="16" t="s">
        <v>410</v>
      </c>
    </row>
    <row r="160" spans="1:3" x14ac:dyDescent="0.3">
      <c r="A160" s="15" t="s">
        <v>171</v>
      </c>
      <c r="B160" s="15">
        <v>0</v>
      </c>
      <c r="C160" s="16" t="s">
        <v>411</v>
      </c>
    </row>
    <row r="161" spans="1:3" x14ac:dyDescent="0.3">
      <c r="A161" s="15" t="s">
        <v>172</v>
      </c>
      <c r="B161" s="15">
        <v>0</v>
      </c>
      <c r="C161" s="16" t="s">
        <v>412</v>
      </c>
    </row>
    <row r="162" spans="1:3" x14ac:dyDescent="0.3">
      <c r="A162" s="15" t="s">
        <v>173</v>
      </c>
      <c r="B162" s="15">
        <v>0</v>
      </c>
      <c r="C162" s="16" t="s">
        <v>413</v>
      </c>
    </row>
    <row r="163" spans="1:3" x14ac:dyDescent="0.3">
      <c r="A163" s="15" t="s">
        <v>174</v>
      </c>
      <c r="B163" s="15">
        <v>0</v>
      </c>
      <c r="C163" s="16" t="s">
        <v>414</v>
      </c>
    </row>
    <row r="164" spans="1:3" x14ac:dyDescent="0.3">
      <c r="A164" s="15" t="s">
        <v>175</v>
      </c>
      <c r="B164" s="15">
        <v>0</v>
      </c>
      <c r="C164" s="16" t="s">
        <v>415</v>
      </c>
    </row>
    <row r="165" spans="1:3" x14ac:dyDescent="0.3">
      <c r="A165" s="15" t="s">
        <v>176</v>
      </c>
      <c r="B165" s="15">
        <v>0</v>
      </c>
      <c r="C165" s="16" t="s">
        <v>416</v>
      </c>
    </row>
    <row r="166" spans="1:3" x14ac:dyDescent="0.3">
      <c r="A166" s="15" t="s">
        <v>177</v>
      </c>
      <c r="B166" s="15">
        <v>0</v>
      </c>
      <c r="C166" s="16" t="s">
        <v>417</v>
      </c>
    </row>
    <row r="167" spans="1:3" x14ac:dyDescent="0.3">
      <c r="A167" s="15" t="s">
        <v>178</v>
      </c>
      <c r="B167" s="15">
        <v>0</v>
      </c>
      <c r="C167" s="17" t="s">
        <v>418</v>
      </c>
    </row>
    <row r="168" spans="1:3" x14ac:dyDescent="0.3">
      <c r="A168" s="15" t="s">
        <v>179</v>
      </c>
      <c r="B168" s="15">
        <v>0</v>
      </c>
      <c r="C168" s="16" t="s">
        <v>419</v>
      </c>
    </row>
    <row r="169" spans="1:3" x14ac:dyDescent="0.3">
      <c r="A169" s="15" t="s">
        <v>180</v>
      </c>
      <c r="B169" s="15">
        <v>0</v>
      </c>
      <c r="C169" s="16" t="s">
        <v>420</v>
      </c>
    </row>
    <row r="170" spans="1:3" x14ac:dyDescent="0.3">
      <c r="A170" s="15" t="s">
        <v>181</v>
      </c>
      <c r="B170" s="15">
        <v>0</v>
      </c>
      <c r="C170" s="16" t="s">
        <v>421</v>
      </c>
    </row>
    <row r="171" spans="1:3" x14ac:dyDescent="0.3">
      <c r="A171" s="15" t="s">
        <v>182</v>
      </c>
      <c r="B171" s="15">
        <v>0</v>
      </c>
      <c r="C171" s="16" t="s">
        <v>422</v>
      </c>
    </row>
    <row r="172" spans="1:3" x14ac:dyDescent="0.3">
      <c r="A172" s="15" t="s">
        <v>183</v>
      </c>
      <c r="B172" s="15">
        <v>0</v>
      </c>
      <c r="C172" s="16" t="s">
        <v>423</v>
      </c>
    </row>
    <row r="173" spans="1:3" x14ac:dyDescent="0.3">
      <c r="A173" s="15" t="s">
        <v>184</v>
      </c>
      <c r="B173" s="15">
        <v>0</v>
      </c>
      <c r="C173" s="16" t="s">
        <v>424</v>
      </c>
    </row>
    <row r="174" spans="1:3" x14ac:dyDescent="0.3">
      <c r="A174" s="15" t="s">
        <v>185</v>
      </c>
      <c r="B174" s="15">
        <v>0</v>
      </c>
      <c r="C174" s="16" t="s">
        <v>425</v>
      </c>
    </row>
    <row r="175" spans="1:3" x14ac:dyDescent="0.3">
      <c r="A175" s="15" t="s">
        <v>186</v>
      </c>
      <c r="B175" s="15">
        <v>0</v>
      </c>
      <c r="C175" s="16" t="s">
        <v>426</v>
      </c>
    </row>
    <row r="176" spans="1:3" x14ac:dyDescent="0.3">
      <c r="A176" s="15" t="s">
        <v>187</v>
      </c>
      <c r="B176" s="15">
        <v>0</v>
      </c>
      <c r="C176" s="16" t="s">
        <v>427</v>
      </c>
    </row>
    <row r="177" spans="1:3" x14ac:dyDescent="0.3">
      <c r="A177" s="15" t="s">
        <v>188</v>
      </c>
      <c r="B177" s="15">
        <v>0</v>
      </c>
      <c r="C177" s="16" t="s">
        <v>428</v>
      </c>
    </row>
    <row r="178" spans="1:3" x14ac:dyDescent="0.3">
      <c r="A178" s="15" t="s">
        <v>189</v>
      </c>
      <c r="B178" s="15">
        <v>0</v>
      </c>
      <c r="C178" s="16" t="s">
        <v>429</v>
      </c>
    </row>
    <row r="179" spans="1:3" x14ac:dyDescent="0.3">
      <c r="A179" s="15" t="s">
        <v>190</v>
      </c>
      <c r="B179" s="15">
        <v>0</v>
      </c>
      <c r="C179" s="16" t="s">
        <v>430</v>
      </c>
    </row>
    <row r="180" spans="1:3" x14ac:dyDescent="0.3">
      <c r="A180" s="15" t="s">
        <v>191</v>
      </c>
      <c r="B180" s="15">
        <v>0</v>
      </c>
      <c r="C180" s="16" t="s">
        <v>431</v>
      </c>
    </row>
    <row r="181" spans="1:3" x14ac:dyDescent="0.3">
      <c r="A181" s="15" t="s">
        <v>192</v>
      </c>
      <c r="B181" s="15">
        <v>0</v>
      </c>
      <c r="C181" s="16" t="s">
        <v>432</v>
      </c>
    </row>
    <row r="182" spans="1:3" x14ac:dyDescent="0.3">
      <c r="A182" s="15" t="s">
        <v>193</v>
      </c>
      <c r="B182" s="15">
        <v>0</v>
      </c>
      <c r="C182" s="16" t="s">
        <v>433</v>
      </c>
    </row>
    <row r="183" spans="1:3" x14ac:dyDescent="0.3">
      <c r="A183" s="15" t="s">
        <v>194</v>
      </c>
      <c r="B183" s="15">
        <v>0</v>
      </c>
      <c r="C183" s="16" t="s">
        <v>434</v>
      </c>
    </row>
    <row r="184" spans="1:3" x14ac:dyDescent="0.3">
      <c r="A184" s="15" t="s">
        <v>195</v>
      </c>
      <c r="B184" s="15">
        <v>0</v>
      </c>
      <c r="C184" s="16" t="s">
        <v>435</v>
      </c>
    </row>
    <row r="185" spans="1:3" x14ac:dyDescent="0.3">
      <c r="A185" s="15" t="s">
        <v>196</v>
      </c>
      <c r="B185" s="15">
        <v>0</v>
      </c>
      <c r="C185" s="16" t="s">
        <v>436</v>
      </c>
    </row>
    <row r="186" spans="1:3" x14ac:dyDescent="0.3">
      <c r="A186" s="15" t="s">
        <v>197</v>
      </c>
      <c r="B186" s="15">
        <v>0</v>
      </c>
      <c r="C186" s="16" t="s">
        <v>437</v>
      </c>
    </row>
    <row r="187" spans="1:3" x14ac:dyDescent="0.3">
      <c r="A187" s="15" t="s">
        <v>198</v>
      </c>
      <c r="B187" s="15">
        <v>0</v>
      </c>
      <c r="C187" s="16" t="s">
        <v>438</v>
      </c>
    </row>
    <row r="188" spans="1:3" x14ac:dyDescent="0.3">
      <c r="A188" s="15" t="s">
        <v>199</v>
      </c>
      <c r="B188" s="15">
        <v>0</v>
      </c>
      <c r="C188" s="16" t="s">
        <v>439</v>
      </c>
    </row>
    <row r="189" spans="1:3" x14ac:dyDescent="0.3">
      <c r="A189" s="15" t="s">
        <v>200</v>
      </c>
      <c r="B189" s="15">
        <v>0</v>
      </c>
      <c r="C189" s="16" t="s">
        <v>440</v>
      </c>
    </row>
    <row r="190" spans="1:3" x14ac:dyDescent="0.3">
      <c r="A190" s="15" t="s">
        <v>201</v>
      </c>
      <c r="B190" s="15">
        <v>0</v>
      </c>
      <c r="C190" s="16" t="s">
        <v>441</v>
      </c>
    </row>
    <row r="191" spans="1:3" x14ac:dyDescent="0.3">
      <c r="A191" s="15" t="s">
        <v>202</v>
      </c>
      <c r="B191" s="15">
        <v>0</v>
      </c>
      <c r="C191" s="16" t="s">
        <v>442</v>
      </c>
    </row>
    <row r="192" spans="1:3" x14ac:dyDescent="0.3">
      <c r="A192" s="15" t="s">
        <v>203</v>
      </c>
      <c r="B192" s="15">
        <v>0</v>
      </c>
      <c r="C192" s="16" t="s">
        <v>443</v>
      </c>
    </row>
    <row r="193" spans="1:3" x14ac:dyDescent="0.3">
      <c r="A193" s="15" t="s">
        <v>204</v>
      </c>
      <c r="B193" s="15">
        <v>0</v>
      </c>
      <c r="C193" s="16" t="s">
        <v>444</v>
      </c>
    </row>
    <row r="194" spans="1:3" x14ac:dyDescent="0.3">
      <c r="A194" s="15" t="s">
        <v>205</v>
      </c>
      <c r="B194" s="15">
        <v>0</v>
      </c>
      <c r="C194" s="16" t="s">
        <v>445</v>
      </c>
    </row>
    <row r="195" spans="1:3" x14ac:dyDescent="0.3">
      <c r="A195" s="15" t="s">
        <v>206</v>
      </c>
      <c r="B195" s="15">
        <v>0</v>
      </c>
      <c r="C195" s="16" t="s">
        <v>446</v>
      </c>
    </row>
    <row r="196" spans="1:3" x14ac:dyDescent="0.3">
      <c r="A196" s="15" t="s">
        <v>207</v>
      </c>
      <c r="B196" s="15">
        <v>0</v>
      </c>
      <c r="C196" s="16" t="s">
        <v>447</v>
      </c>
    </row>
    <row r="197" spans="1:3" x14ac:dyDescent="0.3">
      <c r="A197" s="15" t="s">
        <v>208</v>
      </c>
      <c r="B197" s="15">
        <v>0</v>
      </c>
      <c r="C197" s="16" t="s">
        <v>448</v>
      </c>
    </row>
    <row r="198" spans="1:3" x14ac:dyDescent="0.3">
      <c r="A198" s="15" t="s">
        <v>209</v>
      </c>
      <c r="B198" s="15">
        <v>0</v>
      </c>
      <c r="C198" s="16" t="s">
        <v>449</v>
      </c>
    </row>
    <row r="199" spans="1:3" x14ac:dyDescent="0.3">
      <c r="A199" s="15" t="s">
        <v>210</v>
      </c>
      <c r="B199" s="15">
        <v>0</v>
      </c>
      <c r="C199" s="16" t="s">
        <v>450</v>
      </c>
    </row>
    <row r="200" spans="1:3" x14ac:dyDescent="0.3">
      <c r="A200" s="15" t="s">
        <v>211</v>
      </c>
      <c r="B200" s="15">
        <v>0</v>
      </c>
      <c r="C200" s="16" t="s">
        <v>451</v>
      </c>
    </row>
    <row r="201" spans="1:3" x14ac:dyDescent="0.3">
      <c r="A201" s="15" t="s">
        <v>212</v>
      </c>
      <c r="B201" s="15">
        <v>0</v>
      </c>
      <c r="C201" s="16" t="s">
        <v>452</v>
      </c>
    </row>
    <row r="202" spans="1:3" x14ac:dyDescent="0.3">
      <c r="A202" s="15" t="s">
        <v>213</v>
      </c>
      <c r="B202" s="15">
        <v>0</v>
      </c>
      <c r="C202" s="16" t="s">
        <v>453</v>
      </c>
    </row>
    <row r="203" spans="1:3" x14ac:dyDescent="0.3">
      <c r="A203" s="15" t="s">
        <v>214</v>
      </c>
      <c r="B203" s="15">
        <v>0</v>
      </c>
      <c r="C203" s="16" t="s">
        <v>454</v>
      </c>
    </row>
    <row r="204" spans="1:3" x14ac:dyDescent="0.3">
      <c r="A204" s="15" t="s">
        <v>215</v>
      </c>
      <c r="B204" s="15">
        <v>0</v>
      </c>
      <c r="C204" s="16" t="s">
        <v>455</v>
      </c>
    </row>
    <row r="205" spans="1:3" x14ac:dyDescent="0.3">
      <c r="A205" s="15" t="s">
        <v>216</v>
      </c>
      <c r="B205" s="15">
        <v>0</v>
      </c>
      <c r="C205" s="16" t="s">
        <v>456</v>
      </c>
    </row>
    <row r="206" spans="1:3" x14ac:dyDescent="0.3">
      <c r="A206" s="15" t="s">
        <v>217</v>
      </c>
      <c r="B206" s="15">
        <v>0</v>
      </c>
      <c r="C206" s="16" t="s">
        <v>457</v>
      </c>
    </row>
    <row r="207" spans="1:3" x14ac:dyDescent="0.3">
      <c r="A207" s="15" t="s">
        <v>218</v>
      </c>
      <c r="B207" s="15">
        <v>0</v>
      </c>
      <c r="C207" s="16" t="s">
        <v>458</v>
      </c>
    </row>
    <row r="208" spans="1:3" x14ac:dyDescent="0.3">
      <c r="A208" s="15" t="s">
        <v>219</v>
      </c>
      <c r="B208" s="15">
        <v>0</v>
      </c>
      <c r="C208" s="16" t="s">
        <v>459</v>
      </c>
    </row>
    <row r="209" spans="1:3" x14ac:dyDescent="0.3">
      <c r="A209" s="15" t="s">
        <v>220</v>
      </c>
      <c r="B209" s="15">
        <v>0</v>
      </c>
      <c r="C209" s="16" t="s">
        <v>460</v>
      </c>
    </row>
    <row r="210" spans="1:3" x14ac:dyDescent="0.3">
      <c r="A210" s="15" t="s">
        <v>221</v>
      </c>
      <c r="B210" s="15">
        <v>0</v>
      </c>
      <c r="C210" s="16" t="s">
        <v>461</v>
      </c>
    </row>
    <row r="211" spans="1:3" x14ac:dyDescent="0.3">
      <c r="A211" s="15" t="s">
        <v>222</v>
      </c>
      <c r="B211" s="15">
        <v>0</v>
      </c>
      <c r="C211" s="16" t="s">
        <v>462</v>
      </c>
    </row>
    <row r="212" spans="1:3" x14ac:dyDescent="0.3">
      <c r="A212" s="15" t="s">
        <v>223</v>
      </c>
      <c r="B212" s="15">
        <v>0</v>
      </c>
      <c r="C212" s="16" t="s">
        <v>463</v>
      </c>
    </row>
    <row r="213" spans="1:3" x14ac:dyDescent="0.3">
      <c r="A213" s="15" t="s">
        <v>224</v>
      </c>
      <c r="B213" s="15">
        <v>0</v>
      </c>
      <c r="C213" s="16" t="s">
        <v>464</v>
      </c>
    </row>
    <row r="214" spans="1:3" x14ac:dyDescent="0.3">
      <c r="A214" s="15" t="s">
        <v>225</v>
      </c>
      <c r="B214" s="15">
        <v>0</v>
      </c>
      <c r="C214" s="16" t="s">
        <v>465</v>
      </c>
    </row>
    <row r="215" spans="1:3" x14ac:dyDescent="0.3">
      <c r="A215" s="15" t="s">
        <v>226</v>
      </c>
      <c r="B215" s="15">
        <v>0</v>
      </c>
      <c r="C215" s="16" t="s">
        <v>466</v>
      </c>
    </row>
    <row r="216" spans="1:3" x14ac:dyDescent="0.3">
      <c r="A216" s="15" t="s">
        <v>227</v>
      </c>
      <c r="B216" s="15">
        <v>0</v>
      </c>
      <c r="C216" s="16" t="s">
        <v>467</v>
      </c>
    </row>
    <row r="217" spans="1:3" x14ac:dyDescent="0.3">
      <c r="A217" s="15" t="s">
        <v>228</v>
      </c>
      <c r="B217" s="15">
        <v>0</v>
      </c>
      <c r="C217" s="16" t="s">
        <v>468</v>
      </c>
    </row>
    <row r="218" spans="1:3" x14ac:dyDescent="0.3">
      <c r="A218" s="15" t="s">
        <v>229</v>
      </c>
      <c r="B218" s="15">
        <v>0</v>
      </c>
      <c r="C218" s="16" t="s">
        <v>469</v>
      </c>
    </row>
    <row r="219" spans="1:3" x14ac:dyDescent="0.3">
      <c r="A219" s="15" t="s">
        <v>230</v>
      </c>
      <c r="B219" s="15">
        <v>0</v>
      </c>
      <c r="C219" s="16" t="s">
        <v>470</v>
      </c>
    </row>
    <row r="220" spans="1:3" x14ac:dyDescent="0.3">
      <c r="A220" s="15" t="s">
        <v>231</v>
      </c>
      <c r="B220" s="15">
        <v>0</v>
      </c>
      <c r="C220" s="16" t="s">
        <v>471</v>
      </c>
    </row>
    <row r="221" spans="1:3" x14ac:dyDescent="0.3">
      <c r="A221" s="15" t="s">
        <v>232</v>
      </c>
      <c r="B221" s="15">
        <v>0</v>
      </c>
      <c r="C221" s="16" t="s">
        <v>472</v>
      </c>
    </row>
    <row r="222" spans="1:3" x14ac:dyDescent="0.3">
      <c r="A222" s="15" t="s">
        <v>233</v>
      </c>
      <c r="B222" s="15">
        <v>0</v>
      </c>
      <c r="C222" s="16" t="s">
        <v>473</v>
      </c>
    </row>
    <row r="223" spans="1:3" x14ac:dyDescent="0.3">
      <c r="A223" s="15" t="s">
        <v>234</v>
      </c>
      <c r="B223" s="15">
        <v>0</v>
      </c>
      <c r="C223" s="16" t="s">
        <v>474</v>
      </c>
    </row>
    <row r="224" spans="1:3" x14ac:dyDescent="0.3">
      <c r="A224" s="15" t="s">
        <v>235</v>
      </c>
      <c r="B224" s="15">
        <v>0</v>
      </c>
      <c r="C224" s="16" t="s">
        <v>475</v>
      </c>
    </row>
    <row r="225" spans="1:3" x14ac:dyDescent="0.3">
      <c r="A225" s="15" t="s">
        <v>236</v>
      </c>
      <c r="B225" s="15">
        <v>0</v>
      </c>
      <c r="C225" s="16" t="s">
        <v>476</v>
      </c>
    </row>
    <row r="226" spans="1:3" x14ac:dyDescent="0.3">
      <c r="A226" s="15" t="s">
        <v>237</v>
      </c>
      <c r="B226" s="15">
        <v>0</v>
      </c>
      <c r="C226" s="16" t="s">
        <v>477</v>
      </c>
    </row>
    <row r="227" spans="1:3" x14ac:dyDescent="0.3">
      <c r="A227" s="15" t="s">
        <v>238</v>
      </c>
      <c r="B227" s="15">
        <v>0</v>
      </c>
      <c r="C227" s="16" t="s">
        <v>478</v>
      </c>
    </row>
    <row r="228" spans="1:3" x14ac:dyDescent="0.3">
      <c r="A228" s="15" t="s">
        <v>239</v>
      </c>
      <c r="B228" s="15">
        <v>0</v>
      </c>
      <c r="C228" s="16" t="s">
        <v>479</v>
      </c>
    </row>
    <row r="229" spans="1:3" x14ac:dyDescent="0.3">
      <c r="A229" s="15" t="s">
        <v>240</v>
      </c>
      <c r="B229" s="15">
        <v>0</v>
      </c>
      <c r="C229" s="16" t="s">
        <v>480</v>
      </c>
    </row>
    <row r="230" spans="1:3" x14ac:dyDescent="0.3">
      <c r="A230" s="15" t="s">
        <v>241</v>
      </c>
      <c r="B230" s="15">
        <v>0</v>
      </c>
      <c r="C230" s="16" t="s">
        <v>481</v>
      </c>
    </row>
    <row r="231" spans="1:3" x14ac:dyDescent="0.3">
      <c r="A231" s="15" t="s">
        <v>242</v>
      </c>
      <c r="B231" s="15">
        <v>0</v>
      </c>
      <c r="C231" s="16" t="s">
        <v>482</v>
      </c>
    </row>
    <row r="232" spans="1:3" x14ac:dyDescent="0.3">
      <c r="A232" s="15" t="s">
        <v>243</v>
      </c>
      <c r="B232" s="15">
        <v>0</v>
      </c>
      <c r="C232" s="16" t="s">
        <v>483</v>
      </c>
    </row>
    <row r="233" spans="1:3" x14ac:dyDescent="0.3">
      <c r="A233" s="15" t="s">
        <v>244</v>
      </c>
      <c r="B233" s="15">
        <v>0</v>
      </c>
      <c r="C233" s="16" t="s">
        <v>484</v>
      </c>
    </row>
    <row r="234" spans="1:3" x14ac:dyDescent="0.3">
      <c r="A234" s="15" t="s">
        <v>245</v>
      </c>
      <c r="B234" s="15">
        <v>0</v>
      </c>
      <c r="C234" s="16" t="s">
        <v>485</v>
      </c>
    </row>
    <row r="235" spans="1:3" x14ac:dyDescent="0.3">
      <c r="A235" s="15" t="s">
        <v>246</v>
      </c>
      <c r="B235" s="15">
        <v>0</v>
      </c>
      <c r="C235" s="16" t="s">
        <v>486</v>
      </c>
    </row>
    <row r="236" spans="1:3" x14ac:dyDescent="0.3">
      <c r="A236" s="15" t="s">
        <v>247</v>
      </c>
      <c r="B236" s="15">
        <v>0</v>
      </c>
      <c r="C236" s="16" t="s">
        <v>487</v>
      </c>
    </row>
    <row r="237" spans="1:3" x14ac:dyDescent="0.3">
      <c r="A237" s="15" t="s">
        <v>248</v>
      </c>
      <c r="B237" s="15">
        <v>0</v>
      </c>
      <c r="C237" s="16" t="s">
        <v>488</v>
      </c>
    </row>
    <row r="238" spans="1:3" x14ac:dyDescent="0.3">
      <c r="A238" s="15" t="s">
        <v>249</v>
      </c>
      <c r="B238" s="15">
        <v>0</v>
      </c>
      <c r="C238" s="16" t="s">
        <v>489</v>
      </c>
    </row>
    <row r="239" spans="1:3" x14ac:dyDescent="0.3">
      <c r="A239" s="15" t="s">
        <v>250</v>
      </c>
      <c r="B239" s="15">
        <v>0</v>
      </c>
      <c r="C239" s="16" t="s">
        <v>490</v>
      </c>
    </row>
    <row r="240" spans="1:3" x14ac:dyDescent="0.3">
      <c r="A240" s="15" t="s">
        <v>251</v>
      </c>
      <c r="B240" s="15">
        <v>0</v>
      </c>
      <c r="C240" s="16" t="s">
        <v>491</v>
      </c>
    </row>
    <row r="241" spans="1:3" x14ac:dyDescent="0.3">
      <c r="A241" s="15" t="s">
        <v>252</v>
      </c>
      <c r="B241" s="15">
        <v>0</v>
      </c>
      <c r="C241" s="16" t="s">
        <v>492</v>
      </c>
    </row>
    <row r="242" spans="1:3" x14ac:dyDescent="0.3">
      <c r="A242" s="15" t="s">
        <v>253</v>
      </c>
      <c r="B242" s="15">
        <v>0</v>
      </c>
      <c r="C242" s="16" t="s">
        <v>493</v>
      </c>
    </row>
  </sheetData>
  <mergeCells count="2">
    <mergeCell ref="A1:C1"/>
    <mergeCell ref="A2:C2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1"/>
  <sheetViews>
    <sheetView tabSelected="1" workbookViewId="0">
      <selection activeCell="L2" sqref="L2"/>
    </sheetView>
  </sheetViews>
  <sheetFormatPr defaultColWidth="9" defaultRowHeight="14" x14ac:dyDescent="0.3"/>
  <cols>
    <col min="1" max="1" width="28.08203125" style="1" customWidth="1"/>
    <col min="2" max="2" width="21.6640625" style="1" customWidth="1"/>
    <col min="3" max="3" width="24.6640625" style="1" customWidth="1"/>
    <col min="6" max="6" width="19.75" style="12" customWidth="1"/>
    <col min="8" max="8" width="12.9140625"/>
    <col min="11" max="11" width="15" customWidth="1"/>
  </cols>
  <sheetData>
    <row r="1" spans="1:11" ht="54.5" customHeight="1" x14ac:dyDescent="0.3">
      <c r="A1" s="20" t="s">
        <v>496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x14ac:dyDescent="0.3">
      <c r="A2" s="13" t="s">
        <v>0</v>
      </c>
      <c r="B2" s="13" t="s">
        <v>1</v>
      </c>
      <c r="C2" s="13" t="s">
        <v>2</v>
      </c>
      <c r="D2" t="s">
        <v>3</v>
      </c>
      <c r="E2" t="s">
        <v>4</v>
      </c>
      <c r="F2" s="10" t="s">
        <v>2</v>
      </c>
      <c r="G2" s="5" t="s">
        <v>5</v>
      </c>
      <c r="H2" s="6"/>
      <c r="I2" s="6"/>
      <c r="J2" s="6"/>
      <c r="K2" s="6"/>
    </row>
    <row r="3" spans="1:11" x14ac:dyDescent="0.3">
      <c r="A3" s="1" t="s">
        <v>6</v>
      </c>
      <c r="B3" s="1">
        <v>28.220800000000001</v>
      </c>
      <c r="C3" s="1">
        <f>(B3-$E$3)/($D$3-$E$3)</f>
        <v>1</v>
      </c>
      <c r="D3">
        <f>MAX(B3:B241)</f>
        <v>28.220800000000001</v>
      </c>
      <c r="E3">
        <f>MIN(B3:B241)</f>
        <v>0</v>
      </c>
      <c r="F3" s="21">
        <f>C3*100</f>
        <v>100</v>
      </c>
      <c r="G3" s="2" t="s">
        <v>7</v>
      </c>
      <c r="H3" s="3">
        <f>MAX(B8:B154)</f>
        <v>0.48110000000000003</v>
      </c>
      <c r="I3" s="2" t="s">
        <v>8</v>
      </c>
      <c r="J3" s="2" t="s">
        <v>9</v>
      </c>
      <c r="K3" s="2" t="s">
        <v>10</v>
      </c>
    </row>
    <row r="4" spans="1:11" x14ac:dyDescent="0.3">
      <c r="A4" s="1" t="s">
        <v>11</v>
      </c>
      <c r="B4" s="1">
        <v>18.260100000000001</v>
      </c>
      <c r="C4" s="1">
        <f>(B4-$E$3)/($D$3-$E$3)</f>
        <v>0.64704402426578977</v>
      </c>
      <c r="F4" s="21">
        <f>C4*100</f>
        <v>64.70440242657898</v>
      </c>
      <c r="G4" s="2" t="s">
        <v>12</v>
      </c>
      <c r="H4" s="3">
        <f>MIN(B8:B153)</f>
        <v>2.0000000000000001E-4</v>
      </c>
      <c r="I4" s="4">
        <v>0</v>
      </c>
      <c r="J4">
        <f t="array" ref="J4:J13">FREQUENCY(F4:F153,I4:I13)</f>
        <v>0</v>
      </c>
      <c r="K4">
        <f>_xlfn.NORM.DIST(I4,H$5,H$6,0)</f>
        <v>4.8963574353107795</v>
      </c>
    </row>
    <row r="5" spans="1:11" x14ac:dyDescent="0.3">
      <c r="A5" s="1" t="s">
        <v>13</v>
      </c>
      <c r="B5" s="1">
        <v>12.163600000000001</v>
      </c>
      <c r="C5" s="1">
        <f>(B5-$E$3)/($D$3-$E$3)</f>
        <v>0.43101542124957481</v>
      </c>
      <c r="F5" s="21">
        <f>C5*100</f>
        <v>43.101542124957483</v>
      </c>
      <c r="G5" s="2" t="s">
        <v>14</v>
      </c>
      <c r="H5" s="3">
        <f>AVERAGE(B8:B153)</f>
        <v>3.2023287671232921E-2</v>
      </c>
      <c r="I5" s="4">
        <f t="shared" ref="I5:I13" si="0">I4+H$8</f>
        <v>5.343333333333334E-2</v>
      </c>
      <c r="J5">
        <v>98</v>
      </c>
      <c r="K5">
        <f t="shared" ref="K5:K13" si="1">_xlfn.NORM.DIST(I5,H$5,H$6,0)</f>
        <v>5.1548548273039492</v>
      </c>
    </row>
    <row r="6" spans="1:11" x14ac:dyDescent="0.3">
      <c r="A6" s="1" t="s">
        <v>15</v>
      </c>
      <c r="B6" s="1">
        <v>7.2946</v>
      </c>
      <c r="C6" s="1">
        <f>(B6-$E$3)/($D$3-$E$3)</f>
        <v>0.25848310466039232</v>
      </c>
      <c r="F6" s="21">
        <f>C6*100</f>
        <v>25.84831046603923</v>
      </c>
      <c r="G6" s="2" t="s">
        <v>16</v>
      </c>
      <c r="H6" s="3">
        <f>_xlfn.STDEV.S(B8:B153)</f>
        <v>7.4239223800468074E-2</v>
      </c>
      <c r="I6" s="4">
        <f t="shared" si="0"/>
        <v>0.10686666666666668</v>
      </c>
      <c r="J6">
        <v>15</v>
      </c>
      <c r="K6">
        <f t="shared" si="1"/>
        <v>3.2328142674235174</v>
      </c>
    </row>
    <row r="7" spans="1:11" x14ac:dyDescent="0.3">
      <c r="A7" s="1" t="s">
        <v>17</v>
      </c>
      <c r="B7" s="1">
        <v>2.6922000000000001</v>
      </c>
      <c r="C7" s="1">
        <f>(B7-$E$3)/($D$3-$E$3)</f>
        <v>9.5397720830026081E-2</v>
      </c>
      <c r="F7" s="21">
        <f>C7*100</f>
        <v>9.5397720830026085</v>
      </c>
      <c r="G7" s="2" t="s">
        <v>18</v>
      </c>
      <c r="H7" s="3">
        <v>10</v>
      </c>
      <c r="I7" s="4">
        <f t="shared" si="0"/>
        <v>0.16030000000000003</v>
      </c>
      <c r="J7">
        <v>7</v>
      </c>
      <c r="K7">
        <f t="shared" si="1"/>
        <v>1.2077194459610423</v>
      </c>
    </row>
    <row r="8" spans="1:11" x14ac:dyDescent="0.3">
      <c r="A8" s="1" t="s">
        <v>19</v>
      </c>
      <c r="B8" s="1">
        <v>0.48110000000000003</v>
      </c>
      <c r="C8" s="1">
        <f>(B8-$E$3)/($D$3-$E$3)</f>
        <v>1.7047709490871983E-2</v>
      </c>
      <c r="F8" s="21">
        <f>C8*100</f>
        <v>1.7047709490871983</v>
      </c>
      <c r="G8" s="2" t="s">
        <v>20</v>
      </c>
      <c r="H8" s="3">
        <f>(H3-H4)/(H7-1)</f>
        <v>5.343333333333334E-2</v>
      </c>
      <c r="I8" s="4">
        <f t="shared" si="0"/>
        <v>0.21373333333333336</v>
      </c>
      <c r="J8">
        <v>9</v>
      </c>
      <c r="K8">
        <f t="shared" si="1"/>
        <v>0.26876477849010899</v>
      </c>
    </row>
    <row r="9" spans="1:11" x14ac:dyDescent="0.3">
      <c r="A9" s="1" t="s">
        <v>21</v>
      </c>
      <c r="B9" s="1">
        <v>0.42349999999999999</v>
      </c>
      <c r="C9" s="1">
        <f>(B9-$E$3)/($D$3-$E$3)</f>
        <v>1.5006661753033224E-2</v>
      </c>
      <c r="F9" s="21">
        <f>C9*100</f>
        <v>1.5006661753033224</v>
      </c>
      <c r="G9" s="3"/>
      <c r="H9" s="3"/>
      <c r="I9" s="4">
        <f t="shared" si="0"/>
        <v>0.26716666666666672</v>
      </c>
      <c r="J9">
        <v>2</v>
      </c>
      <c r="K9">
        <f t="shared" si="1"/>
        <v>3.5628672310230827E-2</v>
      </c>
    </row>
    <row r="10" spans="1:11" x14ac:dyDescent="0.3">
      <c r="A10" s="1" t="s">
        <v>22</v>
      </c>
      <c r="B10" s="1">
        <v>0.33639999999999998</v>
      </c>
      <c r="C10" s="1">
        <f>(B10-$E$3)/($D$3-$E$3)</f>
        <v>1.1920285746683296E-2</v>
      </c>
      <c r="F10" s="21">
        <f>C10*100</f>
        <v>1.1920285746683297</v>
      </c>
      <c r="G10" s="3"/>
      <c r="H10" s="3"/>
      <c r="I10" s="4">
        <f t="shared" si="0"/>
        <v>0.32060000000000005</v>
      </c>
      <c r="J10">
        <v>1</v>
      </c>
      <c r="K10">
        <f t="shared" si="1"/>
        <v>2.813506439920749E-3</v>
      </c>
    </row>
    <row r="11" spans="1:11" x14ac:dyDescent="0.3">
      <c r="A11" s="1" t="s">
        <v>23</v>
      </c>
      <c r="B11" s="1">
        <v>0.28460000000000002</v>
      </c>
      <c r="C11" s="1">
        <f>(B11-$E$3)/($D$3-$E$3)</f>
        <v>1.0084760176890804E-2</v>
      </c>
      <c r="F11" s="21">
        <f>C11*100</f>
        <v>1.0084760176890804</v>
      </c>
      <c r="G11" s="3"/>
      <c r="H11" s="3"/>
      <c r="I11" s="4">
        <f t="shared" si="0"/>
        <v>0.37403333333333338</v>
      </c>
      <c r="J11">
        <v>0</v>
      </c>
      <c r="K11">
        <f t="shared" si="1"/>
        <v>1.32347937663823E-4</v>
      </c>
    </row>
    <row r="12" spans="1:11" x14ac:dyDescent="0.3">
      <c r="A12" s="1" t="s">
        <v>24</v>
      </c>
      <c r="B12" s="1">
        <v>0.25800000000000001</v>
      </c>
      <c r="C12" s="1">
        <f>(B12-$E$3)/($D$3-$E$3)</f>
        <v>9.1421929924027662E-3</v>
      </c>
      <c r="F12" s="21">
        <f>C12*100</f>
        <v>0.91421929924027667</v>
      </c>
      <c r="G12" s="3"/>
      <c r="H12" s="3"/>
      <c r="I12" s="4">
        <f t="shared" si="0"/>
        <v>0.42746666666666672</v>
      </c>
      <c r="J12">
        <v>4</v>
      </c>
      <c r="K12">
        <f t="shared" si="1"/>
        <v>3.7085781291515644E-6</v>
      </c>
    </row>
    <row r="13" spans="1:11" x14ac:dyDescent="0.3">
      <c r="A13" s="1" t="s">
        <v>25</v>
      </c>
      <c r="B13" s="1">
        <v>0.2404</v>
      </c>
      <c r="C13" s="1">
        <f>(B13-$E$3)/($D$3-$E$3)</f>
        <v>8.5185395169520353E-3</v>
      </c>
      <c r="F13" s="11">
        <f>C13*100</f>
        <v>0.8518539516952035</v>
      </c>
      <c r="G13" s="3"/>
      <c r="H13" s="3"/>
      <c r="I13" s="4">
        <f t="shared" si="0"/>
        <v>0.48090000000000005</v>
      </c>
      <c r="J13">
        <v>1</v>
      </c>
      <c r="K13">
        <f t="shared" si="1"/>
        <v>6.1903994997148998E-8</v>
      </c>
    </row>
    <row r="14" spans="1:11" x14ac:dyDescent="0.3">
      <c r="A14" s="1" t="s">
        <v>26</v>
      </c>
      <c r="B14" s="1">
        <v>0.1981</v>
      </c>
      <c r="C14" s="1">
        <f>(B14-$E$3)/($D$3-$E$3)</f>
        <v>7.0196450844766979E-3</v>
      </c>
      <c r="F14" s="11">
        <f>C14*100</f>
        <v>0.70196450844766978</v>
      </c>
    </row>
    <row r="15" spans="1:11" x14ac:dyDescent="0.3">
      <c r="A15" s="1" t="s">
        <v>27</v>
      </c>
      <c r="B15" s="1">
        <v>0.15640000000000001</v>
      </c>
      <c r="C15" s="1">
        <f>(B15-$E$3)/($D$3-$E$3)</f>
        <v>5.5420115659371811E-3</v>
      </c>
      <c r="F15" s="11">
        <f>C15*100</f>
        <v>0.55420115659371816</v>
      </c>
    </row>
    <row r="16" spans="1:11" x14ac:dyDescent="0.3">
      <c r="A16" s="1" t="s">
        <v>28</v>
      </c>
      <c r="B16" s="1">
        <v>0.15290000000000001</v>
      </c>
      <c r="C16" s="1">
        <f>(B16-$E$3)/($D$3-$E$3)</f>
        <v>5.4179895679782293E-3</v>
      </c>
      <c r="F16" s="11">
        <f>C16*100</f>
        <v>0.54179895679782297</v>
      </c>
    </row>
    <row r="17" spans="1:6" x14ac:dyDescent="0.3">
      <c r="A17" s="1" t="s">
        <v>29</v>
      </c>
      <c r="B17" s="1">
        <v>0.13489999999999999</v>
      </c>
      <c r="C17" s="1">
        <f>(B17-$E$3)/($D$3-$E$3)</f>
        <v>4.7801621499036166E-3</v>
      </c>
      <c r="F17" s="11">
        <f>C17*100</f>
        <v>0.47801621499036168</v>
      </c>
    </row>
    <row r="18" spans="1:6" x14ac:dyDescent="0.3">
      <c r="A18" s="1" t="s">
        <v>30</v>
      </c>
      <c r="B18" s="1">
        <v>0.1163</v>
      </c>
      <c r="C18" s="1">
        <f>(B18-$E$3)/($D$3-$E$3)</f>
        <v>4.1210738178931849E-3</v>
      </c>
      <c r="F18" s="11">
        <f>C18*100</f>
        <v>0.41210738178931849</v>
      </c>
    </row>
    <row r="19" spans="1:6" x14ac:dyDescent="0.3">
      <c r="A19" s="1" t="s">
        <v>31</v>
      </c>
      <c r="B19" s="1">
        <v>0.11609999999999999</v>
      </c>
      <c r="C19" s="1">
        <f>(B19-$E$3)/($D$3-$E$3)</f>
        <v>4.1139868465812444E-3</v>
      </c>
      <c r="F19" s="11">
        <f>C19*100</f>
        <v>0.41139868465812446</v>
      </c>
    </row>
    <row r="20" spans="1:6" x14ac:dyDescent="0.3">
      <c r="A20" s="1" t="s">
        <v>32</v>
      </c>
      <c r="B20" s="1">
        <v>0.1135</v>
      </c>
      <c r="C20" s="1">
        <f>(B20-$E$3)/($D$3-$E$3)</f>
        <v>4.0218562195260231E-3</v>
      </c>
      <c r="F20" s="11">
        <f>C20*100</f>
        <v>0.40218562195260232</v>
      </c>
    </row>
    <row r="21" spans="1:6" x14ac:dyDescent="0.3">
      <c r="A21" s="1" t="s">
        <v>33</v>
      </c>
      <c r="B21" s="1">
        <v>0.1061</v>
      </c>
      <c r="C21" s="1">
        <f>(B21-$E$3)/($D$3-$E$3)</f>
        <v>3.7596382809842385E-3</v>
      </c>
      <c r="F21" s="11">
        <f>C21*100</f>
        <v>0.37596382809842388</v>
      </c>
    </row>
    <row r="22" spans="1:6" x14ac:dyDescent="0.3">
      <c r="A22" s="1" t="s">
        <v>34</v>
      </c>
      <c r="B22" s="1">
        <v>0.09</v>
      </c>
      <c r="C22" s="1">
        <f>(B22-$E$3)/($D$3-$E$3)</f>
        <v>3.1891370903730579E-3</v>
      </c>
      <c r="F22" s="11">
        <f>C22*100</f>
        <v>0.31891370903730576</v>
      </c>
    </row>
    <row r="23" spans="1:6" x14ac:dyDescent="0.3">
      <c r="A23" s="1" t="s">
        <v>35</v>
      </c>
      <c r="B23" s="1">
        <v>7.0999999999999994E-2</v>
      </c>
      <c r="C23" s="1">
        <f>(B23-$E$3)/($D$3-$E$3)</f>
        <v>2.5158748157387456E-3</v>
      </c>
      <c r="F23" s="11">
        <f>C23*100</f>
        <v>0.25158748157387456</v>
      </c>
    </row>
    <row r="24" spans="1:6" x14ac:dyDescent="0.3">
      <c r="A24" s="1" t="s">
        <v>36</v>
      </c>
      <c r="B24" s="1">
        <v>6.9800000000000001E-2</v>
      </c>
      <c r="C24" s="1">
        <f>(B24-$E$3)/($D$3-$E$3)</f>
        <v>2.4733529878671052E-3</v>
      </c>
      <c r="F24" s="11">
        <f>C24*100</f>
        <v>0.24733529878671051</v>
      </c>
    </row>
    <row r="25" spans="1:6" x14ac:dyDescent="0.3">
      <c r="A25" s="1" t="s">
        <v>37</v>
      </c>
      <c r="B25" s="1">
        <v>6.0199999999999997E-2</v>
      </c>
      <c r="C25" s="1">
        <f>(B25-$E$3)/($D$3-$E$3)</f>
        <v>2.1331783648939786E-3</v>
      </c>
      <c r="F25" s="11">
        <f>C25*100</f>
        <v>0.21331783648939787</v>
      </c>
    </row>
    <row r="26" spans="1:6" x14ac:dyDescent="0.3">
      <c r="A26" s="1" t="s">
        <v>38</v>
      </c>
      <c r="B26" s="1">
        <v>5.7500000000000002E-2</v>
      </c>
      <c r="C26" s="1">
        <f>(B26-$E$3)/($D$3-$E$3)</f>
        <v>2.0375042521827871E-3</v>
      </c>
      <c r="F26" s="11">
        <f>C26*100</f>
        <v>0.20375042521827871</v>
      </c>
    </row>
    <row r="27" spans="1:6" x14ac:dyDescent="0.3">
      <c r="A27" s="1" t="s">
        <v>39</v>
      </c>
      <c r="B27" s="1">
        <v>5.7299999999999997E-2</v>
      </c>
      <c r="C27" s="1">
        <f>(B27-$E$3)/($D$3-$E$3)</f>
        <v>2.0304172808708471E-3</v>
      </c>
      <c r="F27" s="11">
        <f>C27*100</f>
        <v>0.20304172808708471</v>
      </c>
    </row>
    <row r="28" spans="1:6" x14ac:dyDescent="0.3">
      <c r="A28" s="1" t="s">
        <v>40</v>
      </c>
      <c r="B28" s="1">
        <v>5.7299999999999997E-2</v>
      </c>
      <c r="C28" s="1">
        <f>(B28-$E$3)/($D$3-$E$3)</f>
        <v>2.0304172808708471E-3</v>
      </c>
      <c r="F28" s="11">
        <f>C28*100</f>
        <v>0.20304172808708471</v>
      </c>
    </row>
    <row r="29" spans="1:6" x14ac:dyDescent="0.3">
      <c r="A29" s="1" t="s">
        <v>41</v>
      </c>
      <c r="B29" s="1">
        <v>5.5500000000000001E-2</v>
      </c>
      <c r="C29" s="1">
        <f>(B29-$E$3)/($D$3-$E$3)</f>
        <v>1.966634539063386E-3</v>
      </c>
      <c r="F29" s="11">
        <f>C29*100</f>
        <v>0.1966634539063386</v>
      </c>
    </row>
    <row r="30" spans="1:6" x14ac:dyDescent="0.3">
      <c r="A30" s="1" t="s">
        <v>42</v>
      </c>
      <c r="B30" s="1">
        <v>5.3800000000000001E-2</v>
      </c>
      <c r="C30" s="1">
        <f>(B30-$E$3)/($D$3-$E$3)</f>
        <v>1.9063952829118948E-3</v>
      </c>
      <c r="F30" s="11">
        <f>C30*100</f>
        <v>0.19063952829118949</v>
      </c>
    </row>
    <row r="31" spans="1:6" x14ac:dyDescent="0.3">
      <c r="A31" s="1" t="s">
        <v>43</v>
      </c>
      <c r="B31" s="1">
        <v>5.0999999999999997E-2</v>
      </c>
      <c r="C31" s="1">
        <f>(B31-$E$3)/($D$3-$E$3)</f>
        <v>1.8071776845447328E-3</v>
      </c>
      <c r="F31" s="11">
        <f>C31*100</f>
        <v>0.18071776845447329</v>
      </c>
    </row>
    <row r="32" spans="1:6" x14ac:dyDescent="0.3">
      <c r="A32" s="1" t="s">
        <v>44</v>
      </c>
      <c r="B32" s="1">
        <v>4.9299999999999997E-2</v>
      </c>
      <c r="C32" s="1">
        <f>(B32-$E$3)/($D$3-$E$3)</f>
        <v>1.7469384283932416E-3</v>
      </c>
      <c r="F32" s="11">
        <f>C32*100</f>
        <v>0.17469384283932415</v>
      </c>
    </row>
    <row r="33" spans="1:6" x14ac:dyDescent="0.3">
      <c r="A33" s="1" t="s">
        <v>45</v>
      </c>
      <c r="B33" s="1">
        <v>4.7100000000000003E-2</v>
      </c>
      <c r="C33" s="1">
        <f>(B33-$E$3)/($D$3-$E$3)</f>
        <v>1.6689817439619005E-3</v>
      </c>
      <c r="F33" s="11">
        <f>C33*100</f>
        <v>0.16689817439619004</v>
      </c>
    </row>
    <row r="34" spans="1:6" x14ac:dyDescent="0.3">
      <c r="A34" s="1" t="s">
        <v>46</v>
      </c>
      <c r="B34" s="1">
        <v>4.5199999999999997E-2</v>
      </c>
      <c r="C34" s="1">
        <f>(B34-$E$3)/($D$3-$E$3)</f>
        <v>1.601655516498469E-3</v>
      </c>
      <c r="F34" s="11">
        <f>C34*100</f>
        <v>0.16016555164984689</v>
      </c>
    </row>
    <row r="35" spans="1:6" x14ac:dyDescent="0.3">
      <c r="A35" s="1" t="s">
        <v>47</v>
      </c>
      <c r="B35" s="1">
        <v>4.3400000000000001E-2</v>
      </c>
      <c r="C35" s="1">
        <f>(B35-$E$3)/($D$3-$E$3)</f>
        <v>1.537872774691008E-3</v>
      </c>
      <c r="F35" s="11">
        <f>C35*100</f>
        <v>0.15378727746910079</v>
      </c>
    </row>
    <row r="36" spans="1:6" x14ac:dyDescent="0.3">
      <c r="A36" s="1" t="s">
        <v>48</v>
      </c>
      <c r="B36" s="1">
        <v>4.2500000000000003E-2</v>
      </c>
      <c r="C36" s="1">
        <f>(B36-$E$3)/($D$3-$E$3)</f>
        <v>1.5059814037872775E-3</v>
      </c>
      <c r="F36" s="11">
        <f>C36*100</f>
        <v>0.15059814037872774</v>
      </c>
    </row>
    <row r="37" spans="1:6" x14ac:dyDescent="0.3">
      <c r="A37" s="1" t="s">
        <v>49</v>
      </c>
      <c r="B37" s="1">
        <v>3.8300000000000001E-2</v>
      </c>
      <c r="C37" s="1">
        <f>(B37-$E$3)/($D$3-$E$3)</f>
        <v>1.3571550062365348E-3</v>
      </c>
      <c r="F37" s="11">
        <f>C37*100</f>
        <v>0.13571550062365348</v>
      </c>
    </row>
    <row r="38" spans="1:6" x14ac:dyDescent="0.3">
      <c r="A38" s="1" t="s">
        <v>50</v>
      </c>
      <c r="B38" s="1">
        <v>3.5900000000000001E-2</v>
      </c>
      <c r="C38" s="1">
        <f>(B38-$E$3)/($D$3-$E$3)</f>
        <v>1.2721113504932532E-3</v>
      </c>
      <c r="F38" s="11">
        <f>C38*100</f>
        <v>0.12721113504932532</v>
      </c>
    </row>
    <row r="39" spans="1:6" x14ac:dyDescent="0.3">
      <c r="A39" s="1" t="s">
        <v>51</v>
      </c>
      <c r="B39" s="1">
        <v>3.3399999999999999E-2</v>
      </c>
      <c r="C39" s="1">
        <f>(B39-$E$3)/($D$3-$E$3)</f>
        <v>1.1835242090940015E-3</v>
      </c>
      <c r="F39" s="11">
        <f>C39*100</f>
        <v>0.11835242090940015</v>
      </c>
    </row>
    <row r="40" spans="1:6" x14ac:dyDescent="0.3">
      <c r="A40" s="1" t="s">
        <v>52</v>
      </c>
      <c r="B40" s="1">
        <v>3.3000000000000002E-2</v>
      </c>
      <c r="C40" s="1">
        <f>(B40-$E$3)/($D$3-$E$3)</f>
        <v>1.1693502664701213E-3</v>
      </c>
      <c r="F40" s="11">
        <f>C40*100</f>
        <v>0.11693502664701214</v>
      </c>
    </row>
    <row r="41" spans="1:6" x14ac:dyDescent="0.3">
      <c r="A41" s="1" t="s">
        <v>53</v>
      </c>
      <c r="B41" s="1">
        <v>2.5000000000000001E-2</v>
      </c>
      <c r="C41" s="1">
        <f>(B41-$E$3)/($D$3-$E$3)</f>
        <v>8.8587141399251615E-4</v>
      </c>
      <c r="F41" s="11">
        <f>C41*100</f>
        <v>8.8587141399251612E-2</v>
      </c>
    </row>
    <row r="42" spans="1:6" x14ac:dyDescent="0.3">
      <c r="A42" s="1" t="s">
        <v>54</v>
      </c>
      <c r="B42" s="1">
        <v>2.4500000000000001E-2</v>
      </c>
      <c r="C42" s="1">
        <f>(B42-$E$3)/($D$3-$E$3)</f>
        <v>8.6815398571266588E-4</v>
      </c>
      <c r="F42" s="11">
        <f>C42*100</f>
        <v>8.6815398571266592E-2</v>
      </c>
    </row>
    <row r="43" spans="1:6" x14ac:dyDescent="0.3">
      <c r="A43" s="1" t="s">
        <v>55</v>
      </c>
      <c r="B43" s="1">
        <v>2.3800000000000002E-2</v>
      </c>
      <c r="C43" s="1">
        <f>(B43-$E$3)/($D$3-$E$3)</f>
        <v>8.4334958612087543E-4</v>
      </c>
      <c r="F43" s="11">
        <f>C43*100</f>
        <v>8.4334958612087549E-2</v>
      </c>
    </row>
    <row r="44" spans="1:6" x14ac:dyDescent="0.3">
      <c r="A44" s="1" t="s">
        <v>56</v>
      </c>
      <c r="B44" s="1">
        <v>2.1999999999999999E-2</v>
      </c>
      <c r="C44" s="1">
        <f>(B44-$E$3)/($D$3-$E$3)</f>
        <v>7.795668443134142E-4</v>
      </c>
      <c r="F44" s="11">
        <f>C44*100</f>
        <v>7.7956684431341419E-2</v>
      </c>
    </row>
    <row r="45" spans="1:6" x14ac:dyDescent="0.3">
      <c r="A45" s="1" t="s">
        <v>57</v>
      </c>
      <c r="B45" s="1">
        <v>2.1299999999999999E-2</v>
      </c>
      <c r="C45" s="1">
        <f>(B45-$E$3)/($D$3-$E$3)</f>
        <v>7.5476244472162375E-4</v>
      </c>
      <c r="F45" s="11">
        <f>C45*100</f>
        <v>7.5476244472162377E-2</v>
      </c>
    </row>
    <row r="46" spans="1:6" x14ac:dyDescent="0.3">
      <c r="A46" s="1" t="s">
        <v>58</v>
      </c>
      <c r="B46" s="1">
        <v>2.0299999999999999E-2</v>
      </c>
      <c r="C46" s="1">
        <f>(B46-$E$3)/($D$3-$E$3)</f>
        <v>7.193275881619231E-4</v>
      </c>
      <c r="F46" s="11">
        <f>C46*100</f>
        <v>7.1932758816192308E-2</v>
      </c>
    </row>
    <row r="47" spans="1:6" x14ac:dyDescent="0.3">
      <c r="A47" s="1" t="s">
        <v>59</v>
      </c>
      <c r="B47" s="1">
        <v>1.9099999999999999E-2</v>
      </c>
      <c r="C47" s="1">
        <f>(B47-$E$3)/($D$3-$E$3)</f>
        <v>6.7680576029028228E-4</v>
      </c>
      <c r="F47" s="11">
        <f>C47*100</f>
        <v>6.768057602902823E-2</v>
      </c>
    </row>
    <row r="48" spans="1:6" x14ac:dyDescent="0.3">
      <c r="A48" s="1" t="s">
        <v>60</v>
      </c>
      <c r="B48" s="1">
        <v>1.89E-2</v>
      </c>
      <c r="C48" s="1">
        <f>(B48-$E$3)/($D$3-$E$3)</f>
        <v>6.6971878897834221E-4</v>
      </c>
      <c r="F48" s="11">
        <f>C48*100</f>
        <v>6.6971878897834222E-2</v>
      </c>
    </row>
    <row r="49" spans="1:6" x14ac:dyDescent="0.3">
      <c r="A49" s="1" t="s">
        <v>61</v>
      </c>
      <c r="B49" s="1">
        <v>1.8800000000000001E-2</v>
      </c>
      <c r="C49" s="1">
        <f>(B49-$E$3)/($D$3-$E$3)</f>
        <v>6.6617530332237218E-4</v>
      </c>
      <c r="F49" s="11">
        <f>C49*100</f>
        <v>6.6617530332237218E-2</v>
      </c>
    </row>
    <row r="50" spans="1:6" x14ac:dyDescent="0.3">
      <c r="A50" s="1" t="s">
        <v>62</v>
      </c>
      <c r="B50" s="1">
        <v>1.7999999999999999E-2</v>
      </c>
      <c r="C50" s="1">
        <f>(B50-$E$3)/($D$3-$E$3)</f>
        <v>6.378274180746116E-4</v>
      </c>
      <c r="F50" s="11">
        <f>C50*100</f>
        <v>6.3782741807461157E-2</v>
      </c>
    </row>
    <row r="51" spans="1:6" x14ac:dyDescent="0.3">
      <c r="A51" s="1" t="s">
        <v>63</v>
      </c>
      <c r="B51" s="1">
        <v>1.7899999999999999E-2</v>
      </c>
      <c r="C51" s="1">
        <f>(B51-$E$3)/($D$3-$E$3)</f>
        <v>6.3428393241864156E-4</v>
      </c>
      <c r="F51" s="11">
        <f>C51*100</f>
        <v>6.3428393241864153E-2</v>
      </c>
    </row>
    <row r="52" spans="1:6" x14ac:dyDescent="0.3">
      <c r="A52" s="1" t="s">
        <v>64</v>
      </c>
      <c r="B52" s="1">
        <v>1.77E-2</v>
      </c>
      <c r="C52" s="1">
        <f>(B52-$E$3)/($D$3-$E$3)</f>
        <v>6.2719696110670139E-4</v>
      </c>
      <c r="F52" s="11">
        <f>C52*100</f>
        <v>6.2719696110670145E-2</v>
      </c>
    </row>
    <row r="53" spans="1:6" x14ac:dyDescent="0.3">
      <c r="A53" s="1" t="s">
        <v>65</v>
      </c>
      <c r="B53" s="1">
        <v>1.67E-2</v>
      </c>
      <c r="C53" s="1">
        <f>(B53-$E$3)/($D$3-$E$3)</f>
        <v>5.9176210454700074E-4</v>
      </c>
      <c r="F53" s="11">
        <f>C53*100</f>
        <v>5.9176210454700076E-2</v>
      </c>
    </row>
    <row r="54" spans="1:6" x14ac:dyDescent="0.3">
      <c r="A54" s="1" t="s">
        <v>66</v>
      </c>
      <c r="B54" s="1">
        <v>1.6E-2</v>
      </c>
      <c r="C54" s="1">
        <f>(B54-$E$3)/($D$3-$E$3)</f>
        <v>5.669577049552103E-4</v>
      </c>
      <c r="F54" s="11">
        <f>C54*100</f>
        <v>5.6695770495521026E-2</v>
      </c>
    </row>
    <row r="55" spans="1:6" x14ac:dyDescent="0.3">
      <c r="A55" s="1" t="s">
        <v>67</v>
      </c>
      <c r="B55" s="1">
        <v>1.5900000000000001E-2</v>
      </c>
      <c r="C55" s="1">
        <f>(B55-$E$3)/($D$3-$E$3)</f>
        <v>5.6341421929924026E-4</v>
      </c>
      <c r="F55" s="11">
        <f>C55*100</f>
        <v>5.6341421929924029E-2</v>
      </c>
    </row>
    <row r="56" spans="1:6" x14ac:dyDescent="0.3">
      <c r="A56" s="1" t="s">
        <v>68</v>
      </c>
      <c r="B56" s="1">
        <v>1.38E-2</v>
      </c>
      <c r="C56" s="1">
        <f>(B56-$E$3)/($D$3-$E$3)</f>
        <v>4.8900102052386893E-4</v>
      </c>
      <c r="F56" s="11">
        <f>C56*100</f>
        <v>4.8900102052386894E-2</v>
      </c>
    </row>
    <row r="57" spans="1:6" x14ac:dyDescent="0.3">
      <c r="A57" s="1" t="s">
        <v>69</v>
      </c>
      <c r="B57" s="1">
        <v>1.3299999999999999E-2</v>
      </c>
      <c r="C57" s="1">
        <f>(B57-$E$3)/($D$3-$E$3)</f>
        <v>4.7128359224401855E-4</v>
      </c>
      <c r="F57" s="11">
        <f>C57*100</f>
        <v>4.7128359224401853E-2</v>
      </c>
    </row>
    <row r="58" spans="1:6" x14ac:dyDescent="0.3">
      <c r="A58" s="1" t="s">
        <v>70</v>
      </c>
      <c r="B58" s="1">
        <v>1.26E-2</v>
      </c>
      <c r="C58" s="1">
        <f>(B58-$E$3)/($D$3-$E$3)</f>
        <v>4.4647919265222816E-4</v>
      </c>
      <c r="F58" s="11">
        <f>C58*100</f>
        <v>4.4647919265222817E-2</v>
      </c>
    </row>
    <row r="59" spans="1:6" x14ac:dyDescent="0.3">
      <c r="A59" s="1" t="s">
        <v>71</v>
      </c>
      <c r="B59" s="1">
        <v>1.09E-2</v>
      </c>
      <c r="C59" s="1">
        <f>(B59-$E$3)/($D$3-$E$3)</f>
        <v>3.8623993650073701E-4</v>
      </c>
      <c r="F59" s="11">
        <f>C59*100</f>
        <v>3.8623993650073699E-2</v>
      </c>
    </row>
    <row r="60" spans="1:6" x14ac:dyDescent="0.3">
      <c r="A60" s="1" t="s">
        <v>72</v>
      </c>
      <c r="B60" s="1">
        <v>1.04E-2</v>
      </c>
      <c r="C60" s="1">
        <f>(B60-$E$3)/($D$3-$E$3)</f>
        <v>3.6852250822088669E-4</v>
      </c>
      <c r="F60" s="11">
        <f>C60*100</f>
        <v>3.6852250822088671E-2</v>
      </c>
    </row>
    <row r="61" spans="1:6" x14ac:dyDescent="0.3">
      <c r="A61" s="1" t="s">
        <v>73</v>
      </c>
      <c r="B61" s="1">
        <v>1.0200000000000001E-2</v>
      </c>
      <c r="C61" s="1">
        <f>(B61-$E$3)/($D$3-$E$3)</f>
        <v>3.6143553690894662E-4</v>
      </c>
      <c r="F61" s="11">
        <f>C61*100</f>
        <v>3.6143553690894663E-2</v>
      </c>
    </row>
    <row r="62" spans="1:6" x14ac:dyDescent="0.3">
      <c r="A62" s="1" t="s">
        <v>74</v>
      </c>
      <c r="B62" s="1">
        <v>9.1999999999999998E-3</v>
      </c>
      <c r="C62" s="1">
        <f>(B62-$E$3)/($D$3-$E$3)</f>
        <v>3.2600068034924592E-4</v>
      </c>
      <c r="F62" s="11">
        <f>C62*100</f>
        <v>3.2600068034924594E-2</v>
      </c>
    </row>
    <row r="63" spans="1:6" x14ac:dyDescent="0.3">
      <c r="A63" s="1" t="s">
        <v>75</v>
      </c>
      <c r="B63" s="1">
        <v>9.1999999999999998E-3</v>
      </c>
      <c r="C63" s="1">
        <f>(B63-$E$3)/($D$3-$E$3)</f>
        <v>3.2600068034924592E-4</v>
      </c>
      <c r="F63" s="11">
        <f>C63*100</f>
        <v>3.2600068034924594E-2</v>
      </c>
    </row>
    <row r="64" spans="1:6" x14ac:dyDescent="0.3">
      <c r="A64" s="1" t="s">
        <v>76</v>
      </c>
      <c r="B64" s="1">
        <v>7.6E-3</v>
      </c>
      <c r="C64" s="1">
        <f>(B64-$E$3)/($D$3-$E$3)</f>
        <v>2.6930490985372491E-4</v>
      </c>
      <c r="F64" s="11">
        <f>C64*100</f>
        <v>2.693049098537249E-2</v>
      </c>
    </row>
    <row r="65" spans="1:6" x14ac:dyDescent="0.3">
      <c r="A65" s="1" t="s">
        <v>77</v>
      </c>
      <c r="B65" s="1">
        <v>7.1999999999999998E-3</v>
      </c>
      <c r="C65" s="1">
        <f>(B65-$E$3)/($D$3-$E$3)</f>
        <v>2.5513096722984462E-4</v>
      </c>
      <c r="F65" s="11">
        <f>C65*100</f>
        <v>2.5513096722984463E-2</v>
      </c>
    </row>
    <row r="66" spans="1:6" x14ac:dyDescent="0.3">
      <c r="A66" s="1" t="s">
        <v>78</v>
      </c>
      <c r="B66" s="1">
        <v>7.1999999999999998E-3</v>
      </c>
      <c r="C66" s="1">
        <f>(B66-$E$3)/($D$3-$E$3)</f>
        <v>2.5513096722984462E-4</v>
      </c>
      <c r="F66" s="11">
        <f>C66*100</f>
        <v>2.5513096722984463E-2</v>
      </c>
    </row>
    <row r="67" spans="1:6" x14ac:dyDescent="0.3">
      <c r="A67" s="1" t="s">
        <v>79</v>
      </c>
      <c r="B67" s="1">
        <v>7.1000000000000004E-3</v>
      </c>
      <c r="C67" s="1">
        <f>(B67-$E$3)/($D$3-$E$3)</f>
        <v>2.5158748157387458E-4</v>
      </c>
      <c r="F67" s="11">
        <f>C67*100</f>
        <v>2.5158748157387459E-2</v>
      </c>
    </row>
    <row r="68" spans="1:6" x14ac:dyDescent="0.3">
      <c r="A68" s="1" t="s">
        <v>80</v>
      </c>
      <c r="B68" s="1">
        <v>7.1000000000000004E-3</v>
      </c>
      <c r="C68" s="1">
        <f>(B68-$E$3)/($D$3-$E$3)</f>
        <v>2.5158748157387458E-4</v>
      </c>
      <c r="F68" s="11">
        <f>C68*100</f>
        <v>2.5158748157387459E-2</v>
      </c>
    </row>
    <row r="69" spans="1:6" x14ac:dyDescent="0.3">
      <c r="A69" s="1" t="s">
        <v>81</v>
      </c>
      <c r="B69" s="1">
        <v>7.0000000000000001E-3</v>
      </c>
      <c r="C69" s="1">
        <f>(B69-$E$3)/($D$3-$E$3)</f>
        <v>2.4804399591790455E-4</v>
      </c>
      <c r="F69" s="11">
        <f>C69*100</f>
        <v>2.4804399591790455E-2</v>
      </c>
    </row>
    <row r="70" spans="1:6" x14ac:dyDescent="0.3">
      <c r="A70" s="1" t="s">
        <v>82</v>
      </c>
      <c r="B70" s="1">
        <v>6.1999999999999998E-3</v>
      </c>
      <c r="C70" s="1">
        <f>(B70-$E$3)/($D$3-$E$3)</f>
        <v>2.1969611067014399E-4</v>
      </c>
      <c r="F70" s="11">
        <f>C70*100</f>
        <v>2.1969611067014401E-2</v>
      </c>
    </row>
    <row r="71" spans="1:6" x14ac:dyDescent="0.3">
      <c r="A71" s="1" t="s">
        <v>83</v>
      </c>
      <c r="B71" s="1">
        <v>5.4000000000000003E-3</v>
      </c>
      <c r="C71" s="1">
        <f>(B71-$E$3)/($D$3-$E$3)</f>
        <v>1.9134822542238349E-4</v>
      </c>
      <c r="F71" s="11">
        <f>C71*100</f>
        <v>1.9134822542238347E-2</v>
      </c>
    </row>
    <row r="72" spans="1:6" x14ac:dyDescent="0.3">
      <c r="A72" s="1" t="s">
        <v>84</v>
      </c>
      <c r="B72" s="1">
        <v>5.3E-3</v>
      </c>
      <c r="C72" s="1">
        <f>(B72-$E$3)/($D$3-$E$3)</f>
        <v>1.8780473976641343E-4</v>
      </c>
      <c r="F72" s="11">
        <f>C72*100</f>
        <v>1.8780473976641343E-2</v>
      </c>
    </row>
    <row r="73" spans="1:6" x14ac:dyDescent="0.3">
      <c r="A73" s="1" t="s">
        <v>85</v>
      </c>
      <c r="B73" s="1">
        <v>5.0000000000000001E-3</v>
      </c>
      <c r="C73" s="1">
        <f>(B73-$E$3)/($D$3-$E$3)</f>
        <v>1.7717428279850322E-4</v>
      </c>
      <c r="F73" s="11">
        <f>C73*100</f>
        <v>1.7717428279850324E-2</v>
      </c>
    </row>
    <row r="74" spans="1:6" x14ac:dyDescent="0.3">
      <c r="A74" s="1" t="s">
        <v>86</v>
      </c>
      <c r="B74" s="1">
        <v>4.4999999999999997E-3</v>
      </c>
      <c r="C74" s="1">
        <f>(B74-$E$3)/($D$3-$E$3)</f>
        <v>1.594568545186529E-4</v>
      </c>
      <c r="F74" s="11">
        <f>C74*100</f>
        <v>1.5945685451865289E-2</v>
      </c>
    </row>
    <row r="75" spans="1:6" x14ac:dyDescent="0.3">
      <c r="A75" s="1" t="s">
        <v>87</v>
      </c>
      <c r="B75" s="1">
        <v>4.1999999999999997E-3</v>
      </c>
      <c r="C75" s="1">
        <f>(B75-$E$3)/($D$3-$E$3)</f>
        <v>1.4882639755074269E-4</v>
      </c>
      <c r="F75" s="11">
        <f>C75*100</f>
        <v>1.488263975507427E-2</v>
      </c>
    </row>
    <row r="76" spans="1:6" x14ac:dyDescent="0.3">
      <c r="A76" s="1" t="s">
        <v>88</v>
      </c>
      <c r="B76" s="1">
        <v>4.1000000000000003E-3</v>
      </c>
      <c r="C76" s="1">
        <f>(B76-$E$3)/($D$3-$E$3)</f>
        <v>1.4528291189477266E-4</v>
      </c>
      <c r="F76" s="11">
        <f>C76*100</f>
        <v>1.4528291189477266E-2</v>
      </c>
    </row>
    <row r="77" spans="1:6" x14ac:dyDescent="0.3">
      <c r="A77" s="1" t="s">
        <v>89</v>
      </c>
      <c r="B77" s="1">
        <v>4.1000000000000003E-3</v>
      </c>
      <c r="C77" s="1">
        <f>(B77-$E$3)/($D$3-$E$3)</f>
        <v>1.4528291189477266E-4</v>
      </c>
      <c r="F77" s="11">
        <f>C77*100</f>
        <v>1.4528291189477266E-2</v>
      </c>
    </row>
    <row r="78" spans="1:6" x14ac:dyDescent="0.3">
      <c r="A78" s="1" t="s">
        <v>90</v>
      </c>
      <c r="B78" s="1">
        <v>4.1000000000000003E-3</v>
      </c>
      <c r="C78" s="1">
        <f>(B78-$E$3)/($D$3-$E$3)</f>
        <v>1.4528291189477266E-4</v>
      </c>
      <c r="F78" s="11">
        <f>C78*100</f>
        <v>1.4528291189477266E-2</v>
      </c>
    </row>
    <row r="79" spans="1:6" x14ac:dyDescent="0.3">
      <c r="A79" s="1" t="s">
        <v>91</v>
      </c>
      <c r="B79" s="1">
        <v>3.8999999999999998E-3</v>
      </c>
      <c r="C79" s="1">
        <f>(B79-$E$3)/($D$3-$E$3)</f>
        <v>1.3819594058283251E-4</v>
      </c>
      <c r="F79" s="11">
        <f>C79*100</f>
        <v>1.3819594058283251E-2</v>
      </c>
    </row>
    <row r="80" spans="1:6" x14ac:dyDescent="0.3">
      <c r="A80" s="1" t="s">
        <v>92</v>
      </c>
      <c r="B80" s="1">
        <v>3.7000000000000002E-3</v>
      </c>
      <c r="C80" s="1">
        <f>(B80-$E$3)/($D$3-$E$3)</f>
        <v>1.311089692708924E-4</v>
      </c>
      <c r="F80" s="11">
        <f>C80*100</f>
        <v>1.3110896927089239E-2</v>
      </c>
    </row>
    <row r="81" spans="1:6" x14ac:dyDescent="0.3">
      <c r="A81" s="1" t="s">
        <v>93</v>
      </c>
      <c r="B81" s="1">
        <v>3.5000000000000001E-3</v>
      </c>
      <c r="C81" s="1">
        <f>(B81-$E$3)/($D$3-$E$3)</f>
        <v>1.2402199795895228E-4</v>
      </c>
      <c r="F81" s="11">
        <f>C81*100</f>
        <v>1.2402199795895227E-2</v>
      </c>
    </row>
    <row r="82" spans="1:6" x14ac:dyDescent="0.3">
      <c r="A82" s="1" t="s">
        <v>94</v>
      </c>
      <c r="B82" s="1">
        <v>3.3E-3</v>
      </c>
      <c r="C82" s="1">
        <f>(B82-$E$3)/($D$3-$E$3)</f>
        <v>1.1693502664701213E-4</v>
      </c>
      <c r="F82" s="11">
        <f>C82*100</f>
        <v>1.1693502664701212E-2</v>
      </c>
    </row>
    <row r="83" spans="1:6" x14ac:dyDescent="0.3">
      <c r="A83" s="1" t="s">
        <v>95</v>
      </c>
      <c r="B83" s="1">
        <v>3.2000000000000002E-3</v>
      </c>
      <c r="C83" s="1">
        <f>(B83-$E$3)/($D$3-$E$3)</f>
        <v>1.1339154099104207E-4</v>
      </c>
      <c r="F83" s="11">
        <f>C83*100</f>
        <v>1.1339154099104206E-2</v>
      </c>
    </row>
    <row r="84" spans="1:6" x14ac:dyDescent="0.3">
      <c r="A84" s="1" t="s">
        <v>96</v>
      </c>
      <c r="B84" s="1">
        <v>3.2000000000000002E-3</v>
      </c>
      <c r="C84" s="1">
        <f>(B84-$E$3)/($D$3-$E$3)</f>
        <v>1.1339154099104207E-4</v>
      </c>
      <c r="F84" s="11">
        <f>C84*100</f>
        <v>1.1339154099104206E-2</v>
      </c>
    </row>
    <row r="85" spans="1:6" x14ac:dyDescent="0.3">
      <c r="A85" s="1" t="s">
        <v>97</v>
      </c>
      <c r="B85" s="1">
        <v>3.2000000000000002E-3</v>
      </c>
      <c r="C85" s="1">
        <f>(B85-$E$3)/($D$3-$E$3)</f>
        <v>1.1339154099104207E-4</v>
      </c>
      <c r="F85" s="11">
        <f>C85*100</f>
        <v>1.1339154099104206E-2</v>
      </c>
    </row>
    <row r="86" spans="1:6" x14ac:dyDescent="0.3">
      <c r="A86" s="1" t="s">
        <v>98</v>
      </c>
      <c r="B86" s="1">
        <v>2.8E-3</v>
      </c>
      <c r="C86" s="1">
        <f>(B86-$E$3)/($D$3-$E$3)</f>
        <v>9.9217598367161804E-5</v>
      </c>
      <c r="F86" s="11">
        <f>C86*100</f>
        <v>9.9217598367161812E-3</v>
      </c>
    </row>
    <row r="87" spans="1:6" x14ac:dyDescent="0.3">
      <c r="A87" s="1" t="s">
        <v>99</v>
      </c>
      <c r="B87" s="1">
        <v>2.8E-3</v>
      </c>
      <c r="C87" s="1">
        <f>(B87-$E$3)/($D$3-$E$3)</f>
        <v>9.9217598367161804E-5</v>
      </c>
      <c r="F87" s="11">
        <f>C87*100</f>
        <v>9.9217598367161812E-3</v>
      </c>
    </row>
    <row r="88" spans="1:6" x14ac:dyDescent="0.3">
      <c r="A88" s="1" t="s">
        <v>100</v>
      </c>
      <c r="B88" s="1">
        <v>2.7000000000000001E-3</v>
      </c>
      <c r="C88" s="1">
        <f>(B88-$E$3)/($D$3-$E$3)</f>
        <v>9.5674112711191745E-5</v>
      </c>
      <c r="F88" s="11">
        <f>C88*100</f>
        <v>9.5674112711191736E-3</v>
      </c>
    </row>
    <row r="89" spans="1:6" x14ac:dyDescent="0.3">
      <c r="A89" s="1" t="s">
        <v>101</v>
      </c>
      <c r="B89" s="1">
        <v>2.5000000000000001E-3</v>
      </c>
      <c r="C89" s="1">
        <f>(B89-$E$3)/($D$3-$E$3)</f>
        <v>8.8587141399251612E-5</v>
      </c>
      <c r="F89" s="11">
        <f>C89*100</f>
        <v>8.8587141399251619E-3</v>
      </c>
    </row>
    <row r="90" spans="1:6" x14ac:dyDescent="0.3">
      <c r="A90" s="1" t="s">
        <v>102</v>
      </c>
      <c r="B90" s="1">
        <v>2.2000000000000001E-3</v>
      </c>
      <c r="C90" s="1">
        <f>(B90-$E$3)/($D$3-$E$3)</f>
        <v>7.795668443134142E-5</v>
      </c>
      <c r="F90" s="11">
        <f>C90*100</f>
        <v>7.7956684431341417E-3</v>
      </c>
    </row>
    <row r="91" spans="1:6" x14ac:dyDescent="0.3">
      <c r="A91" s="1" t="s">
        <v>103</v>
      </c>
      <c r="B91" s="1">
        <v>2.2000000000000001E-3</v>
      </c>
      <c r="C91" s="1">
        <f>(B91-$E$3)/($D$3-$E$3)</f>
        <v>7.795668443134142E-5</v>
      </c>
      <c r="F91" s="11">
        <f>C91*100</f>
        <v>7.7956684431341417E-3</v>
      </c>
    </row>
    <row r="92" spans="1:6" x14ac:dyDescent="0.3">
      <c r="A92" s="1" t="s">
        <v>104</v>
      </c>
      <c r="B92" s="1">
        <v>2.2000000000000001E-3</v>
      </c>
      <c r="C92" s="1">
        <f>(B92-$E$3)/($D$3-$E$3)</f>
        <v>7.795668443134142E-5</v>
      </c>
      <c r="F92" s="11">
        <f>C92*100</f>
        <v>7.7956684431341417E-3</v>
      </c>
    </row>
    <row r="93" spans="1:6" x14ac:dyDescent="0.3">
      <c r="A93" s="1" t="s">
        <v>105</v>
      </c>
      <c r="B93" s="1">
        <v>2.0999999999999999E-3</v>
      </c>
      <c r="C93" s="1">
        <f>(B93-$E$3)/($D$3-$E$3)</f>
        <v>7.4413198775371347E-5</v>
      </c>
      <c r="F93" s="11">
        <f>C93*100</f>
        <v>7.441319877537135E-3</v>
      </c>
    </row>
    <row r="94" spans="1:6" x14ac:dyDescent="0.3">
      <c r="A94" s="1" t="s">
        <v>106</v>
      </c>
      <c r="B94" s="1">
        <v>2.0999999999999999E-3</v>
      </c>
      <c r="C94" s="1">
        <f>(B94-$E$3)/($D$3-$E$3)</f>
        <v>7.4413198775371347E-5</v>
      </c>
      <c r="F94" s="11">
        <f>C94*100</f>
        <v>7.441319877537135E-3</v>
      </c>
    </row>
    <row r="95" spans="1:6" x14ac:dyDescent="0.3">
      <c r="A95" s="1" t="s">
        <v>107</v>
      </c>
      <c r="B95" s="1">
        <v>2.0999999999999999E-3</v>
      </c>
      <c r="C95" s="1">
        <f>(B95-$E$3)/($D$3-$E$3)</f>
        <v>7.4413198775371347E-5</v>
      </c>
      <c r="F95" s="11">
        <f>C95*100</f>
        <v>7.441319877537135E-3</v>
      </c>
    </row>
    <row r="96" spans="1:6" x14ac:dyDescent="0.3">
      <c r="A96" s="1" t="s">
        <v>108</v>
      </c>
      <c r="B96" s="1">
        <v>2E-3</v>
      </c>
      <c r="C96" s="1">
        <f>(B96-$E$3)/($D$3-$E$3)</f>
        <v>7.0869713119401287E-5</v>
      </c>
      <c r="F96" s="11">
        <f>C96*100</f>
        <v>7.0869713119401283E-3</v>
      </c>
    </row>
    <row r="97" spans="1:6" x14ac:dyDescent="0.3">
      <c r="A97" s="1" t="s">
        <v>109</v>
      </c>
      <c r="B97" s="1">
        <v>2E-3</v>
      </c>
      <c r="C97" s="1">
        <f>(B97-$E$3)/($D$3-$E$3)</f>
        <v>7.0869713119401287E-5</v>
      </c>
      <c r="F97" s="11">
        <f>C97*100</f>
        <v>7.0869713119401283E-3</v>
      </c>
    </row>
    <row r="98" spans="1:6" x14ac:dyDescent="0.3">
      <c r="A98" s="1" t="s">
        <v>110</v>
      </c>
      <c r="B98" s="1">
        <v>2E-3</v>
      </c>
      <c r="C98" s="1">
        <f>(B98-$E$3)/($D$3-$E$3)</f>
        <v>7.0869713119401287E-5</v>
      </c>
      <c r="F98" s="11">
        <f>C98*100</f>
        <v>7.0869713119401283E-3</v>
      </c>
    </row>
    <row r="99" spans="1:6" x14ac:dyDescent="0.3">
      <c r="A99" s="1" t="s">
        <v>111</v>
      </c>
      <c r="B99" s="1">
        <v>1.9E-3</v>
      </c>
      <c r="C99" s="1">
        <f>(B99-$E$3)/($D$3-$E$3)</f>
        <v>6.7326227463431227E-5</v>
      </c>
      <c r="F99" s="11">
        <f>C99*100</f>
        <v>6.7326227463431225E-3</v>
      </c>
    </row>
    <row r="100" spans="1:6" x14ac:dyDescent="0.3">
      <c r="A100" s="1" t="s">
        <v>112</v>
      </c>
      <c r="B100" s="1">
        <v>1.6999999999999999E-3</v>
      </c>
      <c r="C100" s="1">
        <f>(B100-$E$3)/($D$3-$E$3)</f>
        <v>6.0239256151491095E-5</v>
      </c>
      <c r="F100" s="11">
        <f>C100*100</f>
        <v>6.0239256151491099E-3</v>
      </c>
    </row>
    <row r="101" spans="1:6" x14ac:dyDescent="0.3">
      <c r="A101" s="1" t="s">
        <v>113</v>
      </c>
      <c r="B101" s="1">
        <v>1.6999999999999999E-3</v>
      </c>
      <c r="C101" s="1">
        <f>(B101-$E$3)/($D$3-$E$3)</f>
        <v>6.0239256151491095E-5</v>
      </c>
      <c r="F101" s="11">
        <f>C101*100</f>
        <v>6.0239256151491099E-3</v>
      </c>
    </row>
    <row r="102" spans="1:6" x14ac:dyDescent="0.3">
      <c r="A102" s="1" t="s">
        <v>114</v>
      </c>
      <c r="B102" s="1">
        <v>1.6000000000000001E-3</v>
      </c>
      <c r="C102" s="1">
        <f>(B102-$E$3)/($D$3-$E$3)</f>
        <v>5.6695770495521035E-5</v>
      </c>
      <c r="F102" s="11">
        <f>C102*100</f>
        <v>5.6695770495521032E-3</v>
      </c>
    </row>
    <row r="103" spans="1:6" x14ac:dyDescent="0.3">
      <c r="A103" s="1" t="s">
        <v>115</v>
      </c>
      <c r="B103" s="1">
        <v>1.6000000000000001E-3</v>
      </c>
      <c r="C103" s="1">
        <f>(B103-$E$3)/($D$3-$E$3)</f>
        <v>5.6695770495521035E-5</v>
      </c>
      <c r="F103" s="11">
        <f>C103*100</f>
        <v>5.6695770495521032E-3</v>
      </c>
    </row>
    <row r="104" spans="1:6" x14ac:dyDescent="0.3">
      <c r="A104" s="1" t="s">
        <v>116</v>
      </c>
      <c r="B104" s="1">
        <v>1.4E-3</v>
      </c>
      <c r="C104" s="1">
        <f>(B104-$E$3)/($D$3-$E$3)</f>
        <v>4.9608799183580902E-5</v>
      </c>
      <c r="F104" s="11">
        <f>C104*100</f>
        <v>4.9608799183580906E-3</v>
      </c>
    </row>
    <row r="105" spans="1:6" x14ac:dyDescent="0.3">
      <c r="A105" s="1" t="s">
        <v>117</v>
      </c>
      <c r="B105" s="1">
        <v>1.4E-3</v>
      </c>
      <c r="C105" s="1">
        <f>(B105-$E$3)/($D$3-$E$3)</f>
        <v>4.9608799183580902E-5</v>
      </c>
      <c r="F105" s="11">
        <f>C105*100</f>
        <v>4.9608799183580906E-3</v>
      </c>
    </row>
    <row r="106" spans="1:6" x14ac:dyDescent="0.3">
      <c r="A106" s="1" t="s">
        <v>118</v>
      </c>
      <c r="B106" s="1">
        <v>1.2999999999999999E-3</v>
      </c>
      <c r="C106" s="1">
        <f>(B106-$E$3)/($D$3-$E$3)</f>
        <v>4.6065313527610836E-5</v>
      </c>
      <c r="F106" s="11">
        <f>C106*100</f>
        <v>4.6065313527610839E-3</v>
      </c>
    </row>
    <row r="107" spans="1:6" x14ac:dyDescent="0.3">
      <c r="A107" s="1" t="s">
        <v>119</v>
      </c>
      <c r="B107" s="1">
        <v>1.2999999999999999E-3</v>
      </c>
      <c r="C107" s="1">
        <f>(B107-$E$3)/($D$3-$E$3)</f>
        <v>4.6065313527610836E-5</v>
      </c>
      <c r="F107" s="11">
        <f>C107*100</f>
        <v>4.6065313527610839E-3</v>
      </c>
    </row>
    <row r="108" spans="1:6" x14ac:dyDescent="0.3">
      <c r="A108" s="1" t="s">
        <v>120</v>
      </c>
      <c r="B108" s="1">
        <v>1.2999999999999999E-3</v>
      </c>
      <c r="C108" s="1">
        <f>(B108-$E$3)/($D$3-$E$3)</f>
        <v>4.6065313527610836E-5</v>
      </c>
      <c r="F108" s="11">
        <f>C108*100</f>
        <v>4.6065313527610839E-3</v>
      </c>
    </row>
    <row r="109" spans="1:6" x14ac:dyDescent="0.3">
      <c r="A109" s="1" t="s">
        <v>121</v>
      </c>
      <c r="B109" s="1">
        <v>1.2999999999999999E-3</v>
      </c>
      <c r="C109" s="1">
        <f>(B109-$E$3)/($D$3-$E$3)</f>
        <v>4.6065313527610836E-5</v>
      </c>
      <c r="F109" s="11">
        <f>C109*100</f>
        <v>4.6065313527610839E-3</v>
      </c>
    </row>
    <row r="110" spans="1:6" x14ac:dyDescent="0.3">
      <c r="A110" s="1" t="s">
        <v>122</v>
      </c>
      <c r="B110" s="1">
        <v>1.1999999999999999E-3</v>
      </c>
      <c r="C110" s="1">
        <f>(B110-$E$3)/($D$3-$E$3)</f>
        <v>4.2521827871640769E-5</v>
      </c>
      <c r="F110" s="11">
        <f>C110*100</f>
        <v>4.2521827871640772E-3</v>
      </c>
    </row>
    <row r="111" spans="1:6" x14ac:dyDescent="0.3">
      <c r="A111" s="1" t="s">
        <v>123</v>
      </c>
      <c r="B111" s="1">
        <v>1.1999999999999999E-3</v>
      </c>
      <c r="C111" s="1">
        <f>(B111-$E$3)/($D$3-$E$3)</f>
        <v>4.2521827871640769E-5</v>
      </c>
      <c r="F111" s="11">
        <f>C111*100</f>
        <v>4.2521827871640772E-3</v>
      </c>
    </row>
    <row r="112" spans="1:6" x14ac:dyDescent="0.3">
      <c r="A112" s="1" t="s">
        <v>124</v>
      </c>
      <c r="B112" s="1">
        <v>1.1000000000000001E-3</v>
      </c>
      <c r="C112" s="1">
        <f>(B112-$E$3)/($D$3-$E$3)</f>
        <v>3.897834221567071E-5</v>
      </c>
      <c r="F112" s="11">
        <f>C112*100</f>
        <v>3.8978342215670709E-3</v>
      </c>
    </row>
    <row r="113" spans="1:6" x14ac:dyDescent="0.3">
      <c r="A113" s="1" t="s">
        <v>125</v>
      </c>
      <c r="B113" s="1">
        <v>1E-3</v>
      </c>
      <c r="C113" s="1">
        <f>(B113-$E$3)/($D$3-$E$3)</f>
        <v>3.5434856559700643E-5</v>
      </c>
      <c r="F113" s="11">
        <f>C113*100</f>
        <v>3.5434856559700642E-3</v>
      </c>
    </row>
    <row r="114" spans="1:6" x14ac:dyDescent="0.3">
      <c r="A114" s="1" t="s">
        <v>126</v>
      </c>
      <c r="B114" s="1">
        <v>1E-3</v>
      </c>
      <c r="C114" s="1">
        <f>(B114-$E$3)/($D$3-$E$3)</f>
        <v>3.5434856559700643E-5</v>
      </c>
      <c r="F114" s="11">
        <f>C114*100</f>
        <v>3.5434856559700642E-3</v>
      </c>
    </row>
    <row r="115" spans="1:6" x14ac:dyDescent="0.3">
      <c r="A115" s="1" t="s">
        <v>127</v>
      </c>
      <c r="B115" s="1">
        <v>1E-3</v>
      </c>
      <c r="C115" s="1">
        <f>(B115-$E$3)/($D$3-$E$3)</f>
        <v>3.5434856559700643E-5</v>
      </c>
      <c r="F115" s="11">
        <f>C115*100</f>
        <v>3.5434856559700642E-3</v>
      </c>
    </row>
    <row r="116" spans="1:6" x14ac:dyDescent="0.3">
      <c r="A116" s="1" t="s">
        <v>128</v>
      </c>
      <c r="B116" s="1">
        <v>8.9999999999999998E-4</v>
      </c>
      <c r="C116" s="1">
        <f>(B116-$E$3)/($D$3-$E$3)</f>
        <v>3.1891370903730577E-5</v>
      </c>
      <c r="F116" s="11">
        <f>C116*100</f>
        <v>3.1891370903730579E-3</v>
      </c>
    </row>
    <row r="117" spans="1:6" x14ac:dyDescent="0.3">
      <c r="A117" s="1" t="s">
        <v>129</v>
      </c>
      <c r="B117" s="1">
        <v>8.9999999999999998E-4</v>
      </c>
      <c r="C117" s="1">
        <f>(B117-$E$3)/($D$3-$E$3)</f>
        <v>3.1891370903730577E-5</v>
      </c>
      <c r="F117" s="11">
        <f>C117*100</f>
        <v>3.1891370903730579E-3</v>
      </c>
    </row>
    <row r="118" spans="1:6" x14ac:dyDescent="0.3">
      <c r="A118" s="1" t="s">
        <v>130</v>
      </c>
      <c r="B118" s="1">
        <v>8.0000000000000004E-4</v>
      </c>
      <c r="C118" s="1">
        <f>(B118-$E$3)/($D$3-$E$3)</f>
        <v>2.8347885247760517E-5</v>
      </c>
      <c r="F118" s="11">
        <f>C118*100</f>
        <v>2.8347885247760516E-3</v>
      </c>
    </row>
    <row r="119" spans="1:6" x14ac:dyDescent="0.3">
      <c r="A119" s="1" t="s">
        <v>131</v>
      </c>
      <c r="B119" s="1">
        <v>8.0000000000000004E-4</v>
      </c>
      <c r="C119" s="1">
        <f>(B119-$E$3)/($D$3-$E$3)</f>
        <v>2.8347885247760517E-5</v>
      </c>
      <c r="F119" s="11">
        <f>C119*100</f>
        <v>2.8347885247760516E-3</v>
      </c>
    </row>
    <row r="120" spans="1:6" x14ac:dyDescent="0.3">
      <c r="A120" s="1" t="s">
        <v>132</v>
      </c>
      <c r="B120" s="1">
        <v>8.0000000000000004E-4</v>
      </c>
      <c r="C120" s="1">
        <f>(B120-$E$3)/($D$3-$E$3)</f>
        <v>2.8347885247760517E-5</v>
      </c>
      <c r="F120" s="11">
        <f>C120*100</f>
        <v>2.8347885247760516E-3</v>
      </c>
    </row>
    <row r="121" spans="1:6" x14ac:dyDescent="0.3">
      <c r="A121" s="1" t="s">
        <v>133</v>
      </c>
      <c r="B121" s="1">
        <v>8.0000000000000004E-4</v>
      </c>
      <c r="C121" s="1">
        <f>(B121-$E$3)/($D$3-$E$3)</f>
        <v>2.8347885247760517E-5</v>
      </c>
      <c r="F121" s="11">
        <f>C121*100</f>
        <v>2.8347885247760516E-3</v>
      </c>
    </row>
    <row r="122" spans="1:6" x14ac:dyDescent="0.3">
      <c r="A122" s="1" t="s">
        <v>134</v>
      </c>
      <c r="B122" s="1">
        <v>8.0000000000000004E-4</v>
      </c>
      <c r="C122" s="1">
        <f>(B122-$E$3)/($D$3-$E$3)</f>
        <v>2.8347885247760517E-5</v>
      </c>
      <c r="F122" s="11">
        <f>C122*100</f>
        <v>2.8347885247760516E-3</v>
      </c>
    </row>
    <row r="123" spans="1:6" x14ac:dyDescent="0.3">
      <c r="A123" s="1" t="s">
        <v>135</v>
      </c>
      <c r="B123" s="1">
        <v>6.9999999999999999E-4</v>
      </c>
      <c r="C123" s="1">
        <f>(B123-$E$3)/($D$3-$E$3)</f>
        <v>2.4804399591790451E-5</v>
      </c>
      <c r="F123" s="11">
        <f>C123*100</f>
        <v>2.4804399591790453E-3</v>
      </c>
    </row>
    <row r="124" spans="1:6" x14ac:dyDescent="0.3">
      <c r="A124" s="1" t="s">
        <v>136</v>
      </c>
      <c r="B124" s="1">
        <v>6.9999999999999999E-4</v>
      </c>
      <c r="C124" s="1">
        <f>(B124-$E$3)/($D$3-$E$3)</f>
        <v>2.4804399591790451E-5</v>
      </c>
      <c r="F124" s="11">
        <f>C124*100</f>
        <v>2.4804399591790453E-3</v>
      </c>
    </row>
    <row r="125" spans="1:6" x14ac:dyDescent="0.3">
      <c r="A125" s="1" t="s">
        <v>137</v>
      </c>
      <c r="B125" s="1">
        <v>6.9999999999999999E-4</v>
      </c>
      <c r="C125" s="1">
        <f>(B125-$E$3)/($D$3-$E$3)</f>
        <v>2.4804399591790451E-5</v>
      </c>
      <c r="F125" s="11">
        <f>C125*100</f>
        <v>2.4804399591790453E-3</v>
      </c>
    </row>
    <row r="126" spans="1:6" x14ac:dyDescent="0.3">
      <c r="A126" s="1" t="s">
        <v>138</v>
      </c>
      <c r="B126" s="1">
        <v>6.9999999999999999E-4</v>
      </c>
      <c r="C126" s="1">
        <f>(B126-$E$3)/($D$3-$E$3)</f>
        <v>2.4804399591790451E-5</v>
      </c>
      <c r="F126" s="11">
        <f>C126*100</f>
        <v>2.4804399591790453E-3</v>
      </c>
    </row>
    <row r="127" spans="1:6" x14ac:dyDescent="0.3">
      <c r="A127" s="1" t="s">
        <v>139</v>
      </c>
      <c r="B127" s="1">
        <v>5.9999999999999995E-4</v>
      </c>
      <c r="C127" s="1">
        <f>(B127-$E$3)/($D$3-$E$3)</f>
        <v>2.1260913935820385E-5</v>
      </c>
      <c r="F127" s="11">
        <f>C127*100</f>
        <v>2.1260913935820386E-3</v>
      </c>
    </row>
    <row r="128" spans="1:6" x14ac:dyDescent="0.3">
      <c r="A128" s="1" t="s">
        <v>140</v>
      </c>
      <c r="B128" s="1">
        <v>5.9999999999999995E-4</v>
      </c>
      <c r="C128" s="1">
        <f>(B128-$E$3)/($D$3-$E$3)</f>
        <v>2.1260913935820385E-5</v>
      </c>
      <c r="F128" s="11">
        <f>C128*100</f>
        <v>2.1260913935820386E-3</v>
      </c>
    </row>
    <row r="129" spans="1:6" x14ac:dyDescent="0.3">
      <c r="A129" s="1" t="s">
        <v>141</v>
      </c>
      <c r="B129" s="1">
        <v>5.9999999999999995E-4</v>
      </c>
      <c r="C129" s="1">
        <f>(B129-$E$3)/($D$3-$E$3)</f>
        <v>2.1260913935820385E-5</v>
      </c>
      <c r="F129" s="11">
        <f>C129*100</f>
        <v>2.1260913935820386E-3</v>
      </c>
    </row>
    <row r="130" spans="1:6" x14ac:dyDescent="0.3">
      <c r="A130" s="1" t="s">
        <v>142</v>
      </c>
      <c r="B130" s="1">
        <v>5.0000000000000001E-4</v>
      </c>
      <c r="C130" s="1">
        <f>(B130-$E$3)/($D$3-$E$3)</f>
        <v>1.7717428279850322E-5</v>
      </c>
      <c r="F130" s="11">
        <f>C130*100</f>
        <v>1.7717428279850321E-3</v>
      </c>
    </row>
    <row r="131" spans="1:6" x14ac:dyDescent="0.3">
      <c r="A131" s="1" t="s">
        <v>143</v>
      </c>
      <c r="B131" s="1">
        <v>4.0000000000000002E-4</v>
      </c>
      <c r="C131" s="1">
        <f>(B131-$E$3)/($D$3-$E$3)</f>
        <v>1.4173942623880259E-5</v>
      </c>
      <c r="F131" s="11">
        <f>C131*100</f>
        <v>1.4173942623880258E-3</v>
      </c>
    </row>
    <row r="132" spans="1:6" x14ac:dyDescent="0.3">
      <c r="A132" s="1" t="s">
        <v>144</v>
      </c>
      <c r="B132" s="1">
        <v>4.0000000000000002E-4</v>
      </c>
      <c r="C132" s="1">
        <f>(B132-$E$3)/($D$3-$E$3)</f>
        <v>1.4173942623880259E-5</v>
      </c>
      <c r="F132" s="11">
        <f>C132*100</f>
        <v>1.4173942623880258E-3</v>
      </c>
    </row>
    <row r="133" spans="1:6" x14ac:dyDescent="0.3">
      <c r="A133" s="1" t="s">
        <v>145</v>
      </c>
      <c r="B133" s="1">
        <v>4.0000000000000002E-4</v>
      </c>
      <c r="C133" s="1">
        <f>(B133-$E$3)/($D$3-$E$3)</f>
        <v>1.4173942623880259E-5</v>
      </c>
      <c r="F133" s="11">
        <f>C133*100</f>
        <v>1.4173942623880258E-3</v>
      </c>
    </row>
    <row r="134" spans="1:6" x14ac:dyDescent="0.3">
      <c r="A134" s="1" t="s">
        <v>146</v>
      </c>
      <c r="B134" s="1">
        <v>4.0000000000000002E-4</v>
      </c>
      <c r="C134" s="1">
        <f>(B134-$E$3)/($D$3-$E$3)</f>
        <v>1.4173942623880259E-5</v>
      </c>
      <c r="F134" s="11">
        <f>C134*100</f>
        <v>1.4173942623880258E-3</v>
      </c>
    </row>
    <row r="135" spans="1:6" x14ac:dyDescent="0.3">
      <c r="A135" s="1" t="s">
        <v>147</v>
      </c>
      <c r="B135" s="1">
        <v>4.0000000000000002E-4</v>
      </c>
      <c r="C135" s="1">
        <f>(B135-$E$3)/($D$3-$E$3)</f>
        <v>1.4173942623880259E-5</v>
      </c>
      <c r="F135" s="11">
        <f>C135*100</f>
        <v>1.4173942623880258E-3</v>
      </c>
    </row>
    <row r="136" spans="1:6" x14ac:dyDescent="0.3">
      <c r="A136" s="1" t="s">
        <v>148</v>
      </c>
      <c r="B136" s="1">
        <v>2.9999999999999997E-4</v>
      </c>
      <c r="C136" s="1">
        <f>(B136-$E$3)/($D$3-$E$3)</f>
        <v>1.0630456967910192E-5</v>
      </c>
      <c r="F136" s="11">
        <f>C136*100</f>
        <v>1.0630456967910193E-3</v>
      </c>
    </row>
    <row r="137" spans="1:6" x14ac:dyDescent="0.3">
      <c r="A137" s="1" t="s">
        <v>149</v>
      </c>
      <c r="B137" s="1">
        <v>2.9999999999999997E-4</v>
      </c>
      <c r="C137" s="1">
        <f>(B137-$E$3)/($D$3-$E$3)</f>
        <v>1.0630456967910192E-5</v>
      </c>
      <c r="F137" s="11">
        <f>C137*100</f>
        <v>1.0630456967910193E-3</v>
      </c>
    </row>
    <row r="138" spans="1:6" x14ac:dyDescent="0.3">
      <c r="A138" s="1" t="s">
        <v>150</v>
      </c>
      <c r="B138" s="1">
        <v>2.9999999999999997E-4</v>
      </c>
      <c r="C138" s="1">
        <f>(B138-$E$3)/($D$3-$E$3)</f>
        <v>1.0630456967910192E-5</v>
      </c>
      <c r="F138" s="11">
        <f>C138*100</f>
        <v>1.0630456967910193E-3</v>
      </c>
    </row>
    <row r="139" spans="1:6" x14ac:dyDescent="0.3">
      <c r="A139" s="1" t="s">
        <v>151</v>
      </c>
      <c r="B139" s="1">
        <v>2.9999999999999997E-4</v>
      </c>
      <c r="C139" s="1">
        <f>(B139-$E$3)/($D$3-$E$3)</f>
        <v>1.0630456967910192E-5</v>
      </c>
      <c r="F139" s="11">
        <f>C139*100</f>
        <v>1.0630456967910193E-3</v>
      </c>
    </row>
    <row r="140" spans="1:6" x14ac:dyDescent="0.3">
      <c r="A140" s="1" t="s">
        <v>152</v>
      </c>
      <c r="B140" s="1">
        <v>2.9999999999999997E-4</v>
      </c>
      <c r="C140" s="1">
        <f>(B140-$E$3)/($D$3-$E$3)</f>
        <v>1.0630456967910192E-5</v>
      </c>
      <c r="F140" s="11">
        <f>C140*100</f>
        <v>1.0630456967910193E-3</v>
      </c>
    </row>
    <row r="141" spans="1:6" x14ac:dyDescent="0.3">
      <c r="A141" s="1" t="s">
        <v>153</v>
      </c>
      <c r="B141" s="1">
        <v>2.9999999999999997E-4</v>
      </c>
      <c r="C141" s="1">
        <f>(B141-$E$3)/($D$3-$E$3)</f>
        <v>1.0630456967910192E-5</v>
      </c>
      <c r="F141" s="11">
        <f>C141*100</f>
        <v>1.0630456967910193E-3</v>
      </c>
    </row>
    <row r="142" spans="1:6" x14ac:dyDescent="0.3">
      <c r="A142" s="1" t="s">
        <v>154</v>
      </c>
      <c r="B142" s="1">
        <v>2.9999999999999997E-4</v>
      </c>
      <c r="C142" s="1">
        <f>(B142-$E$3)/($D$3-$E$3)</f>
        <v>1.0630456967910192E-5</v>
      </c>
      <c r="F142" s="11">
        <f>C142*100</f>
        <v>1.0630456967910193E-3</v>
      </c>
    </row>
    <row r="143" spans="1:6" x14ac:dyDescent="0.3">
      <c r="A143" s="1" t="s">
        <v>155</v>
      </c>
      <c r="B143" s="1">
        <v>2.9999999999999997E-4</v>
      </c>
      <c r="C143" s="1">
        <f>(B143-$E$3)/($D$3-$E$3)</f>
        <v>1.0630456967910192E-5</v>
      </c>
      <c r="F143" s="11">
        <f>C143*100</f>
        <v>1.0630456967910193E-3</v>
      </c>
    </row>
    <row r="144" spans="1:6" x14ac:dyDescent="0.3">
      <c r="A144" s="1" t="s">
        <v>156</v>
      </c>
      <c r="B144" s="1">
        <v>2.0000000000000001E-4</v>
      </c>
      <c r="C144" s="1">
        <f>(B144-$E$3)/($D$3-$E$3)</f>
        <v>7.0869713119401294E-6</v>
      </c>
      <c r="F144" s="11">
        <f>C144*100</f>
        <v>7.086971311940129E-4</v>
      </c>
    </row>
    <row r="145" spans="1:6" x14ac:dyDescent="0.3">
      <c r="A145" s="1" t="s">
        <v>157</v>
      </c>
      <c r="B145" s="1">
        <v>2.0000000000000001E-4</v>
      </c>
      <c r="C145" s="1">
        <f>(B145-$E$3)/($D$3-$E$3)</f>
        <v>7.0869713119401294E-6</v>
      </c>
      <c r="F145" s="11">
        <f>C145*100</f>
        <v>7.086971311940129E-4</v>
      </c>
    </row>
    <row r="146" spans="1:6" x14ac:dyDescent="0.3">
      <c r="A146" s="1" t="s">
        <v>158</v>
      </c>
      <c r="B146" s="1">
        <v>2.0000000000000001E-4</v>
      </c>
      <c r="C146" s="1">
        <f>(B146-$E$3)/($D$3-$E$3)</f>
        <v>7.0869713119401294E-6</v>
      </c>
      <c r="F146" s="11">
        <f>C146*100</f>
        <v>7.086971311940129E-4</v>
      </c>
    </row>
    <row r="147" spans="1:6" x14ac:dyDescent="0.3">
      <c r="A147" s="1" t="s">
        <v>159</v>
      </c>
      <c r="B147" s="1">
        <v>2.0000000000000001E-4</v>
      </c>
      <c r="C147" s="1">
        <f>(B147-$E$3)/($D$3-$E$3)</f>
        <v>7.0869713119401294E-6</v>
      </c>
      <c r="F147" s="11">
        <f>C147*100</f>
        <v>7.086971311940129E-4</v>
      </c>
    </row>
    <row r="148" spans="1:6" x14ac:dyDescent="0.3">
      <c r="A148" s="1" t="s">
        <v>160</v>
      </c>
      <c r="B148" s="1">
        <v>2.0000000000000001E-4</v>
      </c>
      <c r="C148" s="1">
        <f>(B148-$E$3)/($D$3-$E$3)</f>
        <v>7.0869713119401294E-6</v>
      </c>
      <c r="F148" s="11">
        <f>C148*100</f>
        <v>7.086971311940129E-4</v>
      </c>
    </row>
    <row r="149" spans="1:6" x14ac:dyDescent="0.3">
      <c r="A149" s="1" t="s">
        <v>161</v>
      </c>
      <c r="B149" s="1">
        <v>2.0000000000000001E-4</v>
      </c>
      <c r="C149" s="1">
        <f>(B149-$E$3)/($D$3-$E$3)</f>
        <v>7.0869713119401294E-6</v>
      </c>
      <c r="F149" s="11">
        <f>C149*100</f>
        <v>7.086971311940129E-4</v>
      </c>
    </row>
    <row r="150" spans="1:6" x14ac:dyDescent="0.3">
      <c r="A150" s="1" t="s">
        <v>162</v>
      </c>
      <c r="B150" s="1">
        <v>2.0000000000000001E-4</v>
      </c>
      <c r="C150" s="1">
        <f>(B150-$E$3)/($D$3-$E$3)</f>
        <v>7.0869713119401294E-6</v>
      </c>
      <c r="F150" s="11">
        <f>C150*100</f>
        <v>7.086971311940129E-4</v>
      </c>
    </row>
    <row r="151" spans="1:6" x14ac:dyDescent="0.3">
      <c r="A151" s="1" t="s">
        <v>163</v>
      </c>
      <c r="B151" s="1">
        <v>2.0000000000000001E-4</v>
      </c>
      <c r="C151" s="1">
        <f>(B151-$E$3)/($D$3-$E$3)</f>
        <v>7.0869713119401294E-6</v>
      </c>
      <c r="F151" s="11">
        <f>C151*100</f>
        <v>7.086971311940129E-4</v>
      </c>
    </row>
    <row r="152" spans="1:6" x14ac:dyDescent="0.3">
      <c r="A152" s="1" t="s">
        <v>164</v>
      </c>
      <c r="B152" s="1">
        <v>2.0000000000000001E-4</v>
      </c>
      <c r="C152" s="1">
        <f>(B152-$E$3)/($D$3-$E$3)</f>
        <v>7.0869713119401294E-6</v>
      </c>
      <c r="F152" s="11">
        <f>C152*100</f>
        <v>7.086971311940129E-4</v>
      </c>
    </row>
    <row r="153" spans="1:6" x14ac:dyDescent="0.3">
      <c r="A153" s="1" t="s">
        <v>165</v>
      </c>
      <c r="B153" s="1">
        <v>2.0000000000000001E-4</v>
      </c>
      <c r="C153" s="1">
        <f>(B153-$E$3)/($D$3-$E$3)</f>
        <v>7.0869713119401294E-6</v>
      </c>
      <c r="F153" s="11">
        <f>C153*100</f>
        <v>7.086971311940129E-4</v>
      </c>
    </row>
    <row r="154" spans="1:6" x14ac:dyDescent="0.3">
      <c r="A154" s="1" t="s">
        <v>166</v>
      </c>
      <c r="B154" s="1">
        <v>0</v>
      </c>
      <c r="C154" s="1">
        <f>(B154-$E$3)/($D$3-$E$3)</f>
        <v>0</v>
      </c>
      <c r="F154" s="11">
        <f>C154*100</f>
        <v>0</v>
      </c>
    </row>
    <row r="155" spans="1:6" x14ac:dyDescent="0.3">
      <c r="A155" s="1" t="s">
        <v>167</v>
      </c>
      <c r="B155" s="1">
        <v>0</v>
      </c>
      <c r="C155" s="1">
        <f>(B155-$E$3)/($D$3-$E$3)</f>
        <v>0</v>
      </c>
      <c r="F155" s="11">
        <f>C155*100</f>
        <v>0</v>
      </c>
    </row>
    <row r="156" spans="1:6" x14ac:dyDescent="0.3">
      <c r="A156" s="1" t="s">
        <v>168</v>
      </c>
      <c r="B156" s="1">
        <v>0</v>
      </c>
      <c r="C156" s="1">
        <f>(B156-$E$3)/($D$3-$E$3)</f>
        <v>0</v>
      </c>
      <c r="F156" s="11">
        <f>C156*100</f>
        <v>0</v>
      </c>
    </row>
    <row r="157" spans="1:6" x14ac:dyDescent="0.3">
      <c r="A157" s="1" t="s">
        <v>169</v>
      </c>
      <c r="B157" s="1">
        <v>0</v>
      </c>
      <c r="C157" s="1">
        <f>(B157-$E$3)/($D$3-$E$3)</f>
        <v>0</v>
      </c>
      <c r="F157" s="11">
        <f>C157*100</f>
        <v>0</v>
      </c>
    </row>
    <row r="158" spans="1:6" x14ac:dyDescent="0.3">
      <c r="A158" s="1" t="s">
        <v>170</v>
      </c>
      <c r="B158" s="1">
        <v>0</v>
      </c>
      <c r="C158" s="1">
        <f>(B158-$E$3)/($D$3-$E$3)</f>
        <v>0</v>
      </c>
      <c r="F158" s="11">
        <f>C158*100</f>
        <v>0</v>
      </c>
    </row>
    <row r="159" spans="1:6" x14ac:dyDescent="0.3">
      <c r="A159" s="1" t="s">
        <v>171</v>
      </c>
      <c r="B159" s="1">
        <v>0</v>
      </c>
      <c r="C159" s="1">
        <f>(B159-$E$3)/($D$3-$E$3)</f>
        <v>0</v>
      </c>
      <c r="F159" s="11">
        <f>C159*100</f>
        <v>0</v>
      </c>
    </row>
    <row r="160" spans="1:6" x14ac:dyDescent="0.3">
      <c r="A160" s="1" t="s">
        <v>172</v>
      </c>
      <c r="B160" s="1">
        <v>0</v>
      </c>
      <c r="C160" s="1">
        <f>(B160-$E$3)/($D$3-$E$3)</f>
        <v>0</v>
      </c>
      <c r="F160" s="11">
        <f>C160*100</f>
        <v>0</v>
      </c>
    </row>
    <row r="161" spans="1:6" x14ac:dyDescent="0.3">
      <c r="A161" s="1" t="s">
        <v>173</v>
      </c>
      <c r="B161" s="1">
        <v>0</v>
      </c>
      <c r="C161" s="1">
        <f>(B161-$E$3)/($D$3-$E$3)</f>
        <v>0</v>
      </c>
      <c r="F161" s="11">
        <f>C161*100</f>
        <v>0</v>
      </c>
    </row>
    <row r="162" spans="1:6" x14ac:dyDescent="0.3">
      <c r="A162" s="1" t="s">
        <v>174</v>
      </c>
      <c r="B162" s="1">
        <v>0</v>
      </c>
      <c r="C162" s="1">
        <f>(B162-$E$3)/($D$3-$E$3)</f>
        <v>0</v>
      </c>
      <c r="F162" s="11">
        <f>C162*100</f>
        <v>0</v>
      </c>
    </row>
    <row r="163" spans="1:6" x14ac:dyDescent="0.3">
      <c r="A163" s="1" t="s">
        <v>175</v>
      </c>
      <c r="B163" s="1">
        <v>0</v>
      </c>
      <c r="C163" s="1">
        <f>(B163-$E$3)/($D$3-$E$3)</f>
        <v>0</v>
      </c>
      <c r="F163" s="11">
        <f>C163*100</f>
        <v>0</v>
      </c>
    </row>
    <row r="164" spans="1:6" x14ac:dyDescent="0.3">
      <c r="A164" s="1" t="s">
        <v>176</v>
      </c>
      <c r="B164" s="1">
        <v>0</v>
      </c>
      <c r="C164" s="1">
        <f>(B164-$E$3)/($D$3-$E$3)</f>
        <v>0</v>
      </c>
      <c r="F164" s="11">
        <f>C164*100</f>
        <v>0</v>
      </c>
    </row>
    <row r="165" spans="1:6" x14ac:dyDescent="0.3">
      <c r="A165" s="1" t="s">
        <v>177</v>
      </c>
      <c r="B165" s="1">
        <v>0</v>
      </c>
      <c r="C165" s="1">
        <f>(B165-$E$3)/($D$3-$E$3)</f>
        <v>0</v>
      </c>
      <c r="F165" s="11">
        <f>C165*100</f>
        <v>0</v>
      </c>
    </row>
    <row r="166" spans="1:6" x14ac:dyDescent="0.3">
      <c r="A166" s="1" t="s">
        <v>178</v>
      </c>
      <c r="B166" s="1">
        <v>0</v>
      </c>
      <c r="C166" s="1">
        <f>(B166-$E$3)/($D$3-$E$3)</f>
        <v>0</v>
      </c>
      <c r="F166" s="11">
        <f>C166*100</f>
        <v>0</v>
      </c>
    </row>
    <row r="167" spans="1:6" x14ac:dyDescent="0.3">
      <c r="A167" s="1" t="s">
        <v>179</v>
      </c>
      <c r="B167" s="1">
        <v>0</v>
      </c>
      <c r="C167" s="1">
        <f>(B167-$E$3)/($D$3-$E$3)</f>
        <v>0</v>
      </c>
      <c r="F167" s="11">
        <f>C167*100</f>
        <v>0</v>
      </c>
    </row>
    <row r="168" spans="1:6" x14ac:dyDescent="0.3">
      <c r="A168" s="1" t="s">
        <v>180</v>
      </c>
      <c r="B168" s="1">
        <v>0</v>
      </c>
      <c r="C168" s="1">
        <f>(B168-$E$3)/($D$3-$E$3)</f>
        <v>0</v>
      </c>
      <c r="F168" s="11">
        <f>C168*100</f>
        <v>0</v>
      </c>
    </row>
    <row r="169" spans="1:6" x14ac:dyDescent="0.3">
      <c r="A169" s="1" t="s">
        <v>181</v>
      </c>
      <c r="B169" s="1">
        <v>0</v>
      </c>
      <c r="C169" s="1">
        <f>(B169-$E$3)/($D$3-$E$3)</f>
        <v>0</v>
      </c>
      <c r="F169" s="11">
        <f>C169*100</f>
        <v>0</v>
      </c>
    </row>
    <row r="170" spans="1:6" x14ac:dyDescent="0.3">
      <c r="A170" s="1" t="s">
        <v>182</v>
      </c>
      <c r="B170" s="1">
        <v>0</v>
      </c>
      <c r="C170" s="1">
        <f>(B170-$E$3)/($D$3-$E$3)</f>
        <v>0</v>
      </c>
      <c r="F170" s="11">
        <f>C170*100</f>
        <v>0</v>
      </c>
    </row>
    <row r="171" spans="1:6" x14ac:dyDescent="0.3">
      <c r="A171" s="1" t="s">
        <v>183</v>
      </c>
      <c r="B171" s="1">
        <v>0</v>
      </c>
      <c r="C171" s="1">
        <f>(B171-$E$3)/($D$3-$E$3)</f>
        <v>0</v>
      </c>
      <c r="F171" s="11">
        <f>C171*100</f>
        <v>0</v>
      </c>
    </row>
    <row r="172" spans="1:6" x14ac:dyDescent="0.3">
      <c r="A172" s="1" t="s">
        <v>184</v>
      </c>
      <c r="B172" s="1">
        <v>0</v>
      </c>
      <c r="C172" s="1">
        <f>(B172-$E$3)/($D$3-$E$3)</f>
        <v>0</v>
      </c>
      <c r="F172" s="11">
        <f>C172*100</f>
        <v>0</v>
      </c>
    </row>
    <row r="173" spans="1:6" x14ac:dyDescent="0.3">
      <c r="A173" s="1" t="s">
        <v>185</v>
      </c>
      <c r="B173" s="1">
        <v>0</v>
      </c>
      <c r="C173" s="1">
        <f>(B173-$E$3)/($D$3-$E$3)</f>
        <v>0</v>
      </c>
      <c r="F173" s="11">
        <f>C173*100</f>
        <v>0</v>
      </c>
    </row>
    <row r="174" spans="1:6" x14ac:dyDescent="0.3">
      <c r="A174" s="1" t="s">
        <v>186</v>
      </c>
      <c r="B174" s="1">
        <v>0</v>
      </c>
      <c r="C174" s="1">
        <f>(B174-$E$3)/($D$3-$E$3)</f>
        <v>0</v>
      </c>
      <c r="F174" s="11">
        <f>C174*100</f>
        <v>0</v>
      </c>
    </row>
    <row r="175" spans="1:6" x14ac:dyDescent="0.3">
      <c r="A175" s="1" t="s">
        <v>187</v>
      </c>
      <c r="B175" s="1">
        <v>0</v>
      </c>
      <c r="C175" s="1">
        <f>(B175-$E$3)/($D$3-$E$3)</f>
        <v>0</v>
      </c>
      <c r="F175" s="11">
        <f>C175*100</f>
        <v>0</v>
      </c>
    </row>
    <row r="176" spans="1:6" x14ac:dyDescent="0.3">
      <c r="A176" s="1" t="s">
        <v>188</v>
      </c>
      <c r="B176" s="1">
        <v>0</v>
      </c>
      <c r="C176" s="1">
        <f>(B176-$E$3)/($D$3-$E$3)</f>
        <v>0</v>
      </c>
      <c r="F176" s="11">
        <f>C176*100</f>
        <v>0</v>
      </c>
    </row>
    <row r="177" spans="1:6" x14ac:dyDescent="0.3">
      <c r="A177" s="1" t="s">
        <v>189</v>
      </c>
      <c r="B177" s="1">
        <v>0</v>
      </c>
      <c r="C177" s="1">
        <f>(B177-$E$3)/($D$3-$E$3)</f>
        <v>0</v>
      </c>
      <c r="F177" s="11">
        <f>C177*100</f>
        <v>0</v>
      </c>
    </row>
    <row r="178" spans="1:6" x14ac:dyDescent="0.3">
      <c r="A178" s="1" t="s">
        <v>190</v>
      </c>
      <c r="B178" s="1">
        <v>0</v>
      </c>
      <c r="C178" s="1">
        <f>(B178-$E$3)/($D$3-$E$3)</f>
        <v>0</v>
      </c>
      <c r="F178" s="11">
        <f>C178*100</f>
        <v>0</v>
      </c>
    </row>
    <row r="179" spans="1:6" x14ac:dyDescent="0.3">
      <c r="A179" s="1" t="s">
        <v>191</v>
      </c>
      <c r="B179" s="1">
        <v>0</v>
      </c>
      <c r="C179" s="1">
        <f>(B179-$E$3)/($D$3-$E$3)</f>
        <v>0</v>
      </c>
      <c r="F179" s="11">
        <f>C179*100</f>
        <v>0</v>
      </c>
    </row>
    <row r="180" spans="1:6" x14ac:dyDescent="0.3">
      <c r="A180" s="1" t="s">
        <v>192</v>
      </c>
      <c r="B180" s="1">
        <v>0</v>
      </c>
      <c r="C180" s="1">
        <f>(B180-$E$3)/($D$3-$E$3)</f>
        <v>0</v>
      </c>
      <c r="F180" s="11">
        <f>C180*100</f>
        <v>0</v>
      </c>
    </row>
    <row r="181" spans="1:6" x14ac:dyDescent="0.3">
      <c r="A181" s="1" t="s">
        <v>193</v>
      </c>
      <c r="B181" s="1">
        <v>0</v>
      </c>
      <c r="C181" s="1">
        <f>(B181-$E$3)/($D$3-$E$3)</f>
        <v>0</v>
      </c>
      <c r="F181" s="11">
        <f>C181*100</f>
        <v>0</v>
      </c>
    </row>
    <row r="182" spans="1:6" x14ac:dyDescent="0.3">
      <c r="A182" s="1" t="s">
        <v>194</v>
      </c>
      <c r="B182" s="1">
        <v>0</v>
      </c>
      <c r="C182" s="1">
        <f>(B182-$E$3)/($D$3-$E$3)</f>
        <v>0</v>
      </c>
      <c r="F182" s="11">
        <f>C182*100</f>
        <v>0</v>
      </c>
    </row>
    <row r="183" spans="1:6" x14ac:dyDescent="0.3">
      <c r="A183" s="1" t="s">
        <v>195</v>
      </c>
      <c r="B183" s="1">
        <v>0</v>
      </c>
      <c r="C183" s="1">
        <f>(B183-$E$3)/($D$3-$E$3)</f>
        <v>0</v>
      </c>
      <c r="F183" s="11">
        <f>C183*100</f>
        <v>0</v>
      </c>
    </row>
    <row r="184" spans="1:6" x14ac:dyDescent="0.3">
      <c r="A184" s="1" t="s">
        <v>196</v>
      </c>
      <c r="B184" s="1">
        <v>0</v>
      </c>
      <c r="C184" s="1">
        <f>(B184-$E$3)/($D$3-$E$3)</f>
        <v>0</v>
      </c>
      <c r="F184" s="11">
        <f>C184*100</f>
        <v>0</v>
      </c>
    </row>
    <row r="185" spans="1:6" x14ac:dyDescent="0.3">
      <c r="A185" s="1" t="s">
        <v>197</v>
      </c>
      <c r="B185" s="1">
        <v>0</v>
      </c>
      <c r="C185" s="1">
        <f>(B185-$E$3)/($D$3-$E$3)</f>
        <v>0</v>
      </c>
      <c r="F185" s="11">
        <f>C185*100</f>
        <v>0</v>
      </c>
    </row>
    <row r="186" spans="1:6" x14ac:dyDescent="0.3">
      <c r="A186" s="1" t="s">
        <v>198</v>
      </c>
      <c r="B186" s="1">
        <v>0</v>
      </c>
      <c r="C186" s="1">
        <f>(B186-$E$3)/($D$3-$E$3)</f>
        <v>0</v>
      </c>
      <c r="F186" s="11">
        <f>C186*100</f>
        <v>0</v>
      </c>
    </row>
    <row r="187" spans="1:6" x14ac:dyDescent="0.3">
      <c r="A187" s="1" t="s">
        <v>199</v>
      </c>
      <c r="B187" s="1">
        <v>0</v>
      </c>
      <c r="C187" s="1">
        <f>(B187-$E$3)/($D$3-$E$3)</f>
        <v>0</v>
      </c>
      <c r="F187" s="11">
        <f>C187*100</f>
        <v>0</v>
      </c>
    </row>
    <row r="188" spans="1:6" x14ac:dyDescent="0.3">
      <c r="A188" s="1" t="s">
        <v>200</v>
      </c>
      <c r="B188" s="1">
        <v>0</v>
      </c>
      <c r="C188" s="1">
        <f>(B188-$E$3)/($D$3-$E$3)</f>
        <v>0</v>
      </c>
      <c r="F188" s="11">
        <f>C188*100</f>
        <v>0</v>
      </c>
    </row>
    <row r="189" spans="1:6" x14ac:dyDescent="0.3">
      <c r="A189" s="1" t="s">
        <v>201</v>
      </c>
      <c r="B189" s="1">
        <v>0</v>
      </c>
      <c r="C189" s="1">
        <f>(B189-$E$3)/($D$3-$E$3)</f>
        <v>0</v>
      </c>
      <c r="F189" s="11">
        <f>C189*100</f>
        <v>0</v>
      </c>
    </row>
    <row r="190" spans="1:6" x14ac:dyDescent="0.3">
      <c r="A190" s="1" t="s">
        <v>202</v>
      </c>
      <c r="B190" s="1">
        <v>0</v>
      </c>
      <c r="C190" s="1">
        <f>(B190-$E$3)/($D$3-$E$3)</f>
        <v>0</v>
      </c>
      <c r="F190" s="11">
        <f>C190*100</f>
        <v>0</v>
      </c>
    </row>
    <row r="191" spans="1:6" x14ac:dyDescent="0.3">
      <c r="A191" s="1" t="s">
        <v>203</v>
      </c>
      <c r="B191" s="1">
        <v>0</v>
      </c>
      <c r="C191" s="1">
        <f>(B191-$E$3)/($D$3-$E$3)</f>
        <v>0</v>
      </c>
      <c r="F191" s="11">
        <f>C191*100</f>
        <v>0</v>
      </c>
    </row>
    <row r="192" spans="1:6" x14ac:dyDescent="0.3">
      <c r="A192" s="1" t="s">
        <v>204</v>
      </c>
      <c r="B192" s="1">
        <v>0</v>
      </c>
      <c r="C192" s="1">
        <f>(B192-$E$3)/($D$3-$E$3)</f>
        <v>0</v>
      </c>
      <c r="F192" s="11">
        <f>C192*100</f>
        <v>0</v>
      </c>
    </row>
    <row r="193" spans="1:6" x14ac:dyDescent="0.3">
      <c r="A193" s="1" t="s">
        <v>205</v>
      </c>
      <c r="B193" s="1">
        <v>0</v>
      </c>
      <c r="C193" s="1">
        <f>(B193-$E$3)/($D$3-$E$3)</f>
        <v>0</v>
      </c>
      <c r="F193" s="11">
        <f>C193*100</f>
        <v>0</v>
      </c>
    </row>
    <row r="194" spans="1:6" x14ac:dyDescent="0.3">
      <c r="A194" s="1" t="s">
        <v>206</v>
      </c>
      <c r="B194" s="1">
        <v>0</v>
      </c>
      <c r="C194" s="1">
        <f>(B194-$E$3)/($D$3-$E$3)</f>
        <v>0</v>
      </c>
      <c r="F194" s="11">
        <f>C194*100</f>
        <v>0</v>
      </c>
    </row>
    <row r="195" spans="1:6" x14ac:dyDescent="0.3">
      <c r="A195" s="1" t="s">
        <v>207</v>
      </c>
      <c r="B195" s="1">
        <v>0</v>
      </c>
      <c r="C195" s="1">
        <f>(B195-$E$3)/($D$3-$E$3)</f>
        <v>0</v>
      </c>
      <c r="F195" s="11">
        <f>C195*100</f>
        <v>0</v>
      </c>
    </row>
    <row r="196" spans="1:6" x14ac:dyDescent="0.3">
      <c r="A196" s="1" t="s">
        <v>208</v>
      </c>
      <c r="B196" s="1">
        <v>0</v>
      </c>
      <c r="C196" s="1">
        <f>(B196-$E$3)/($D$3-$E$3)</f>
        <v>0</v>
      </c>
      <c r="F196" s="11">
        <f>C196*100</f>
        <v>0</v>
      </c>
    </row>
    <row r="197" spans="1:6" x14ac:dyDescent="0.3">
      <c r="A197" s="1" t="s">
        <v>209</v>
      </c>
      <c r="B197" s="1">
        <v>0</v>
      </c>
      <c r="C197" s="1">
        <f>(B197-$E$3)/($D$3-$E$3)</f>
        <v>0</v>
      </c>
      <c r="F197" s="11">
        <f>C197*100</f>
        <v>0</v>
      </c>
    </row>
    <row r="198" spans="1:6" x14ac:dyDescent="0.3">
      <c r="A198" s="1" t="s">
        <v>210</v>
      </c>
      <c r="B198" s="1">
        <v>0</v>
      </c>
      <c r="C198" s="1">
        <f>(B198-$E$3)/($D$3-$E$3)</f>
        <v>0</v>
      </c>
      <c r="F198" s="11">
        <f>C198*100</f>
        <v>0</v>
      </c>
    </row>
    <row r="199" spans="1:6" x14ac:dyDescent="0.3">
      <c r="A199" s="1" t="s">
        <v>211</v>
      </c>
      <c r="B199" s="1">
        <v>0</v>
      </c>
      <c r="C199" s="1">
        <f>(B199-$E$3)/($D$3-$E$3)</f>
        <v>0</v>
      </c>
      <c r="F199" s="11">
        <f>C199*100</f>
        <v>0</v>
      </c>
    </row>
    <row r="200" spans="1:6" x14ac:dyDescent="0.3">
      <c r="A200" s="1" t="s">
        <v>212</v>
      </c>
      <c r="B200" s="1">
        <v>0</v>
      </c>
      <c r="C200" s="1">
        <f>(B200-$E$3)/($D$3-$E$3)</f>
        <v>0</v>
      </c>
      <c r="F200" s="11">
        <f>C200*100</f>
        <v>0</v>
      </c>
    </row>
    <row r="201" spans="1:6" x14ac:dyDescent="0.3">
      <c r="A201" s="1" t="s">
        <v>213</v>
      </c>
      <c r="B201" s="1">
        <v>0</v>
      </c>
      <c r="C201" s="1">
        <f>(B201-$E$3)/($D$3-$E$3)</f>
        <v>0</v>
      </c>
      <c r="F201" s="11">
        <f>C201*100</f>
        <v>0</v>
      </c>
    </row>
    <row r="202" spans="1:6" x14ac:dyDescent="0.3">
      <c r="A202" s="1" t="s">
        <v>214</v>
      </c>
      <c r="B202" s="1">
        <v>0</v>
      </c>
      <c r="C202" s="1">
        <f>(B202-$E$3)/($D$3-$E$3)</f>
        <v>0</v>
      </c>
      <c r="F202" s="11">
        <f>C202*100</f>
        <v>0</v>
      </c>
    </row>
    <row r="203" spans="1:6" x14ac:dyDescent="0.3">
      <c r="A203" s="1" t="s">
        <v>215</v>
      </c>
      <c r="B203" s="1">
        <v>0</v>
      </c>
      <c r="C203" s="1">
        <f>(B203-$E$3)/($D$3-$E$3)</f>
        <v>0</v>
      </c>
      <c r="F203" s="11">
        <f>C203*100</f>
        <v>0</v>
      </c>
    </row>
    <row r="204" spans="1:6" x14ac:dyDescent="0.3">
      <c r="A204" s="1" t="s">
        <v>216</v>
      </c>
      <c r="B204" s="1">
        <v>0</v>
      </c>
      <c r="C204" s="1">
        <f>(B204-$E$3)/($D$3-$E$3)</f>
        <v>0</v>
      </c>
      <c r="F204" s="11">
        <f>C204*100</f>
        <v>0</v>
      </c>
    </row>
    <row r="205" spans="1:6" x14ac:dyDescent="0.3">
      <c r="A205" s="1" t="s">
        <v>217</v>
      </c>
      <c r="B205" s="1">
        <v>0</v>
      </c>
      <c r="C205" s="1">
        <f>(B205-$E$3)/($D$3-$E$3)</f>
        <v>0</v>
      </c>
      <c r="F205" s="11">
        <f>C205*100</f>
        <v>0</v>
      </c>
    </row>
    <row r="206" spans="1:6" x14ac:dyDescent="0.3">
      <c r="A206" s="1" t="s">
        <v>218</v>
      </c>
      <c r="B206" s="1">
        <v>0</v>
      </c>
      <c r="C206" s="1">
        <f>(B206-$E$3)/($D$3-$E$3)</f>
        <v>0</v>
      </c>
      <c r="F206" s="11">
        <f>C206*100</f>
        <v>0</v>
      </c>
    </row>
    <row r="207" spans="1:6" x14ac:dyDescent="0.3">
      <c r="A207" s="1" t="s">
        <v>219</v>
      </c>
      <c r="B207" s="1">
        <v>0</v>
      </c>
      <c r="C207" s="1">
        <f>(B207-$E$3)/($D$3-$E$3)</f>
        <v>0</v>
      </c>
      <c r="F207" s="11">
        <f>C207*100</f>
        <v>0</v>
      </c>
    </row>
    <row r="208" spans="1:6" x14ac:dyDescent="0.3">
      <c r="A208" s="1" t="s">
        <v>220</v>
      </c>
      <c r="B208" s="1">
        <v>0</v>
      </c>
      <c r="C208" s="1">
        <f>(B208-$E$3)/($D$3-$E$3)</f>
        <v>0</v>
      </c>
      <c r="F208" s="11">
        <f>C208*100</f>
        <v>0</v>
      </c>
    </row>
    <row r="209" spans="1:6" x14ac:dyDescent="0.3">
      <c r="A209" s="1" t="s">
        <v>221</v>
      </c>
      <c r="B209" s="1">
        <v>0</v>
      </c>
      <c r="C209" s="1">
        <f>(B209-$E$3)/($D$3-$E$3)</f>
        <v>0</v>
      </c>
      <c r="F209" s="11">
        <f>C209*100</f>
        <v>0</v>
      </c>
    </row>
    <row r="210" spans="1:6" x14ac:dyDescent="0.3">
      <c r="A210" s="1" t="s">
        <v>222</v>
      </c>
      <c r="B210" s="1">
        <v>0</v>
      </c>
      <c r="C210" s="1">
        <f>(B210-$E$3)/($D$3-$E$3)</f>
        <v>0</v>
      </c>
      <c r="F210" s="11">
        <f>C210*100</f>
        <v>0</v>
      </c>
    </row>
    <row r="211" spans="1:6" x14ac:dyDescent="0.3">
      <c r="A211" s="1" t="s">
        <v>223</v>
      </c>
      <c r="B211" s="1">
        <v>0</v>
      </c>
      <c r="C211" s="1">
        <f>(B211-$E$3)/($D$3-$E$3)</f>
        <v>0</v>
      </c>
      <c r="F211" s="11">
        <f>C211*100</f>
        <v>0</v>
      </c>
    </row>
    <row r="212" spans="1:6" x14ac:dyDescent="0.3">
      <c r="A212" s="1" t="s">
        <v>224</v>
      </c>
      <c r="B212" s="1">
        <v>0</v>
      </c>
      <c r="C212" s="1">
        <f>(B212-$E$3)/($D$3-$E$3)</f>
        <v>0</v>
      </c>
      <c r="F212" s="11">
        <f>C212*100</f>
        <v>0</v>
      </c>
    </row>
    <row r="213" spans="1:6" x14ac:dyDescent="0.3">
      <c r="A213" s="1" t="s">
        <v>225</v>
      </c>
      <c r="B213" s="1">
        <v>0</v>
      </c>
      <c r="C213" s="1">
        <f>(B213-$E$3)/($D$3-$E$3)</f>
        <v>0</v>
      </c>
      <c r="F213" s="11">
        <f>C213*100</f>
        <v>0</v>
      </c>
    </row>
    <row r="214" spans="1:6" x14ac:dyDescent="0.3">
      <c r="A214" s="1" t="s">
        <v>226</v>
      </c>
      <c r="B214" s="1">
        <v>0</v>
      </c>
      <c r="C214" s="1">
        <f>(B214-$E$3)/($D$3-$E$3)</f>
        <v>0</v>
      </c>
      <c r="F214" s="11">
        <f>C214*100</f>
        <v>0</v>
      </c>
    </row>
    <row r="215" spans="1:6" x14ac:dyDescent="0.3">
      <c r="A215" s="1" t="s">
        <v>227</v>
      </c>
      <c r="B215" s="1">
        <v>0</v>
      </c>
      <c r="C215" s="1">
        <f>(B215-$E$3)/($D$3-$E$3)</f>
        <v>0</v>
      </c>
      <c r="F215" s="11">
        <f>C215*100</f>
        <v>0</v>
      </c>
    </row>
    <row r="216" spans="1:6" x14ac:dyDescent="0.3">
      <c r="A216" s="1" t="s">
        <v>228</v>
      </c>
      <c r="B216" s="1">
        <v>0</v>
      </c>
      <c r="C216" s="1">
        <f>(B216-$E$3)/($D$3-$E$3)</f>
        <v>0</v>
      </c>
      <c r="F216" s="11">
        <f>C216*100</f>
        <v>0</v>
      </c>
    </row>
    <row r="217" spans="1:6" x14ac:dyDescent="0.3">
      <c r="A217" s="1" t="s">
        <v>229</v>
      </c>
      <c r="B217" s="1">
        <v>0</v>
      </c>
      <c r="C217" s="1">
        <f>(B217-$E$3)/($D$3-$E$3)</f>
        <v>0</v>
      </c>
      <c r="F217" s="11">
        <f>C217*100</f>
        <v>0</v>
      </c>
    </row>
    <row r="218" spans="1:6" x14ac:dyDescent="0.3">
      <c r="A218" s="1" t="s">
        <v>230</v>
      </c>
      <c r="B218" s="1">
        <v>0</v>
      </c>
      <c r="C218" s="1">
        <f>(B218-$E$3)/($D$3-$E$3)</f>
        <v>0</v>
      </c>
      <c r="F218" s="11">
        <f>C218*100</f>
        <v>0</v>
      </c>
    </row>
    <row r="219" spans="1:6" x14ac:dyDescent="0.3">
      <c r="A219" s="1" t="s">
        <v>231</v>
      </c>
      <c r="B219" s="1">
        <v>0</v>
      </c>
      <c r="C219" s="1">
        <f>(B219-$E$3)/($D$3-$E$3)</f>
        <v>0</v>
      </c>
      <c r="F219" s="11">
        <f>C219*100</f>
        <v>0</v>
      </c>
    </row>
    <row r="220" spans="1:6" x14ac:dyDescent="0.3">
      <c r="A220" s="1" t="s">
        <v>232</v>
      </c>
      <c r="B220" s="1">
        <v>0</v>
      </c>
      <c r="C220" s="1">
        <f>(B220-$E$3)/($D$3-$E$3)</f>
        <v>0</v>
      </c>
      <c r="F220" s="11">
        <f>C220*100</f>
        <v>0</v>
      </c>
    </row>
    <row r="221" spans="1:6" x14ac:dyDescent="0.3">
      <c r="A221" s="1" t="s">
        <v>233</v>
      </c>
      <c r="B221" s="1">
        <v>0</v>
      </c>
      <c r="C221" s="1">
        <f>(B221-$E$3)/($D$3-$E$3)</f>
        <v>0</v>
      </c>
      <c r="F221" s="11">
        <f>C221*100</f>
        <v>0</v>
      </c>
    </row>
    <row r="222" spans="1:6" x14ac:dyDescent="0.3">
      <c r="A222" s="1" t="s">
        <v>234</v>
      </c>
      <c r="B222" s="1">
        <v>0</v>
      </c>
      <c r="C222" s="1">
        <f>(B222-$E$3)/($D$3-$E$3)</f>
        <v>0</v>
      </c>
      <c r="F222" s="11">
        <f>C222*100</f>
        <v>0</v>
      </c>
    </row>
    <row r="223" spans="1:6" x14ac:dyDescent="0.3">
      <c r="A223" s="1" t="s">
        <v>235</v>
      </c>
      <c r="B223" s="1">
        <v>0</v>
      </c>
      <c r="C223" s="1">
        <f>(B223-$E$3)/($D$3-$E$3)</f>
        <v>0</v>
      </c>
      <c r="F223" s="11">
        <f>C223*100</f>
        <v>0</v>
      </c>
    </row>
    <row r="224" spans="1:6" x14ac:dyDescent="0.3">
      <c r="A224" s="1" t="s">
        <v>236</v>
      </c>
      <c r="B224" s="1">
        <v>0</v>
      </c>
      <c r="C224" s="1">
        <f>(B224-$E$3)/($D$3-$E$3)</f>
        <v>0</v>
      </c>
      <c r="F224" s="11">
        <f>C224*100</f>
        <v>0</v>
      </c>
    </row>
    <row r="225" spans="1:6" x14ac:dyDescent="0.3">
      <c r="A225" s="1" t="s">
        <v>237</v>
      </c>
      <c r="B225" s="1">
        <v>0</v>
      </c>
      <c r="C225" s="1">
        <f>(B225-$E$3)/($D$3-$E$3)</f>
        <v>0</v>
      </c>
      <c r="F225" s="11">
        <f>C225*100</f>
        <v>0</v>
      </c>
    </row>
    <row r="226" spans="1:6" x14ac:dyDescent="0.3">
      <c r="A226" s="1" t="s">
        <v>238</v>
      </c>
      <c r="B226" s="1">
        <v>0</v>
      </c>
      <c r="C226" s="1">
        <f>(B226-$E$3)/($D$3-$E$3)</f>
        <v>0</v>
      </c>
      <c r="F226" s="11">
        <f>C226*100</f>
        <v>0</v>
      </c>
    </row>
    <row r="227" spans="1:6" x14ac:dyDescent="0.3">
      <c r="A227" s="1" t="s">
        <v>239</v>
      </c>
      <c r="B227" s="1">
        <v>0</v>
      </c>
      <c r="C227" s="1">
        <f>(B227-$E$3)/($D$3-$E$3)</f>
        <v>0</v>
      </c>
      <c r="F227" s="11">
        <f>C227*100</f>
        <v>0</v>
      </c>
    </row>
    <row r="228" spans="1:6" x14ac:dyDescent="0.3">
      <c r="A228" s="1" t="s">
        <v>240</v>
      </c>
      <c r="B228" s="1">
        <v>0</v>
      </c>
      <c r="C228" s="1">
        <f>(B228-$E$3)/($D$3-$E$3)</f>
        <v>0</v>
      </c>
      <c r="F228" s="11">
        <f>C228*100</f>
        <v>0</v>
      </c>
    </row>
    <row r="229" spans="1:6" x14ac:dyDescent="0.3">
      <c r="A229" s="1" t="s">
        <v>241</v>
      </c>
      <c r="B229" s="1">
        <v>0</v>
      </c>
      <c r="C229" s="1">
        <f>(B229-$E$3)/($D$3-$E$3)</f>
        <v>0</v>
      </c>
      <c r="F229" s="11">
        <f>C229*100</f>
        <v>0</v>
      </c>
    </row>
    <row r="230" spans="1:6" x14ac:dyDescent="0.3">
      <c r="A230" s="1" t="s">
        <v>242</v>
      </c>
      <c r="B230" s="1">
        <v>0</v>
      </c>
      <c r="C230" s="1">
        <f>(B230-$E$3)/($D$3-$E$3)</f>
        <v>0</v>
      </c>
      <c r="F230" s="11">
        <f>C230*100</f>
        <v>0</v>
      </c>
    </row>
    <row r="231" spans="1:6" x14ac:dyDescent="0.3">
      <c r="A231" s="1" t="s">
        <v>243</v>
      </c>
      <c r="B231" s="1">
        <v>0</v>
      </c>
      <c r="C231" s="1">
        <f>(B231-$E$3)/($D$3-$E$3)</f>
        <v>0</v>
      </c>
      <c r="F231" s="11">
        <f>C231*100</f>
        <v>0</v>
      </c>
    </row>
    <row r="232" spans="1:6" x14ac:dyDescent="0.3">
      <c r="A232" s="1" t="s">
        <v>244</v>
      </c>
      <c r="B232" s="1">
        <v>0</v>
      </c>
      <c r="C232" s="1">
        <f>(B232-$E$3)/($D$3-$E$3)</f>
        <v>0</v>
      </c>
      <c r="F232" s="11">
        <f>C232*100</f>
        <v>0</v>
      </c>
    </row>
    <row r="233" spans="1:6" x14ac:dyDescent="0.3">
      <c r="A233" s="1" t="s">
        <v>245</v>
      </c>
      <c r="B233" s="1">
        <v>0</v>
      </c>
      <c r="C233" s="1">
        <f>(B233-$E$3)/($D$3-$E$3)</f>
        <v>0</v>
      </c>
      <c r="F233" s="11">
        <f>C233*100</f>
        <v>0</v>
      </c>
    </row>
    <row r="234" spans="1:6" x14ac:dyDescent="0.3">
      <c r="A234" s="1" t="s">
        <v>246</v>
      </c>
      <c r="B234" s="1">
        <v>0</v>
      </c>
      <c r="C234" s="1">
        <f>(B234-$E$3)/($D$3-$E$3)</f>
        <v>0</v>
      </c>
      <c r="F234" s="11">
        <f>C234*100</f>
        <v>0</v>
      </c>
    </row>
    <row r="235" spans="1:6" x14ac:dyDescent="0.3">
      <c r="A235" s="1" t="s">
        <v>247</v>
      </c>
      <c r="B235" s="1">
        <v>0</v>
      </c>
      <c r="C235" s="1">
        <f>(B235-$E$3)/($D$3-$E$3)</f>
        <v>0</v>
      </c>
      <c r="F235" s="11">
        <f>C235*100</f>
        <v>0</v>
      </c>
    </row>
    <row r="236" spans="1:6" x14ac:dyDescent="0.3">
      <c r="A236" s="1" t="s">
        <v>248</v>
      </c>
      <c r="B236" s="1">
        <v>0</v>
      </c>
      <c r="C236" s="1">
        <f>(B236-$E$3)/($D$3-$E$3)</f>
        <v>0</v>
      </c>
      <c r="F236" s="11">
        <f>C236*100</f>
        <v>0</v>
      </c>
    </row>
    <row r="237" spans="1:6" x14ac:dyDescent="0.3">
      <c r="A237" s="1" t="s">
        <v>249</v>
      </c>
      <c r="B237" s="1">
        <v>0</v>
      </c>
      <c r="C237" s="1">
        <f>(B237-$E$3)/($D$3-$E$3)</f>
        <v>0</v>
      </c>
      <c r="F237" s="11">
        <f>C237*100</f>
        <v>0</v>
      </c>
    </row>
    <row r="238" spans="1:6" x14ac:dyDescent="0.3">
      <c r="A238" s="1" t="s">
        <v>250</v>
      </c>
      <c r="B238" s="1">
        <v>0</v>
      </c>
      <c r="C238" s="1">
        <f>(B238-$E$3)/($D$3-$E$3)</f>
        <v>0</v>
      </c>
      <c r="F238" s="11">
        <f>C238*100</f>
        <v>0</v>
      </c>
    </row>
    <row r="239" spans="1:6" x14ac:dyDescent="0.3">
      <c r="A239" s="1" t="s">
        <v>251</v>
      </c>
      <c r="B239" s="1">
        <v>0</v>
      </c>
      <c r="C239" s="1">
        <f>(B239-$E$3)/($D$3-$E$3)</f>
        <v>0</v>
      </c>
      <c r="F239" s="11">
        <f>C239*100</f>
        <v>0</v>
      </c>
    </row>
    <row r="240" spans="1:6" x14ac:dyDescent="0.3">
      <c r="A240" s="1" t="s">
        <v>252</v>
      </c>
      <c r="B240" s="1">
        <v>0</v>
      </c>
      <c r="C240" s="1">
        <f>(B240-$E$3)/($D$3-$E$3)</f>
        <v>0</v>
      </c>
      <c r="F240" s="11">
        <f>C240*100</f>
        <v>0</v>
      </c>
    </row>
    <row r="241" spans="1:6" x14ac:dyDescent="0.3">
      <c r="A241" s="1" t="s">
        <v>253</v>
      </c>
      <c r="B241" s="1">
        <v>0</v>
      </c>
      <c r="C241" s="1">
        <f>(B241-$E$3)/($D$3-$E$3)</f>
        <v>0</v>
      </c>
      <c r="F241" s="11">
        <f>C241*100</f>
        <v>0</v>
      </c>
    </row>
  </sheetData>
  <mergeCells count="2">
    <mergeCell ref="G2:K2"/>
    <mergeCell ref="A1:K1"/>
  </mergeCells>
  <phoneticPr fontId="4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Introduction</vt:lpstr>
      <vt:lpstr>Regular retrieval</vt:lpstr>
      <vt:lpstr>geomap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陈雅</dc:creator>
  <cp:lastModifiedBy>陈雅</cp:lastModifiedBy>
  <dcterms:created xsi:type="dcterms:W3CDTF">2015-06-05T18:19:00Z</dcterms:created>
  <dcterms:modified xsi:type="dcterms:W3CDTF">2022-05-04T07:59:02Z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