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rin.landguth\Documents\GitHub\CDPOP\data\betafiles\"/>
    </mc:Choice>
  </mc:AlternateContent>
  <xr:revisionPtr revIDLastSave="0" documentId="13_ncr:1_{58738451-E677-4666-AEEF-9712C04FBA66}" xr6:coauthVersionLast="41" xr6:coauthVersionMax="41" xr10:uidLastSave="{00000000-0000-0000-0000-000000000000}"/>
  <bookViews>
    <workbookView xWindow="-110" yWindow="-110" windowWidth="19420" windowHeight="10420" activeTab="2" xr2:uid="{00000000-000D-0000-FFFF-FFFF00000000}"/>
  </bookViews>
  <sheets>
    <sheet name="betaFile_2X1L2A" sheetId="1" r:id="rId1"/>
    <sheet name="GXE" sheetId="10" r:id="rId2"/>
    <sheet name="GXE with Epistasis" sheetId="11" r:id="rId3"/>
  </sheets>
  <calcPr calcId="181029"/>
</workbook>
</file>

<file path=xl/calcChain.xml><?xml version="1.0" encoding="utf-8"?>
<calcChain xmlns="http://schemas.openxmlformats.org/spreadsheetml/2006/main">
  <c r="B12" i="11" l="1"/>
  <c r="B17" i="11"/>
  <c r="B16" i="11"/>
  <c r="B15" i="11"/>
  <c r="B14" i="11"/>
  <c r="B13" i="11"/>
  <c r="B18" i="11"/>
  <c r="B19" i="11"/>
  <c r="B20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C9" i="1"/>
  <c r="C8" i="1"/>
  <c r="C7" i="1"/>
  <c r="C14" i="11" l="1"/>
  <c r="C12" i="11"/>
  <c r="C18" i="11"/>
  <c r="C15" i="11"/>
  <c r="C19" i="11"/>
  <c r="D36" i="11"/>
  <c r="H36" i="11"/>
  <c r="C37" i="11"/>
  <c r="G37" i="11"/>
  <c r="B38" i="11"/>
  <c r="F38" i="11"/>
  <c r="J38" i="11"/>
  <c r="E39" i="11"/>
  <c r="I39" i="11"/>
  <c r="D40" i="11"/>
  <c r="H40" i="11"/>
  <c r="C41" i="11"/>
  <c r="G41" i="11"/>
  <c r="B42" i="11"/>
  <c r="F42" i="11"/>
  <c r="J42" i="11"/>
  <c r="E43" i="11"/>
  <c r="I43" i="11"/>
  <c r="D44" i="11"/>
  <c r="H44" i="11"/>
  <c r="C16" i="11"/>
  <c r="C20" i="11"/>
  <c r="E36" i="11"/>
  <c r="I36" i="11"/>
  <c r="D37" i="11"/>
  <c r="H37" i="11"/>
  <c r="C38" i="11"/>
  <c r="G38" i="11"/>
  <c r="B39" i="11"/>
  <c r="F39" i="11"/>
  <c r="J39" i="11"/>
  <c r="E40" i="11"/>
  <c r="I40" i="11"/>
  <c r="D41" i="11"/>
  <c r="H41" i="11"/>
  <c r="C42" i="11"/>
  <c r="G42" i="11"/>
  <c r="B43" i="11"/>
  <c r="F43" i="11"/>
  <c r="J43" i="11"/>
  <c r="E44" i="11"/>
  <c r="I44" i="11"/>
  <c r="C13" i="11"/>
  <c r="C17" i="11"/>
  <c r="B36" i="11"/>
  <c r="F36" i="11"/>
  <c r="J36" i="11"/>
  <c r="E37" i="11"/>
  <c r="I37" i="11"/>
  <c r="D38" i="11"/>
  <c r="H38" i="11"/>
  <c r="C39" i="11"/>
  <c r="G39" i="11"/>
  <c r="B40" i="11"/>
  <c r="F40" i="11"/>
  <c r="J40" i="11"/>
  <c r="E41" i="11"/>
  <c r="I41" i="11"/>
  <c r="D42" i="11"/>
  <c r="H42" i="11"/>
  <c r="C43" i="11"/>
  <c r="G43" i="11"/>
  <c r="B44" i="11"/>
  <c r="F44" i="11"/>
  <c r="J44" i="11"/>
  <c r="C36" i="11"/>
  <c r="G36" i="11"/>
  <c r="B37" i="11"/>
  <c r="F37" i="11"/>
  <c r="J37" i="11"/>
  <c r="E38" i="11"/>
  <c r="I38" i="11"/>
  <c r="D39" i="11"/>
  <c r="H39" i="11"/>
  <c r="C40" i="11"/>
  <c r="G40" i="11"/>
  <c r="B41" i="11"/>
  <c r="F41" i="11"/>
  <c r="J41" i="11"/>
  <c r="E42" i="11"/>
  <c r="I42" i="11"/>
  <c r="D43" i="11"/>
  <c r="H43" i="11"/>
  <c r="C44" i="11"/>
  <c r="G44" i="11"/>
  <c r="B10" i="10"/>
  <c r="B11" i="10"/>
  <c r="B12" i="10"/>
  <c r="B13" i="10"/>
  <c r="B14" i="10"/>
  <c r="B15" i="10"/>
  <c r="B30" i="10" l="1"/>
  <c r="C30" i="10"/>
  <c r="D30" i="10"/>
  <c r="E30" i="10"/>
  <c r="F30" i="10"/>
  <c r="G30" i="10"/>
  <c r="H30" i="10"/>
  <c r="I30" i="10"/>
  <c r="J30" i="10"/>
  <c r="J22" i="10"/>
  <c r="B22" i="10"/>
  <c r="C22" i="10"/>
  <c r="D22" i="10"/>
  <c r="E22" i="10"/>
  <c r="F22" i="10"/>
  <c r="G22" i="10"/>
  <c r="H22" i="10"/>
  <c r="I22" i="10"/>
  <c r="B27" i="10" l="1"/>
  <c r="B25" i="10"/>
  <c r="C25" i="10"/>
  <c r="D25" i="10"/>
  <c r="E25" i="10"/>
  <c r="F25" i="10"/>
  <c r="G25" i="10"/>
  <c r="H25" i="10"/>
  <c r="I25" i="10"/>
  <c r="J25" i="10"/>
  <c r="C27" i="10"/>
  <c r="D27" i="10"/>
  <c r="E27" i="10"/>
  <c r="F27" i="10"/>
  <c r="G27" i="10"/>
  <c r="H27" i="10"/>
  <c r="I27" i="10"/>
  <c r="J27" i="10"/>
  <c r="C23" i="10"/>
  <c r="D23" i="10"/>
  <c r="E23" i="10"/>
  <c r="F23" i="10"/>
  <c r="G23" i="10"/>
  <c r="H23" i="10"/>
  <c r="I23" i="10"/>
  <c r="J23" i="10"/>
  <c r="C24" i="10"/>
  <c r="D24" i="10"/>
  <c r="E24" i="10"/>
  <c r="F24" i="10"/>
  <c r="G24" i="10"/>
  <c r="H24" i="10"/>
  <c r="I24" i="10"/>
  <c r="J24" i="10"/>
  <c r="C26" i="10"/>
  <c r="D26" i="10"/>
  <c r="E26" i="10"/>
  <c r="F26" i="10"/>
  <c r="G26" i="10"/>
  <c r="H26" i="10"/>
  <c r="I26" i="10"/>
  <c r="J26" i="10"/>
  <c r="C28" i="10"/>
  <c r="D28" i="10"/>
  <c r="E28" i="10"/>
  <c r="F28" i="10"/>
  <c r="G28" i="10"/>
  <c r="H28" i="10"/>
  <c r="I28" i="10"/>
  <c r="J28" i="10"/>
  <c r="C29" i="10"/>
  <c r="D29" i="10"/>
  <c r="E29" i="10"/>
  <c r="F29" i="10"/>
  <c r="G29" i="10"/>
  <c r="H29" i="10"/>
  <c r="I29" i="10"/>
  <c r="J29" i="10"/>
  <c r="B23" i="10"/>
  <c r="B24" i="10"/>
  <c r="B26" i="10"/>
  <c r="B28" i="10"/>
  <c r="B29" i="10"/>
  <c r="B18" i="10"/>
  <c r="B17" i="10"/>
  <c r="B16" i="10"/>
  <c r="B34" i="10" l="1"/>
  <c r="C10" i="10"/>
  <c r="B35" i="10"/>
  <c r="B36" i="10"/>
  <c r="B42" i="10"/>
  <c r="H41" i="10"/>
  <c r="H40" i="10"/>
  <c r="H38" i="10"/>
  <c r="D38" i="10"/>
  <c r="I37" i="10"/>
  <c r="B41" i="10"/>
  <c r="D42" i="10"/>
  <c r="D41" i="10"/>
  <c r="D40" i="10"/>
  <c r="H36" i="10"/>
  <c r="F42" i="10"/>
  <c r="J41" i="10"/>
  <c r="F41" i="10"/>
  <c r="J40" i="10"/>
  <c r="F40" i="10"/>
  <c r="F38" i="10"/>
  <c r="J36" i="10"/>
  <c r="F36" i="10"/>
  <c r="J35" i="10"/>
  <c r="F35" i="10"/>
  <c r="J34" i="10"/>
  <c r="F34" i="10"/>
  <c r="H42" i="10"/>
  <c r="F39" i="10"/>
  <c r="B38" i="10"/>
  <c r="I42" i="10"/>
  <c r="I41" i="10"/>
  <c r="E41" i="10"/>
  <c r="I40" i="10"/>
  <c r="E40" i="10"/>
  <c r="I38" i="10"/>
  <c r="I36" i="10"/>
  <c r="E36" i="10"/>
  <c r="E35" i="10"/>
  <c r="E34" i="10"/>
  <c r="I39" i="10"/>
  <c r="J37" i="10"/>
  <c r="F37" i="10"/>
  <c r="B37" i="10"/>
  <c r="E42" i="10"/>
  <c r="J38" i="10"/>
  <c r="I34" i="10"/>
  <c r="D39" i="10"/>
  <c r="J42" i="10"/>
  <c r="E39" i="10"/>
  <c r="E38" i="10"/>
  <c r="I35" i="10"/>
  <c r="H39" i="10"/>
  <c r="E37" i="10"/>
  <c r="B39" i="10"/>
  <c r="J39" i="10"/>
  <c r="C34" i="10"/>
  <c r="C11" i="10"/>
  <c r="D36" i="10"/>
  <c r="H37" i="10"/>
  <c r="D37" i="10"/>
  <c r="H35" i="10"/>
  <c r="D35" i="10"/>
  <c r="H34" i="10"/>
  <c r="D34" i="10"/>
  <c r="B40" i="10"/>
  <c r="G42" i="10"/>
  <c r="C42" i="10"/>
  <c r="G41" i="10"/>
  <c r="C41" i="10"/>
  <c r="G39" i="10"/>
  <c r="C39" i="10"/>
  <c r="G40" i="10"/>
  <c r="C40" i="10"/>
  <c r="G38" i="10"/>
  <c r="C38" i="10"/>
  <c r="G36" i="10"/>
  <c r="C36" i="10"/>
  <c r="G37" i="10"/>
  <c r="C37" i="10"/>
  <c r="G35" i="10"/>
  <c r="C35" i="10"/>
  <c r="G34" i="10"/>
  <c r="C12" i="10"/>
  <c r="C16" i="10"/>
  <c r="C17" i="10"/>
  <c r="C13" i="10"/>
  <c r="C14" i="10"/>
  <c r="C15" i="10"/>
  <c r="C18" i="10"/>
  <c r="B8" i="1" l="1"/>
  <c r="B7" i="1"/>
  <c r="B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erin.landguth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erin.landguth:</t>
        </r>
        <r>
          <rPr>
            <sz val="9"/>
            <color indexed="81"/>
            <rFont val="Tahoma"/>
            <family val="2"/>
          </rPr>
          <t xml:space="preserve">
Second Environment turned 'off' for now by placing 0s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erin.landguth</author>
  </authors>
  <commentList>
    <comment ref="E1" authorId="0" shapeId="0" xr:uid="{9263EDD7-9147-420E-9762-0BDE118B9986}">
      <text>
        <r>
          <rPr>
            <b/>
            <sz val="9"/>
            <color indexed="81"/>
            <rFont val="Tahoma"/>
            <family val="2"/>
          </rPr>
          <t>erin.landguth:</t>
        </r>
        <r>
          <rPr>
            <sz val="9"/>
            <color indexed="81"/>
            <rFont val="Tahoma"/>
            <family val="2"/>
          </rPr>
          <t xml:space="preserve">
Second Environment turned 'off' for now by placing 0s here</t>
        </r>
      </text>
    </comment>
  </commentList>
</comments>
</file>

<file path=xl/sharedStrings.xml><?xml version="1.0" encoding="utf-8"?>
<sst xmlns="http://schemas.openxmlformats.org/spreadsheetml/2006/main" count="110" uniqueCount="40">
  <si>
    <t>X0L0</t>
  </si>
  <si>
    <t>A0</t>
  </si>
  <si>
    <t>A1</t>
  </si>
  <si>
    <t>X1L0</t>
  </si>
  <si>
    <t>X</t>
  </si>
  <si>
    <t>A2</t>
  </si>
  <si>
    <t>X0L1</t>
  </si>
  <si>
    <t>X0L2</t>
  </si>
  <si>
    <t>X1L1</t>
  </si>
  <si>
    <t>X1L2</t>
  </si>
  <si>
    <t>X2L0</t>
  </si>
  <si>
    <t>X2L1</t>
  </si>
  <si>
    <t>X2L2</t>
  </si>
  <si>
    <t>fitnessA0A0</t>
  </si>
  <si>
    <t>fitnessA0A1</t>
  </si>
  <si>
    <t>fitness_A0A2</t>
  </si>
  <si>
    <t>fitness</t>
  </si>
  <si>
    <t>AABB</t>
  </si>
  <si>
    <t>AABb</t>
  </si>
  <si>
    <t>AAbb</t>
  </si>
  <si>
    <t>AaBB</t>
  </si>
  <si>
    <t>AaBb</t>
  </si>
  <si>
    <t>Aabb</t>
  </si>
  <si>
    <t>aaBB</t>
  </si>
  <si>
    <t>aaBb</t>
  </si>
  <si>
    <t>aabb</t>
  </si>
  <si>
    <t>fitness_rescaled</t>
  </si>
  <si>
    <t>L0A0 value</t>
  </si>
  <si>
    <t>L0A1 value</t>
  </si>
  <si>
    <t>L1A0 value</t>
  </si>
  <si>
    <t>L1A1 value</t>
  </si>
  <si>
    <t>X0 =</t>
  </si>
  <si>
    <t xml:space="preserve">X1 = </t>
  </si>
  <si>
    <t>Create GXE calculation for 2 loci/2 allele - surface plot to right.</t>
  </si>
  <si>
    <t xml:space="preserve">Rescale GXE above to get fitness based on max/min values in matrix. </t>
  </si>
  <si>
    <t>Intercept</t>
  </si>
  <si>
    <t>Betas</t>
  </si>
  <si>
    <t>Environment(s)</t>
  </si>
  <si>
    <t xml:space="preserve">Xe = </t>
  </si>
  <si>
    <t>Epistasis Beta (AB)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</si>
</sst>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right"/>
    </xf>
    <xf numFmtId="0" fontId="16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GxE unscaled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401304817366579"/>
          <c:y val="0.13092728086870162"/>
          <c:w val="0.78008496008311456"/>
          <c:h val="0.73423225489140953"/>
        </c:manualLayout>
      </c:layout>
      <c:surface3DChart>
        <c:wireframe val="0"/>
        <c:ser>
          <c:idx val="0"/>
          <c:order val="0"/>
          <c:tx>
            <c:strRef>
              <c:f>GXE!$A$22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GXE!$B$22:$J$22</c:f>
              <c:numCache>
                <c:formatCode>General</c:formatCode>
                <c:ptCount val="9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  <c:pt idx="5">
                  <c:v>-10</c:v>
                </c:pt>
                <c:pt idx="6">
                  <c:v>-20</c:v>
                </c:pt>
                <c:pt idx="7">
                  <c:v>-30</c:v>
                </c:pt>
                <c:pt idx="8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3-4538-966B-556033B18AE0}"/>
            </c:ext>
          </c:extLst>
        </c:ser>
        <c:ser>
          <c:idx val="1"/>
          <c:order val="1"/>
          <c:tx>
            <c:strRef>
              <c:f>GXE!$A$23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GXE!$B$23:$J$23</c:f>
              <c:numCache>
                <c:formatCode>General</c:formatCode>
                <c:ptCount val="9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-15</c:v>
                </c:pt>
                <c:pt idx="8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3-4538-966B-556033B18AE0}"/>
            </c:ext>
          </c:extLst>
        </c:ser>
        <c:ser>
          <c:idx val="2"/>
          <c:order val="2"/>
          <c:tx>
            <c:strRef>
              <c:f>GXE!$A$25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3-4538-966B-556033B18AE0}"/>
            </c:ext>
          </c:extLst>
        </c:ser>
        <c:ser>
          <c:idx val="3"/>
          <c:order val="3"/>
          <c:tx>
            <c:strRef>
              <c:f>GXE!$A$24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GXE!$B$24:$J$24</c:f>
              <c:numCache>
                <c:formatCode>General</c:formatCode>
                <c:ptCount val="9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-15</c:v>
                </c:pt>
                <c:pt idx="8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3-4538-966B-556033B18AE0}"/>
            </c:ext>
          </c:extLst>
        </c:ser>
        <c:ser>
          <c:idx val="4"/>
          <c:order val="4"/>
          <c:tx>
            <c:strRef>
              <c:f>GXE!$A$26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GXE!$B$26:$J$26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3-4538-966B-556033B18AE0}"/>
            </c:ext>
          </c:extLst>
        </c:ser>
        <c:ser>
          <c:idx val="5"/>
          <c:order val="5"/>
          <c:tx>
            <c:strRef>
              <c:f>GXE!$A$28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GXE!$B$28:$J$28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3-4538-966B-556033B18AE0}"/>
            </c:ext>
          </c:extLst>
        </c:ser>
        <c:ser>
          <c:idx val="6"/>
          <c:order val="6"/>
          <c:tx>
            <c:strRef>
              <c:f>GXE!$A$27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GXE!$B$27:$J$27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D3-4538-966B-556033B18AE0}"/>
            </c:ext>
          </c:extLst>
        </c:ser>
        <c:ser>
          <c:idx val="7"/>
          <c:order val="7"/>
          <c:tx>
            <c:strRef>
              <c:f>GXE!$A$29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GXE!$B$29:$J$29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D3-4538-966B-556033B18AE0}"/>
            </c:ext>
          </c:extLst>
        </c:ser>
        <c:ser>
          <c:idx val="8"/>
          <c:order val="8"/>
          <c:tx>
            <c:strRef>
              <c:f>GXE!$A$30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GXE!$B$30:$J$30</c:f>
              <c:numCache>
                <c:formatCode>General</c:formatCode>
                <c:ptCount val="9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D3-4538-966B-556033B18AE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9031600"/>
        <c:axId val="638975840"/>
        <c:axId val="597790776"/>
      </c:surface3DChart>
      <c:catAx>
        <c:axId val="63903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Environment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75840"/>
        <c:crosses val="autoZero"/>
        <c:auto val="1"/>
        <c:lblAlgn val="ctr"/>
        <c:lblOffset val="100"/>
        <c:noMultiLvlLbl val="0"/>
      </c:catAx>
      <c:valAx>
        <c:axId val="6389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31600"/>
        <c:crosses val="autoZero"/>
        <c:crossBetween val="midCat"/>
      </c:valAx>
      <c:serAx>
        <c:axId val="5977907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758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GxE scaled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059297763560804"/>
          <c:y val="0.10782183651791798"/>
          <c:w val="0.7601621616560712"/>
          <c:h val="0.67502475390742345"/>
        </c:manualLayout>
      </c:layout>
      <c:surface3DChart>
        <c:wireframe val="0"/>
        <c:ser>
          <c:idx val="0"/>
          <c:order val="0"/>
          <c:tx>
            <c:strRef>
              <c:f>GXE!$A$34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GXE!$B$34:$J$34</c:f>
              <c:numCache>
                <c:formatCode>General</c:formatCode>
                <c:ptCount val="9"/>
                <c:pt idx="0">
                  <c:v>1</c:v>
                </c:pt>
                <c:pt idx="1">
                  <c:v>0.875</c:v>
                </c:pt>
                <c:pt idx="2">
                  <c:v>0.75</c:v>
                </c:pt>
                <c:pt idx="3">
                  <c:v>0.625</c:v>
                </c:pt>
                <c:pt idx="4">
                  <c:v>0.5</c:v>
                </c:pt>
                <c:pt idx="5">
                  <c:v>0.375</c:v>
                </c:pt>
                <c:pt idx="6">
                  <c:v>0.25</c:v>
                </c:pt>
                <c:pt idx="7">
                  <c:v>0.125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4-43D1-A721-73410A9F8845}"/>
            </c:ext>
          </c:extLst>
        </c:ser>
        <c:ser>
          <c:idx val="1"/>
          <c:order val="1"/>
          <c:tx>
            <c:strRef>
              <c:f>GXE!$A$35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GXE!$B$35:$J$35</c:f>
              <c:numCache>
                <c:formatCode>General</c:formatCode>
                <c:ptCount val="9"/>
                <c:pt idx="0">
                  <c:v>0.75</c:v>
                </c:pt>
                <c:pt idx="1">
                  <c:v>0.6875</c:v>
                </c:pt>
                <c:pt idx="2">
                  <c:v>0.625</c:v>
                </c:pt>
                <c:pt idx="3">
                  <c:v>0.5625</c:v>
                </c:pt>
                <c:pt idx="4">
                  <c:v>0.5</c:v>
                </c:pt>
                <c:pt idx="5">
                  <c:v>0.4375</c:v>
                </c:pt>
                <c:pt idx="6">
                  <c:v>0.375</c:v>
                </c:pt>
                <c:pt idx="7">
                  <c:v>0.3125</c:v>
                </c:pt>
                <c:pt idx="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4-43D1-A721-73410A9F8845}"/>
            </c:ext>
          </c:extLst>
        </c:ser>
        <c:ser>
          <c:idx val="2"/>
          <c:order val="2"/>
          <c:tx>
            <c:strRef>
              <c:f>GXE!$A$36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GXE!$B$36:$J$36</c:f>
              <c:numCache>
                <c:formatCode>General</c:formatCode>
                <c:ptCount val="9"/>
                <c:pt idx="0">
                  <c:v>0.75</c:v>
                </c:pt>
                <c:pt idx="1">
                  <c:v>0.6875</c:v>
                </c:pt>
                <c:pt idx="2">
                  <c:v>0.625</c:v>
                </c:pt>
                <c:pt idx="3">
                  <c:v>0.5625</c:v>
                </c:pt>
                <c:pt idx="4">
                  <c:v>0.5</c:v>
                </c:pt>
                <c:pt idx="5">
                  <c:v>0.4375</c:v>
                </c:pt>
                <c:pt idx="6">
                  <c:v>0.375</c:v>
                </c:pt>
                <c:pt idx="7">
                  <c:v>0.3125</c:v>
                </c:pt>
                <c:pt idx="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4-43D1-A721-73410A9F8845}"/>
            </c:ext>
          </c:extLst>
        </c:ser>
        <c:ser>
          <c:idx val="3"/>
          <c:order val="3"/>
          <c:tx>
            <c:strRef>
              <c:f>GXE!$A$37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GXE!$B$37:$J$37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4-43D1-A721-73410A9F8845}"/>
            </c:ext>
          </c:extLst>
        </c:ser>
        <c:ser>
          <c:idx val="4"/>
          <c:order val="4"/>
          <c:tx>
            <c:strRef>
              <c:f>GXE!$A$38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GXE!$B$38:$J$38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4-43D1-A721-73410A9F8845}"/>
            </c:ext>
          </c:extLst>
        </c:ser>
        <c:ser>
          <c:idx val="5"/>
          <c:order val="5"/>
          <c:tx>
            <c:strRef>
              <c:f>GXE!$A$39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GXE!$B$39:$J$39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74-43D1-A721-73410A9F8845}"/>
            </c:ext>
          </c:extLst>
        </c:ser>
        <c:ser>
          <c:idx val="6"/>
          <c:order val="6"/>
          <c:tx>
            <c:strRef>
              <c:f>GXE!$A$40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GXE!$B$40:$J$40</c:f>
              <c:numCache>
                <c:formatCode>General</c:formatCode>
                <c:ptCount val="9"/>
                <c:pt idx="0">
                  <c:v>0.25</c:v>
                </c:pt>
                <c:pt idx="1">
                  <c:v>0.3125</c:v>
                </c:pt>
                <c:pt idx="2">
                  <c:v>0.375</c:v>
                </c:pt>
                <c:pt idx="3">
                  <c:v>0.4375</c:v>
                </c:pt>
                <c:pt idx="4">
                  <c:v>0.5</c:v>
                </c:pt>
                <c:pt idx="5">
                  <c:v>0.5625</c:v>
                </c:pt>
                <c:pt idx="6">
                  <c:v>0.625</c:v>
                </c:pt>
                <c:pt idx="7">
                  <c:v>0.6875</c:v>
                </c:pt>
                <c:pt idx="8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74-43D1-A721-73410A9F8845}"/>
            </c:ext>
          </c:extLst>
        </c:ser>
        <c:ser>
          <c:idx val="7"/>
          <c:order val="7"/>
          <c:tx>
            <c:strRef>
              <c:f>GXE!$A$41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GXE!$B$41:$J$41</c:f>
              <c:numCache>
                <c:formatCode>General</c:formatCode>
                <c:ptCount val="9"/>
                <c:pt idx="0">
                  <c:v>0.25</c:v>
                </c:pt>
                <c:pt idx="1">
                  <c:v>0.3125</c:v>
                </c:pt>
                <c:pt idx="2">
                  <c:v>0.375</c:v>
                </c:pt>
                <c:pt idx="3">
                  <c:v>0.4375</c:v>
                </c:pt>
                <c:pt idx="4">
                  <c:v>0.5</c:v>
                </c:pt>
                <c:pt idx="5">
                  <c:v>0.5625</c:v>
                </c:pt>
                <c:pt idx="6">
                  <c:v>0.625</c:v>
                </c:pt>
                <c:pt idx="7">
                  <c:v>0.6875</c:v>
                </c:pt>
                <c:pt idx="8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74-43D1-A721-73410A9F8845}"/>
            </c:ext>
          </c:extLst>
        </c:ser>
        <c:ser>
          <c:idx val="8"/>
          <c:order val="8"/>
          <c:tx>
            <c:strRef>
              <c:f>GXE!$A$42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GXE!$B$42:$J$42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74-43D1-A721-73410A9F884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9031600"/>
        <c:axId val="638975840"/>
        <c:axId val="597790776"/>
      </c:surface3DChart>
      <c:catAx>
        <c:axId val="63903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Environment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75840"/>
        <c:crosses val="autoZero"/>
        <c:auto val="1"/>
        <c:lblAlgn val="ctr"/>
        <c:lblOffset val="100"/>
        <c:noMultiLvlLbl val="0"/>
      </c:catAx>
      <c:valAx>
        <c:axId val="6389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Rescaled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31600"/>
        <c:crosses val="autoZero"/>
        <c:crossBetween val="midCat"/>
      </c:valAx>
      <c:serAx>
        <c:axId val="5977907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75840"/>
        <c:crosses val="autoZero"/>
      </c:serAx>
    </c:plotArea>
    <c:legend>
      <c:legendPos val="b"/>
      <c:layout>
        <c:manualLayout>
          <c:xMode val="edge"/>
          <c:yMode val="edge"/>
          <c:x val="6.036574529746281E-2"/>
          <c:y val="0.90157783756936727"/>
          <c:w val="0.88686382463910762"/>
          <c:h val="4.9029662724036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GxE unscaled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401304817366579"/>
          <c:y val="0.13092728086870162"/>
          <c:w val="0.78008496008311456"/>
          <c:h val="0.73423225489140953"/>
        </c:manualLayout>
      </c:layout>
      <c:surface3DChart>
        <c:wireframe val="0"/>
        <c:ser>
          <c:idx val="0"/>
          <c:order val="0"/>
          <c:tx>
            <c:strRef>
              <c:f>GXE!$A$22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GXE!$B$22:$J$22</c:f>
              <c:numCache>
                <c:formatCode>General</c:formatCode>
                <c:ptCount val="9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  <c:pt idx="5">
                  <c:v>-10</c:v>
                </c:pt>
                <c:pt idx="6">
                  <c:v>-20</c:v>
                </c:pt>
                <c:pt idx="7">
                  <c:v>-30</c:v>
                </c:pt>
                <c:pt idx="8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3-4F96-84FD-3D693E2F6C61}"/>
            </c:ext>
          </c:extLst>
        </c:ser>
        <c:ser>
          <c:idx val="1"/>
          <c:order val="1"/>
          <c:tx>
            <c:strRef>
              <c:f>GXE!$A$23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GXE!$B$23:$J$23</c:f>
              <c:numCache>
                <c:formatCode>General</c:formatCode>
                <c:ptCount val="9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-15</c:v>
                </c:pt>
                <c:pt idx="8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3-4F96-84FD-3D693E2F6C61}"/>
            </c:ext>
          </c:extLst>
        </c:ser>
        <c:ser>
          <c:idx val="2"/>
          <c:order val="2"/>
          <c:tx>
            <c:strRef>
              <c:f>GXE!$A$25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3-4F96-84FD-3D693E2F6C61}"/>
            </c:ext>
          </c:extLst>
        </c:ser>
        <c:ser>
          <c:idx val="3"/>
          <c:order val="3"/>
          <c:tx>
            <c:strRef>
              <c:f>GXE!$A$24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GXE!$B$24:$J$24</c:f>
              <c:numCache>
                <c:formatCode>General</c:formatCode>
                <c:ptCount val="9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  <c:pt idx="6">
                  <c:v>-10</c:v>
                </c:pt>
                <c:pt idx="7">
                  <c:v>-15</c:v>
                </c:pt>
                <c:pt idx="8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3-4F96-84FD-3D693E2F6C61}"/>
            </c:ext>
          </c:extLst>
        </c:ser>
        <c:ser>
          <c:idx val="4"/>
          <c:order val="4"/>
          <c:tx>
            <c:strRef>
              <c:f>GXE!$A$26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GXE!$B$26:$J$26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23-4F96-84FD-3D693E2F6C61}"/>
            </c:ext>
          </c:extLst>
        </c:ser>
        <c:ser>
          <c:idx val="5"/>
          <c:order val="5"/>
          <c:tx>
            <c:strRef>
              <c:f>GXE!$A$28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GXE!$B$28:$J$28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23-4F96-84FD-3D693E2F6C61}"/>
            </c:ext>
          </c:extLst>
        </c:ser>
        <c:ser>
          <c:idx val="6"/>
          <c:order val="6"/>
          <c:tx>
            <c:strRef>
              <c:f>GXE!$A$27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GXE!$B$27:$J$27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23-4F96-84FD-3D693E2F6C61}"/>
            </c:ext>
          </c:extLst>
        </c:ser>
        <c:ser>
          <c:idx val="7"/>
          <c:order val="7"/>
          <c:tx>
            <c:strRef>
              <c:f>GXE!$A$29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GXE!$B$29:$J$29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23-4F96-84FD-3D693E2F6C61}"/>
            </c:ext>
          </c:extLst>
        </c:ser>
        <c:ser>
          <c:idx val="8"/>
          <c:order val="8"/>
          <c:tx>
            <c:strRef>
              <c:f>GXE!$A$30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GXE!$B$21:$J$21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GXE!$B$30:$J$30</c:f>
              <c:numCache>
                <c:formatCode>General</c:formatCode>
                <c:ptCount val="9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23-4F96-84FD-3D693E2F6C6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9031600"/>
        <c:axId val="638975840"/>
        <c:axId val="597790776"/>
      </c:surface3DChart>
      <c:catAx>
        <c:axId val="63903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Environment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75840"/>
        <c:crosses val="autoZero"/>
        <c:auto val="1"/>
        <c:lblAlgn val="ctr"/>
        <c:lblOffset val="100"/>
        <c:noMultiLvlLbl val="0"/>
      </c:catAx>
      <c:valAx>
        <c:axId val="6389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31600"/>
        <c:crosses val="autoZero"/>
        <c:crossBetween val="midCat"/>
      </c:valAx>
      <c:serAx>
        <c:axId val="5977907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758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GxE scaled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059297763560804"/>
          <c:y val="0.10782183651791798"/>
          <c:w val="0.7601621616560712"/>
          <c:h val="0.67502475390742345"/>
        </c:manualLayout>
      </c:layout>
      <c:surface3DChart>
        <c:wireframe val="0"/>
        <c:ser>
          <c:idx val="0"/>
          <c:order val="0"/>
          <c:tx>
            <c:strRef>
              <c:f>GXE!$A$34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GXE!$B$34:$J$34</c:f>
              <c:numCache>
                <c:formatCode>General</c:formatCode>
                <c:ptCount val="9"/>
                <c:pt idx="0">
                  <c:v>1</c:v>
                </c:pt>
                <c:pt idx="1">
                  <c:v>0.875</c:v>
                </c:pt>
                <c:pt idx="2">
                  <c:v>0.75</c:v>
                </c:pt>
                <c:pt idx="3">
                  <c:v>0.625</c:v>
                </c:pt>
                <c:pt idx="4">
                  <c:v>0.5</c:v>
                </c:pt>
                <c:pt idx="5">
                  <c:v>0.375</c:v>
                </c:pt>
                <c:pt idx="6">
                  <c:v>0.25</c:v>
                </c:pt>
                <c:pt idx="7">
                  <c:v>0.125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1-4702-BBD6-886A030BD61B}"/>
            </c:ext>
          </c:extLst>
        </c:ser>
        <c:ser>
          <c:idx val="1"/>
          <c:order val="1"/>
          <c:tx>
            <c:strRef>
              <c:f>GXE!$A$35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GXE!$B$35:$J$35</c:f>
              <c:numCache>
                <c:formatCode>General</c:formatCode>
                <c:ptCount val="9"/>
                <c:pt idx="0">
                  <c:v>0.75</c:v>
                </c:pt>
                <c:pt idx="1">
                  <c:v>0.6875</c:v>
                </c:pt>
                <c:pt idx="2">
                  <c:v>0.625</c:v>
                </c:pt>
                <c:pt idx="3">
                  <c:v>0.5625</c:v>
                </c:pt>
                <c:pt idx="4">
                  <c:v>0.5</c:v>
                </c:pt>
                <c:pt idx="5">
                  <c:v>0.4375</c:v>
                </c:pt>
                <c:pt idx="6">
                  <c:v>0.375</c:v>
                </c:pt>
                <c:pt idx="7">
                  <c:v>0.3125</c:v>
                </c:pt>
                <c:pt idx="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1-4702-BBD6-886A030BD61B}"/>
            </c:ext>
          </c:extLst>
        </c:ser>
        <c:ser>
          <c:idx val="2"/>
          <c:order val="2"/>
          <c:tx>
            <c:strRef>
              <c:f>GXE!$A$36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GXE!$B$36:$J$36</c:f>
              <c:numCache>
                <c:formatCode>General</c:formatCode>
                <c:ptCount val="9"/>
                <c:pt idx="0">
                  <c:v>0.75</c:v>
                </c:pt>
                <c:pt idx="1">
                  <c:v>0.6875</c:v>
                </c:pt>
                <c:pt idx="2">
                  <c:v>0.625</c:v>
                </c:pt>
                <c:pt idx="3">
                  <c:v>0.5625</c:v>
                </c:pt>
                <c:pt idx="4">
                  <c:v>0.5</c:v>
                </c:pt>
                <c:pt idx="5">
                  <c:v>0.4375</c:v>
                </c:pt>
                <c:pt idx="6">
                  <c:v>0.375</c:v>
                </c:pt>
                <c:pt idx="7">
                  <c:v>0.3125</c:v>
                </c:pt>
                <c:pt idx="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01-4702-BBD6-886A030BD61B}"/>
            </c:ext>
          </c:extLst>
        </c:ser>
        <c:ser>
          <c:idx val="3"/>
          <c:order val="3"/>
          <c:tx>
            <c:strRef>
              <c:f>GXE!$A$37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GXE!$B$37:$J$37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01-4702-BBD6-886A030BD61B}"/>
            </c:ext>
          </c:extLst>
        </c:ser>
        <c:ser>
          <c:idx val="4"/>
          <c:order val="4"/>
          <c:tx>
            <c:strRef>
              <c:f>GXE!$A$38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GXE!$B$38:$J$38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01-4702-BBD6-886A030BD61B}"/>
            </c:ext>
          </c:extLst>
        </c:ser>
        <c:ser>
          <c:idx val="5"/>
          <c:order val="5"/>
          <c:tx>
            <c:strRef>
              <c:f>GXE!$A$39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GXE!$B$39:$J$39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01-4702-BBD6-886A030BD61B}"/>
            </c:ext>
          </c:extLst>
        </c:ser>
        <c:ser>
          <c:idx val="6"/>
          <c:order val="6"/>
          <c:tx>
            <c:strRef>
              <c:f>GXE!$A$40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GXE!$B$40:$J$40</c:f>
              <c:numCache>
                <c:formatCode>General</c:formatCode>
                <c:ptCount val="9"/>
                <c:pt idx="0">
                  <c:v>0.25</c:v>
                </c:pt>
                <c:pt idx="1">
                  <c:v>0.3125</c:v>
                </c:pt>
                <c:pt idx="2">
                  <c:v>0.375</c:v>
                </c:pt>
                <c:pt idx="3">
                  <c:v>0.4375</c:v>
                </c:pt>
                <c:pt idx="4">
                  <c:v>0.5</c:v>
                </c:pt>
                <c:pt idx="5">
                  <c:v>0.5625</c:v>
                </c:pt>
                <c:pt idx="6">
                  <c:v>0.625</c:v>
                </c:pt>
                <c:pt idx="7">
                  <c:v>0.6875</c:v>
                </c:pt>
                <c:pt idx="8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01-4702-BBD6-886A030BD61B}"/>
            </c:ext>
          </c:extLst>
        </c:ser>
        <c:ser>
          <c:idx val="7"/>
          <c:order val="7"/>
          <c:tx>
            <c:strRef>
              <c:f>GXE!$A$41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GXE!$B$41:$J$41</c:f>
              <c:numCache>
                <c:formatCode>General</c:formatCode>
                <c:ptCount val="9"/>
                <c:pt idx="0">
                  <c:v>0.25</c:v>
                </c:pt>
                <c:pt idx="1">
                  <c:v>0.3125</c:v>
                </c:pt>
                <c:pt idx="2">
                  <c:v>0.375</c:v>
                </c:pt>
                <c:pt idx="3">
                  <c:v>0.4375</c:v>
                </c:pt>
                <c:pt idx="4">
                  <c:v>0.5</c:v>
                </c:pt>
                <c:pt idx="5">
                  <c:v>0.5625</c:v>
                </c:pt>
                <c:pt idx="6">
                  <c:v>0.625</c:v>
                </c:pt>
                <c:pt idx="7">
                  <c:v>0.6875</c:v>
                </c:pt>
                <c:pt idx="8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01-4702-BBD6-886A030BD61B}"/>
            </c:ext>
          </c:extLst>
        </c:ser>
        <c:ser>
          <c:idx val="8"/>
          <c:order val="8"/>
          <c:tx>
            <c:strRef>
              <c:f>GXE!$A$42</c:f>
              <c:strCache>
                <c:ptCount val="1"/>
                <c:pt idx="0">
                  <c:v>aabb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GXE!$B$33:$J$33</c:f>
              <c:numCache>
                <c:formatCode>General</c:formatCode>
                <c:ptCount val="9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-0.25</c:v>
                </c:pt>
                <c:pt idx="6">
                  <c:v>-0.5</c:v>
                </c:pt>
                <c:pt idx="7">
                  <c:v>-0.75</c:v>
                </c:pt>
                <c:pt idx="8">
                  <c:v>-1</c:v>
                </c:pt>
              </c:numCache>
            </c:numRef>
          </c:cat>
          <c:val>
            <c:numRef>
              <c:f>GXE!$B$42:$J$42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01-4702-BBD6-886A030BD61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9031600"/>
        <c:axId val="638975840"/>
        <c:axId val="597790776"/>
      </c:surface3DChart>
      <c:catAx>
        <c:axId val="63903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Environment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75840"/>
        <c:crosses val="autoZero"/>
        <c:auto val="1"/>
        <c:lblAlgn val="ctr"/>
        <c:lblOffset val="100"/>
        <c:noMultiLvlLbl val="0"/>
      </c:catAx>
      <c:valAx>
        <c:axId val="6389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Rescaled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31600"/>
        <c:crosses val="autoZero"/>
        <c:crossBetween val="midCat"/>
      </c:valAx>
      <c:serAx>
        <c:axId val="5977907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75840"/>
        <c:crosses val="autoZero"/>
      </c:serAx>
    </c:plotArea>
    <c:legend>
      <c:legendPos val="b"/>
      <c:layout>
        <c:manualLayout>
          <c:xMode val="edge"/>
          <c:yMode val="edge"/>
          <c:x val="6.036574529746281E-2"/>
          <c:y val="0.90157783756936727"/>
          <c:w val="0.88686382463910762"/>
          <c:h val="4.9029662724036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410729</xdr:colOff>
      <xdr:row>11</xdr:row>
      <xdr:rowOff>83127</xdr:rowOff>
    </xdr:from>
    <xdr:to>
      <xdr:col>19</xdr:col>
      <xdr:colOff>277725</xdr:colOff>
      <xdr:row>31</xdr:row>
      <xdr:rowOff>103908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6CCA4-6460-4B77-AAA4-E730B46B0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403513</xdr:colOff>
      <xdr:row>32</xdr:row>
      <xdr:rowOff>180109</xdr:rowOff>
    </xdr:from>
    <xdr:to>
      <xdr:col>19</xdr:col>
      <xdr:colOff>270509</xdr:colOff>
      <xdr:row>56</xdr:row>
      <xdr:rowOff>34637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B9985A-E917-4FCA-9DCE-F718A9C64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410729</xdr:colOff>
      <xdr:row>13</xdr:row>
      <xdr:rowOff>83127</xdr:rowOff>
    </xdr:from>
    <xdr:to>
      <xdr:col>19</xdr:col>
      <xdr:colOff>277725</xdr:colOff>
      <xdr:row>33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2724E-FDE0-4AE4-932B-A8BB742B0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403513</xdr:colOff>
      <xdr:row>34</xdr:row>
      <xdr:rowOff>180109</xdr:rowOff>
    </xdr:from>
    <xdr:to>
      <xdr:col>19</xdr:col>
      <xdr:colOff>270509</xdr:colOff>
      <xdr:row>58</xdr:row>
      <xdr:rowOff>34637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2768D8-E0D0-4DA9-B9B0-9BFCC3706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opLeftCell="A2" workbookViewId="0">
      <selection activeCell="C8" sqref="C8"/>
    </sheetView>
  </sheetViews>
  <sheetFormatPr defaultRowHeight="14.5" x14ac:dyDescent="0.35"/>
  <sheetData>
    <row r="1" spans="1:10" x14ac:dyDescent="0.35">
      <c r="A1" t="s">
        <v>4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 x14ac:dyDescent="0.35">
      <c r="A2">
        <v>0</v>
      </c>
      <c r="B2" t="s">
        <v>0</v>
      </c>
      <c r="C2" t="s">
        <v>6</v>
      </c>
      <c r="D2" t="s">
        <v>7</v>
      </c>
      <c r="E2" t="s">
        <v>3</v>
      </c>
      <c r="F2" t="s">
        <v>8</v>
      </c>
      <c r="G2" t="s">
        <v>9</v>
      </c>
      <c r="H2" t="s">
        <v>10</v>
      </c>
      <c r="I2" t="s">
        <v>11</v>
      </c>
      <c r="J2" t="s">
        <v>12</v>
      </c>
    </row>
    <row r="3" spans="1:10" x14ac:dyDescent="0.35">
      <c r="A3" t="s">
        <v>1</v>
      </c>
      <c r="B3">
        <v>10</v>
      </c>
      <c r="C3">
        <v>10</v>
      </c>
      <c r="D3">
        <v>10</v>
      </c>
    </row>
    <row r="4" spans="1:10" x14ac:dyDescent="0.35">
      <c r="A4" t="s">
        <v>2</v>
      </c>
      <c r="B4">
        <v>0</v>
      </c>
      <c r="C4">
        <v>0</v>
      </c>
      <c r="D4">
        <v>0</v>
      </c>
    </row>
    <row r="5" spans="1:10" x14ac:dyDescent="0.35">
      <c r="A5" t="s">
        <v>5</v>
      </c>
      <c r="B5">
        <v>0</v>
      </c>
      <c r="C5">
        <v>0</v>
      </c>
      <c r="D5">
        <v>0</v>
      </c>
    </row>
    <row r="7" spans="1:10" x14ac:dyDescent="0.35">
      <c r="A7" t="s">
        <v>13</v>
      </c>
      <c r="B7">
        <f>$B$1*($B$3*2+$B$4*0+$B$5*0) +$C$1*($C$3*2+$C$4*0+$C$5*0)+$D$1*($D$3*2+$D$4*0+$D$5*0)</f>
        <v>60</v>
      </c>
      <c r="C7">
        <f>EXP($B7)/(1+EXP($B7))</f>
        <v>1</v>
      </c>
    </row>
    <row r="8" spans="1:10" x14ac:dyDescent="0.35">
      <c r="A8" t="s">
        <v>14</v>
      </c>
      <c r="B8">
        <f>$B$1*($B$3*1+$B$4*1) +$C$1*($C$3*1+$C$4*1)+$D$1*($D$3*1+$D$4*1)</f>
        <v>30</v>
      </c>
      <c r="C8">
        <f>EXP($B8)/(1+EXP($B8))</f>
        <v>0.99999999999990641</v>
      </c>
    </row>
    <row r="9" spans="1:10" x14ac:dyDescent="0.35">
      <c r="A9" t="s">
        <v>15</v>
      </c>
      <c r="B9">
        <f>$B$1*($B$3*0+$B$4*2) +$C$1*($C$3*0+$C$4*2)+$D$1*($D$3*0+$D$4*2)</f>
        <v>0</v>
      </c>
      <c r="C9">
        <f>EXP($B9)/(1+EXP($B9))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topLeftCell="A3" zoomScale="80" zoomScaleNormal="80" workbookViewId="0">
      <selection activeCell="A3" sqref="A1:XFD1048576"/>
    </sheetView>
  </sheetViews>
  <sheetFormatPr defaultRowHeight="14.5" x14ac:dyDescent="0.35"/>
  <cols>
    <col min="1" max="1" width="13.81640625" customWidth="1"/>
    <col min="3" max="3" width="13.81640625" bestFit="1" customWidth="1"/>
    <col min="6" max="8" width="9.81640625" bestFit="1" customWidth="1"/>
    <col min="9" max="9" width="8.90625" customWidth="1"/>
  </cols>
  <sheetData>
    <row r="1" spans="1:10" x14ac:dyDescent="0.35">
      <c r="A1" s="6" t="s">
        <v>37</v>
      </c>
      <c r="B1" s="3" t="s">
        <v>31</v>
      </c>
      <c r="C1" s="2">
        <v>1</v>
      </c>
      <c r="D1" s="3" t="s">
        <v>32</v>
      </c>
      <c r="E1" s="2">
        <v>0</v>
      </c>
    </row>
    <row r="2" spans="1:10" x14ac:dyDescent="0.35">
      <c r="A2" s="6"/>
      <c r="B2" s="3"/>
      <c r="C2" s="2"/>
      <c r="D2" s="3"/>
      <c r="E2" s="2"/>
    </row>
    <row r="3" spans="1:10" x14ac:dyDescent="0.35">
      <c r="A3" s="6" t="s">
        <v>35</v>
      </c>
      <c r="B3">
        <v>0</v>
      </c>
      <c r="C3" s="2"/>
      <c r="D3" s="3"/>
      <c r="E3" s="2"/>
    </row>
    <row r="4" spans="1:10" x14ac:dyDescent="0.35">
      <c r="A4" s="7"/>
    </row>
    <row r="5" spans="1:10" x14ac:dyDescent="0.35">
      <c r="A5" s="6" t="s">
        <v>36</v>
      </c>
      <c r="B5" s="4" t="s">
        <v>0</v>
      </c>
      <c r="C5" s="4" t="s">
        <v>6</v>
      </c>
      <c r="D5" s="4" t="s">
        <v>3</v>
      </c>
      <c r="E5" s="4" t="s">
        <v>8</v>
      </c>
    </row>
    <row r="6" spans="1:10" x14ac:dyDescent="0.35">
      <c r="A6" s="4" t="s">
        <v>1</v>
      </c>
      <c r="B6">
        <v>10</v>
      </c>
      <c r="C6">
        <v>10</v>
      </c>
      <c r="D6">
        <v>0</v>
      </c>
      <c r="E6">
        <v>0</v>
      </c>
    </row>
    <row r="7" spans="1:10" x14ac:dyDescent="0.35">
      <c r="A7" s="4" t="s">
        <v>2</v>
      </c>
      <c r="B7">
        <v>-10</v>
      </c>
      <c r="C7">
        <v>-10</v>
      </c>
      <c r="D7">
        <v>0</v>
      </c>
      <c r="E7">
        <v>0</v>
      </c>
    </row>
    <row r="9" spans="1:10" x14ac:dyDescent="0.35">
      <c r="B9" s="4" t="s">
        <v>16</v>
      </c>
      <c r="C9" s="4" t="s">
        <v>26</v>
      </c>
      <c r="D9" s="4" t="s">
        <v>27</v>
      </c>
      <c r="E9" s="4" t="s">
        <v>28</v>
      </c>
      <c r="F9" s="4" t="s">
        <v>29</v>
      </c>
      <c r="G9" s="4" t="s">
        <v>30</v>
      </c>
      <c r="H9" s="4"/>
      <c r="I9" s="4"/>
      <c r="J9" s="4"/>
    </row>
    <row r="10" spans="1:10" x14ac:dyDescent="0.35">
      <c r="A10" s="4" t="s">
        <v>17</v>
      </c>
      <c r="B10">
        <f t="shared" ref="B10:B18" si="0">$B$3+$C$1*($B$6*$D10+$B$7*$E10)+$C$1*($C$6*$F10+$C$7*$G10)+$E$1*($D$6*$D10+$D$7*$E10)+$E$1*($E$6*$F10+$E$7*$G10)</f>
        <v>40</v>
      </c>
      <c r="C10" s="1">
        <f>(B10-MIN($B$10:$B$18))/(MAX($B$10:$B$18)-MIN($B$10:$B$18))</f>
        <v>1</v>
      </c>
      <c r="D10">
        <v>2</v>
      </c>
      <c r="E10">
        <v>0</v>
      </c>
      <c r="F10">
        <v>2</v>
      </c>
      <c r="G10">
        <v>0</v>
      </c>
      <c r="H10" s="1"/>
      <c r="J10" s="1"/>
    </row>
    <row r="11" spans="1:10" x14ac:dyDescent="0.35">
      <c r="A11" s="4" t="s">
        <v>18</v>
      </c>
      <c r="B11">
        <f t="shared" si="0"/>
        <v>20</v>
      </c>
      <c r="C11" s="1">
        <f t="shared" ref="C11:C18" si="1">(B11-MIN($B$10:$B$18))/(MAX($B$10:$B$18)-MIN($B$10:$B$18))</f>
        <v>0.75</v>
      </c>
      <c r="D11">
        <v>2</v>
      </c>
      <c r="E11">
        <v>0</v>
      </c>
      <c r="F11">
        <v>1</v>
      </c>
      <c r="G11">
        <v>1</v>
      </c>
      <c r="H11" s="1"/>
      <c r="J11" s="1"/>
    </row>
    <row r="12" spans="1:10" x14ac:dyDescent="0.35">
      <c r="A12" s="4" t="s">
        <v>20</v>
      </c>
      <c r="B12">
        <f t="shared" si="0"/>
        <v>20</v>
      </c>
      <c r="C12" s="1">
        <f t="shared" si="1"/>
        <v>0.75</v>
      </c>
      <c r="D12">
        <v>1</v>
      </c>
      <c r="E12">
        <v>1</v>
      </c>
      <c r="F12">
        <v>2</v>
      </c>
      <c r="G12">
        <v>0</v>
      </c>
      <c r="H12" s="1"/>
      <c r="J12" s="1"/>
    </row>
    <row r="13" spans="1:10" x14ac:dyDescent="0.35">
      <c r="A13" s="4" t="s">
        <v>19</v>
      </c>
      <c r="B13">
        <f t="shared" si="0"/>
        <v>0</v>
      </c>
      <c r="C13" s="1">
        <f t="shared" si="1"/>
        <v>0.5</v>
      </c>
      <c r="D13">
        <v>2</v>
      </c>
      <c r="E13">
        <v>0</v>
      </c>
      <c r="F13">
        <v>0</v>
      </c>
      <c r="G13">
        <v>2</v>
      </c>
      <c r="H13" s="1"/>
      <c r="J13" s="1"/>
    </row>
    <row r="14" spans="1:10" x14ac:dyDescent="0.35">
      <c r="A14" s="4" t="s">
        <v>21</v>
      </c>
      <c r="B14">
        <f t="shared" si="0"/>
        <v>0</v>
      </c>
      <c r="C14" s="1">
        <f t="shared" si="1"/>
        <v>0.5</v>
      </c>
      <c r="D14">
        <v>1</v>
      </c>
      <c r="E14">
        <v>1</v>
      </c>
      <c r="F14">
        <v>1</v>
      </c>
      <c r="G14">
        <v>1</v>
      </c>
      <c r="H14" s="1"/>
      <c r="J14" s="1"/>
    </row>
    <row r="15" spans="1:10" x14ac:dyDescent="0.35">
      <c r="A15" s="4" t="s">
        <v>23</v>
      </c>
      <c r="B15">
        <f t="shared" si="0"/>
        <v>0</v>
      </c>
      <c r="C15" s="1">
        <f t="shared" si="1"/>
        <v>0.5</v>
      </c>
      <c r="D15">
        <v>0</v>
      </c>
      <c r="E15">
        <v>2</v>
      </c>
      <c r="F15">
        <v>2</v>
      </c>
      <c r="G15">
        <v>0</v>
      </c>
      <c r="H15" s="1"/>
      <c r="J15" s="1"/>
    </row>
    <row r="16" spans="1:10" x14ac:dyDescent="0.35">
      <c r="A16" s="4" t="s">
        <v>22</v>
      </c>
      <c r="B16">
        <f t="shared" si="0"/>
        <v>-20</v>
      </c>
      <c r="C16" s="1">
        <f t="shared" si="1"/>
        <v>0.25</v>
      </c>
      <c r="D16">
        <v>1</v>
      </c>
      <c r="E16">
        <v>1</v>
      </c>
      <c r="F16">
        <v>0</v>
      </c>
      <c r="G16">
        <v>2</v>
      </c>
      <c r="H16" s="1"/>
      <c r="J16" s="1"/>
    </row>
    <row r="17" spans="1:10" x14ac:dyDescent="0.35">
      <c r="A17" s="4" t="s">
        <v>24</v>
      </c>
      <c r="B17">
        <f t="shared" si="0"/>
        <v>-20</v>
      </c>
      <c r="C17" s="1">
        <f t="shared" si="1"/>
        <v>0.25</v>
      </c>
      <c r="D17">
        <v>0</v>
      </c>
      <c r="E17">
        <v>2</v>
      </c>
      <c r="F17">
        <v>1</v>
      </c>
      <c r="G17">
        <v>1</v>
      </c>
      <c r="H17" s="1"/>
      <c r="J17" s="1"/>
    </row>
    <row r="18" spans="1:10" x14ac:dyDescent="0.35">
      <c r="A18" s="4" t="s">
        <v>25</v>
      </c>
      <c r="B18">
        <f t="shared" si="0"/>
        <v>-40</v>
      </c>
      <c r="C18" s="1">
        <f t="shared" si="1"/>
        <v>0</v>
      </c>
      <c r="D18">
        <v>0</v>
      </c>
      <c r="E18">
        <v>2</v>
      </c>
      <c r="F18">
        <v>0</v>
      </c>
      <c r="G18">
        <v>2</v>
      </c>
      <c r="H18" s="1"/>
      <c r="J18" s="1"/>
    </row>
    <row r="19" spans="1:10" x14ac:dyDescent="0.35">
      <c r="J19" s="1"/>
    </row>
    <row r="20" spans="1:10" x14ac:dyDescent="0.35">
      <c r="A20" s="5" t="s">
        <v>33</v>
      </c>
    </row>
    <row r="21" spans="1:10" x14ac:dyDescent="0.35">
      <c r="B21" s="4">
        <v>1</v>
      </c>
      <c r="C21" s="4">
        <v>0.75</v>
      </c>
      <c r="D21" s="4">
        <v>0.5</v>
      </c>
      <c r="E21" s="4">
        <v>0.25</v>
      </c>
      <c r="F21" s="4">
        <v>0</v>
      </c>
      <c r="G21" s="4">
        <v>-0.25</v>
      </c>
      <c r="H21" s="4">
        <v>-0.5</v>
      </c>
      <c r="I21" s="4">
        <v>-0.75</v>
      </c>
      <c r="J21" s="4">
        <v>-1</v>
      </c>
    </row>
    <row r="22" spans="1:10" x14ac:dyDescent="0.35">
      <c r="A22" s="4" t="s">
        <v>17</v>
      </c>
      <c r="B22">
        <f t="shared" ref="B22:J22" si="2">$B$3+B$21*($B$6*$D10+$B$7*$E10)+B$21*($C$6*$F10+$C$7*$G10)</f>
        <v>40</v>
      </c>
      <c r="C22">
        <f t="shared" si="2"/>
        <v>30</v>
      </c>
      <c r="D22">
        <f t="shared" si="2"/>
        <v>20</v>
      </c>
      <c r="E22">
        <f t="shared" si="2"/>
        <v>10</v>
      </c>
      <c r="F22">
        <f t="shared" si="2"/>
        <v>0</v>
      </c>
      <c r="G22">
        <f t="shared" si="2"/>
        <v>-10</v>
      </c>
      <c r="H22">
        <f t="shared" si="2"/>
        <v>-20</v>
      </c>
      <c r="I22">
        <f t="shared" si="2"/>
        <v>-30</v>
      </c>
      <c r="J22">
        <f t="shared" si="2"/>
        <v>-40</v>
      </c>
    </row>
    <row r="23" spans="1:10" x14ac:dyDescent="0.35">
      <c r="A23" s="4" t="s">
        <v>18</v>
      </c>
      <c r="B23">
        <f t="shared" ref="B23:J23" si="3">$B$3+B$21*($B$6*$D11+$B$7*$E11)+B$21*($C$6*$F11+$C$7*$G11)</f>
        <v>20</v>
      </c>
      <c r="C23">
        <f t="shared" si="3"/>
        <v>15</v>
      </c>
      <c r="D23">
        <f t="shared" si="3"/>
        <v>10</v>
      </c>
      <c r="E23">
        <f t="shared" si="3"/>
        <v>5</v>
      </c>
      <c r="F23">
        <f t="shared" si="3"/>
        <v>0</v>
      </c>
      <c r="G23">
        <f t="shared" si="3"/>
        <v>-5</v>
      </c>
      <c r="H23">
        <f t="shared" si="3"/>
        <v>-10</v>
      </c>
      <c r="I23">
        <f t="shared" si="3"/>
        <v>-15</v>
      </c>
      <c r="J23">
        <f t="shared" si="3"/>
        <v>-20</v>
      </c>
    </row>
    <row r="24" spans="1:10" x14ac:dyDescent="0.35">
      <c r="A24" s="4" t="s">
        <v>20</v>
      </c>
      <c r="B24">
        <f t="shared" ref="B24:J24" si="4">$B$3+B$21*($B$6*$D12+$B$7*$E12)+B$21*($C$6*$F12+$C$7*$G12)</f>
        <v>20</v>
      </c>
      <c r="C24">
        <f t="shared" si="4"/>
        <v>15</v>
      </c>
      <c r="D24">
        <f t="shared" si="4"/>
        <v>10</v>
      </c>
      <c r="E24">
        <f t="shared" si="4"/>
        <v>5</v>
      </c>
      <c r="F24">
        <f t="shared" si="4"/>
        <v>0</v>
      </c>
      <c r="G24">
        <f t="shared" si="4"/>
        <v>-5</v>
      </c>
      <c r="H24">
        <f t="shared" si="4"/>
        <v>-10</v>
      </c>
      <c r="I24">
        <f t="shared" si="4"/>
        <v>-15</v>
      </c>
      <c r="J24">
        <f t="shared" si="4"/>
        <v>-20</v>
      </c>
    </row>
    <row r="25" spans="1:10" x14ac:dyDescent="0.35">
      <c r="A25" s="4" t="s">
        <v>19</v>
      </c>
      <c r="B25">
        <f t="shared" ref="B25:J25" si="5">$B$3+B$21*($B$6*$D13+$B$7*$E13)+B$21*($C$6*$F13+$C$7*$G13)</f>
        <v>0</v>
      </c>
      <c r="C25">
        <f t="shared" si="5"/>
        <v>0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</row>
    <row r="26" spans="1:10" x14ac:dyDescent="0.35">
      <c r="A26" s="4" t="s">
        <v>21</v>
      </c>
      <c r="B26">
        <f t="shared" ref="B26:J26" si="6">$B$3+B$21*($B$6*$D14+$B$7*$E14)+B$21*($C$6*$F14+$C$7*$G14)</f>
        <v>0</v>
      </c>
      <c r="C26">
        <f t="shared" si="6"/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</row>
    <row r="27" spans="1:10" x14ac:dyDescent="0.35">
      <c r="A27" s="4" t="s">
        <v>23</v>
      </c>
      <c r="B27">
        <f t="shared" ref="B27:J27" si="7">$B$3+B$21*($B$6*$D15+$B$7*$E15)+B$21*($C$6*$F15+$C$7*$G15)</f>
        <v>0</v>
      </c>
      <c r="C27">
        <f t="shared" si="7"/>
        <v>0</v>
      </c>
      <c r="D27">
        <f t="shared" si="7"/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</row>
    <row r="28" spans="1:10" x14ac:dyDescent="0.35">
      <c r="A28" s="4" t="s">
        <v>22</v>
      </c>
      <c r="B28">
        <f t="shared" ref="B28:J28" si="8">$B$3+B$21*($B$6*$D16+$B$7*$E16)+B$21*($C$6*$F16+$C$7*$G16)</f>
        <v>-20</v>
      </c>
      <c r="C28">
        <f t="shared" si="8"/>
        <v>-15</v>
      </c>
      <c r="D28">
        <f t="shared" si="8"/>
        <v>-10</v>
      </c>
      <c r="E28">
        <f t="shared" si="8"/>
        <v>-5</v>
      </c>
      <c r="F28">
        <f t="shared" si="8"/>
        <v>0</v>
      </c>
      <c r="G28">
        <f t="shared" si="8"/>
        <v>5</v>
      </c>
      <c r="H28">
        <f t="shared" si="8"/>
        <v>10</v>
      </c>
      <c r="I28">
        <f t="shared" si="8"/>
        <v>15</v>
      </c>
      <c r="J28">
        <f t="shared" si="8"/>
        <v>20</v>
      </c>
    </row>
    <row r="29" spans="1:10" x14ac:dyDescent="0.35">
      <c r="A29" s="4" t="s">
        <v>24</v>
      </c>
      <c r="B29">
        <f t="shared" ref="B29:J29" si="9">$B$3+B$21*($B$6*$D17+$B$7*$E17)+B$21*($C$6*$F17+$C$7*$G17)</f>
        <v>-20</v>
      </c>
      <c r="C29">
        <f t="shared" si="9"/>
        <v>-15</v>
      </c>
      <c r="D29">
        <f t="shared" si="9"/>
        <v>-10</v>
      </c>
      <c r="E29">
        <f t="shared" si="9"/>
        <v>-5</v>
      </c>
      <c r="F29">
        <f t="shared" si="9"/>
        <v>0</v>
      </c>
      <c r="G29">
        <f t="shared" si="9"/>
        <v>5</v>
      </c>
      <c r="H29">
        <f t="shared" si="9"/>
        <v>10</v>
      </c>
      <c r="I29">
        <f t="shared" si="9"/>
        <v>15</v>
      </c>
      <c r="J29">
        <f t="shared" si="9"/>
        <v>20</v>
      </c>
    </row>
    <row r="30" spans="1:10" x14ac:dyDescent="0.35">
      <c r="A30" s="4" t="s">
        <v>25</v>
      </c>
      <c r="B30">
        <f t="shared" ref="B30:J30" si="10">$B$3+B$21*($B$6*$D18+$B$7*$E18)+B$21*($C$6*$F18+$C$7*$G18)</f>
        <v>-40</v>
      </c>
      <c r="C30">
        <f t="shared" si="10"/>
        <v>-30</v>
      </c>
      <c r="D30">
        <f t="shared" si="10"/>
        <v>-20</v>
      </c>
      <c r="E30">
        <f t="shared" si="10"/>
        <v>-10</v>
      </c>
      <c r="F30">
        <f t="shared" si="10"/>
        <v>0</v>
      </c>
      <c r="G30">
        <f t="shared" si="10"/>
        <v>10</v>
      </c>
      <c r="H30">
        <f t="shared" si="10"/>
        <v>20</v>
      </c>
      <c r="I30">
        <f t="shared" si="10"/>
        <v>30</v>
      </c>
      <c r="J30">
        <f t="shared" si="10"/>
        <v>40</v>
      </c>
    </row>
    <row r="31" spans="1:10" x14ac:dyDescent="0.35">
      <c r="A31" s="4"/>
    </row>
    <row r="32" spans="1:10" x14ac:dyDescent="0.35">
      <c r="A32" s="5" t="s">
        <v>34</v>
      </c>
    </row>
    <row r="33" spans="1:10" x14ac:dyDescent="0.35">
      <c r="B33" s="4">
        <v>1</v>
      </c>
      <c r="C33" s="4">
        <v>0.75</v>
      </c>
      <c r="D33" s="4">
        <v>0.5</v>
      </c>
      <c r="E33" s="4">
        <v>0.25</v>
      </c>
      <c r="F33" s="4">
        <v>0</v>
      </c>
      <c r="G33" s="4">
        <v>-0.25</v>
      </c>
      <c r="H33" s="4">
        <v>-0.5</v>
      </c>
      <c r="I33" s="4">
        <v>-0.75</v>
      </c>
      <c r="J33" s="4">
        <v>-1</v>
      </c>
    </row>
    <row r="34" spans="1:10" x14ac:dyDescent="0.35">
      <c r="A34" s="4" t="s">
        <v>17</v>
      </c>
      <c r="B34">
        <f>(B22-MIN($B$22:$J$30))/(MAX($B$22:$J$30)-MIN($B$22:$J$30))</f>
        <v>1</v>
      </c>
      <c r="C34">
        <f t="shared" ref="C34:J34" si="11">(C22-MIN($B$22:$J$30))/(MAX($B$22:$J$30)-MIN($B$22:$J$30))</f>
        <v>0.875</v>
      </c>
      <c r="D34">
        <f t="shared" si="11"/>
        <v>0.75</v>
      </c>
      <c r="E34">
        <f t="shared" si="11"/>
        <v>0.625</v>
      </c>
      <c r="F34">
        <f t="shared" si="11"/>
        <v>0.5</v>
      </c>
      <c r="G34">
        <f t="shared" si="11"/>
        <v>0.375</v>
      </c>
      <c r="H34">
        <f t="shared" si="11"/>
        <v>0.25</v>
      </c>
      <c r="I34">
        <f t="shared" si="11"/>
        <v>0.125</v>
      </c>
      <c r="J34">
        <f t="shared" si="11"/>
        <v>0</v>
      </c>
    </row>
    <row r="35" spans="1:10" x14ac:dyDescent="0.35">
      <c r="A35" s="4" t="s">
        <v>18</v>
      </c>
      <c r="B35">
        <f t="shared" ref="B35:J35" si="12">(B23-MIN($B$22:$J$30))/(MAX($B$22:$J$30)-MIN($B$22:$J$30))</f>
        <v>0.75</v>
      </c>
      <c r="C35">
        <f t="shared" si="12"/>
        <v>0.6875</v>
      </c>
      <c r="D35">
        <f t="shared" si="12"/>
        <v>0.625</v>
      </c>
      <c r="E35">
        <f t="shared" si="12"/>
        <v>0.5625</v>
      </c>
      <c r="F35">
        <f t="shared" si="12"/>
        <v>0.5</v>
      </c>
      <c r="G35">
        <f t="shared" si="12"/>
        <v>0.4375</v>
      </c>
      <c r="H35">
        <f t="shared" si="12"/>
        <v>0.375</v>
      </c>
      <c r="I35">
        <f t="shared" si="12"/>
        <v>0.3125</v>
      </c>
      <c r="J35">
        <f t="shared" si="12"/>
        <v>0.25</v>
      </c>
    </row>
    <row r="36" spans="1:10" x14ac:dyDescent="0.35">
      <c r="A36" s="4" t="s">
        <v>20</v>
      </c>
      <c r="B36">
        <f t="shared" ref="B36:J36" si="13">(B24-MIN($B$22:$J$30))/(MAX($B$22:$J$30)-MIN($B$22:$J$30))</f>
        <v>0.75</v>
      </c>
      <c r="C36">
        <f t="shared" si="13"/>
        <v>0.6875</v>
      </c>
      <c r="D36">
        <f t="shared" si="13"/>
        <v>0.625</v>
      </c>
      <c r="E36">
        <f t="shared" si="13"/>
        <v>0.5625</v>
      </c>
      <c r="F36">
        <f t="shared" si="13"/>
        <v>0.5</v>
      </c>
      <c r="G36">
        <f t="shared" si="13"/>
        <v>0.4375</v>
      </c>
      <c r="H36">
        <f t="shared" si="13"/>
        <v>0.375</v>
      </c>
      <c r="I36">
        <f t="shared" si="13"/>
        <v>0.3125</v>
      </c>
      <c r="J36">
        <f t="shared" si="13"/>
        <v>0.25</v>
      </c>
    </row>
    <row r="37" spans="1:10" x14ac:dyDescent="0.35">
      <c r="A37" s="4" t="s">
        <v>19</v>
      </c>
      <c r="B37">
        <f t="shared" ref="B37:J37" si="14">(B25-MIN($B$22:$J$30))/(MAX($B$22:$J$30)-MIN($B$22:$J$30))</f>
        <v>0.5</v>
      </c>
      <c r="C37">
        <f t="shared" si="14"/>
        <v>0.5</v>
      </c>
      <c r="D37">
        <f t="shared" si="14"/>
        <v>0.5</v>
      </c>
      <c r="E37">
        <f t="shared" si="14"/>
        <v>0.5</v>
      </c>
      <c r="F37">
        <f t="shared" si="14"/>
        <v>0.5</v>
      </c>
      <c r="G37">
        <f t="shared" si="14"/>
        <v>0.5</v>
      </c>
      <c r="H37">
        <f t="shared" si="14"/>
        <v>0.5</v>
      </c>
      <c r="I37">
        <f t="shared" si="14"/>
        <v>0.5</v>
      </c>
      <c r="J37">
        <f t="shared" si="14"/>
        <v>0.5</v>
      </c>
    </row>
    <row r="38" spans="1:10" x14ac:dyDescent="0.35">
      <c r="A38" s="4" t="s">
        <v>21</v>
      </c>
      <c r="B38">
        <f t="shared" ref="B38:J38" si="15">(B26-MIN($B$22:$J$30))/(MAX($B$22:$J$30)-MIN($B$22:$J$30))</f>
        <v>0.5</v>
      </c>
      <c r="C38">
        <f t="shared" si="15"/>
        <v>0.5</v>
      </c>
      <c r="D38">
        <f t="shared" si="15"/>
        <v>0.5</v>
      </c>
      <c r="E38">
        <f t="shared" si="15"/>
        <v>0.5</v>
      </c>
      <c r="F38">
        <f t="shared" si="15"/>
        <v>0.5</v>
      </c>
      <c r="G38">
        <f t="shared" si="15"/>
        <v>0.5</v>
      </c>
      <c r="H38">
        <f t="shared" si="15"/>
        <v>0.5</v>
      </c>
      <c r="I38">
        <f t="shared" si="15"/>
        <v>0.5</v>
      </c>
      <c r="J38">
        <f t="shared" si="15"/>
        <v>0.5</v>
      </c>
    </row>
    <row r="39" spans="1:10" x14ac:dyDescent="0.35">
      <c r="A39" s="4" t="s">
        <v>23</v>
      </c>
      <c r="B39">
        <f t="shared" ref="B39:J39" si="16">(B27-MIN($B$22:$J$30))/(MAX($B$22:$J$30)-MIN($B$22:$J$30))</f>
        <v>0.5</v>
      </c>
      <c r="C39">
        <f t="shared" si="16"/>
        <v>0.5</v>
      </c>
      <c r="D39">
        <f t="shared" si="16"/>
        <v>0.5</v>
      </c>
      <c r="E39">
        <f t="shared" si="16"/>
        <v>0.5</v>
      </c>
      <c r="F39">
        <f t="shared" si="16"/>
        <v>0.5</v>
      </c>
      <c r="G39">
        <f t="shared" si="16"/>
        <v>0.5</v>
      </c>
      <c r="H39">
        <f t="shared" si="16"/>
        <v>0.5</v>
      </c>
      <c r="I39">
        <f t="shared" si="16"/>
        <v>0.5</v>
      </c>
      <c r="J39">
        <f t="shared" si="16"/>
        <v>0.5</v>
      </c>
    </row>
    <row r="40" spans="1:10" x14ac:dyDescent="0.35">
      <c r="A40" s="4" t="s">
        <v>22</v>
      </c>
      <c r="B40">
        <f t="shared" ref="B40:J40" si="17">(B28-MIN($B$22:$J$30))/(MAX($B$22:$J$30)-MIN($B$22:$J$30))</f>
        <v>0.25</v>
      </c>
      <c r="C40">
        <f t="shared" si="17"/>
        <v>0.3125</v>
      </c>
      <c r="D40">
        <f t="shared" si="17"/>
        <v>0.375</v>
      </c>
      <c r="E40">
        <f t="shared" si="17"/>
        <v>0.4375</v>
      </c>
      <c r="F40">
        <f t="shared" si="17"/>
        <v>0.5</v>
      </c>
      <c r="G40">
        <f t="shared" si="17"/>
        <v>0.5625</v>
      </c>
      <c r="H40">
        <f t="shared" si="17"/>
        <v>0.625</v>
      </c>
      <c r="I40">
        <f t="shared" si="17"/>
        <v>0.6875</v>
      </c>
      <c r="J40">
        <f t="shared" si="17"/>
        <v>0.75</v>
      </c>
    </row>
    <row r="41" spans="1:10" x14ac:dyDescent="0.35">
      <c r="A41" s="4" t="s">
        <v>24</v>
      </c>
      <c r="B41">
        <f t="shared" ref="B41:J41" si="18">(B29-MIN($B$22:$J$30))/(MAX($B$22:$J$30)-MIN($B$22:$J$30))</f>
        <v>0.25</v>
      </c>
      <c r="C41">
        <f t="shared" si="18"/>
        <v>0.3125</v>
      </c>
      <c r="D41">
        <f t="shared" si="18"/>
        <v>0.375</v>
      </c>
      <c r="E41">
        <f t="shared" si="18"/>
        <v>0.4375</v>
      </c>
      <c r="F41">
        <f t="shared" si="18"/>
        <v>0.5</v>
      </c>
      <c r="G41">
        <f t="shared" si="18"/>
        <v>0.5625</v>
      </c>
      <c r="H41">
        <f t="shared" si="18"/>
        <v>0.625</v>
      </c>
      <c r="I41">
        <f t="shared" si="18"/>
        <v>0.6875</v>
      </c>
      <c r="J41">
        <f t="shared" si="18"/>
        <v>0.75</v>
      </c>
    </row>
    <row r="42" spans="1:10" x14ac:dyDescent="0.35">
      <c r="A42" s="4" t="s">
        <v>25</v>
      </c>
      <c r="B42">
        <f t="shared" ref="B42:J42" si="19">(B30-MIN($B$22:$J$30))/(MAX($B$22:$J$30)-MIN($B$22:$J$30))</f>
        <v>0</v>
      </c>
      <c r="C42">
        <f t="shared" si="19"/>
        <v>0.125</v>
      </c>
      <c r="D42">
        <f t="shared" si="19"/>
        <v>0.25</v>
      </c>
      <c r="E42">
        <f t="shared" si="19"/>
        <v>0.375</v>
      </c>
      <c r="F42">
        <f t="shared" si="19"/>
        <v>0.5</v>
      </c>
      <c r="G42">
        <f t="shared" si="19"/>
        <v>0.625</v>
      </c>
      <c r="H42">
        <f t="shared" si="19"/>
        <v>0.75</v>
      </c>
      <c r="I42">
        <f t="shared" si="19"/>
        <v>0.875</v>
      </c>
      <c r="J42">
        <f t="shared" si="19"/>
        <v>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E4B4-C374-43C1-BD77-579643CDB35A}">
  <dimension ref="A1:J44"/>
  <sheetViews>
    <sheetView tabSelected="1" workbookViewId="0">
      <selection activeCell="C8" sqref="C8"/>
    </sheetView>
  </sheetViews>
  <sheetFormatPr defaultRowHeight="14.5" x14ac:dyDescent="0.35"/>
  <cols>
    <col min="1" max="1" width="15.6328125" customWidth="1"/>
    <col min="3" max="3" width="13.81640625" bestFit="1" customWidth="1"/>
    <col min="6" max="8" width="9.81640625" bestFit="1" customWidth="1"/>
    <col min="9" max="9" width="8.90625" customWidth="1"/>
  </cols>
  <sheetData>
    <row r="1" spans="1:10" x14ac:dyDescent="0.35">
      <c r="A1" s="6" t="s">
        <v>37</v>
      </c>
      <c r="B1" s="3" t="s">
        <v>31</v>
      </c>
      <c r="C1" s="2">
        <v>1</v>
      </c>
      <c r="D1" s="3" t="s">
        <v>32</v>
      </c>
      <c r="E1" s="2">
        <v>0</v>
      </c>
      <c r="F1" s="3" t="s">
        <v>38</v>
      </c>
      <c r="G1" s="2">
        <v>1</v>
      </c>
    </row>
    <row r="2" spans="1:10" x14ac:dyDescent="0.35">
      <c r="A2" s="6"/>
      <c r="B2" s="3"/>
      <c r="C2" s="2"/>
      <c r="D2" s="3"/>
      <c r="E2" s="2"/>
    </row>
    <row r="3" spans="1:10" x14ac:dyDescent="0.35">
      <c r="A3" s="6" t="s">
        <v>35</v>
      </c>
      <c r="B3">
        <v>0</v>
      </c>
      <c r="C3" s="2"/>
      <c r="D3" s="3"/>
      <c r="E3" s="2"/>
    </row>
    <row r="4" spans="1:10" x14ac:dyDescent="0.35">
      <c r="A4" s="7"/>
    </row>
    <row r="5" spans="1:10" x14ac:dyDescent="0.35">
      <c r="A5" s="6" t="s">
        <v>36</v>
      </c>
      <c r="B5" s="4" t="s">
        <v>0</v>
      </c>
      <c r="C5" s="4" t="s">
        <v>6</v>
      </c>
      <c r="D5" s="4" t="s">
        <v>3</v>
      </c>
      <c r="E5" s="4" t="s">
        <v>8</v>
      </c>
    </row>
    <row r="6" spans="1:10" x14ac:dyDescent="0.35">
      <c r="A6" s="4" t="s">
        <v>1</v>
      </c>
      <c r="B6">
        <v>0</v>
      </c>
      <c r="C6">
        <v>0</v>
      </c>
      <c r="D6">
        <v>0</v>
      </c>
      <c r="E6">
        <v>0</v>
      </c>
    </row>
    <row r="7" spans="1:10" x14ac:dyDescent="0.35">
      <c r="A7" s="4" t="s">
        <v>2</v>
      </c>
      <c r="B7">
        <v>0</v>
      </c>
      <c r="C7">
        <v>0</v>
      </c>
      <c r="D7">
        <v>0</v>
      </c>
      <c r="E7">
        <v>0</v>
      </c>
    </row>
    <row r="8" spans="1:10" x14ac:dyDescent="0.35">
      <c r="A8" s="4"/>
    </row>
    <row r="9" spans="1:10" x14ac:dyDescent="0.35">
      <c r="A9" s="4" t="s">
        <v>39</v>
      </c>
      <c r="B9">
        <v>10</v>
      </c>
    </row>
    <row r="11" spans="1:10" x14ac:dyDescent="0.35">
      <c r="B11" s="4" t="s">
        <v>16</v>
      </c>
      <c r="C11" s="4" t="s">
        <v>26</v>
      </c>
      <c r="D11" s="4" t="s">
        <v>27</v>
      </c>
      <c r="E11" s="4" t="s">
        <v>28</v>
      </c>
      <c r="F11" s="4" t="s">
        <v>29</v>
      </c>
      <c r="G11" s="4" t="s">
        <v>30</v>
      </c>
      <c r="H11" s="4"/>
      <c r="I11" s="4"/>
      <c r="J11" s="4"/>
    </row>
    <row r="12" spans="1:10" x14ac:dyDescent="0.35">
      <c r="A12" s="4" t="s">
        <v>17</v>
      </c>
      <c r="B12">
        <f>$B$3+$C$1*($B$6*$D12+$B$7*$E12)+$C$1*($C$6*$F12+$C$7*$G12)+$E$1*($D$6*$D12+$D$7*$E12)+$E$1*($E$6*$F12+$E$7*$G12)+$G$1*$B$9*D12*F12</f>
        <v>40</v>
      </c>
      <c r="C12" s="1">
        <f>(B12-MIN($B$12:$B$20))/(MAX($B$12:$B$20)-MIN($B$12:$B$20))</f>
        <v>1</v>
      </c>
      <c r="D12">
        <v>2</v>
      </c>
      <c r="E12">
        <v>0</v>
      </c>
      <c r="F12">
        <v>2</v>
      </c>
      <c r="G12">
        <v>0</v>
      </c>
      <c r="H12" s="1"/>
      <c r="J12" s="1"/>
    </row>
    <row r="13" spans="1:10" x14ac:dyDescent="0.35">
      <c r="A13" s="4" t="s">
        <v>18</v>
      </c>
      <c r="B13">
        <f>$B$3+$C$1*($B$6*$D13+$B$7*$E13)+$C$1*($C$6*$F13+$C$7*$G13)+$E$1*($D$6*$D13+$D$7*$E13)+$E$1*($E$6*$F13+$E$7*$G13)+$G$1*$B$9*D13*F13</f>
        <v>20</v>
      </c>
      <c r="C13" s="1">
        <f t="shared" ref="C13:C20" si="0">(B13-MIN($B$12:$B$20))/(MAX($B$12:$B$20)-MIN($B$12:$B$20))</f>
        <v>0.5</v>
      </c>
      <c r="D13">
        <v>2</v>
      </c>
      <c r="E13">
        <v>0</v>
      </c>
      <c r="F13">
        <v>1</v>
      </c>
      <c r="G13">
        <v>1</v>
      </c>
      <c r="H13" s="1"/>
      <c r="J13" s="1"/>
    </row>
    <row r="14" spans="1:10" x14ac:dyDescent="0.35">
      <c r="A14" s="4" t="s">
        <v>20</v>
      </c>
      <c r="B14">
        <f>$B$3+$C$1*($B$6*$D14+$B$7*$E14)+$C$1*($C$6*$F14+$C$7*$G14)+$E$1*($D$6*$D14+$D$7*$E14)+$E$1*($E$6*$F14+$E$7*$G14)+$G$1*$B$9*D14*F14</f>
        <v>20</v>
      </c>
      <c r="C14" s="1">
        <f t="shared" si="0"/>
        <v>0.5</v>
      </c>
      <c r="D14">
        <v>1</v>
      </c>
      <c r="E14">
        <v>1</v>
      </c>
      <c r="F14">
        <v>2</v>
      </c>
      <c r="G14">
        <v>0</v>
      </c>
      <c r="H14" s="1"/>
      <c r="J14" s="1"/>
    </row>
    <row r="15" spans="1:10" x14ac:dyDescent="0.35">
      <c r="A15" s="4" t="s">
        <v>19</v>
      </c>
      <c r="B15">
        <f>$B$3+$C$1*($B$6*$D15+$B$7*$E15)+$C$1*($C$6*$F15+$C$7*$G15)+$E$1*($D$6*$D15+$D$7*$E15)+$E$1*($E$6*$F15+$E$7*$G15)+$G$1*$B$9*D15*F15</f>
        <v>0</v>
      </c>
      <c r="C15" s="1">
        <f t="shared" si="0"/>
        <v>0</v>
      </c>
      <c r="D15">
        <v>2</v>
      </c>
      <c r="E15">
        <v>0</v>
      </c>
      <c r="F15">
        <v>0</v>
      </c>
      <c r="G15">
        <v>2</v>
      </c>
      <c r="H15" s="1"/>
      <c r="J15" s="1"/>
    </row>
    <row r="16" spans="1:10" x14ac:dyDescent="0.35">
      <c r="A16" s="4" t="s">
        <v>21</v>
      </c>
      <c r="B16">
        <f>$B$3+$C$1*($B$6*$D16+$B$7*$E16)+$C$1*($C$6*$F16+$C$7*$G16)+$E$1*($D$6*$D16+$D$7*$E16)+$E$1*($E$6*$F16+$E$7*$G16)+$G$1*$B$9*D16*F16</f>
        <v>10</v>
      </c>
      <c r="C16" s="1">
        <f t="shared" si="0"/>
        <v>0.25</v>
      </c>
      <c r="D16">
        <v>1</v>
      </c>
      <c r="E16">
        <v>1</v>
      </c>
      <c r="F16">
        <v>1</v>
      </c>
      <c r="G16">
        <v>1</v>
      </c>
      <c r="H16" s="1"/>
      <c r="J16" s="1"/>
    </row>
    <row r="17" spans="1:10" x14ac:dyDescent="0.35">
      <c r="A17" s="4" t="s">
        <v>23</v>
      </c>
      <c r="B17">
        <f>$B$3+$C$1*($B$6*$D17+$B$7*$E17)+$C$1*($C$6*$F17+$C$7*$G17)+$E$1*($D$6*$D17+$D$7*$E17)+$E$1*($E$6*$F17+$E$7*$G17)+$G$1*$B$9*D17*F17</f>
        <v>0</v>
      </c>
      <c r="C17" s="1">
        <f t="shared" si="0"/>
        <v>0</v>
      </c>
      <c r="D17">
        <v>0</v>
      </c>
      <c r="E17">
        <v>2</v>
      </c>
      <c r="F17">
        <v>2</v>
      </c>
      <c r="G17">
        <v>0</v>
      </c>
      <c r="H17" s="1"/>
      <c r="J17" s="1"/>
    </row>
    <row r="18" spans="1:10" x14ac:dyDescent="0.35">
      <c r="A18" s="4" t="s">
        <v>22</v>
      </c>
      <c r="B18">
        <f t="shared" ref="B13:B20" si="1">$B$3+$C$1*($B$6*$D18+$B$7*$E18)+$C$1*($C$6*$F18+$C$7*$G18)+$E$1*($D$6*$D18+$D$7*$E18)+$E$1*($E$6*$F18+$E$7*$G18)+$G$1*$B$9*D18*F18</f>
        <v>0</v>
      </c>
      <c r="C18" s="1">
        <f t="shared" si="0"/>
        <v>0</v>
      </c>
      <c r="D18">
        <v>1</v>
      </c>
      <c r="E18">
        <v>1</v>
      </c>
      <c r="F18">
        <v>0</v>
      </c>
      <c r="G18">
        <v>2</v>
      </c>
      <c r="H18" s="1"/>
      <c r="J18" s="1"/>
    </row>
    <row r="19" spans="1:10" x14ac:dyDescent="0.35">
      <c r="A19" s="4" t="s">
        <v>24</v>
      </c>
      <c r="B19">
        <f t="shared" si="1"/>
        <v>0</v>
      </c>
      <c r="C19" s="1">
        <f t="shared" si="0"/>
        <v>0</v>
      </c>
      <c r="D19">
        <v>0</v>
      </c>
      <c r="E19">
        <v>2</v>
      </c>
      <c r="F19">
        <v>1</v>
      </c>
      <c r="G19">
        <v>1</v>
      </c>
      <c r="H19" s="1"/>
      <c r="J19" s="1"/>
    </row>
    <row r="20" spans="1:10" x14ac:dyDescent="0.35">
      <c r="A20" s="4" t="s">
        <v>25</v>
      </c>
      <c r="B20">
        <f t="shared" si="1"/>
        <v>0</v>
      </c>
      <c r="C20" s="1">
        <f t="shared" si="0"/>
        <v>0</v>
      </c>
      <c r="D20">
        <v>0</v>
      </c>
      <c r="E20">
        <v>2</v>
      </c>
      <c r="F20">
        <v>0</v>
      </c>
      <c r="G20">
        <v>2</v>
      </c>
      <c r="H20" s="1"/>
      <c r="J20" s="1"/>
    </row>
    <row r="21" spans="1:10" x14ac:dyDescent="0.35">
      <c r="J21" s="1"/>
    </row>
    <row r="22" spans="1:10" x14ac:dyDescent="0.35">
      <c r="A22" s="5" t="s">
        <v>33</v>
      </c>
    </row>
    <row r="23" spans="1:10" x14ac:dyDescent="0.35">
      <c r="B23" s="4">
        <v>1</v>
      </c>
      <c r="C23" s="4">
        <v>0.75</v>
      </c>
      <c r="D23" s="4">
        <v>0.5</v>
      </c>
      <c r="E23" s="4">
        <v>0.25</v>
      </c>
      <c r="F23" s="4">
        <v>0</v>
      </c>
      <c r="G23" s="4">
        <v>-0.25</v>
      </c>
      <c r="H23" s="4">
        <v>-0.5</v>
      </c>
      <c r="I23" s="4">
        <v>-0.75</v>
      </c>
      <c r="J23" s="4">
        <v>-1</v>
      </c>
    </row>
    <row r="24" spans="1:10" x14ac:dyDescent="0.35">
      <c r="A24" s="4" t="s">
        <v>17</v>
      </c>
      <c r="B24">
        <f>$B$3+B$23*($B$6*$D12+$B$7*$E12)+B$23*($C$6*$F12+$C$7*$G12)</f>
        <v>0</v>
      </c>
      <c r="C24">
        <f>$B$3+C$23*($B$6*$D12+$B$7*$E12)+C$23*($C$6*$F12+$C$7*$G12)</f>
        <v>0</v>
      </c>
      <c r="D24">
        <f>$B$3+D$23*($B$6*$D12+$B$7*$E12)+D$23*($C$6*$F12+$C$7*$G12)</f>
        <v>0</v>
      </c>
      <c r="E24">
        <f>$B$3+E$23*($B$6*$D12+$B$7*$E12)+E$23*($C$6*$F12+$C$7*$G12)</f>
        <v>0</v>
      </c>
      <c r="F24">
        <f>$B$3+F$23*($B$6*$D12+$B$7*$E12)+F$23*($C$6*$F12+$C$7*$G12)</f>
        <v>0</v>
      </c>
      <c r="G24">
        <f>$B$3+G$23*($B$6*$D12+$B$7*$E12)+G$23*($C$6*$F12+$C$7*$G12)</f>
        <v>0</v>
      </c>
      <c r="H24">
        <f>$B$3+H$23*($B$6*$D12+$B$7*$E12)+H$23*($C$6*$F12+$C$7*$G12)</f>
        <v>0</v>
      </c>
      <c r="I24">
        <f>$B$3+I$23*($B$6*$D12+$B$7*$E12)+I$23*($C$6*$F12+$C$7*$G12)</f>
        <v>0</v>
      </c>
      <c r="J24">
        <f>$B$3+J$23*($B$6*$D12+$B$7*$E12)+J$23*($C$6*$F12+$C$7*$G12)</f>
        <v>0</v>
      </c>
    </row>
    <row r="25" spans="1:10" x14ac:dyDescent="0.35">
      <c r="A25" s="4" t="s">
        <v>18</v>
      </c>
      <c r="B25">
        <f>$B$3+B$23*($B$6*$D13+$B$7*$E13)+B$23*($C$6*$F13+$C$7*$G13)</f>
        <v>0</v>
      </c>
      <c r="C25">
        <f>$B$3+C$23*($B$6*$D13+$B$7*$E13)+C$23*($C$6*$F13+$C$7*$G13)</f>
        <v>0</v>
      </c>
      <c r="D25">
        <f>$B$3+D$23*($B$6*$D13+$B$7*$E13)+D$23*($C$6*$F13+$C$7*$G13)</f>
        <v>0</v>
      </c>
      <c r="E25">
        <f>$B$3+E$23*($B$6*$D13+$B$7*$E13)+E$23*($C$6*$F13+$C$7*$G13)</f>
        <v>0</v>
      </c>
      <c r="F25">
        <f>$B$3+F$23*($B$6*$D13+$B$7*$E13)+F$23*($C$6*$F13+$C$7*$G13)</f>
        <v>0</v>
      </c>
      <c r="G25">
        <f>$B$3+G$23*($B$6*$D13+$B$7*$E13)+G$23*($C$6*$F13+$C$7*$G13)</f>
        <v>0</v>
      </c>
      <c r="H25">
        <f>$B$3+H$23*($B$6*$D13+$B$7*$E13)+H$23*($C$6*$F13+$C$7*$G13)</f>
        <v>0</v>
      </c>
      <c r="I25">
        <f>$B$3+I$23*($B$6*$D13+$B$7*$E13)+I$23*($C$6*$F13+$C$7*$G13)</f>
        <v>0</v>
      </c>
      <c r="J25">
        <f>$B$3+J$23*($B$6*$D13+$B$7*$E13)+J$23*($C$6*$F13+$C$7*$G13)</f>
        <v>0</v>
      </c>
    </row>
    <row r="26" spans="1:10" x14ac:dyDescent="0.35">
      <c r="A26" s="4" t="s">
        <v>20</v>
      </c>
      <c r="B26">
        <f>$B$3+B$23*($B$6*$D14+$B$7*$E14)+B$23*($C$6*$F14+$C$7*$G14)</f>
        <v>0</v>
      </c>
      <c r="C26">
        <f>$B$3+C$23*($B$6*$D14+$B$7*$E14)+C$23*($C$6*$F14+$C$7*$G14)</f>
        <v>0</v>
      </c>
      <c r="D26">
        <f>$B$3+D$23*($B$6*$D14+$B$7*$E14)+D$23*($C$6*$F14+$C$7*$G14)</f>
        <v>0</v>
      </c>
      <c r="E26">
        <f>$B$3+E$23*($B$6*$D14+$B$7*$E14)+E$23*($C$6*$F14+$C$7*$G14)</f>
        <v>0</v>
      </c>
      <c r="F26">
        <f>$B$3+F$23*($B$6*$D14+$B$7*$E14)+F$23*($C$6*$F14+$C$7*$G14)</f>
        <v>0</v>
      </c>
      <c r="G26">
        <f>$B$3+G$23*($B$6*$D14+$B$7*$E14)+G$23*($C$6*$F14+$C$7*$G14)</f>
        <v>0</v>
      </c>
      <c r="H26">
        <f>$B$3+H$23*($B$6*$D14+$B$7*$E14)+H$23*($C$6*$F14+$C$7*$G14)</f>
        <v>0</v>
      </c>
      <c r="I26">
        <f>$B$3+I$23*($B$6*$D14+$B$7*$E14)+I$23*($C$6*$F14+$C$7*$G14)</f>
        <v>0</v>
      </c>
      <c r="J26">
        <f>$B$3+J$23*($B$6*$D14+$B$7*$E14)+J$23*($C$6*$F14+$C$7*$G14)</f>
        <v>0</v>
      </c>
    </row>
    <row r="27" spans="1:10" x14ac:dyDescent="0.35">
      <c r="A27" s="4" t="s">
        <v>19</v>
      </c>
      <c r="B27">
        <f>$B$3+B$23*($B$6*$D15+$B$7*$E15)+B$23*($C$6*$F15+$C$7*$G15)</f>
        <v>0</v>
      </c>
      <c r="C27">
        <f>$B$3+C$23*($B$6*$D15+$B$7*$E15)+C$23*($C$6*$F15+$C$7*$G15)</f>
        <v>0</v>
      </c>
      <c r="D27">
        <f>$B$3+D$23*($B$6*$D15+$B$7*$E15)+D$23*($C$6*$F15+$C$7*$G15)</f>
        <v>0</v>
      </c>
      <c r="E27">
        <f>$B$3+E$23*($B$6*$D15+$B$7*$E15)+E$23*($C$6*$F15+$C$7*$G15)</f>
        <v>0</v>
      </c>
      <c r="F27">
        <f>$B$3+F$23*($B$6*$D15+$B$7*$E15)+F$23*($C$6*$F15+$C$7*$G15)</f>
        <v>0</v>
      </c>
      <c r="G27">
        <f>$B$3+G$23*($B$6*$D15+$B$7*$E15)+G$23*($C$6*$F15+$C$7*$G15)</f>
        <v>0</v>
      </c>
      <c r="H27">
        <f>$B$3+H$23*($B$6*$D15+$B$7*$E15)+H$23*($C$6*$F15+$C$7*$G15)</f>
        <v>0</v>
      </c>
      <c r="I27">
        <f>$B$3+I$23*($B$6*$D15+$B$7*$E15)+I$23*($C$6*$F15+$C$7*$G15)</f>
        <v>0</v>
      </c>
      <c r="J27">
        <f>$B$3+J$23*($B$6*$D15+$B$7*$E15)+J$23*($C$6*$F15+$C$7*$G15)</f>
        <v>0</v>
      </c>
    </row>
    <row r="28" spans="1:10" x14ac:dyDescent="0.35">
      <c r="A28" s="4" t="s">
        <v>21</v>
      </c>
      <c r="B28">
        <f>$B$3+B$23*($B$6*$D16+$B$7*$E16)+B$23*($C$6*$F16+$C$7*$G16)</f>
        <v>0</v>
      </c>
      <c r="C28">
        <f>$B$3+C$23*($B$6*$D16+$B$7*$E16)+C$23*($C$6*$F16+$C$7*$G16)</f>
        <v>0</v>
      </c>
      <c r="D28">
        <f>$B$3+D$23*($B$6*$D16+$B$7*$E16)+D$23*($C$6*$F16+$C$7*$G16)</f>
        <v>0</v>
      </c>
      <c r="E28">
        <f>$B$3+E$23*($B$6*$D16+$B$7*$E16)+E$23*($C$6*$F16+$C$7*$G16)</f>
        <v>0</v>
      </c>
      <c r="F28">
        <f>$B$3+F$23*($B$6*$D16+$B$7*$E16)+F$23*($C$6*$F16+$C$7*$G16)</f>
        <v>0</v>
      </c>
      <c r="G28">
        <f>$B$3+G$23*($B$6*$D16+$B$7*$E16)+G$23*($C$6*$F16+$C$7*$G16)</f>
        <v>0</v>
      </c>
      <c r="H28">
        <f>$B$3+H$23*($B$6*$D16+$B$7*$E16)+H$23*($C$6*$F16+$C$7*$G16)</f>
        <v>0</v>
      </c>
      <c r="I28">
        <f>$B$3+I$23*($B$6*$D16+$B$7*$E16)+I$23*($C$6*$F16+$C$7*$G16)</f>
        <v>0</v>
      </c>
      <c r="J28">
        <f>$B$3+J$23*($B$6*$D16+$B$7*$E16)+J$23*($C$6*$F16+$C$7*$G16)</f>
        <v>0</v>
      </c>
    </row>
    <row r="29" spans="1:10" x14ac:dyDescent="0.35">
      <c r="A29" s="4" t="s">
        <v>23</v>
      </c>
      <c r="B29">
        <f>$B$3+B$23*($B$6*$D17+$B$7*$E17)+B$23*($C$6*$F17+$C$7*$G17)</f>
        <v>0</v>
      </c>
      <c r="C29">
        <f>$B$3+C$23*($B$6*$D17+$B$7*$E17)+C$23*($C$6*$F17+$C$7*$G17)</f>
        <v>0</v>
      </c>
      <c r="D29">
        <f>$B$3+D$23*($B$6*$D17+$B$7*$E17)+D$23*($C$6*$F17+$C$7*$G17)</f>
        <v>0</v>
      </c>
      <c r="E29">
        <f>$B$3+E$23*($B$6*$D17+$B$7*$E17)+E$23*($C$6*$F17+$C$7*$G17)</f>
        <v>0</v>
      </c>
      <c r="F29">
        <f>$B$3+F$23*($B$6*$D17+$B$7*$E17)+F$23*($C$6*$F17+$C$7*$G17)</f>
        <v>0</v>
      </c>
      <c r="G29">
        <f>$B$3+G$23*($B$6*$D17+$B$7*$E17)+G$23*($C$6*$F17+$C$7*$G17)</f>
        <v>0</v>
      </c>
      <c r="H29">
        <f>$B$3+H$23*($B$6*$D17+$B$7*$E17)+H$23*($C$6*$F17+$C$7*$G17)</f>
        <v>0</v>
      </c>
      <c r="I29">
        <f>$B$3+I$23*($B$6*$D17+$B$7*$E17)+I$23*($C$6*$F17+$C$7*$G17)</f>
        <v>0</v>
      </c>
      <c r="J29">
        <f>$B$3+J$23*($B$6*$D17+$B$7*$E17)+J$23*($C$6*$F17+$C$7*$G17)</f>
        <v>0</v>
      </c>
    </row>
    <row r="30" spans="1:10" x14ac:dyDescent="0.35">
      <c r="A30" s="4" t="s">
        <v>22</v>
      </c>
      <c r="B30">
        <f>$B$3+B$23*($B$6*$D18+$B$7*$E18)+B$23*($C$6*$F18+$C$7*$G18)</f>
        <v>0</v>
      </c>
      <c r="C30">
        <f>$B$3+C$23*($B$6*$D18+$B$7*$E18)+C$23*($C$6*$F18+$C$7*$G18)</f>
        <v>0</v>
      </c>
      <c r="D30">
        <f>$B$3+D$23*($B$6*$D18+$B$7*$E18)+D$23*($C$6*$F18+$C$7*$G18)</f>
        <v>0</v>
      </c>
      <c r="E30">
        <f>$B$3+E$23*($B$6*$D18+$B$7*$E18)+E$23*($C$6*$F18+$C$7*$G18)</f>
        <v>0</v>
      </c>
      <c r="F30">
        <f>$B$3+F$23*($B$6*$D18+$B$7*$E18)+F$23*($C$6*$F18+$C$7*$G18)</f>
        <v>0</v>
      </c>
      <c r="G30">
        <f>$B$3+G$23*($B$6*$D18+$B$7*$E18)+G$23*($C$6*$F18+$C$7*$G18)</f>
        <v>0</v>
      </c>
      <c r="H30">
        <f>$B$3+H$23*($B$6*$D18+$B$7*$E18)+H$23*($C$6*$F18+$C$7*$G18)</f>
        <v>0</v>
      </c>
      <c r="I30">
        <f>$B$3+I$23*($B$6*$D18+$B$7*$E18)+I$23*($C$6*$F18+$C$7*$G18)</f>
        <v>0</v>
      </c>
      <c r="J30">
        <f>$B$3+J$23*($B$6*$D18+$B$7*$E18)+J$23*($C$6*$F18+$C$7*$G18)</f>
        <v>0</v>
      </c>
    </row>
    <row r="31" spans="1:10" x14ac:dyDescent="0.35">
      <c r="A31" s="4" t="s">
        <v>24</v>
      </c>
      <c r="B31">
        <f>$B$3+B$23*($B$6*$D19+$B$7*$E19)+B$23*($C$6*$F19+$C$7*$G19)</f>
        <v>0</v>
      </c>
      <c r="C31">
        <f>$B$3+C$23*($B$6*$D19+$B$7*$E19)+C$23*($C$6*$F19+$C$7*$G19)</f>
        <v>0</v>
      </c>
      <c r="D31">
        <f>$B$3+D$23*($B$6*$D19+$B$7*$E19)+D$23*($C$6*$F19+$C$7*$G19)</f>
        <v>0</v>
      </c>
      <c r="E31">
        <f>$B$3+E$23*($B$6*$D19+$B$7*$E19)+E$23*($C$6*$F19+$C$7*$G19)</f>
        <v>0</v>
      </c>
      <c r="F31">
        <f>$B$3+F$23*($B$6*$D19+$B$7*$E19)+F$23*($C$6*$F19+$C$7*$G19)</f>
        <v>0</v>
      </c>
      <c r="G31">
        <f>$B$3+G$23*($B$6*$D19+$B$7*$E19)+G$23*($C$6*$F19+$C$7*$G19)</f>
        <v>0</v>
      </c>
      <c r="H31">
        <f>$B$3+H$23*($B$6*$D19+$B$7*$E19)+H$23*($C$6*$F19+$C$7*$G19)</f>
        <v>0</v>
      </c>
      <c r="I31">
        <f>$B$3+I$23*($B$6*$D19+$B$7*$E19)+I$23*($C$6*$F19+$C$7*$G19)</f>
        <v>0</v>
      </c>
      <c r="J31">
        <f>$B$3+J$23*($B$6*$D19+$B$7*$E19)+J$23*($C$6*$F19+$C$7*$G19)</f>
        <v>0</v>
      </c>
    </row>
    <row r="32" spans="1:10" x14ac:dyDescent="0.35">
      <c r="A32" s="4" t="s">
        <v>25</v>
      </c>
      <c r="B32">
        <f>$B$3+B$23*($B$6*$D20+$B$7*$E20)+B$23*($C$6*$F20+$C$7*$G20)</f>
        <v>0</v>
      </c>
      <c r="C32">
        <f>$B$3+C$23*($B$6*$D20+$B$7*$E20)+C$23*($C$6*$F20+$C$7*$G20)</f>
        <v>0</v>
      </c>
      <c r="D32">
        <f>$B$3+D$23*($B$6*$D20+$B$7*$E20)+D$23*($C$6*$F20+$C$7*$G20)</f>
        <v>0</v>
      </c>
      <c r="E32">
        <f>$B$3+E$23*($B$6*$D20+$B$7*$E20)+E$23*($C$6*$F20+$C$7*$G20)</f>
        <v>0</v>
      </c>
      <c r="F32">
        <f>$B$3+F$23*($B$6*$D20+$B$7*$E20)+F$23*($C$6*$F20+$C$7*$G20)</f>
        <v>0</v>
      </c>
      <c r="G32">
        <f>$B$3+G$23*($B$6*$D20+$B$7*$E20)+G$23*($C$6*$F20+$C$7*$G20)</f>
        <v>0</v>
      </c>
      <c r="H32">
        <f>$B$3+H$23*($B$6*$D20+$B$7*$E20)+H$23*($C$6*$F20+$C$7*$G20)</f>
        <v>0</v>
      </c>
      <c r="I32">
        <f>$B$3+I$23*($B$6*$D20+$B$7*$E20)+I$23*($C$6*$F20+$C$7*$G20)</f>
        <v>0</v>
      </c>
      <c r="J32">
        <f>$B$3+J$23*($B$6*$D20+$B$7*$E20)+J$23*($C$6*$F20+$C$7*$G20)</f>
        <v>0</v>
      </c>
    </row>
    <row r="33" spans="1:10" x14ac:dyDescent="0.35">
      <c r="A33" s="4"/>
    </row>
    <row r="34" spans="1:10" x14ac:dyDescent="0.35">
      <c r="A34" s="5" t="s">
        <v>34</v>
      </c>
    </row>
    <row r="35" spans="1:10" x14ac:dyDescent="0.35">
      <c r="B35" s="4">
        <v>1</v>
      </c>
      <c r="C35" s="4">
        <v>0.75</v>
      </c>
      <c r="D35" s="4">
        <v>0.5</v>
      </c>
      <c r="E35" s="4">
        <v>0.25</v>
      </c>
      <c r="F35" s="4">
        <v>0</v>
      </c>
      <c r="G35" s="4">
        <v>-0.25</v>
      </c>
      <c r="H35" s="4">
        <v>-0.5</v>
      </c>
      <c r="I35" s="4">
        <v>-0.75</v>
      </c>
      <c r="J35" s="4">
        <v>-1</v>
      </c>
    </row>
    <row r="36" spans="1:10" x14ac:dyDescent="0.35">
      <c r="A36" s="4" t="s">
        <v>17</v>
      </c>
      <c r="B36" t="e">
        <f>(B24-MIN($B$24:$J$32))/(MAX($B$24:$J$32)-MIN($B$24:$J$32))</f>
        <v>#DIV/0!</v>
      </c>
      <c r="C36" t="e">
        <f t="shared" ref="C36:J36" si="2">(C24-MIN($B$24:$J$32))/(MAX($B$24:$J$32)-MIN($B$24:$J$32))</f>
        <v>#DIV/0!</v>
      </c>
      <c r="D36" t="e">
        <f t="shared" si="2"/>
        <v>#DIV/0!</v>
      </c>
      <c r="E36" t="e">
        <f t="shared" si="2"/>
        <v>#DIV/0!</v>
      </c>
      <c r="F36" t="e">
        <f t="shared" si="2"/>
        <v>#DIV/0!</v>
      </c>
      <c r="G36" t="e">
        <f t="shared" si="2"/>
        <v>#DIV/0!</v>
      </c>
      <c r="H36" t="e">
        <f t="shared" si="2"/>
        <v>#DIV/0!</v>
      </c>
      <c r="I36" t="e">
        <f t="shared" si="2"/>
        <v>#DIV/0!</v>
      </c>
      <c r="J36" t="e">
        <f t="shared" si="2"/>
        <v>#DIV/0!</v>
      </c>
    </row>
    <row r="37" spans="1:10" x14ac:dyDescent="0.35">
      <c r="A37" s="4" t="s">
        <v>18</v>
      </c>
      <c r="B37" t="e">
        <f t="shared" ref="B37:J44" si="3">(B25-MIN($B$24:$J$32))/(MAX($B$24:$J$32)-MIN($B$24:$J$32))</f>
        <v>#DIV/0!</v>
      </c>
      <c r="C37" t="e">
        <f t="shared" si="3"/>
        <v>#DIV/0!</v>
      </c>
      <c r="D37" t="e">
        <f t="shared" si="3"/>
        <v>#DIV/0!</v>
      </c>
      <c r="E37" t="e">
        <f t="shared" si="3"/>
        <v>#DIV/0!</v>
      </c>
      <c r="F37" t="e">
        <f t="shared" si="3"/>
        <v>#DIV/0!</v>
      </c>
      <c r="G37" t="e">
        <f t="shared" si="3"/>
        <v>#DIV/0!</v>
      </c>
      <c r="H37" t="e">
        <f t="shared" si="3"/>
        <v>#DIV/0!</v>
      </c>
      <c r="I37" t="e">
        <f t="shared" si="3"/>
        <v>#DIV/0!</v>
      </c>
      <c r="J37" t="e">
        <f t="shared" si="3"/>
        <v>#DIV/0!</v>
      </c>
    </row>
    <row r="38" spans="1:10" x14ac:dyDescent="0.35">
      <c r="A38" s="4" t="s">
        <v>20</v>
      </c>
      <c r="B38" t="e">
        <f t="shared" si="3"/>
        <v>#DIV/0!</v>
      </c>
      <c r="C38" t="e">
        <f t="shared" si="3"/>
        <v>#DIV/0!</v>
      </c>
      <c r="D38" t="e">
        <f t="shared" si="3"/>
        <v>#DIV/0!</v>
      </c>
      <c r="E38" t="e">
        <f t="shared" si="3"/>
        <v>#DIV/0!</v>
      </c>
      <c r="F38" t="e">
        <f t="shared" si="3"/>
        <v>#DIV/0!</v>
      </c>
      <c r="G38" t="e">
        <f t="shared" si="3"/>
        <v>#DIV/0!</v>
      </c>
      <c r="H38" t="e">
        <f t="shared" si="3"/>
        <v>#DIV/0!</v>
      </c>
      <c r="I38" t="e">
        <f t="shared" si="3"/>
        <v>#DIV/0!</v>
      </c>
      <c r="J38" t="e">
        <f t="shared" si="3"/>
        <v>#DIV/0!</v>
      </c>
    </row>
    <row r="39" spans="1:10" x14ac:dyDescent="0.35">
      <c r="A39" s="4" t="s">
        <v>19</v>
      </c>
      <c r="B39" t="e">
        <f t="shared" si="3"/>
        <v>#DIV/0!</v>
      </c>
      <c r="C39" t="e">
        <f t="shared" si="3"/>
        <v>#DIV/0!</v>
      </c>
      <c r="D39" t="e">
        <f t="shared" si="3"/>
        <v>#DIV/0!</v>
      </c>
      <c r="E39" t="e">
        <f t="shared" si="3"/>
        <v>#DIV/0!</v>
      </c>
      <c r="F39" t="e">
        <f t="shared" si="3"/>
        <v>#DIV/0!</v>
      </c>
      <c r="G39" t="e">
        <f t="shared" si="3"/>
        <v>#DIV/0!</v>
      </c>
      <c r="H39" t="e">
        <f t="shared" si="3"/>
        <v>#DIV/0!</v>
      </c>
      <c r="I39" t="e">
        <f t="shared" si="3"/>
        <v>#DIV/0!</v>
      </c>
      <c r="J39" t="e">
        <f t="shared" si="3"/>
        <v>#DIV/0!</v>
      </c>
    </row>
    <row r="40" spans="1:10" x14ac:dyDescent="0.35">
      <c r="A40" s="4" t="s">
        <v>21</v>
      </c>
      <c r="B40" t="e">
        <f t="shared" si="3"/>
        <v>#DIV/0!</v>
      </c>
      <c r="C40" t="e">
        <f t="shared" si="3"/>
        <v>#DIV/0!</v>
      </c>
      <c r="D40" t="e">
        <f t="shared" si="3"/>
        <v>#DIV/0!</v>
      </c>
      <c r="E40" t="e">
        <f t="shared" si="3"/>
        <v>#DIV/0!</v>
      </c>
      <c r="F40" t="e">
        <f t="shared" si="3"/>
        <v>#DIV/0!</v>
      </c>
      <c r="G40" t="e">
        <f t="shared" si="3"/>
        <v>#DIV/0!</v>
      </c>
      <c r="H40" t="e">
        <f t="shared" si="3"/>
        <v>#DIV/0!</v>
      </c>
      <c r="I40" t="e">
        <f t="shared" si="3"/>
        <v>#DIV/0!</v>
      </c>
      <c r="J40" t="e">
        <f t="shared" si="3"/>
        <v>#DIV/0!</v>
      </c>
    </row>
    <row r="41" spans="1:10" x14ac:dyDescent="0.35">
      <c r="A41" s="4" t="s">
        <v>23</v>
      </c>
      <c r="B41" t="e">
        <f t="shared" si="3"/>
        <v>#DIV/0!</v>
      </c>
      <c r="C41" t="e">
        <f t="shared" si="3"/>
        <v>#DIV/0!</v>
      </c>
      <c r="D41" t="e">
        <f t="shared" si="3"/>
        <v>#DIV/0!</v>
      </c>
      <c r="E41" t="e">
        <f t="shared" si="3"/>
        <v>#DIV/0!</v>
      </c>
      <c r="F41" t="e">
        <f t="shared" si="3"/>
        <v>#DIV/0!</v>
      </c>
      <c r="G41" t="e">
        <f t="shared" si="3"/>
        <v>#DIV/0!</v>
      </c>
      <c r="H41" t="e">
        <f t="shared" si="3"/>
        <v>#DIV/0!</v>
      </c>
      <c r="I41" t="e">
        <f t="shared" si="3"/>
        <v>#DIV/0!</v>
      </c>
      <c r="J41" t="e">
        <f t="shared" si="3"/>
        <v>#DIV/0!</v>
      </c>
    </row>
    <row r="42" spans="1:10" x14ac:dyDescent="0.35">
      <c r="A42" s="4" t="s">
        <v>22</v>
      </c>
      <c r="B42" t="e">
        <f t="shared" si="3"/>
        <v>#DIV/0!</v>
      </c>
      <c r="C42" t="e">
        <f t="shared" si="3"/>
        <v>#DIV/0!</v>
      </c>
      <c r="D42" t="e">
        <f t="shared" si="3"/>
        <v>#DIV/0!</v>
      </c>
      <c r="E42" t="e">
        <f t="shared" si="3"/>
        <v>#DIV/0!</v>
      </c>
      <c r="F42" t="e">
        <f t="shared" si="3"/>
        <v>#DIV/0!</v>
      </c>
      <c r="G42" t="e">
        <f t="shared" si="3"/>
        <v>#DIV/0!</v>
      </c>
      <c r="H42" t="e">
        <f t="shared" si="3"/>
        <v>#DIV/0!</v>
      </c>
      <c r="I42" t="e">
        <f t="shared" si="3"/>
        <v>#DIV/0!</v>
      </c>
      <c r="J42" t="e">
        <f t="shared" si="3"/>
        <v>#DIV/0!</v>
      </c>
    </row>
    <row r="43" spans="1:10" x14ac:dyDescent="0.35">
      <c r="A43" s="4" t="s">
        <v>24</v>
      </c>
      <c r="B43" t="e">
        <f t="shared" si="3"/>
        <v>#DIV/0!</v>
      </c>
      <c r="C43" t="e">
        <f t="shared" si="3"/>
        <v>#DIV/0!</v>
      </c>
      <c r="D43" t="e">
        <f t="shared" si="3"/>
        <v>#DIV/0!</v>
      </c>
      <c r="E43" t="e">
        <f t="shared" si="3"/>
        <v>#DIV/0!</v>
      </c>
      <c r="F43" t="e">
        <f t="shared" si="3"/>
        <v>#DIV/0!</v>
      </c>
      <c r="G43" t="e">
        <f t="shared" si="3"/>
        <v>#DIV/0!</v>
      </c>
      <c r="H43" t="e">
        <f t="shared" si="3"/>
        <v>#DIV/0!</v>
      </c>
      <c r="I43" t="e">
        <f t="shared" si="3"/>
        <v>#DIV/0!</v>
      </c>
      <c r="J43" t="e">
        <f t="shared" si="3"/>
        <v>#DIV/0!</v>
      </c>
    </row>
    <row r="44" spans="1:10" x14ac:dyDescent="0.35">
      <c r="A44" s="4" t="s">
        <v>25</v>
      </c>
      <c r="B44" t="e">
        <f t="shared" si="3"/>
        <v>#DIV/0!</v>
      </c>
      <c r="C44" t="e">
        <f t="shared" si="3"/>
        <v>#DIV/0!</v>
      </c>
      <c r="D44" t="e">
        <f t="shared" si="3"/>
        <v>#DIV/0!</v>
      </c>
      <c r="E44" t="e">
        <f t="shared" si="3"/>
        <v>#DIV/0!</v>
      </c>
      <c r="F44" t="e">
        <f t="shared" si="3"/>
        <v>#DIV/0!</v>
      </c>
      <c r="G44" t="e">
        <f t="shared" si="3"/>
        <v>#DIV/0!</v>
      </c>
      <c r="H44" t="e">
        <f t="shared" si="3"/>
        <v>#DIV/0!</v>
      </c>
      <c r="I44" t="e">
        <f t="shared" si="3"/>
        <v>#DIV/0!</v>
      </c>
      <c r="J44" t="e">
        <f t="shared" si="3"/>
        <v>#DIV/0!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betaFile_2X1L2A</vt:lpstr>
      <vt:lpstr>GXE</vt:lpstr>
      <vt:lpstr>GXE with Epistasis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elandguth</dc:creator>
  <cp:lastModifiedBy>erin.landguth</cp:lastModifiedBy>
  <dcterms:created xsi:type="dcterms:W3CDTF">2017-01-12T15:43:37Z</dcterms:created>
  <dcterms:modified xsi:type="dcterms:W3CDTF">2019-03-20T21:31:19Z</dcterms:modified>
</cp:coreProperties>
</file>