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Operations Research\"/>
    </mc:Choice>
  </mc:AlternateContent>
  <xr:revisionPtr revIDLastSave="0" documentId="13_ncr:1_{8E15AE75-E391-4846-AF11-CA01F0C93F6F}" xr6:coauthVersionLast="47" xr6:coauthVersionMax="47" xr10:uidLastSave="{00000000-0000-0000-0000-000000000000}"/>
  <bookViews>
    <workbookView xWindow="-108" yWindow="-108" windowWidth="23256" windowHeight="12456" activeTab="2" xr2:uid="{8743229B-7F8A-4639-8BC1-2B1665772596}"/>
  </bookViews>
  <sheets>
    <sheet name="Folha1" sheetId="1" r:id="rId1"/>
    <sheet name="Relatório de Resposta 1" sheetId="5" r:id="rId2"/>
    <sheet name="Relatório de Sensibilidade 1" sheetId="6" r:id="rId3"/>
    <sheet name="Relatório de Limites 1" sheetId="7" r:id="rId4"/>
  </sheets>
  <definedNames>
    <definedName name="solver_adj" localSheetId="0" hidden="1">Folha1!$B$6:$B$7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Folha1!$B$10</definedName>
    <definedName name="solver_lhs2" localSheetId="0" hidden="1">Folha1!$B$9</definedName>
    <definedName name="solver_lhs3" localSheetId="0" hidden="1">Folha1!$B$12</definedName>
    <definedName name="solver_lhs4" localSheetId="0" hidden="1">Folha1!$B$12</definedName>
    <definedName name="solver_lhs5" localSheetId="0" hidden="1">Folha1!$B$9</definedName>
    <definedName name="solver_lhs6" localSheetId="0" hidden="1">Folha1!$B$12</definedName>
    <definedName name="solver_lhs7" localSheetId="0" hidden="1">Folha1!$B$12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Folha1!$B$8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Folha1!$D$10</definedName>
    <definedName name="solver_rhs2" localSheetId="0" hidden="1">Folha1!$D$9</definedName>
    <definedName name="solver_rhs3" localSheetId="0" hidden="1">Folha1!$D$12</definedName>
    <definedName name="solver_rhs4" localSheetId="0" hidden="1">Folha1!$D$12</definedName>
    <definedName name="solver_rhs5" localSheetId="0" hidden="1">Folha1!$D$9</definedName>
    <definedName name="solver_rhs6" localSheetId="0" hidden="1">Folha1!$D$12</definedName>
    <definedName name="solver_rhs7" localSheetId="0" hidden="1">Folha1!$D$12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8" i="1"/>
  <c r="B9" i="1"/>
  <c r="B10" i="1"/>
  <c r="B11" i="1"/>
</calcChain>
</file>

<file path=xl/sharedStrings.xml><?xml version="1.0" encoding="utf-8"?>
<sst xmlns="http://schemas.openxmlformats.org/spreadsheetml/2006/main" count="144" uniqueCount="83">
  <si>
    <t>Otimização:</t>
  </si>
  <si>
    <t>minimização</t>
  </si>
  <si>
    <t>Problema linear</t>
  </si>
  <si>
    <t>x1</t>
  </si>
  <si>
    <t>x2</t>
  </si>
  <si>
    <t>Z</t>
  </si>
  <si>
    <t>T.I.</t>
  </si>
  <si>
    <t>Relação</t>
  </si>
  <si>
    <t>R3</t>
  </si>
  <si>
    <t>R4</t>
  </si>
  <si>
    <t>Variáveis inteiras</t>
  </si>
  <si>
    <t>&lt;=</t>
  </si>
  <si>
    <t>&gt;=</t>
  </si>
  <si>
    <t>Microsoft Excel 16.0 Relatório de Resposta</t>
  </si>
  <si>
    <t>Resultado: O Solver encontrou uma solução. Todas as restrições e condições de otimização foram satisfeitas.</t>
  </si>
  <si>
    <t>Motor do Solver</t>
  </si>
  <si>
    <t>Motor: LP Simplex</t>
  </si>
  <si>
    <t>Iterações: 3 Subproblemas: 0</t>
  </si>
  <si>
    <t>Opções do Solver</t>
  </si>
  <si>
    <t>Tempo Máximo Ilimitado,  Iterações Ilimitado, Precision 0,000001, Utilizar Arredondamento Automático</t>
  </si>
  <si>
    <t>Máximo de Subproblemas Ilimitado, Máximo de Soluções de Número Inteiro Ilimitado, Tolerância de Número Inteiro 1%, Assumir NãoNegativo</t>
  </si>
  <si>
    <t>Célula de Objetivo (Mínimo)</t>
  </si>
  <si>
    <t>Célula</t>
  </si>
  <si>
    <t>Nome</t>
  </si>
  <si>
    <t>Valor Original</t>
  </si>
  <si>
    <t>Valor Final</t>
  </si>
  <si>
    <t>Células de Variável</t>
  </si>
  <si>
    <t>Número inteiro</t>
  </si>
  <si>
    <t>Restrições</t>
  </si>
  <si>
    <t>Valor da Célula</t>
  </si>
  <si>
    <t>Fórmula</t>
  </si>
  <si>
    <t>Estado</t>
  </si>
  <si>
    <t>Margem</t>
  </si>
  <si>
    <t>$B$8</t>
  </si>
  <si>
    <t>Z minimização</t>
  </si>
  <si>
    <t>$B$6</t>
  </si>
  <si>
    <t>x1 minimização</t>
  </si>
  <si>
    <t>Contin</t>
  </si>
  <si>
    <t>$B$7</t>
  </si>
  <si>
    <t>x2 minimização</t>
  </si>
  <si>
    <t>$B$10</t>
  </si>
  <si>
    <t>Sem Enlace</t>
  </si>
  <si>
    <t>$B$11</t>
  </si>
  <si>
    <t>$B$11&gt;=$D$11</t>
  </si>
  <si>
    <t>Enlace</t>
  </si>
  <si>
    <t>$B$12</t>
  </si>
  <si>
    <t>R3 minimização</t>
  </si>
  <si>
    <t>$B$13</t>
  </si>
  <si>
    <t>R4 minimização</t>
  </si>
  <si>
    <t>$B$13&gt;=$D$13</t>
  </si>
  <si>
    <t>$B$9</t>
  </si>
  <si>
    <t>$B$9&lt;=$D$9</t>
  </si>
  <si>
    <t>Microsoft Excel 16.0 Relatório de Sensibilidade</t>
  </si>
  <si>
    <t>Final</t>
  </si>
  <si>
    <t>Valor</t>
  </si>
  <si>
    <t>Reduzido</t>
  </si>
  <si>
    <t>Custo</t>
  </si>
  <si>
    <t>Objetivo</t>
  </si>
  <si>
    <t>Coeficiente</t>
  </si>
  <si>
    <t>Permissível</t>
  </si>
  <si>
    <t>Aumentar</t>
  </si>
  <si>
    <t>Diminuir</t>
  </si>
  <si>
    <t>Sombra</t>
  </si>
  <si>
    <t>Preço</t>
  </si>
  <si>
    <t>Restrição</t>
  </si>
  <si>
    <t>Lado Direito</t>
  </si>
  <si>
    <t>Microsoft Excel 16.0 Relatório de Limites</t>
  </si>
  <si>
    <t>Variável</t>
  </si>
  <si>
    <t>Inferior</t>
  </si>
  <si>
    <t>Limite</t>
  </si>
  <si>
    <t>Resultado</t>
  </si>
  <si>
    <t>Superior</t>
  </si>
  <si>
    <t>R1.1</t>
  </si>
  <si>
    <t>R1.2</t>
  </si>
  <si>
    <t>R2</t>
  </si>
  <si>
    <t>Folha de Cálculo: [prob_info.xlsx]Folha1</t>
  </si>
  <si>
    <t>Relatório Criado: 18/12/2022 14:53:58</t>
  </si>
  <si>
    <t>Tempo de Solução: 0,032 Segundos.</t>
  </si>
  <si>
    <t>$B$12&lt;=$D$12</t>
  </si>
  <si>
    <t>R1.1 minimização</t>
  </si>
  <si>
    <t>R1.2 minimização</t>
  </si>
  <si>
    <t>$B$10&gt;=$D$10</t>
  </si>
  <si>
    <t>R2 minimização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</si>
</sst>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6382-DB21-4B35-A3E0-7C8E84754F55}">
  <dimension ref="A1:D13"/>
  <sheetViews>
    <sheetView workbookViewId="0">
      <selection activeCell="F11" sqref="F11"/>
    </sheetView>
  </sheetViews>
  <sheetFormatPr defaultRowHeight="14.4" x14ac:dyDescent="0.3"/>
  <cols>
    <col min="1" max="1" width="10.5546875" customWidth="1"/>
    <col min="2" max="2" width="12" bestFit="1" customWidth="1"/>
    <col min="3" max="3" width="7.5546875" bestFit="1" customWidth="1"/>
    <col min="4" max="4" width="6" bestFit="1" customWidth="1"/>
  </cols>
  <sheetData>
    <row r="1" spans="1:4" x14ac:dyDescent="0.3">
      <c r="A1" t="s">
        <v>2</v>
      </c>
    </row>
    <row r="3" spans="1:4" x14ac:dyDescent="0.3">
      <c r="A3" t="s">
        <v>10</v>
      </c>
    </row>
    <row r="4" spans="1:4" x14ac:dyDescent="0.3">
      <c r="A4" t="s">
        <v>0</v>
      </c>
      <c r="B4" t="s">
        <v>1</v>
      </c>
    </row>
    <row r="6" spans="1:4" x14ac:dyDescent="0.3">
      <c r="A6" t="s">
        <v>3</v>
      </c>
      <c r="B6">
        <v>7.9365079365079367</v>
      </c>
    </row>
    <row r="7" spans="1:4" x14ac:dyDescent="0.3">
      <c r="A7" t="s">
        <v>4</v>
      </c>
      <c r="B7">
        <v>5.6022408963585431</v>
      </c>
    </row>
    <row r="8" spans="1:4" x14ac:dyDescent="0.3">
      <c r="A8" t="s">
        <v>5</v>
      </c>
      <c r="B8">
        <f>360*$B$6-510*$B$7</f>
        <v>0</v>
      </c>
      <c r="C8" t="s">
        <v>7</v>
      </c>
      <c r="D8" t="s">
        <v>6</v>
      </c>
    </row>
    <row r="9" spans="1:4" x14ac:dyDescent="0.3">
      <c r="A9" t="s">
        <v>72</v>
      </c>
      <c r="B9">
        <f>360*$B$6-510*$B$7</f>
        <v>0</v>
      </c>
      <c r="C9" t="s">
        <v>11</v>
      </c>
      <c r="D9">
        <v>50</v>
      </c>
    </row>
    <row r="10" spans="1:4" x14ac:dyDescent="0.3">
      <c r="A10" t="s">
        <v>73</v>
      </c>
      <c r="B10">
        <f>360*$B$6-510*$B$7</f>
        <v>0</v>
      </c>
      <c r="C10" t="s">
        <v>12</v>
      </c>
      <c r="D10">
        <v>0</v>
      </c>
    </row>
    <row r="11" spans="1:4" x14ac:dyDescent="0.3">
      <c r="A11" t="s">
        <v>74</v>
      </c>
      <c r="B11">
        <f>3150*$B$6</f>
        <v>25000</v>
      </c>
      <c r="C11" t="s">
        <v>12</v>
      </c>
      <c r="D11">
        <v>25000</v>
      </c>
    </row>
    <row r="12" spans="1:4" x14ac:dyDescent="0.3">
      <c r="A12" t="s">
        <v>8</v>
      </c>
      <c r="B12">
        <f>3000*$B$6+6000*$B$7</f>
        <v>57422.969187675066</v>
      </c>
      <c r="C12" t="s">
        <v>11</v>
      </c>
      <c r="D12">
        <v>80000</v>
      </c>
    </row>
    <row r="13" spans="1:4" x14ac:dyDescent="0.3">
      <c r="A13" t="s">
        <v>9</v>
      </c>
      <c r="B13">
        <f>$B$7</f>
        <v>5.6022408963585431</v>
      </c>
      <c r="C13" t="s">
        <v>12</v>
      </c>
      <c r="D13">
        <v>5</v>
      </c>
    </row>
  </sheetData>
  <pageMargins left="0.7" right="0.7" top="0.75" bottom="0.75" header="0.3" footer="0.3"/>
  <ignoredErrors>
    <ignoredError sqref="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C016-15D3-4055-8B34-C047709F5780}">
  <dimension ref="A1:G31"/>
  <sheetViews>
    <sheetView showGridLines="0" topLeftCell="A16" workbookViewId="0">
      <selection activeCell="C34" sqref="C34"/>
    </sheetView>
  </sheetViews>
  <sheetFormatPr defaultRowHeight="14.4" outlineLevelRow="1" x14ac:dyDescent="0.3"/>
  <cols>
    <col min="1" max="1" width="2.33203125" customWidth="1"/>
    <col min="2" max="2" width="6.109375" bestFit="1" customWidth="1"/>
    <col min="3" max="3" width="15.44140625" bestFit="1" customWidth="1"/>
    <col min="4" max="4" width="13.6640625" bestFit="1" customWidth="1"/>
    <col min="5" max="5" width="13.44140625" bestFit="1" customWidth="1"/>
    <col min="6" max="6" width="13.88671875" bestFit="1" customWidth="1"/>
    <col min="7" max="7" width="12" bestFit="1" customWidth="1"/>
  </cols>
  <sheetData>
    <row r="1" spans="1:5" x14ac:dyDescent="0.3">
      <c r="A1" s="1" t="s">
        <v>13</v>
      </c>
    </row>
    <row r="2" spans="1:5" x14ac:dyDescent="0.3">
      <c r="A2" s="1" t="s">
        <v>75</v>
      </c>
    </row>
    <row r="3" spans="1:5" x14ac:dyDescent="0.3">
      <c r="A3" s="1" t="s">
        <v>76</v>
      </c>
    </row>
    <row r="4" spans="1:5" x14ac:dyDescent="0.3">
      <c r="A4" s="1" t="s">
        <v>14</v>
      </c>
    </row>
    <row r="5" spans="1:5" x14ac:dyDescent="0.3">
      <c r="A5" s="1" t="s">
        <v>15</v>
      </c>
    </row>
    <row r="6" spans="1:5" hidden="1" outlineLevel="1" x14ac:dyDescent="0.3">
      <c r="A6" s="1"/>
      <c r="B6" t="s">
        <v>16</v>
      </c>
    </row>
    <row r="7" spans="1:5" hidden="1" outlineLevel="1" x14ac:dyDescent="0.3">
      <c r="A7" s="1"/>
      <c r="B7" t="s">
        <v>77</v>
      </c>
    </row>
    <row r="8" spans="1:5" hidden="1" outlineLevel="1" x14ac:dyDescent="0.3">
      <c r="A8" s="1"/>
      <c r="B8" t="s">
        <v>17</v>
      </c>
    </row>
    <row r="9" spans="1:5" collapsed="1" x14ac:dyDescent="0.3">
      <c r="A9" s="1" t="s">
        <v>18</v>
      </c>
    </row>
    <row r="10" spans="1:5" hidden="1" outlineLevel="1" x14ac:dyDescent="0.3">
      <c r="B10" t="s">
        <v>19</v>
      </c>
    </row>
    <row r="11" spans="1:5" hidden="1" outlineLevel="1" x14ac:dyDescent="0.3">
      <c r="B11" t="s">
        <v>20</v>
      </c>
    </row>
    <row r="12" spans="1:5" collapsed="1" x14ac:dyDescent="0.3"/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33</v>
      </c>
      <c r="C16" s="2" t="s">
        <v>34</v>
      </c>
      <c r="D16" s="5">
        <v>0</v>
      </c>
      <c r="E16" s="5">
        <v>0</v>
      </c>
    </row>
    <row r="19" spans="1:7" ht="15" thickBot="1" x14ac:dyDescent="0.35">
      <c r="A19" t="s">
        <v>26</v>
      </c>
    </row>
    <row r="20" spans="1:7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3">
      <c r="B21" s="4" t="s">
        <v>35</v>
      </c>
      <c r="C21" s="4" t="s">
        <v>36</v>
      </c>
      <c r="D21" s="6">
        <v>0</v>
      </c>
      <c r="E21" s="6">
        <v>7.9365079365079367</v>
      </c>
      <c r="F21" s="4" t="s">
        <v>37</v>
      </c>
    </row>
    <row r="22" spans="1:7" ht="15" thickBot="1" x14ac:dyDescent="0.35">
      <c r="B22" s="2" t="s">
        <v>38</v>
      </c>
      <c r="C22" s="2" t="s">
        <v>39</v>
      </c>
      <c r="D22" s="5">
        <v>0</v>
      </c>
      <c r="E22" s="5">
        <v>5.6022408963585431</v>
      </c>
      <c r="F22" s="2" t="s">
        <v>37</v>
      </c>
    </row>
    <row r="25" spans="1:7" ht="15" thickBot="1" x14ac:dyDescent="0.35">
      <c r="A25" t="s">
        <v>28</v>
      </c>
    </row>
    <row r="26" spans="1:7" ht="15" thickBot="1" x14ac:dyDescent="0.35">
      <c r="B26" s="3" t="s">
        <v>22</v>
      </c>
      <c r="C26" s="3" t="s">
        <v>23</v>
      </c>
      <c r="D26" s="3" t="s">
        <v>29</v>
      </c>
      <c r="E26" s="3" t="s">
        <v>30</v>
      </c>
      <c r="F26" s="3" t="s">
        <v>31</v>
      </c>
      <c r="G26" s="3" t="s">
        <v>32</v>
      </c>
    </row>
    <row r="27" spans="1:7" x14ac:dyDescent="0.3">
      <c r="B27" s="4" t="s">
        <v>50</v>
      </c>
      <c r="C27" s="4" t="s">
        <v>79</v>
      </c>
      <c r="D27" s="6">
        <v>0</v>
      </c>
      <c r="E27" s="4" t="s">
        <v>51</v>
      </c>
      <c r="F27" s="4" t="s">
        <v>41</v>
      </c>
      <c r="G27" s="4">
        <v>50</v>
      </c>
    </row>
    <row r="28" spans="1:7" x14ac:dyDescent="0.3">
      <c r="B28" s="4" t="s">
        <v>40</v>
      </c>
      <c r="C28" s="4" t="s">
        <v>80</v>
      </c>
      <c r="D28" s="6">
        <v>0</v>
      </c>
      <c r="E28" s="4" t="s">
        <v>81</v>
      </c>
      <c r="F28" s="4" t="s">
        <v>44</v>
      </c>
      <c r="G28" s="6">
        <v>0</v>
      </c>
    </row>
    <row r="29" spans="1:7" x14ac:dyDescent="0.3">
      <c r="B29" s="4" t="s">
        <v>42</v>
      </c>
      <c r="C29" s="4" t="s">
        <v>82</v>
      </c>
      <c r="D29" s="6">
        <v>25000</v>
      </c>
      <c r="E29" s="4" t="s">
        <v>43</v>
      </c>
      <c r="F29" s="4" t="s">
        <v>44</v>
      </c>
      <c r="G29" s="6">
        <v>0</v>
      </c>
    </row>
    <row r="30" spans="1:7" x14ac:dyDescent="0.3">
      <c r="B30" s="4" t="s">
        <v>45</v>
      </c>
      <c r="C30" s="4" t="s">
        <v>46</v>
      </c>
      <c r="D30" s="6">
        <v>57422.969187675066</v>
      </c>
      <c r="E30" s="4" t="s">
        <v>78</v>
      </c>
      <c r="F30" s="4" t="s">
        <v>41</v>
      </c>
      <c r="G30" s="4">
        <v>22577.030812324934</v>
      </c>
    </row>
    <row r="31" spans="1:7" ht="15" thickBot="1" x14ac:dyDescent="0.35">
      <c r="B31" s="2" t="s">
        <v>47</v>
      </c>
      <c r="C31" s="2" t="s">
        <v>48</v>
      </c>
      <c r="D31" s="5">
        <v>5.6022408963585431</v>
      </c>
      <c r="E31" s="2" t="s">
        <v>49</v>
      </c>
      <c r="F31" s="2" t="s">
        <v>41</v>
      </c>
      <c r="G31" s="5">
        <v>0.60224089635854305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7C40-076F-4305-9823-A7A2F2BEADE1}">
  <dimension ref="A1:H19"/>
  <sheetViews>
    <sheetView showGridLines="0" tabSelected="1" workbookViewId="0">
      <selection activeCell="D18" sqref="D18"/>
    </sheetView>
  </sheetViews>
  <sheetFormatPr defaultRowHeight="14.4" x14ac:dyDescent="0.3"/>
  <cols>
    <col min="1" max="1" width="2.33203125" customWidth="1"/>
    <col min="2" max="2" width="6.109375" bestFit="1" customWidth="1"/>
    <col min="3" max="3" width="15.44140625" bestFit="1" customWidth="1"/>
    <col min="4" max="4" width="12" bestFit="1" customWidth="1"/>
    <col min="5" max="5" width="8.77734375" bestFit="1" customWidth="1"/>
    <col min="6" max="6" width="11.109375" bestFit="1" customWidth="1"/>
    <col min="7" max="8" width="12" bestFit="1" customWidth="1"/>
  </cols>
  <sheetData>
    <row r="1" spans="1:8" x14ac:dyDescent="0.3">
      <c r="A1" s="1" t="s">
        <v>52</v>
      </c>
    </row>
    <row r="2" spans="1:8" x14ac:dyDescent="0.3">
      <c r="A2" s="1" t="s">
        <v>75</v>
      </c>
    </row>
    <row r="3" spans="1:8" x14ac:dyDescent="0.3">
      <c r="A3" s="1" t="s">
        <v>76</v>
      </c>
    </row>
    <row r="6" spans="1:8" ht="15" thickBot="1" x14ac:dyDescent="0.35">
      <c r="A6" t="s">
        <v>26</v>
      </c>
    </row>
    <row r="7" spans="1:8" x14ac:dyDescent="0.3">
      <c r="B7" s="7"/>
      <c r="C7" s="7"/>
      <c r="D7" s="7" t="s">
        <v>53</v>
      </c>
      <c r="E7" s="7" t="s">
        <v>55</v>
      </c>
      <c r="F7" s="7" t="s">
        <v>57</v>
      </c>
      <c r="G7" s="7" t="s">
        <v>59</v>
      </c>
      <c r="H7" s="7" t="s">
        <v>59</v>
      </c>
    </row>
    <row r="8" spans="1:8" ht="15" thickBot="1" x14ac:dyDescent="0.35">
      <c r="B8" s="8" t="s">
        <v>22</v>
      </c>
      <c r="C8" s="8" t="s">
        <v>23</v>
      </c>
      <c r="D8" s="8" t="s">
        <v>54</v>
      </c>
      <c r="E8" s="8" t="s">
        <v>56</v>
      </c>
      <c r="F8" s="8" t="s">
        <v>58</v>
      </c>
      <c r="G8" s="8" t="s">
        <v>60</v>
      </c>
      <c r="H8" s="8" t="s">
        <v>61</v>
      </c>
    </row>
    <row r="9" spans="1:8" x14ac:dyDescent="0.3">
      <c r="B9" s="4" t="s">
        <v>35</v>
      </c>
      <c r="C9" s="4" t="s">
        <v>36</v>
      </c>
      <c r="D9" s="4">
        <v>7.9365079365079367</v>
      </c>
      <c r="E9" s="4">
        <v>0</v>
      </c>
      <c r="F9" s="4">
        <v>360</v>
      </c>
      <c r="G9" s="4">
        <v>1E+30</v>
      </c>
      <c r="H9" s="4">
        <v>0</v>
      </c>
    </row>
    <row r="10" spans="1:8" ht="15" thickBot="1" x14ac:dyDescent="0.35">
      <c r="B10" s="2" t="s">
        <v>38</v>
      </c>
      <c r="C10" s="2" t="s">
        <v>39</v>
      </c>
      <c r="D10" s="2">
        <v>5.6022408963585431</v>
      </c>
      <c r="E10" s="2">
        <v>0</v>
      </c>
      <c r="F10" s="2">
        <v>-510</v>
      </c>
      <c r="G10" s="2">
        <v>510</v>
      </c>
      <c r="H10" s="2">
        <v>0</v>
      </c>
    </row>
    <row r="12" spans="1:8" ht="15" thickBot="1" x14ac:dyDescent="0.35">
      <c r="A12" t="s">
        <v>28</v>
      </c>
    </row>
    <row r="13" spans="1:8" x14ac:dyDescent="0.3">
      <c r="B13" s="7"/>
      <c r="C13" s="7"/>
      <c r="D13" s="7" t="s">
        <v>53</v>
      </c>
      <c r="E13" s="7" t="s">
        <v>62</v>
      </c>
      <c r="F13" s="7" t="s">
        <v>64</v>
      </c>
      <c r="G13" s="7" t="s">
        <v>59</v>
      </c>
      <c r="H13" s="7" t="s">
        <v>59</v>
      </c>
    </row>
    <row r="14" spans="1:8" ht="15" thickBot="1" x14ac:dyDescent="0.35">
      <c r="B14" s="8" t="s">
        <v>22</v>
      </c>
      <c r="C14" s="8" t="s">
        <v>23</v>
      </c>
      <c r="D14" s="8" t="s">
        <v>54</v>
      </c>
      <c r="E14" s="8" t="s">
        <v>63</v>
      </c>
      <c r="F14" s="8" t="s">
        <v>65</v>
      </c>
      <c r="G14" s="8" t="s">
        <v>60</v>
      </c>
      <c r="H14" s="8" t="s">
        <v>61</v>
      </c>
    </row>
    <row r="15" spans="1:8" x14ac:dyDescent="0.3">
      <c r="B15" s="4" t="s">
        <v>50</v>
      </c>
      <c r="C15" s="4" t="s">
        <v>79</v>
      </c>
      <c r="D15" s="4">
        <v>0</v>
      </c>
      <c r="E15" s="4">
        <v>0</v>
      </c>
      <c r="F15" s="4">
        <v>50</v>
      </c>
      <c r="G15" s="4">
        <v>1E+30</v>
      </c>
      <c r="H15" s="4">
        <v>50</v>
      </c>
    </row>
    <row r="16" spans="1:8" x14ac:dyDescent="0.3">
      <c r="B16" s="4" t="s">
        <v>40</v>
      </c>
      <c r="C16" s="4" t="s">
        <v>80</v>
      </c>
      <c r="D16" s="4">
        <v>0</v>
      </c>
      <c r="E16" s="4">
        <v>1</v>
      </c>
      <c r="F16" s="4">
        <v>0</v>
      </c>
      <c r="G16" s="4">
        <v>50</v>
      </c>
      <c r="H16" s="4">
        <v>1919.0476190476193</v>
      </c>
    </row>
    <row r="17" spans="2:8" x14ac:dyDescent="0.3">
      <c r="B17" s="4" t="s">
        <v>42</v>
      </c>
      <c r="C17" s="4" t="s">
        <v>82</v>
      </c>
      <c r="D17" s="4">
        <v>25000</v>
      </c>
      <c r="E17" s="4">
        <v>0</v>
      </c>
      <c r="F17" s="4">
        <v>25000</v>
      </c>
      <c r="G17" s="4">
        <v>9829.2682926829257</v>
      </c>
      <c r="H17" s="4">
        <v>2687.5</v>
      </c>
    </row>
    <row r="18" spans="2:8" x14ac:dyDescent="0.3">
      <c r="B18" s="4" t="s">
        <v>45</v>
      </c>
      <c r="C18" s="4" t="s">
        <v>46</v>
      </c>
      <c r="D18" s="4">
        <v>57422.969187675066</v>
      </c>
      <c r="E18" s="4">
        <v>0</v>
      </c>
      <c r="F18" s="4">
        <v>80000</v>
      </c>
      <c r="G18" s="4">
        <v>1E+30</v>
      </c>
      <c r="H18" s="4">
        <v>22577.030812324931</v>
      </c>
    </row>
    <row r="19" spans="2:8" ht="15" thickBot="1" x14ac:dyDescent="0.35">
      <c r="B19" s="2" t="s">
        <v>47</v>
      </c>
      <c r="C19" s="2" t="s">
        <v>48</v>
      </c>
      <c r="D19" s="2">
        <v>5.6022408963585431</v>
      </c>
      <c r="E19" s="2">
        <v>0</v>
      </c>
      <c r="F19" s="2">
        <v>5</v>
      </c>
      <c r="G19" s="2">
        <v>0.60224089635854339</v>
      </c>
      <c r="H19" s="2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F33-642C-4955-A16C-2E423B24EF44}">
  <dimension ref="A1:J14"/>
  <sheetViews>
    <sheetView showGridLines="0" workbookViewId="0">
      <selection activeCell="I28" sqref="I28"/>
    </sheetView>
  </sheetViews>
  <sheetFormatPr defaultRowHeight="14.4" x14ac:dyDescent="0.3"/>
  <cols>
    <col min="1" max="1" width="2.33203125" customWidth="1"/>
    <col min="2" max="2" width="6.109375" bestFit="1" customWidth="1"/>
    <col min="3" max="3" width="7.77734375" bestFit="1" customWidth="1"/>
    <col min="4" max="4" width="5.44140625" bestFit="1" customWidth="1"/>
    <col min="5" max="5" width="2.33203125" customWidth="1"/>
    <col min="6" max="6" width="7.21875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" t="s">
        <v>66</v>
      </c>
    </row>
    <row r="2" spans="1:10" x14ac:dyDescent="0.3">
      <c r="A2" s="1" t="s">
        <v>75</v>
      </c>
    </row>
    <row r="3" spans="1:10" x14ac:dyDescent="0.3">
      <c r="A3" s="1" t="s">
        <v>76</v>
      </c>
    </row>
    <row r="5" spans="1:10" ht="15" thickBot="1" x14ac:dyDescent="0.35"/>
    <row r="6" spans="1:10" x14ac:dyDescent="0.3">
      <c r="B6" s="7"/>
      <c r="C6" s="7" t="s">
        <v>57</v>
      </c>
      <c r="D6" s="7"/>
    </row>
    <row r="7" spans="1:10" ht="15" thickBot="1" x14ac:dyDescent="0.35">
      <c r="B7" s="8" t="s">
        <v>22</v>
      </c>
      <c r="C7" s="8" t="s">
        <v>23</v>
      </c>
      <c r="D7" s="8" t="s">
        <v>54</v>
      </c>
    </row>
    <row r="8" spans="1:10" ht="15" thickBot="1" x14ac:dyDescent="0.35">
      <c r="B8" s="2" t="s">
        <v>33</v>
      </c>
      <c r="C8" s="2" t="s">
        <v>34</v>
      </c>
      <c r="D8" s="5">
        <v>0</v>
      </c>
    </row>
    <row r="10" spans="1:10" ht="15" thickBot="1" x14ac:dyDescent="0.35"/>
    <row r="11" spans="1:10" x14ac:dyDescent="0.3">
      <c r="B11" s="7"/>
      <c r="C11" s="7" t="s">
        <v>67</v>
      </c>
      <c r="D11" s="7"/>
      <c r="F11" s="7" t="s">
        <v>68</v>
      </c>
      <c r="G11" s="7" t="s">
        <v>57</v>
      </c>
      <c r="I11" s="7" t="s">
        <v>71</v>
      </c>
      <c r="J11" s="7" t="s">
        <v>57</v>
      </c>
    </row>
    <row r="12" spans="1:10" ht="15" thickBot="1" x14ac:dyDescent="0.35">
      <c r="B12" s="8" t="s">
        <v>22</v>
      </c>
      <c r="C12" s="8" t="s">
        <v>23</v>
      </c>
      <c r="D12" s="8" t="s">
        <v>54</v>
      </c>
      <c r="F12" s="8" t="s">
        <v>69</v>
      </c>
      <c r="G12" s="8" t="s">
        <v>70</v>
      </c>
      <c r="I12" s="8" t="s">
        <v>69</v>
      </c>
      <c r="J12" s="8" t="s">
        <v>70</v>
      </c>
    </row>
    <row r="13" spans="1:10" x14ac:dyDescent="0.3">
      <c r="B13" s="4" t="s">
        <v>35</v>
      </c>
      <c r="C13" s="4" t="s">
        <v>36</v>
      </c>
      <c r="D13" s="6">
        <v>7.9365079365079367</v>
      </c>
      <c r="F13" s="6">
        <v>7.9365079365079358</v>
      </c>
      <c r="G13" s="6">
        <v>0</v>
      </c>
      <c r="I13" s="6">
        <v>8.0753968253968242</v>
      </c>
      <c r="J13" s="6">
        <v>50</v>
      </c>
    </row>
    <row r="14" spans="1:10" ht="15" thickBot="1" x14ac:dyDescent="0.35">
      <c r="B14" s="2" t="s">
        <v>38</v>
      </c>
      <c r="C14" s="2" t="s">
        <v>39</v>
      </c>
      <c r="D14" s="5">
        <v>5.6022408963585431</v>
      </c>
      <c r="F14" s="5">
        <v>5.5042016806722689</v>
      </c>
      <c r="G14" s="5">
        <v>50</v>
      </c>
      <c r="I14" s="5">
        <v>5.6022408963585431</v>
      </c>
      <c r="J1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Relatório de Resposta 1</vt:lpstr>
      <vt:lpstr>Relatório de Sensibilidade 1</vt:lpstr>
      <vt:lpstr>Relatório de Limites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Medeiros</dc:creator>
  <cp:lastModifiedBy>Diogo Medeiros</cp:lastModifiedBy>
  <dcterms:created xsi:type="dcterms:W3CDTF">2022-11-09T16:50:45Z</dcterms:created>
  <dcterms:modified xsi:type="dcterms:W3CDTF">2022-12-18T17:17:57Z</dcterms:modified>
</cp:coreProperties>
</file>