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R11" i="1" l="1"/>
  <c r="R10" i="1"/>
  <c r="R9" i="1"/>
  <c r="J11" i="1"/>
  <c r="J10" i="1"/>
  <c r="J9" i="1"/>
  <c r="J12" i="1" s="1"/>
  <c r="U12" i="1"/>
  <c r="U11" i="1"/>
  <c r="H7" i="1"/>
  <c r="H6" i="1"/>
  <c r="H5" i="1"/>
  <c r="H4" i="1"/>
  <c r="H3" i="1"/>
  <c r="H2" i="1"/>
  <c r="H1" i="1"/>
  <c r="U6" i="1"/>
  <c r="U5" i="1"/>
  <c r="U4" i="1"/>
  <c r="U3" i="1"/>
  <c r="U2" i="1"/>
  <c r="U1" i="1"/>
  <c r="Q4" i="1"/>
  <c r="G10" i="1"/>
  <c r="G9" i="1"/>
  <c r="G8" i="1"/>
  <c r="G6" i="1"/>
  <c r="G5" i="1"/>
  <c r="G4" i="1"/>
  <c r="G3" i="1"/>
  <c r="G2" i="1"/>
  <c r="G1" i="1"/>
  <c r="I7" i="1"/>
  <c r="I5" i="1"/>
  <c r="I4" i="1"/>
  <c r="I2" i="1"/>
  <c r="I1" i="1"/>
  <c r="I6" i="1"/>
  <c r="I3" i="1"/>
  <c r="K4" i="1"/>
</calcChain>
</file>

<file path=xl/sharedStrings.xml><?xml version="1.0" encoding="utf-8"?>
<sst xmlns="http://schemas.openxmlformats.org/spreadsheetml/2006/main" count="11" uniqueCount="10">
  <si>
    <t>U вольтметра</t>
  </si>
  <si>
    <t>По порядку</t>
  </si>
  <si>
    <t>на сторінці 5</t>
  </si>
  <si>
    <t>Потенціали</t>
  </si>
  <si>
    <t>Контурні струми</t>
  </si>
  <si>
    <t>Temp для обчислень</t>
  </si>
  <si>
    <t xml:space="preserve">Струм по методу </t>
  </si>
  <si>
    <t>контурних струмів</t>
  </si>
  <si>
    <t>вузлових потенціалів</t>
  </si>
  <si>
    <t>Провідності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</si>
</sst>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166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E1" workbookViewId="0">
      <selection activeCell="R12" sqref="R12"/>
    </sheetView>
  </sheetViews>
  <sheetFormatPr defaultRowHeight="15" x14ac:dyDescent="0.25"/>
  <cols>
    <col min="1" max="1" width="2.140625" hidden="1" customWidth="1"/>
    <col min="2" max="2" width="2" hidden="1" customWidth="1"/>
    <col min="3" max="3" width="0.140625" hidden="1" customWidth="1"/>
    <col min="4" max="4" width="0.140625" customWidth="1"/>
    <col min="5" max="5" width="4" customWidth="1"/>
    <col min="6" max="6" width="0.28515625" customWidth="1"/>
    <col min="7" max="7" width="17.42578125" customWidth="1"/>
    <col min="8" max="8" width="20.5703125" customWidth="1"/>
    <col min="9" max="9" width="18.140625" customWidth="1"/>
    <col min="10" max="10" width="18.5703125" customWidth="1"/>
    <col min="11" max="11" width="18.42578125" customWidth="1"/>
    <col min="12" max="12" width="2.7109375" hidden="1" customWidth="1"/>
    <col min="13" max="13" width="1.85546875" hidden="1" customWidth="1"/>
    <col min="14" max="14" width="1.42578125" hidden="1" customWidth="1"/>
    <col min="15" max="15" width="2.42578125" hidden="1" customWidth="1"/>
    <col min="16" max="16" width="1.42578125" hidden="1" customWidth="1"/>
    <col min="17" max="17" width="19.85546875" customWidth="1"/>
    <col min="18" max="18" width="18.42578125" customWidth="1"/>
    <col min="19" max="20" width="9.140625" hidden="1" customWidth="1"/>
    <col min="21" max="21" width="20.7109375" customWidth="1"/>
    <col min="22" max="22" width="13.5703125" customWidth="1"/>
  </cols>
  <sheetData>
    <row r="1" spans="1:22" x14ac:dyDescent="0.25">
      <c r="A1" s="1"/>
      <c r="B1" s="1"/>
      <c r="C1" s="1"/>
      <c r="D1" s="1"/>
      <c r="E1" s="3">
        <v>150</v>
      </c>
      <c r="F1" s="2"/>
      <c r="G1" s="2">
        <f>1/R1</f>
        <v>1.8181818181818181E-2</v>
      </c>
      <c r="H1" s="2">
        <f>(U6+E1)/R1</f>
        <v>-2.8451689149210915</v>
      </c>
      <c r="I1" s="2">
        <f>K1-K4</f>
        <v>-2.8452968730220007</v>
      </c>
      <c r="J1" s="4">
        <v>15</v>
      </c>
      <c r="K1" s="2">
        <v>12.154703126977999</v>
      </c>
      <c r="L1" s="2"/>
      <c r="M1" s="2"/>
      <c r="N1" s="2"/>
      <c r="O1" s="2"/>
      <c r="P1" s="2"/>
      <c r="Q1" s="2">
        <v>212.26893161915001</v>
      </c>
      <c r="R1" s="3">
        <v>55</v>
      </c>
      <c r="S1" s="2"/>
      <c r="U1" s="2">
        <f>Q2-Q1</f>
        <v>97.637300874359994</v>
      </c>
      <c r="V1" t="s">
        <v>1</v>
      </c>
    </row>
    <row r="2" spans="1:22" x14ac:dyDescent="0.25">
      <c r="A2" s="1"/>
      <c r="B2" s="1"/>
      <c r="C2" s="1"/>
      <c r="D2" s="1"/>
      <c r="E2" s="3"/>
      <c r="F2" s="2"/>
      <c r="G2" s="2">
        <f>1/R2</f>
        <v>0.02</v>
      </c>
      <c r="H2" s="2">
        <f>U1/R2</f>
        <v>1.9527460174871998</v>
      </c>
      <c r="I2" s="2">
        <f>K2-K3</f>
        <v>1.9527788327636006</v>
      </c>
      <c r="J2" s="2"/>
      <c r="K2" s="2">
        <v>8.4909482212938006</v>
      </c>
      <c r="L2" s="2"/>
      <c r="M2" s="2"/>
      <c r="N2" s="2"/>
      <c r="O2" s="2"/>
      <c r="P2" s="2"/>
      <c r="Q2" s="2">
        <v>309.90623249351</v>
      </c>
      <c r="R2" s="3">
        <v>50</v>
      </c>
      <c r="S2" s="2"/>
      <c r="U2" s="2">
        <f>Q1-Q5</f>
        <v>212.26893161915001</v>
      </c>
      <c r="V2" t="s">
        <v>2</v>
      </c>
    </row>
    <row r="3" spans="1:22" x14ac:dyDescent="0.25">
      <c r="A3" s="1"/>
      <c r="B3" s="1"/>
      <c r="C3" s="1"/>
      <c r="D3" s="1"/>
      <c r="E3" s="3"/>
      <c r="F3" s="2"/>
      <c r="G3" s="2">
        <f>1/R3</f>
        <v>2.2222222222222223E-2</v>
      </c>
      <c r="H3" s="2">
        <f>U3/R3</f>
        <v>6.5381190822557782</v>
      </c>
      <c r="I3" s="2">
        <f>K3</f>
        <v>6.5381693885301999</v>
      </c>
      <c r="J3" s="2"/>
      <c r="K3" s="2">
        <v>6.5381693885301999</v>
      </c>
      <c r="L3" s="2"/>
      <c r="M3" s="2"/>
      <c r="N3" s="2"/>
      <c r="O3" s="2"/>
      <c r="P3" s="2"/>
      <c r="Q3" s="2">
        <v>506.48429032066002</v>
      </c>
      <c r="R3" s="3">
        <v>45</v>
      </c>
      <c r="S3" s="2"/>
      <c r="U3" s="2">
        <f>Q3-Q1</f>
        <v>294.21535870151001</v>
      </c>
    </row>
    <row r="4" spans="1:22" x14ac:dyDescent="0.25">
      <c r="A4" s="1"/>
      <c r="B4" s="1"/>
      <c r="C4" s="1"/>
      <c r="D4" s="1"/>
      <c r="E4" s="3"/>
      <c r="F4" s="2"/>
      <c r="G4" s="2">
        <f>1/R4</f>
        <v>2.8571428571428571E-2</v>
      </c>
      <c r="H4" s="2">
        <f>U4/R4</f>
        <v>5.6165159379185718</v>
      </c>
      <c r="I4" s="2">
        <f>K1-K3</f>
        <v>5.6165337384477994</v>
      </c>
      <c r="J4" s="2"/>
      <c r="K4" s="2">
        <f>J1</f>
        <v>15</v>
      </c>
      <c r="L4" s="2"/>
      <c r="M4" s="2"/>
      <c r="N4" s="2"/>
      <c r="O4" s="2"/>
      <c r="P4" s="2"/>
      <c r="Q4" s="2">
        <f>E7</f>
        <v>200</v>
      </c>
      <c r="R4" s="3">
        <v>35</v>
      </c>
      <c r="S4" s="2"/>
      <c r="U4" s="2">
        <f>Q3-Q2</f>
        <v>196.57805782715002</v>
      </c>
    </row>
    <row r="5" spans="1:22" x14ac:dyDescent="0.25">
      <c r="A5" s="1"/>
      <c r="B5" s="1"/>
      <c r="C5" s="1"/>
      <c r="D5" s="1"/>
      <c r="E5" s="3"/>
      <c r="F5" s="2"/>
      <c r="G5" s="2">
        <f>1/R5</f>
        <v>3.3333333333333333E-2</v>
      </c>
      <c r="H5" s="2">
        <f>U5/R5</f>
        <v>-3.6635410831170003</v>
      </c>
      <c r="I5" s="2">
        <f>K2-K1</f>
        <v>-3.6637549056841987</v>
      </c>
      <c r="J5" s="2"/>
      <c r="K5" s="2" t="s">
        <v>4</v>
      </c>
      <c r="L5" s="2"/>
      <c r="M5" s="2"/>
      <c r="N5" s="2"/>
      <c r="O5" s="2"/>
      <c r="P5" s="2"/>
      <c r="Q5" s="2">
        <v>0</v>
      </c>
      <c r="R5" s="3">
        <v>30</v>
      </c>
      <c r="S5" s="2"/>
      <c r="U5" s="2">
        <f>Q4-Q2</f>
        <v>-109.90623249351</v>
      </c>
    </row>
    <row r="6" spans="1:22" x14ac:dyDescent="0.25">
      <c r="A6" s="1"/>
      <c r="B6" s="1"/>
      <c r="C6" s="1"/>
      <c r="D6" s="1"/>
      <c r="E6" s="3"/>
      <c r="F6" s="2"/>
      <c r="G6" s="2">
        <f>1/R6</f>
        <v>0.04</v>
      </c>
      <c r="H6" s="2">
        <f>U2/R6</f>
        <v>8.4907572647659997</v>
      </c>
      <c r="I6" s="2">
        <f>K2</f>
        <v>8.4909482212938006</v>
      </c>
      <c r="J6" s="2"/>
      <c r="K6" s="2"/>
      <c r="L6" s="2"/>
      <c r="M6" s="2"/>
      <c r="N6" s="2"/>
      <c r="O6" s="2"/>
      <c r="P6" s="2"/>
      <c r="Q6" s="2" t="s">
        <v>3</v>
      </c>
      <c r="R6" s="3">
        <v>25</v>
      </c>
      <c r="S6" s="2"/>
      <c r="U6" s="2">
        <f>Q4-Q3</f>
        <v>-306.48429032066002</v>
      </c>
    </row>
    <row r="7" spans="1:22" ht="17.25" customHeight="1" x14ac:dyDescent="0.25">
      <c r="A7" s="1"/>
      <c r="B7" s="1"/>
      <c r="C7" s="1"/>
      <c r="D7" s="1"/>
      <c r="E7" s="3">
        <v>200</v>
      </c>
      <c r="F7" s="2"/>
      <c r="G7" s="2">
        <v>0</v>
      </c>
      <c r="H7" s="2">
        <f>H6-J1</f>
        <v>-6.5092427352340003</v>
      </c>
      <c r="I7" s="2">
        <f>K2-K4</f>
        <v>-6.5090517787061994</v>
      </c>
      <c r="J7" s="2">
        <v>0</v>
      </c>
      <c r="K7" s="2"/>
      <c r="L7" s="2"/>
      <c r="M7" s="2"/>
      <c r="N7" s="2"/>
      <c r="O7" s="2"/>
      <c r="P7" s="2"/>
      <c r="Q7" s="2"/>
      <c r="R7" s="2"/>
      <c r="S7" s="2"/>
      <c r="U7" s="2"/>
    </row>
    <row r="8" spans="1:22" ht="40.5" customHeight="1" x14ac:dyDescent="0.25">
      <c r="E8" s="2"/>
      <c r="F8" s="2"/>
      <c r="G8" s="2">
        <f>G3+G2+G6</f>
        <v>8.2222222222222224E-2</v>
      </c>
      <c r="H8" s="2" t="s">
        <v>6</v>
      </c>
      <c r="I8" s="2" t="s">
        <v>6</v>
      </c>
      <c r="J8" s="2">
        <v>0</v>
      </c>
      <c r="K8" s="2"/>
      <c r="L8" s="2"/>
      <c r="M8" s="2"/>
      <c r="N8" s="2"/>
      <c r="O8" s="2"/>
      <c r="P8" s="2"/>
      <c r="Q8" s="2"/>
      <c r="R8" s="2"/>
      <c r="S8" s="2"/>
      <c r="U8" s="2"/>
    </row>
    <row r="9" spans="1:22" x14ac:dyDescent="0.25">
      <c r="E9" s="2"/>
      <c r="F9" s="2"/>
      <c r="G9" s="2">
        <f>G4+G2+G5</f>
        <v>8.1904761904761897E-2</v>
      </c>
      <c r="H9" s="2" t="s">
        <v>8</v>
      </c>
      <c r="I9" s="2" t="s">
        <v>7</v>
      </c>
      <c r="J9" s="2">
        <f>J1+(E1/R1)</f>
        <v>17.727272727272727</v>
      </c>
      <c r="K9" s="2"/>
      <c r="L9" s="2"/>
      <c r="M9" s="2"/>
      <c r="N9" s="2"/>
      <c r="O9" s="2"/>
      <c r="P9" s="2"/>
      <c r="Q9" s="2"/>
      <c r="R9" s="2">
        <f>R2*R4/(R2+R4+R3)</f>
        <v>13.461538461538462</v>
      </c>
      <c r="S9" s="2"/>
      <c r="U9" s="2"/>
    </row>
    <row r="10" spans="1:22" x14ac:dyDescent="0.25">
      <c r="E10" s="2"/>
      <c r="F10" s="2"/>
      <c r="G10" s="2">
        <f>G1+G3+G4</f>
        <v>6.8975468975468968E-2</v>
      </c>
      <c r="H10" s="2"/>
      <c r="I10" s="2"/>
      <c r="J10" s="2">
        <f>J7+G7*Q4</f>
        <v>0</v>
      </c>
      <c r="K10" s="2"/>
      <c r="L10" s="2"/>
      <c r="M10" s="2"/>
      <c r="N10" s="2"/>
      <c r="O10" s="2"/>
      <c r="P10" s="2"/>
      <c r="Q10" s="2"/>
      <c r="R10" s="2">
        <f>R3*R4/(R2+R4+R3)</f>
        <v>12.115384615384615</v>
      </c>
      <c r="S10" s="2"/>
      <c r="U10" s="2"/>
    </row>
    <row r="11" spans="1:22" x14ac:dyDescent="0.25">
      <c r="E11" s="2"/>
      <c r="F11" s="2"/>
      <c r="G11" s="2" t="s">
        <v>9</v>
      </c>
      <c r="H11" s="2"/>
      <c r="I11" s="2"/>
      <c r="J11" s="2">
        <f>G5*Q4</f>
        <v>6.666666666666667</v>
      </c>
      <c r="K11" s="2"/>
      <c r="L11" s="2"/>
      <c r="M11" s="2"/>
      <c r="N11" s="2"/>
      <c r="O11" s="2"/>
      <c r="P11" s="2"/>
      <c r="Q11" s="2"/>
      <c r="R11" s="2">
        <f>R2*R3/(R2+R4+R3)</f>
        <v>17.307692307692307</v>
      </c>
      <c r="S11" s="2"/>
      <c r="U11" s="2">
        <f>E1-H4*R4</f>
        <v>-46.578057827150019</v>
      </c>
      <c r="V11" t="s">
        <v>0</v>
      </c>
    </row>
    <row r="12" spans="1:22" x14ac:dyDescent="0.25">
      <c r="E12" s="2"/>
      <c r="F12" s="2"/>
      <c r="G12" s="2"/>
      <c r="H12" s="2"/>
      <c r="I12" s="2"/>
      <c r="J12" s="2">
        <f>J9+G1*Q4</f>
        <v>21.363636363636363</v>
      </c>
      <c r="K12" s="2"/>
      <c r="L12" s="2"/>
      <c r="M12" s="2"/>
      <c r="N12" s="2"/>
      <c r="O12" s="2"/>
      <c r="P12" s="2"/>
      <c r="Q12" s="2"/>
      <c r="R12" s="2"/>
      <c r="S12" s="2"/>
      <c r="U12" s="2">
        <f>-H5*R5+H1*R1</f>
        <v>-46.578057827150019</v>
      </c>
    </row>
    <row r="13" spans="1:22" x14ac:dyDescent="0.25">
      <c r="E13" s="2"/>
      <c r="F13" s="2"/>
      <c r="G13" s="2"/>
      <c r="H13" s="2"/>
      <c r="I13" s="2"/>
      <c r="J13" s="2" t="s">
        <v>5</v>
      </c>
      <c r="K13" s="2"/>
      <c r="L13" s="2"/>
      <c r="M13" s="2"/>
      <c r="N13" s="2"/>
      <c r="O13" s="2"/>
      <c r="P13" s="2"/>
      <c r="Q13" s="2"/>
      <c r="R13" s="2"/>
      <c r="S13" s="2"/>
      <c r="U13" s="2"/>
    </row>
    <row r="14" spans="1:22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U14" s="2"/>
    </row>
    <row r="15" spans="1:22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U15" s="2"/>
    </row>
    <row r="16" spans="1:22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s="2"/>
    </row>
    <row r="17" spans="5:2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2"/>
    </row>
    <row r="18" spans="5:2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U18" s="2"/>
    </row>
    <row r="19" spans="5:2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/>
    </row>
    <row r="20" spans="5:2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U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НТУУ КПІ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Мирослав</dc:creator>
  <cp:lastModifiedBy>Мирослав</cp:lastModifiedBy>
  <dcterms:created xsi:type="dcterms:W3CDTF">2011-11-07T21:51:56Z</dcterms:created>
  <dcterms:modified xsi:type="dcterms:W3CDTF">2011-11-08T00:03:38Z</dcterms:modified>
</cp:coreProperties>
</file>