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ishi\OneDrive\Desktop\"/>
    </mc:Choice>
  </mc:AlternateContent>
  <bookViews>
    <workbookView xWindow="0" yWindow="0" windowWidth="20490" windowHeight="7755"/>
  </bookViews>
  <sheets>
    <sheet name="Account Sheet" sheetId="1" r:id="rId1"/>
    <sheet name="Only Wallet Updates" sheetId="2" r:id="rId2"/>
    <sheet name="Cross check" sheetId="4" r:id="rId3"/>
    <sheet name="Detailed Summary  " sheetId="5" r:id="rId4"/>
  </sheets>
  <definedNames>
    <definedName name="_xlnm._FilterDatabase" localSheetId="0" hidden="1">'Account Sheet'!$A$1:$AA$74</definedName>
    <definedName name="_xlnm._FilterDatabase" localSheetId="1" hidden="1">'Only Wallet Updates'!$A$1:$AA$64</definedName>
    <definedName name="Z_821C8EAD_B5FD_4696_864A_6A92FC096B2F_.wvu.FilterData" localSheetId="0" hidden="1">'Account Sheet'!$A$1:$AA$74</definedName>
  </definedNames>
  <calcPr calcId="152511"/>
  <customWorkbookViews>
    <customWorkbookView name="Filter 1" guid="{821C8EAD-B5FD-4696-864A-6A92FC096B2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am80oV+bjl7D8er3CvXDNi9435g=="/>
    </ext>
  </extLst>
</workbook>
</file>

<file path=xl/calcChain.xml><?xml version="1.0" encoding="utf-8"?>
<calcChain xmlns="http://schemas.openxmlformats.org/spreadsheetml/2006/main">
  <c r="C4" i="5" l="1"/>
  <c r="L40" i="4" l="1"/>
  <c r="M40" i="4" s="1"/>
  <c r="C37" i="4"/>
  <c r="B23" i="5"/>
  <c r="B36" i="5" s="1"/>
  <c r="C6" i="5"/>
  <c r="C8" i="5" s="1"/>
  <c r="L42" i="4"/>
  <c r="K42" i="4"/>
  <c r="K41" i="4"/>
  <c r="M41" i="4" s="1"/>
  <c r="K40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D42" i="4"/>
  <c r="C42" i="4"/>
  <c r="C39" i="4"/>
  <c r="E39" i="4" s="1"/>
  <c r="C38" i="4"/>
  <c r="E38" i="4" s="1"/>
  <c r="E37" i="4"/>
  <c r="C36" i="4"/>
  <c r="E36" i="4" s="1"/>
  <c r="C35" i="4"/>
  <c r="E35" i="4" s="1"/>
  <c r="E29" i="4"/>
  <c r="E30" i="4"/>
  <c r="E31" i="4"/>
  <c r="E32" i="4"/>
  <c r="E33" i="4"/>
  <c r="E34" i="4"/>
  <c r="E40" i="4"/>
  <c r="E41" i="4"/>
  <c r="C30" i="4"/>
  <c r="C29" i="4"/>
  <c r="E28" i="4"/>
  <c r="E27" i="4"/>
  <c r="E26" i="4"/>
  <c r="C22" i="4"/>
  <c r="C21" i="4"/>
  <c r="E15" i="4"/>
  <c r="E16" i="4"/>
  <c r="E17" i="4"/>
  <c r="E18" i="4"/>
  <c r="E19" i="4"/>
  <c r="E20" i="4"/>
  <c r="E21" i="4"/>
  <c r="E22" i="4"/>
  <c r="E23" i="4"/>
  <c r="E24" i="4"/>
  <c r="E25" i="4"/>
  <c r="C14" i="4"/>
  <c r="M14" i="4"/>
  <c r="E14" i="4"/>
  <c r="G10" i="4"/>
  <c r="G9" i="4"/>
  <c r="F8" i="4"/>
  <c r="G8" i="4" s="1"/>
  <c r="F7" i="4"/>
  <c r="M42" i="4" l="1"/>
  <c r="E42" i="4"/>
  <c r="B38" i="5"/>
</calcChain>
</file>

<file path=xl/sharedStrings.xml><?xml version="1.0" encoding="utf-8"?>
<sst xmlns="http://schemas.openxmlformats.org/spreadsheetml/2006/main" count="1625" uniqueCount="606">
  <si>
    <t>#</t>
  </si>
  <si>
    <t>Unique ID</t>
  </si>
  <si>
    <t>User</t>
  </si>
  <si>
    <t>Mobile</t>
  </si>
  <si>
    <t>Ref No</t>
  </si>
  <si>
    <t>Request Time</t>
  </si>
  <si>
    <t>Action Time</t>
  </si>
  <si>
    <t>Transaction</t>
  </si>
  <si>
    <t>Old Balance</t>
  </si>
  <si>
    <t>Money In</t>
  </si>
  <si>
    <t>Money Out</t>
  </si>
  <si>
    <t>Balance</t>
  </si>
  <si>
    <t>Transaction Detail</t>
  </si>
  <si>
    <t>Approved By</t>
  </si>
  <si>
    <t>Money Recieved(Yes/No)</t>
  </si>
  <si>
    <t>AMOUNT RECVD</t>
  </si>
  <si>
    <t xml:space="preserve">Date Recieved </t>
  </si>
  <si>
    <t>Bank Recieved</t>
  </si>
  <si>
    <t>Sender Bank</t>
  </si>
  <si>
    <t>Comment</t>
  </si>
  <si>
    <t xml:space="preserve">Intrac number </t>
  </si>
  <si>
    <t>Success  --&gt;                                              Success</t>
  </si>
  <si>
    <t>PPC679 AMRITPAL   SINGH                    Money In</t>
  </si>
  <si>
    <t>1830841365903                   2021-02-28 04:38:58</t>
  </si>
  <si>
    <t>For Requested Amount30 CAD, and 30  Added</t>
  </si>
  <si>
    <t>PPA001-Navtej9465434150vsn235@gmail.com</t>
  </si>
  <si>
    <t>Yes</t>
  </si>
  <si>
    <t>DC Bank</t>
  </si>
  <si>
    <t>The Bank Of Nova Scotia</t>
  </si>
  <si>
    <t>None</t>
  </si>
  <si>
    <t>CAm75jhP</t>
  </si>
  <si>
    <t>PPC434 SHMASHER  SINGH                    Money In</t>
  </si>
  <si>
    <t>26181967875139                   2021-02-27 20:04:48</t>
  </si>
  <si>
    <t>For Requested Amount650 CAD, and 650  Added</t>
  </si>
  <si>
    <t>N/A</t>
  </si>
  <si>
    <t xml:space="preserve">None </t>
  </si>
  <si>
    <t>CAQdM46
q</t>
  </si>
  <si>
    <t>PPC221 Sarabjeet  thind                    Money In</t>
  </si>
  <si>
    <t>12775320957060                   2021-02-27 17:10:34</t>
  </si>
  <si>
    <t>0000-00-00 00:00:00</t>
  </si>
  <si>
    <t>PPA001 Navtej Singh has sent you Amount: CAD: 339.69 to PPC221 Sarabjeet  thind</t>
  </si>
  <si>
    <t xml:space="preserve">Wallet update </t>
  </si>
  <si>
    <t>No</t>
  </si>
  <si>
    <t>Navtej-Staff</t>
  </si>
  <si>
    <t>919639343635                   2021-02-27 08:27:52</t>
  </si>
  <si>
    <t>PPA001 Navtej Singh has sent you Amount: CAD: 10 to PPC434 SHMASHER  SINGH</t>
  </si>
  <si>
    <t>PPC303 JASMEET                      Money In</t>
  </si>
  <si>
    <t>15863436585596                   2021-02-27 01:18:16</t>
  </si>
  <si>
    <t>For Requested Amount360 CAD, and 360  Added</t>
  </si>
  <si>
    <t>TD Bank</t>
  </si>
  <si>
    <t>CAc3aGkZ</t>
  </si>
  <si>
    <t>30806287223398                   2021-02-26 23:04:05</t>
  </si>
  <si>
    <t>For Requested Amount350 CAD, and 350  Added</t>
  </si>
  <si>
    <t>CArSB6Gx</t>
  </si>
  <si>
    <t>PPC420 Sunny Sharma                    Money In</t>
  </si>
  <si>
    <t>37056370836966                   2021-02-26 21:12:42</t>
  </si>
  <si>
    <t>For Requested Amount1700 CAD, and 1700  Added</t>
  </si>
  <si>
    <t>CAnev2Ef</t>
  </si>
  <si>
    <t>PPC443 BHUPINDER  SINGH BATH                    Money In</t>
  </si>
  <si>
    <t>41004427806421                   2021-02-26 19:16:06</t>
  </si>
  <si>
    <t>For Requested Amount500 CAD, and 500  Added</t>
  </si>
  <si>
    <t>CAf6UwJ9</t>
  </si>
  <si>
    <t>R</t>
  </si>
  <si>
    <t>PPC346 Sonali Sharma                    Money In</t>
  </si>
  <si>
    <t>5311080177952                   2021-02-26 18:19:58</t>
  </si>
  <si>
    <t>PPA001 Navtej Singh has sent you Amount: CAD: 1 to PPC346 Sonali Sharma</t>
  </si>
  <si>
    <t>21430808649235                   2021-02-26 07:08:13</t>
  </si>
  <si>
    <t>CA44devJ</t>
  </si>
  <si>
    <t>22808104866034                   2021-02-25 21:23:02</t>
  </si>
  <si>
    <t>For Requested Amount800 CAD, and 800  Added</t>
  </si>
  <si>
    <t>CAzQKjYf</t>
  </si>
  <si>
    <t>PPC579 HARPREET KAUR  PUNI                    Money In</t>
  </si>
  <si>
    <t>1763399761463                   2021-02-25 19:26:34</t>
  </si>
  <si>
    <t>For Requested Amount51 CAD, and 51  Added</t>
  </si>
  <si>
    <t>CAJApsfc</t>
  </si>
  <si>
    <t>PPC391 Gursewak  Singh                    Money In</t>
  </si>
  <si>
    <t>22204314948545                   2021-02-25 12:07:29</t>
  </si>
  <si>
    <t>PPA001 Navtej Singh has sent you Amount: CAD: 100 to PPC391 Gursewak  Singh</t>
  </si>
  <si>
    <t>9734371783996                   2021-02-25 09:04:25</t>
  </si>
  <si>
    <t>For Requested Amount983760359084 CAD, and 983760359084  Added</t>
  </si>
  <si>
    <t xml:space="preserve">Customer added mobile number in place of amount </t>
  </si>
  <si>
    <t>CAv8Cnec</t>
  </si>
  <si>
    <t>PPC590 MANDEEP  SINGH                    Money In</t>
  </si>
  <si>
    <t>21730753431485                   2021-02-25 08:53:24</t>
  </si>
  <si>
    <t>CAsgdAWn</t>
  </si>
  <si>
    <t>PPC348 SAURYA GHANSHYAMBHAI   PATEL                    Money In</t>
  </si>
  <si>
    <t>17905164144319                   2021-02-25 08:27:50</t>
  </si>
  <si>
    <t>For Requested Amount200 CAD, and 200  Added</t>
  </si>
  <si>
    <t>CAGu3cPk</t>
  </si>
  <si>
    <t>PPC584 NAVJOT   SINGH                     Money In</t>
  </si>
  <si>
    <t>28651721437560                   2021-02-25 06:36:14</t>
  </si>
  <si>
    <t>PPA001 Navtej Singh has sent you Amount: CAD: 100 to PPC584 NAVJOT   SINGH</t>
  </si>
  <si>
    <t>8100846458360                   2021-02-24 23:56:46</t>
  </si>
  <si>
    <t>For Requested Amount100 CAD, and 100  Added</t>
  </si>
  <si>
    <t>CAU5YnGX</t>
  </si>
  <si>
    <t>42511017868613                   2021-02-24 23:21:38</t>
  </si>
  <si>
    <t>For Requested Amount520 CAD, and 420  Added</t>
  </si>
  <si>
    <t>wallet updated in parts,100+400</t>
  </si>
  <si>
    <t>22702785838661                   2021-02-24 23:13:30</t>
  </si>
  <si>
    <t>For Requested Amount1911 CAD, and 1911  Added</t>
  </si>
  <si>
    <t>CAJd6jN9</t>
  </si>
  <si>
    <t>38114142114219                   2021-02-24 22:12:08</t>
  </si>
  <si>
    <t>For Requested Amount1000 CAD, and 100  Added</t>
  </si>
  <si>
    <t>CAdC2GxF</t>
  </si>
  <si>
    <t>PPC600 SAHIL  PABBI                    Money In</t>
  </si>
  <si>
    <t>33248601907193                   2021-02-24 16:12:59</t>
  </si>
  <si>
    <t>For Requested Amount40 CAD, and 40  Added</t>
  </si>
  <si>
    <t>CAmRFAbR</t>
  </si>
  <si>
    <t>33947549045676                   2021-02-24 16:08:16</t>
  </si>
  <si>
    <t>For Requested Amount50 CAD, and 50  Added</t>
  </si>
  <si>
    <t>CA3E74bb</t>
  </si>
  <si>
    <t>12022839315474                   2021-02-24 08:00:58</t>
  </si>
  <si>
    <t>CAqTaCZm</t>
  </si>
  <si>
    <t>20262340501905                   2021-02-24 03:00:41</t>
  </si>
  <si>
    <t>For Requested Amount400 CAD, and 400  Added</t>
  </si>
  <si>
    <t>CARn2qNt</t>
  </si>
  <si>
    <t>2331962546758                   2021-02-24 02:32:57</t>
  </si>
  <si>
    <t>For Requested Amount500 CAD, and 100  Added</t>
  </si>
  <si>
    <t>CAnxrat3</t>
  </si>
  <si>
    <t>14566063797680                   2021-02-24 00:32:21</t>
  </si>
  <si>
    <t>PPC428 KHUSHNUMA HAROON SORATYI                    Money In</t>
  </si>
  <si>
    <t>38823349799473                   2021-02-24 00:08:05</t>
  </si>
  <si>
    <t>For Requested Amount2300 CAD, and 2300  Added</t>
  </si>
  <si>
    <t>CAZ5bGPp</t>
  </si>
  <si>
    <t>PPC235 KHUSHPREET  KAUR                    Money In</t>
  </si>
  <si>
    <t>38483188068234                   2021-02-23 21:09:48</t>
  </si>
  <si>
    <t>For Requested Amount34 CAD, and 34  Added</t>
  </si>
  <si>
    <t>CA7nbB7Q</t>
  </si>
  <si>
    <t>PPC464 HARPREET  SINGH                    Money In</t>
  </si>
  <si>
    <t>21850110533783                   2021-02-23 19:09:06</t>
  </si>
  <si>
    <t>For Requested Amount10 CAD, and 10  Added</t>
  </si>
  <si>
    <t>CAWv7Ghp</t>
  </si>
  <si>
    <t>PPC511 SUSHANT  KUMAR                    Money In</t>
  </si>
  <si>
    <t>8361402193695                   2021-02-23 10:07:28</t>
  </si>
  <si>
    <t>For Requested Amount1300 CAD, and 1300  Added</t>
  </si>
  <si>
    <t>CAmP4PTg</t>
  </si>
  <si>
    <t>30438987033214                   2021-02-22 19:43:20</t>
  </si>
  <si>
    <t>CA47QDcR</t>
  </si>
  <si>
    <t>PPC535 AMARJIT   KAUR                    Money In</t>
  </si>
  <si>
    <t>8274032136338                   2021-02-22 10:34:48</t>
  </si>
  <si>
    <t>For Requested Amount90 CAD, and 90  Added</t>
  </si>
  <si>
    <t>CAsZf9bc</t>
  </si>
  <si>
    <t>PPC474 GURLEEN  KAUR                    Money In</t>
  </si>
  <si>
    <t>5986727807307                   2021-02-22 09:53:29</t>
  </si>
  <si>
    <t>For Requested Amount520 CAD, and 520  Added</t>
  </si>
  <si>
    <t>CA4M7RnB</t>
  </si>
  <si>
    <t>PPC540 RAJINDER  SINGH                    Money In</t>
  </si>
  <si>
    <t>25391114717598                   2021-02-22 08:12:37</t>
  </si>
  <si>
    <t>For Requested Amount18 CAD, and 18  Added</t>
  </si>
  <si>
    <t>CACNRCFv</t>
  </si>
  <si>
    <t>36517527312776                   2021-02-22 05:08:59</t>
  </si>
  <si>
    <t>For Requested Amount1 CAD, and 1  Added</t>
  </si>
  <si>
    <t>CAMtsshy</t>
  </si>
  <si>
    <t>37919146637226                   2021-02-22 00:59:50</t>
  </si>
  <si>
    <t>CAtMqJgT</t>
  </si>
  <si>
    <t>30865176737536                   2021-02-21 06:08:02</t>
  </si>
  <si>
    <t>PPA001 Navtej Singh has sent you Amount: CAD: 500 to PPC221 Sarabjeet  thind</t>
  </si>
  <si>
    <t>15292783479420                   2021-02-21 05:04:54</t>
  </si>
  <si>
    <t>CAjd3tNv</t>
  </si>
  <si>
    <t>PPC450 JATINDER  KAUR LALLY                    Money In</t>
  </si>
  <si>
    <t>226630321904                   2021-02-20 19:56:45</t>
  </si>
  <si>
    <t>For Requested Amount1717.56 CAD, and 1717.56  Added</t>
  </si>
  <si>
    <t>CAm4MMHY</t>
  </si>
  <si>
    <t>PPC352 Gaurangkumar Bhatt                    Money In</t>
  </si>
  <si>
    <t>28835876425697                   2021-02-20 18:12:02</t>
  </si>
  <si>
    <t>For Requested Amount250 CAD, and 250  Added</t>
  </si>
  <si>
    <t>CAf9TsJG</t>
  </si>
  <si>
    <t>PPC446 Sarvesh  Sachdeva                    Money In</t>
  </si>
  <si>
    <t>29881176368995                   2021-02-20 06:29:43</t>
  </si>
  <si>
    <t>For Requested Amount188.94 CAD, and 188.94  Added</t>
  </si>
  <si>
    <t>CAcutJxT</t>
  </si>
  <si>
    <t>PPC004 prabh singh                    Money In</t>
  </si>
  <si>
    <t>32118163711003                   2021-02-18 11:48:28</t>
  </si>
  <si>
    <t>CAxUBvfe</t>
  </si>
  <si>
    <t>8858503605407                   2021-02-18 06:11:33</t>
  </si>
  <si>
    <t>For Requested Amount20 CAD, and 20  Added</t>
  </si>
  <si>
    <t>CAjgBM7N</t>
  </si>
  <si>
    <t>PPC387 arundeep kaur                    Money In</t>
  </si>
  <si>
    <t>7072560262299                   2021-02-18 05:13:19</t>
  </si>
  <si>
    <t>CAENJZZq</t>
  </si>
  <si>
    <t>40884711739228                   2021-02-17 10:46:10</t>
  </si>
  <si>
    <t>For Requested Amount35 CAD, and 35  Added</t>
  </si>
  <si>
    <t>CAjKnCzj</t>
  </si>
  <si>
    <t>36500688185272                   2021-02-16 13:25:04</t>
  </si>
  <si>
    <t>For Requested Amount525 CAD, and 525  Added</t>
  </si>
  <si>
    <t>CAjcXwe4</t>
  </si>
  <si>
    <t>40100998974787                   2021-02-16 07:03:54</t>
  </si>
  <si>
    <t>CAzrZAsv</t>
  </si>
  <si>
    <t>PPC354 VAIBHAV  SUNILBHAI GANDHI                    Money In</t>
  </si>
  <si>
    <t>33913723465045                   2021-02-15 10:29:16</t>
  </si>
  <si>
    <t>For Requested Amount893 CAD, and 893  Added</t>
  </si>
  <si>
    <t>CAhCNTWP</t>
  </si>
  <si>
    <t>20588569853736                   2021-02-15 03:49:37</t>
  </si>
  <si>
    <t>For Requested Amount9 CAD, and 9  Added</t>
  </si>
  <si>
    <t>CAJVxhxF</t>
  </si>
  <si>
    <t>41514194339314                   2021-02-14 07:45:07</t>
  </si>
  <si>
    <t>For Requested Amount865 CAD, and 865  Added</t>
  </si>
  <si>
    <t>CARdgwnw</t>
  </si>
  <si>
    <t>25691714933247                   2021-02-13 12:22:05</t>
  </si>
  <si>
    <t>For Requested Amount600 CAD, and 600  Added</t>
  </si>
  <si>
    <t>CAwRM6tT</t>
  </si>
  <si>
    <t>36970087353135                   2021-02-10 23:01:33</t>
  </si>
  <si>
    <t>CASxwNQk</t>
  </si>
  <si>
    <t>PPC151 T H J                    Money In</t>
  </si>
  <si>
    <t>18887923477894                   2021-02-10 17:07:12</t>
  </si>
  <si>
    <t>PPA001 Navtej Singh has sent you Amount: CAD: 421 to PPC151 T H J</t>
  </si>
  <si>
    <t>PPC170 Simranjit Singh  singh                    Money In</t>
  </si>
  <si>
    <t>34635378241424                   2021-02-09 23:20:47</t>
  </si>
  <si>
    <t>For Requested Amount345 CAD, and 345  Added</t>
  </si>
  <si>
    <t>CAhDcuXa</t>
  </si>
  <si>
    <t>1637448951626                   2021-02-09 18:22:56</t>
  </si>
  <si>
    <t>CAsU5a3r</t>
  </si>
  <si>
    <t>8572425026046                   2021-02-09 09:00:39</t>
  </si>
  <si>
    <t>For Requested Amount88 CAD, and 88  Added</t>
  </si>
  <si>
    <t>CAPhFdTZ</t>
  </si>
  <si>
    <t>31725706271235                   2021-02-04 20:45:56</t>
  </si>
  <si>
    <t>For Requested Amount868 CAD, and 868  Added</t>
  </si>
  <si>
    <t>CAhuRN4k</t>
  </si>
  <si>
    <t>28629506532129                   2021-02-03 23:04:57</t>
  </si>
  <si>
    <t>PPA001 Navtej Singh has sent you Amount: CAD: 5 to PPC221 Sarabjeet  thind</t>
  </si>
  <si>
    <t>38507545578833                   2021-02-03 21:36:46</t>
  </si>
  <si>
    <t>intrac -e-transfer mail reference number CAkKCjZc</t>
  </si>
  <si>
    <t>CAkKCjZc</t>
  </si>
  <si>
    <t>PPC299                      Money In</t>
  </si>
  <si>
    <t>38456906409769                   2021-02-03 17:18:00</t>
  </si>
  <si>
    <t>PPA001 Navtej Singh has sent you Amount: CAD: 150 to PPC299</t>
  </si>
  <si>
    <t>38518879358691                   2021-02-03 02:58:34</t>
  </si>
  <si>
    <t>INtera-e- transfer  mail  refrence number CAErdf3X</t>
  </si>
  <si>
    <t>CAErdf3X</t>
  </si>
  <si>
    <t>PPC120 Jaspreet Singh                    Money In</t>
  </si>
  <si>
    <t>3705332923949                   2021-02-02 08:45:06</t>
  </si>
  <si>
    <t>For Requested Amount2000 CAD, and 2000  Added</t>
  </si>
  <si>
    <t>Staff (Test entry)</t>
  </si>
  <si>
    <t>2461581934549                   2021-02-01 09:03:00</t>
  </si>
  <si>
    <t>PPA001 Navtej Singh has sent you Amount: CAD: 20 to PPC221 Sarabjeet  thind</t>
  </si>
  <si>
    <t>700777327950                   2021-02-01 08:46:57</t>
  </si>
  <si>
    <t>CAvknbZX</t>
  </si>
  <si>
    <t>12298510073347                   2021-02-01 08:46:03</t>
  </si>
  <si>
    <t>13698769467238                   2021-01-31 22:36:03</t>
  </si>
  <si>
    <t>For Requested Amount52 CAD, and 52  Added</t>
  </si>
  <si>
    <t>CAZVUcSd</t>
  </si>
  <si>
    <t>7680657256406                   2021-01-31 00:34:22</t>
  </si>
  <si>
    <t>For Requested Amount260 CAD, and 260  Added</t>
  </si>
  <si>
    <t>CA7R5ePx</t>
  </si>
  <si>
    <t>34654897644524                   2021-01-30 11:47:17</t>
  </si>
  <si>
    <t>For Requested Amount716 CAD, and 716  Added</t>
  </si>
  <si>
    <t>CArDeHAe</t>
  </si>
  <si>
    <t>13390220572270                   2021-01-30 11:06:43</t>
  </si>
  <si>
    <t>For Requested Amount150 CAD, and 150  Added</t>
  </si>
  <si>
    <t>CARCx7Gb</t>
  </si>
  <si>
    <t xml:space="preserve"> FEB BANK CREDITED SIDE</t>
  </si>
  <si>
    <t xml:space="preserve">Test entry = 1 </t>
  </si>
  <si>
    <t>FEB SUCCESS WALLET UPDATE</t>
  </si>
  <si>
    <t>TOTAL CREDIT IN T.D BANK</t>
  </si>
  <si>
    <t>25010 CAD</t>
  </si>
  <si>
    <t>wallet update= 9</t>
  </si>
  <si>
    <t xml:space="preserve">TOTAL WALLET UPDATE FROM T.D BANK </t>
  </si>
  <si>
    <t>22159.5 CAD</t>
  </si>
  <si>
    <t>TOTAL CREDIT IN A.T.B BANK</t>
  </si>
  <si>
    <t>393.01 CAD</t>
  </si>
  <si>
    <t>TOTAL WALLET UPDATE FROM A.T.B BANK</t>
  </si>
  <si>
    <t>TOTAL CREDIT IN D.C BANK</t>
  </si>
  <si>
    <t>1001 CAD</t>
  </si>
  <si>
    <t xml:space="preserve">TOTAL WALLET UPDATE FROM D.C BANK </t>
  </si>
  <si>
    <t>680 CAD</t>
  </si>
  <si>
    <t>TOTAL CREDITED</t>
  </si>
  <si>
    <t xml:space="preserve">26404.01 CAD </t>
  </si>
  <si>
    <t>N.A BANK NAME ON SHEET</t>
  </si>
  <si>
    <t>TOTAL-</t>
  </si>
  <si>
    <t>24317.19 CAD</t>
  </si>
  <si>
    <t>Current Balance</t>
  </si>
  <si>
    <t>View Mail</t>
  </si>
  <si>
    <t>3686 Success</t>
  </si>
  <si>
    <t>PPC679 AMRITPAL SINGH Money In</t>
  </si>
  <si>
    <t>9052260403   Interac Email :</t>
  </si>
  <si>
    <t>1830841365903 2021-02-28 04:38:58</t>
  </si>
  <si>
    <t>2/28/2021 4:38</t>
  </si>
  <si>
    <t>2/28/2021 4:41</t>
  </si>
  <si>
    <t>For Requested Amount30 CAD, and 30 Added</t>
  </si>
  <si>
    <t>3441 Success</t>
  </si>
  <si>
    <t>PPC434 SHMASHER SINGH Money In</t>
  </si>
  <si>
    <t>4389799309   Interac Email : Devinderkaursidhu001@gmail.com email will show. This is my account but I create email on my wife name</t>
  </si>
  <si>
    <t>26181967875139 2021-02-27 20:04:48</t>
  </si>
  <si>
    <t>2/27/2021 20:04</t>
  </si>
  <si>
    <t>2/27/2021 21:00</t>
  </si>
  <si>
    <t>For Requested Amount650 CAD, and 650 Added</t>
  </si>
  <si>
    <t>3307 Success</t>
  </si>
  <si>
    <t>PPC303 JASMEET Money In</t>
  </si>
  <si>
    <t>7806042419   Interac Email :</t>
  </si>
  <si>
    <t>15863436585596 2021-02-27 01:18:16</t>
  </si>
  <si>
    <t>2/27/2021 1:18</t>
  </si>
  <si>
    <t>2/27/2021 1:23</t>
  </si>
  <si>
    <t>For Requested Amount360 CAD, and 360 Added</t>
  </si>
  <si>
    <t>3225 Success</t>
  </si>
  <si>
    <t>PPC221 Sarabjeet thind Money In</t>
  </si>
  <si>
    <t>6473337200   Interac Email :</t>
  </si>
  <si>
    <t>30806287223398 2021-02-26 23:04:05</t>
  </si>
  <si>
    <t>2/26/2021 23:04</t>
  </si>
  <si>
    <t>2/26/2021 23:22</t>
  </si>
  <si>
    <t>For Requested Amount350 CAD, and 350 Added</t>
  </si>
  <si>
    <t>3427 Success</t>
  </si>
  <si>
    <t>PPC420 Sunny Sharma Money In</t>
  </si>
  <si>
    <t>6478854855   Interac Email :</t>
  </si>
  <si>
    <t>37056370836966 2021-02-26 21:12:42</t>
  </si>
  <si>
    <t>2/26/2021 21:12</t>
  </si>
  <si>
    <t>2/26/2021 21:40</t>
  </si>
  <si>
    <t>For Requested Amount1700 CAD, and 1700 Added</t>
  </si>
  <si>
    <t>3450 Success</t>
  </si>
  <si>
    <t>PPC443 BHUPINDER SINGH BATH Money In</t>
  </si>
  <si>
    <t>6475490034   Interac Email :</t>
  </si>
  <si>
    <t>41004427806421 2021-02-26 19:16:06</t>
  </si>
  <si>
    <t>2/26/2021 19:16</t>
  </si>
  <si>
    <t>2/26/2021 19:52</t>
  </si>
  <si>
    <t>For Requested Amount500 CAD, and 500 Added</t>
  </si>
  <si>
    <t>21430808649235 2021-02-26 07:08:13</t>
  </si>
  <si>
    <t>2/26/2021 7:08</t>
  </si>
  <si>
    <t>2/26/2021 7:37</t>
  </si>
  <si>
    <t>22808104866034 2021-02-25 21:23:02</t>
  </si>
  <si>
    <t>2/25/2021 21:23</t>
  </si>
  <si>
    <t>2/25/2021 21:54</t>
  </si>
  <si>
    <t>For Requested Amount800 CAD, and 800 Added</t>
  </si>
  <si>
    <t>3586 Success</t>
  </si>
  <si>
    <t>PPC579 HARPREET KAUR PUNI Money In</t>
  </si>
  <si>
    <t>7807167183   Interac Email :</t>
  </si>
  <si>
    <t>1763399761463 2021-02-25 19:26:34</t>
  </si>
  <si>
    <t>2/25/2021 19:26</t>
  </si>
  <si>
    <t>2/25/2021 19:27</t>
  </si>
  <si>
    <t>For Requested Amount51 CAD, and 51 Added</t>
  </si>
  <si>
    <t>customer added mobile number in place of amount</t>
  </si>
  <si>
    <t>3597 Success</t>
  </si>
  <si>
    <t>PPC590 MANDEEP SINGH Money In</t>
  </si>
  <si>
    <t>4165457806   Interac Email :</t>
  </si>
  <si>
    <t>21730753431485 2021-02-25 08:53:24</t>
  </si>
  <si>
    <t>2/25/2021 8:53</t>
  </si>
  <si>
    <t>2/25/2021 9:23</t>
  </si>
  <si>
    <t>3354 Success</t>
  </si>
  <si>
    <t>PPC348 SAURYA GHANSHYAMBHAI PATEL Money In</t>
  </si>
  <si>
    <t>6475691465   Interac Email :</t>
  </si>
  <si>
    <t>17905164144319 2021-02-25 08:27:50</t>
  </si>
  <si>
    <t>2/25/2021 8:27</t>
  </si>
  <si>
    <t>2/25/2021 9:22</t>
  </si>
  <si>
    <t>For Requested Amount200 CAD, and 200 Added</t>
  </si>
  <si>
    <t>8100846458360 2021-02-24 23:56:46</t>
  </si>
  <si>
    <t>2/24/2021 23:56</t>
  </si>
  <si>
    <t>2/25/2021 0:10</t>
  </si>
  <si>
    <t>For Requested Amount100 CAD, and 100 Added</t>
  </si>
  <si>
    <t>42511017868613 2021-02-24 23:21:38</t>
  </si>
  <si>
    <t>2/24/2021 23:21</t>
  </si>
  <si>
    <t>2/24/2021 23:26</t>
  </si>
  <si>
    <t>For Requested Amount520 CAD, and 420 Added</t>
  </si>
  <si>
    <t xml:space="preserve">walllet updated in parts </t>
  </si>
  <si>
    <t>22702785838661 2021-02-24 23:13:30</t>
  </si>
  <si>
    <t>2/24/2021 23:13</t>
  </si>
  <si>
    <t>2/24/2021 23:44</t>
  </si>
  <si>
    <t>For Requested Amount1911 CAD, and 1911 Added</t>
  </si>
  <si>
    <t>38114142114219 2021-02-24 22:12:08</t>
  </si>
  <si>
    <t>2/24/2021 22:12</t>
  </si>
  <si>
    <t>2/24/2021 22:13</t>
  </si>
  <si>
    <t>For Requested Amount1000 CAD, and 100 Added</t>
  </si>
  <si>
    <t>3607 Success</t>
  </si>
  <si>
    <t>PPC600 SAHIL PABBI Money In</t>
  </si>
  <si>
    <t>7789820626   Interac Email :</t>
  </si>
  <si>
    <t>33248601907193 2021-02-24 16:12:59</t>
  </si>
  <si>
    <t>2/24/2021 16:12</t>
  </si>
  <si>
    <t>2/24/2021 16:13</t>
  </si>
  <si>
    <t>For Requested Amount40 CAD, and 40 Added</t>
  </si>
  <si>
    <t>33947549045676 2021-02-24 16:08:16</t>
  </si>
  <si>
    <t>2/24/2021 16:08</t>
  </si>
  <si>
    <t>2/24/2021 16:11</t>
  </si>
  <si>
    <t>For Requested Amount50 CAD, and 50 Added</t>
  </si>
  <si>
    <t>12022839315474 2021-02-24 08:00:58</t>
  </si>
  <si>
    <t>2/24/2021 8:00</t>
  </si>
  <si>
    <t>2/24/2021 8:50</t>
  </si>
  <si>
    <t>20262340501905 2021-02-24 03:00:41</t>
  </si>
  <si>
    <t>2/24/2021 3:00</t>
  </si>
  <si>
    <t>2/24/2021 3:15</t>
  </si>
  <si>
    <t>For Requested Amount400 CAD, and 400 Added</t>
  </si>
  <si>
    <t>2331962546758 2021-02-24 02:32:57</t>
  </si>
  <si>
    <t>2/24/2021 2:32</t>
  </si>
  <si>
    <t>2/24/2021 2:58</t>
  </si>
  <si>
    <t>For Requested Amount500 CAD, and 100 Added</t>
  </si>
  <si>
    <t>CAVxDmDd</t>
  </si>
  <si>
    <t>14566063797680 2021-02-24 00:32:21</t>
  </si>
  <si>
    <t>2/24/2021 0:32</t>
  </si>
  <si>
    <t>3435 Success</t>
  </si>
  <si>
    <t>PPC428 KHUSHNUMA HAROON SORATYI Money In</t>
  </si>
  <si>
    <t>4372489786   Interac Email :</t>
  </si>
  <si>
    <t>38823349799473 2021-02-24 00:08:05</t>
  </si>
  <si>
    <t>2/24/2021 0:08</t>
  </si>
  <si>
    <t>2/24/2021 0:37</t>
  </si>
  <si>
    <t>For Requested Amount2300 CAD, and 2300 Added</t>
  </si>
  <si>
    <t>3239 Success</t>
  </si>
  <si>
    <t>PPC235 KHUSHPREET KAUR Money In</t>
  </si>
  <si>
    <t>6472193731   Interac Email :</t>
  </si>
  <si>
    <t>38483188068234 2021-02-23 21:09:48</t>
  </si>
  <si>
    <t>2/23/2021 21:09</t>
  </si>
  <si>
    <t>2/23/2021 21:11</t>
  </si>
  <si>
    <t>For Requested Amount34 CAD, and 34 Added</t>
  </si>
  <si>
    <t>3471 Success</t>
  </si>
  <si>
    <t>PPC464 HARPREET SINGH Money In</t>
  </si>
  <si>
    <t>6046524321   Interac Email :</t>
  </si>
  <si>
    <t>21850110533783 2021-02-23 19:09:06</t>
  </si>
  <si>
    <t>2/23/2021 19:09</t>
  </si>
  <si>
    <t>For Requested Amount10 CAD, and 10 Added</t>
  </si>
  <si>
    <t>3518 Success</t>
  </si>
  <si>
    <t>PPC511 SUSHANT KUMAR Money In</t>
  </si>
  <si>
    <t>5142455464   Interac Email :</t>
  </si>
  <si>
    <t>8361402193695 2021-02-23 10:07:28</t>
  </si>
  <si>
    <t>2/23/2021 10:07</t>
  </si>
  <si>
    <t>2/23/2021 10:08</t>
  </si>
  <si>
    <t>For Requested Amount1300 CAD, and 1300 Added</t>
  </si>
  <si>
    <t>30438987033214 2021-02-22 19:43:20</t>
  </si>
  <si>
    <t>2/22/2021 19:43</t>
  </si>
  <si>
    <t>2/22/2021 20:19</t>
  </si>
  <si>
    <t xml:space="preserve">amount in 500 </t>
  </si>
  <si>
    <t>3542 Success</t>
  </si>
  <si>
    <t>PPC535 AMARJIT KAUR Money In</t>
  </si>
  <si>
    <t>4162776180   Interac Email :</t>
  </si>
  <si>
    <t>8274032136338 2021-02-22 10:34:48</t>
  </si>
  <si>
    <t>2/22/2021 10:34</t>
  </si>
  <si>
    <t>2/22/2021 10:35</t>
  </si>
  <si>
    <t>For Requested Amount90 CAD, and 90 Added</t>
  </si>
  <si>
    <t>3481 Success</t>
  </si>
  <si>
    <t>PPC474 GURLEEN KAUR Money In</t>
  </si>
  <si>
    <t>6473033287   Interac Email :</t>
  </si>
  <si>
    <t>5986727807307 2021-02-22 09:53:29</t>
  </si>
  <si>
    <t>2/22/2021 9:53</t>
  </si>
  <si>
    <t>2/22/2021 10:23</t>
  </si>
  <si>
    <t>For Requested Amount520 CAD, and 520 Added</t>
  </si>
  <si>
    <t>3547 Success</t>
  </si>
  <si>
    <t>PPC540 RAJINDER SINGH Money In</t>
  </si>
  <si>
    <t>4377774754   Interac Email :</t>
  </si>
  <si>
    <t>25391114717598 2021-02-22 08:12:37</t>
  </si>
  <si>
    <t>2/22/2021 8:12</t>
  </si>
  <si>
    <t>2/22/2021 8:13</t>
  </si>
  <si>
    <t>For Requested Amount18 CAD, and 18 Added</t>
  </si>
  <si>
    <t>36517527312776 2021-02-22 05:08:59</t>
  </si>
  <si>
    <t>2/22/2021 5:08</t>
  </si>
  <si>
    <t>2/22/2021 7:28</t>
  </si>
  <si>
    <t>For Requested Amount1 CAD, and 1 Added</t>
  </si>
  <si>
    <t>37919146637226 2021-02-22 00:59:50</t>
  </si>
  <si>
    <t>2/22/2021 0:59</t>
  </si>
  <si>
    <t>2/22/2021 1:15</t>
  </si>
  <si>
    <t>15292783479420 2021-02-21 05:04:54</t>
  </si>
  <si>
    <t>2/21/2021 5:04</t>
  </si>
  <si>
    <t>2/21/2021 5:07</t>
  </si>
  <si>
    <t>3457 Success</t>
  </si>
  <si>
    <t>PPC450 JATINDER KAUR LALLY Money In</t>
  </si>
  <si>
    <t>6473009184   Interac Email :</t>
  </si>
  <si>
    <t>226630321904 2021-02-20 19:56:45</t>
  </si>
  <si>
    <t>2/20/2021 19:56</t>
  </si>
  <si>
    <t>2/20/2021 20:34</t>
  </si>
  <si>
    <t>For Requested Amount1717.56 CAD, and 1717.56 Added</t>
  </si>
  <si>
    <t>3358 Success</t>
  </si>
  <si>
    <t>PPC352 Gaurangkumar Bhatt Money In</t>
  </si>
  <si>
    <t>4168363655   Interac Email : Sonal Shah</t>
  </si>
  <si>
    <t>28835876425697 2021-02-20 18:12:02</t>
  </si>
  <si>
    <t>2/20/2021 18:12</t>
  </si>
  <si>
    <t>2/20/2021 19:52</t>
  </si>
  <si>
    <t>For Requested Amount250 CAD, and 250 Added</t>
  </si>
  <si>
    <t>3453 Success</t>
  </si>
  <si>
    <t>PPC446 Sarvesh Sachdeva Money In</t>
  </si>
  <si>
    <t>6477174000   Interac Email :</t>
  </si>
  <si>
    <t>29881176368995 2021-02-20 06:29:43</t>
  </si>
  <si>
    <t>2/20/2021 6:29</t>
  </si>
  <si>
    <t>2/20/2021 6:31</t>
  </si>
  <si>
    <t>For Requested Amount188.94 CAD, and 188.94 Added</t>
  </si>
  <si>
    <t>4335 Success</t>
  </si>
  <si>
    <t>PPC004 prabh singh Money In</t>
  </si>
  <si>
    <t>6474821178   Interac Email :</t>
  </si>
  <si>
    <t>32118163711003 2021-02-18 11:48:28</t>
  </si>
  <si>
    <t>2/18/2021 11:48</t>
  </si>
  <si>
    <t>2/18/2021 11:49</t>
  </si>
  <si>
    <t>8858503605407 2021-02-18 06:11:33</t>
  </si>
  <si>
    <t>2/18/2021 6:11</t>
  </si>
  <si>
    <t>2/18/2021 8:04</t>
  </si>
  <si>
    <t>For Requested Amount20 CAD, and 20 Added</t>
  </si>
  <si>
    <t>3394 Success</t>
  </si>
  <si>
    <t>PPC387 arundeep kaur Money In</t>
  </si>
  <si>
    <t>6479226286   Interac Email :</t>
  </si>
  <si>
    <t>7072560262299 2021-02-18 05:13:19</t>
  </si>
  <si>
    <t>2/18/2021 5:13</t>
  </si>
  <si>
    <t>40884711739228 2021-02-17 10:46:10</t>
  </si>
  <si>
    <t>2/17/2021 10:46</t>
  </si>
  <si>
    <t>2/17/2021 10:47</t>
  </si>
  <si>
    <t>For Requested Amount35 CAD, and 35 Added</t>
  </si>
  <si>
    <t>36500688185272 2021-02-16 13:25:04</t>
  </si>
  <si>
    <t>2/16/2021 13:25</t>
  </si>
  <si>
    <t>2/16/2021 13:28</t>
  </si>
  <si>
    <t>For Requested Amount525 CAD, and 525 Added</t>
  </si>
  <si>
    <t>40100998974787 2021-02-16 07:03:54</t>
  </si>
  <si>
    <t>2/16/2021 7:03</t>
  </si>
  <si>
    <t>2/16/2021 7:18</t>
  </si>
  <si>
    <t>3360 Success</t>
  </si>
  <si>
    <t>PPC354 VAIBHAV SUNILBHAI GANDHI Money In</t>
  </si>
  <si>
    <t>4164519697   Interac Email :</t>
  </si>
  <si>
    <t>33913723465045 2021-02-15 10:29:16</t>
  </si>
  <si>
    <t>2/15/2021 10:29</t>
  </si>
  <si>
    <t>2/15/2021 11:21</t>
  </si>
  <si>
    <t>For Requested Amount893 CAD, and 893 Added</t>
  </si>
  <si>
    <t>20588569853736 2021-02-15 03:49:37</t>
  </si>
  <si>
    <t>2/15/2021 3:49</t>
  </si>
  <si>
    <t>2/15/2021 6:59</t>
  </si>
  <si>
    <t>For Requested Amount9 CAD, and 9 Added</t>
  </si>
  <si>
    <t>41514194339314 2021-02-14 07:45:07</t>
  </si>
  <si>
    <t>2/14/2021 7:45</t>
  </si>
  <si>
    <t>2/14/2021 7:52</t>
  </si>
  <si>
    <t>For Requested Amount865 CAD, and 865 Added</t>
  </si>
  <si>
    <t>25691714933247 2021-02-13 12:22:05</t>
  </si>
  <si>
    <t>2/13/2021 12:22</t>
  </si>
  <si>
    <t>2/13/2021 12:23</t>
  </si>
  <si>
    <t>For Requested Amount600 CAD, and 600 Added</t>
  </si>
  <si>
    <t>36970087353135 2021-02-10 23:01:33</t>
  </si>
  <si>
    <t>4336 Success</t>
  </si>
  <si>
    <t>PPC005 Nitin singh Money In</t>
  </si>
  <si>
    <t>8427910315   Interac Email :</t>
  </si>
  <si>
    <t>2330038702860 2021-02-10 17:07:42</t>
  </si>
  <si>
    <t xml:space="preserve">intera- bank </t>
  </si>
  <si>
    <t>CAkpw9m4</t>
  </si>
  <si>
    <t>3173 Success</t>
  </si>
  <si>
    <t>PPC170 Simranjit Singh singh Money In</t>
  </si>
  <si>
    <t>4168486402   Interac Email :</t>
  </si>
  <si>
    <t>34635378241424 2021-02-09 23:20:47</t>
  </si>
  <si>
    <t>For Requested Amount345 CAD, and 345 Added</t>
  </si>
  <si>
    <t>4168363655   Interac Email :</t>
  </si>
  <si>
    <t>1637448951626 2021-02-09 18:22:56</t>
  </si>
  <si>
    <t>8572425026046 2021-02-09 09:00:39</t>
  </si>
  <si>
    <t>For Requested Amount88 CAD, and 88 Added</t>
  </si>
  <si>
    <t>31725706271235 2021-02-04 20:45:56</t>
  </si>
  <si>
    <t>For Requested Amount868 CAD, and 868 Added</t>
  </si>
  <si>
    <t>38507545578833 2021-02-03 21:36:46</t>
  </si>
  <si>
    <t>38518879358691 2021-02-03 02:58:34</t>
  </si>
  <si>
    <t>3121 Success</t>
  </si>
  <si>
    <t>PPC120 Jaspreet Singh Money In</t>
  </si>
  <si>
    <t>3062160200   Interac Email :</t>
  </si>
  <si>
    <t>3705332923949 2021-02-02 08:45:06</t>
  </si>
  <si>
    <t>For Requested Amount2000 CAD, and 2000 Added</t>
  </si>
  <si>
    <t>700777327950 2021-02-01 08:46:57</t>
  </si>
  <si>
    <t xml:space="preserve">Reversed amount </t>
  </si>
  <si>
    <t xml:space="preserve">jaspreet's entry </t>
  </si>
  <si>
    <t>CAMzak6H</t>
  </si>
  <si>
    <t>Money rcvd ,but not confirm about wallet updation</t>
  </si>
  <si>
    <t xml:space="preserve">TOTAL WALLET UPDATE FROM TD Bank </t>
  </si>
  <si>
    <t>Banking Entries (A)</t>
  </si>
  <si>
    <t>Total In Numbers</t>
  </si>
  <si>
    <t>Total Amount (CAD)</t>
  </si>
  <si>
    <t>Guidance</t>
  </si>
  <si>
    <t>Highlight</t>
  </si>
  <si>
    <t>Same Day Entries</t>
  </si>
  <si>
    <t>Money deposited into our Canadian bank on 05th of June and wallet updated on 05th of June</t>
  </si>
  <si>
    <t>Yellow</t>
  </si>
  <si>
    <t>Money Added No order</t>
  </si>
  <si>
    <t>Money deposited into our Canadian bank but no deposit order placed by the user.</t>
  </si>
  <si>
    <t>Green</t>
  </si>
  <si>
    <t>Delayed Order Approval</t>
  </si>
  <si>
    <t>Money deposited into our Canadian bank on 05th of June and wallet updated on 15th of June due to third party etc</t>
  </si>
  <si>
    <t>Orange</t>
  </si>
  <si>
    <t>jaspreet entry</t>
  </si>
  <si>
    <t>Grand Total (A)</t>
  </si>
  <si>
    <t>Non banking Entries (B)</t>
  </si>
  <si>
    <t>Test Entries By Staff</t>
  </si>
  <si>
    <t>Amount must be 0</t>
  </si>
  <si>
    <t>No Colour</t>
  </si>
  <si>
    <t>Wallet Credit due to Hypto Refund</t>
  </si>
  <si>
    <t>Wallet Credit due to Refer Bonus</t>
  </si>
  <si>
    <t>ATB to TD</t>
  </si>
  <si>
    <t>DC To TD</t>
  </si>
  <si>
    <t>BMO To TD</t>
  </si>
  <si>
    <t xml:space="preserve">TD to DC </t>
  </si>
  <si>
    <t>Total Deposits in ATB</t>
  </si>
  <si>
    <t xml:space="preserve">Total Depositsin TD </t>
  </si>
  <si>
    <t xml:space="preserve">Total Deposits in DC </t>
  </si>
  <si>
    <t>Grant Total (D)</t>
  </si>
  <si>
    <t>Total (C - D) E</t>
  </si>
  <si>
    <t>Total (E - A) (F)</t>
  </si>
  <si>
    <t>Excel Sheet</t>
  </si>
  <si>
    <t>Bank Total</t>
  </si>
  <si>
    <t>Difference</t>
  </si>
  <si>
    <t>TD</t>
  </si>
  <si>
    <t>DC</t>
  </si>
  <si>
    <t>ATB</t>
  </si>
  <si>
    <t>TD Bank Details</t>
  </si>
  <si>
    <t>DC Bank Details</t>
  </si>
  <si>
    <t>Dates</t>
  </si>
  <si>
    <t>BS</t>
  </si>
  <si>
    <t>Excel</t>
  </si>
  <si>
    <t>Sent</t>
  </si>
  <si>
    <t>$ 1573 CAMzak6H</t>
  </si>
  <si>
    <t>CA4hPrht</t>
  </si>
  <si>
    <t>CAKS7atX</t>
  </si>
  <si>
    <t>CAkXhaq2</t>
  </si>
  <si>
    <t>CA9p7pVx</t>
  </si>
  <si>
    <t>Duplicate</t>
  </si>
  <si>
    <t>yes</t>
  </si>
  <si>
    <t>`</t>
  </si>
  <si>
    <t>-</t>
  </si>
  <si>
    <t>5619227792432                   2021-03-01 10:36:23</t>
  </si>
  <si>
    <t xml:space="preserve">DC Bank </t>
  </si>
  <si>
    <t>5536439742707                   2021-03-04 11:40:06</t>
  </si>
  <si>
    <t>The Bank  Of  Nova Scotia</t>
  </si>
  <si>
    <t>Inter</t>
  </si>
  <si>
    <t>MANO</t>
  </si>
  <si>
    <t>Intra Bank Transfers (D)</t>
  </si>
  <si>
    <t>Total Bank Deposits (C)</t>
  </si>
  <si>
    <t>Final Result</t>
  </si>
  <si>
    <t>Completely Reconciled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</si>
</sst>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yyyy\-mm\-dd\ hh:mm:ss"/>
    <numFmt numFmtId="166" formatCode="d/m/yyyy\ hh:mm"/>
  </numFmts>
  <fonts count="26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1"/>
      <color theme="1"/>
      <name val="Calibri"/>
    </font>
    <font>
      <sz val="10"/>
      <name val="Arial"/>
    </font>
    <font>
      <b/>
      <sz val="11"/>
      <color theme="1"/>
      <name val="Calibri"/>
    </font>
    <font>
      <sz val="11"/>
      <color rgb="FF000000"/>
      <name val="Calibri"/>
    </font>
    <font>
      <sz val="10"/>
      <name val="Arial"/>
    </font>
    <font>
      <sz val="11"/>
      <name val="Calibri"/>
    </font>
    <font>
      <b/>
      <sz val="10"/>
      <color rgb="FF000000"/>
      <name val="Arial"/>
    </font>
    <font>
      <b/>
      <sz val="1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  <font>
      <sz val="10"/>
      <color rgb="FF000000"/>
      <name val="Trebuchet MS"/>
      <family val="2"/>
    </font>
    <font>
      <b/>
      <sz val="10"/>
      <color rgb="FF000000"/>
      <name val="Trebuchet MS"/>
      <family val="2"/>
    </font>
    <font>
      <sz val="10"/>
      <color theme="1"/>
      <name val="Trebuchet MS"/>
      <family val="2"/>
    </font>
    <font>
      <sz val="10"/>
      <color rgb="FF000000"/>
      <name val="Arial"/>
      <family val="2"/>
    </font>
    <font>
      <b/>
      <sz val="10"/>
      <name val="Trebuchet MS"/>
      <family val="2"/>
    </font>
    <font>
      <sz val="10"/>
      <color rgb="FFC00000"/>
      <name val="Arial"/>
      <family val="2"/>
    </font>
    <font>
      <sz val="10"/>
      <color rgb="FFC00000"/>
      <name val="Roboto"/>
    </font>
    <font>
      <sz val="10"/>
      <color theme="1"/>
      <name val="Arial"/>
      <family val="2"/>
    </font>
    <font>
      <sz val="10"/>
      <color theme="1"/>
      <name val="Roboto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59999389629810485"/>
        <bgColor rgb="FFFF00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6" fillId="0" borderId="0" applyFont="0" applyFill="0" applyBorder="0" applyAlignment="0" applyProtection="0"/>
  </cellStyleXfs>
  <cellXfs count="131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15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5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1" xfId="0" applyFont="1" applyBorder="1" applyAlignment="1"/>
    <xf numFmtId="0" fontId="2" fillId="0" borderId="0" xfId="0" applyFont="1" applyAlignment="1">
      <alignment horizontal="left"/>
    </xf>
    <xf numFmtId="0" fontId="6" fillId="0" borderId="1" xfId="0" applyFont="1" applyBorder="1" applyAlignment="1"/>
    <xf numFmtId="0" fontId="4" fillId="0" borderId="0" xfId="0" applyFont="1" applyAlignment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166" fontId="7" fillId="0" borderId="0" xfId="0" applyNumberFormat="1" applyFont="1" applyAlignment="1">
      <alignment horizontal="left"/>
    </xf>
    <xf numFmtId="0" fontId="7" fillId="5" borderId="0" xfId="0" applyFont="1" applyFill="1" applyAlignment="1">
      <alignment horizontal="left"/>
    </xf>
    <xf numFmtId="166" fontId="7" fillId="5" borderId="0" xfId="0" applyNumberFormat="1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15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0" applyFont="1" applyAlignment="1"/>
    <xf numFmtId="0" fontId="14" fillId="0" borderId="0" xfId="0" applyFont="1" applyBorder="1" applyAlignment="1">
      <alignment horizontal="left"/>
    </xf>
    <xf numFmtId="0" fontId="14" fillId="0" borderId="0" xfId="0" applyNumberFormat="1" applyFont="1" applyAlignment="1">
      <alignment horizontal="left"/>
    </xf>
    <xf numFmtId="0" fontId="14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5" fillId="2" borderId="0" xfId="0" applyFont="1" applyFill="1" applyAlignment="1">
      <alignment horizontal="left"/>
    </xf>
    <xf numFmtId="0" fontId="15" fillId="0" borderId="0" xfId="0" applyFont="1" applyAlignment="1"/>
    <xf numFmtId="0" fontId="17" fillId="0" borderId="0" xfId="0" applyFont="1"/>
    <xf numFmtId="164" fontId="17" fillId="0" borderId="0" xfId="1" applyFont="1" applyAlignment="1"/>
    <xf numFmtId="0" fontId="17" fillId="0" borderId="5" xfId="0" applyFont="1" applyBorder="1"/>
    <xf numFmtId="0" fontId="18" fillId="0" borderId="0" xfId="0" applyFont="1"/>
    <xf numFmtId="164" fontId="18" fillId="0" borderId="0" xfId="1" applyFont="1" applyAlignment="1"/>
    <xf numFmtId="164" fontId="17" fillId="0" borderId="0" xfId="0" applyNumberFormat="1" applyFont="1"/>
    <xf numFmtId="0" fontId="18" fillId="0" borderId="0" xfId="0" applyFont="1" applyAlignment="1">
      <alignment horizontal="center"/>
    </xf>
    <xf numFmtId="0" fontId="18" fillId="7" borderId="0" xfId="0" applyFont="1" applyFill="1" applyAlignment="1">
      <alignment horizontal="center"/>
    </xf>
    <xf numFmtId="16" fontId="17" fillId="0" borderId="0" xfId="0" applyNumberFormat="1" applyFont="1"/>
    <xf numFmtId="0" fontId="19" fillId="0" borderId="0" xfId="0" applyFont="1"/>
    <xf numFmtId="0" fontId="19" fillId="0" borderId="0" xfId="0" applyFont="1" applyAlignment="1">
      <alignment horizontal="left"/>
    </xf>
    <xf numFmtId="0" fontId="0" fillId="0" borderId="0" xfId="0"/>
    <xf numFmtId="0" fontId="17" fillId="0" borderId="0" xfId="0" applyFont="1" applyAlignment="1">
      <alignment wrapText="1"/>
    </xf>
    <xf numFmtId="0" fontId="19" fillId="0" borderId="0" xfId="0" applyFont="1" applyAlignment="1">
      <alignment vertical="top"/>
    </xf>
    <xf numFmtId="164" fontId="17" fillId="0" borderId="9" xfId="1" applyFont="1" applyBorder="1" applyAlignment="1"/>
    <xf numFmtId="0" fontId="2" fillId="8" borderId="0" xfId="0" applyFont="1" applyFill="1" applyAlignment="1">
      <alignment horizontal="left"/>
    </xf>
    <xf numFmtId="165" fontId="2" fillId="8" borderId="0" xfId="0" applyNumberFormat="1" applyFont="1" applyFill="1" applyAlignment="1">
      <alignment horizontal="left"/>
    </xf>
    <xf numFmtId="0" fontId="2" fillId="8" borderId="1" xfId="0" applyFont="1" applyFill="1" applyBorder="1" applyAlignment="1">
      <alignment horizontal="left"/>
    </xf>
    <xf numFmtId="15" fontId="2" fillId="8" borderId="0" xfId="0" applyNumberFormat="1" applyFont="1" applyFill="1" applyAlignment="1">
      <alignment horizontal="left"/>
    </xf>
    <xf numFmtId="0" fontId="2" fillId="7" borderId="0" xfId="0" applyFont="1" applyFill="1" applyAlignment="1">
      <alignment horizontal="left"/>
    </xf>
    <xf numFmtId="165" fontId="2" fillId="7" borderId="0" xfId="0" applyNumberFormat="1" applyFont="1" applyFill="1" applyAlignment="1">
      <alignment horizontal="left"/>
    </xf>
    <xf numFmtId="0" fontId="2" fillId="7" borderId="1" xfId="0" applyFont="1" applyFill="1" applyBorder="1" applyAlignment="1">
      <alignment horizontal="left"/>
    </xf>
    <xf numFmtId="15" fontId="2" fillId="7" borderId="0" xfId="0" applyNumberFormat="1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3" fillId="8" borderId="0" xfId="0" applyFont="1" applyFill="1"/>
    <xf numFmtId="0" fontId="20" fillId="0" borderId="0" xfId="0" applyFont="1" applyAlignment="1"/>
    <xf numFmtId="164" fontId="21" fillId="0" borderId="0" xfId="1" applyFont="1" applyAlignment="1"/>
    <xf numFmtId="0" fontId="22" fillId="2" borderId="0" xfId="0" applyFont="1" applyFill="1" applyAlignment="1">
      <alignment horizontal="left"/>
    </xf>
    <xf numFmtId="165" fontId="22" fillId="2" borderId="0" xfId="0" applyNumberFormat="1" applyFont="1" applyFill="1" applyAlignment="1">
      <alignment horizontal="left"/>
    </xf>
    <xf numFmtId="0" fontId="22" fillId="2" borderId="1" xfId="0" applyFont="1" applyFill="1" applyBorder="1" applyAlignment="1">
      <alignment horizontal="left"/>
    </xf>
    <xf numFmtId="15" fontId="22" fillId="2" borderId="0" xfId="0" applyNumberFormat="1" applyFont="1" applyFill="1" applyAlignment="1">
      <alignment horizontal="left"/>
    </xf>
    <xf numFmtId="0" fontId="23" fillId="2" borderId="0" xfId="0" applyFont="1" applyFill="1"/>
    <xf numFmtId="0" fontId="24" fillId="8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24" fillId="8" borderId="1" xfId="0" applyFont="1" applyFill="1" applyBorder="1" applyAlignment="1">
      <alignment horizontal="left"/>
    </xf>
    <xf numFmtId="0" fontId="24" fillId="2" borderId="0" xfId="0" applyFont="1" applyFill="1" applyAlignment="1">
      <alignment horizontal="left"/>
    </xf>
    <xf numFmtId="0" fontId="25" fillId="8" borderId="0" xfId="0" applyFont="1" applyFill="1" applyAlignment="1"/>
    <xf numFmtId="0" fontId="24" fillId="7" borderId="0" xfId="0" applyFont="1" applyFill="1" applyAlignment="1">
      <alignment horizontal="left"/>
    </xf>
    <xf numFmtId="165" fontId="24" fillId="7" borderId="0" xfId="0" applyNumberFormat="1" applyFont="1" applyFill="1" applyAlignment="1">
      <alignment horizontal="left"/>
    </xf>
    <xf numFmtId="0" fontId="24" fillId="7" borderId="1" xfId="0" applyFont="1" applyFill="1" applyBorder="1" applyAlignment="1">
      <alignment horizontal="left"/>
    </xf>
    <xf numFmtId="15" fontId="24" fillId="7" borderId="0" xfId="0" applyNumberFormat="1" applyFont="1" applyFill="1" applyAlignment="1">
      <alignment horizontal="left"/>
    </xf>
    <xf numFmtId="0" fontId="24" fillId="7" borderId="0" xfId="0" applyFont="1" applyFill="1"/>
    <xf numFmtId="0" fontId="2" fillId="10" borderId="0" xfId="0" applyFont="1" applyFill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11" borderId="0" xfId="0" applyFont="1" applyFill="1" applyAlignment="1">
      <alignment horizontal="left"/>
    </xf>
    <xf numFmtId="0" fontId="2" fillId="11" borderId="1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18" fillId="0" borderId="6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" fontId="1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0" xfId="0" applyFont="1" applyBorder="1"/>
    <xf numFmtId="0" fontId="2" fillId="2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164" fontId="12" fillId="0" borderId="0" xfId="1" applyFont="1" applyAlignment="1"/>
    <xf numFmtId="164" fontId="13" fillId="0" borderId="0" xfId="1" applyFont="1" applyAlignment="1"/>
    <xf numFmtId="164" fontId="14" fillId="0" borderId="0" xfId="1" applyFont="1" applyAlignment="1"/>
    <xf numFmtId="164" fontId="14" fillId="0" borderId="0" xfId="0" applyNumberFormat="1" applyFont="1" applyAlignment="1"/>
    <xf numFmtId="0" fontId="14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5"/>
  <sheetViews>
    <sheetView tabSelected="1" topLeftCell="N1" workbookViewId="0">
      <pane ySplit="1" topLeftCell="A2" activePane="bottomLeft" state="frozen"/>
      <selection pane="bottomLeft" activeCell="V79" sqref="V79"/>
    </sheetView>
  </sheetViews>
  <sheetFormatPr defaultColWidth="14.42578125" defaultRowHeight="15" customHeight="1"/>
  <cols>
    <col min="1" max="5" width="14.42578125" customWidth="1"/>
    <col min="6" max="7" width="18.140625" bestFit="1" customWidth="1"/>
    <col min="8" max="8" width="74.85546875" bestFit="1" customWidth="1"/>
    <col min="13" max="13" width="74.85546875" bestFit="1" customWidth="1"/>
    <col min="14" max="14" width="46.140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 ht="15.75" customHeight="1">
      <c r="A2" s="101">
        <v>667</v>
      </c>
      <c r="B2" s="101" t="s">
        <v>21</v>
      </c>
      <c r="C2" s="101" t="s">
        <v>22</v>
      </c>
      <c r="D2" s="101">
        <v>9052260403</v>
      </c>
      <c r="E2" s="101" t="s">
        <v>598</v>
      </c>
      <c r="F2" s="102">
        <v>44259.486180555556</v>
      </c>
      <c r="G2" s="102">
        <v>44259.812951388885</v>
      </c>
      <c r="H2" s="101" t="s">
        <v>93</v>
      </c>
      <c r="I2" s="101">
        <v>0</v>
      </c>
      <c r="J2" s="101">
        <v>100</v>
      </c>
      <c r="K2" s="101"/>
      <c r="L2" s="101">
        <v>100</v>
      </c>
      <c r="M2" s="101" t="s">
        <v>93</v>
      </c>
      <c r="N2" s="103" t="s">
        <v>25</v>
      </c>
      <c r="O2" s="103" t="s">
        <v>26</v>
      </c>
      <c r="P2" s="101">
        <v>100</v>
      </c>
      <c r="Q2" s="104">
        <v>44255</v>
      </c>
      <c r="R2" s="101" t="s">
        <v>597</v>
      </c>
      <c r="S2" s="101" t="s">
        <v>599</v>
      </c>
      <c r="T2" s="101"/>
      <c r="U2" s="105" t="s">
        <v>591</v>
      </c>
      <c r="V2" s="1"/>
      <c r="W2" s="1"/>
      <c r="X2" s="1"/>
      <c r="Y2" s="1"/>
      <c r="Z2" s="1"/>
      <c r="AA2" s="1"/>
    </row>
    <row r="3" spans="1:27" ht="15.75" customHeight="1">
      <c r="A3" s="101">
        <v>685</v>
      </c>
      <c r="B3" s="101" t="s">
        <v>21</v>
      </c>
      <c r="C3" s="101" t="s">
        <v>22</v>
      </c>
      <c r="D3" s="101">
        <v>9052260403</v>
      </c>
      <c r="E3" s="101" t="s">
        <v>596</v>
      </c>
      <c r="F3" s="102">
        <v>44256.441932870373</v>
      </c>
      <c r="G3" s="102">
        <v>44256.443101851852</v>
      </c>
      <c r="H3" s="101" t="s">
        <v>87</v>
      </c>
      <c r="I3" s="101">
        <v>0</v>
      </c>
      <c r="J3" s="101">
        <v>200</v>
      </c>
      <c r="K3" s="101"/>
      <c r="L3" s="101">
        <v>200</v>
      </c>
      <c r="M3" s="101" t="s">
        <v>87</v>
      </c>
      <c r="N3" s="103" t="s">
        <v>25</v>
      </c>
      <c r="O3" s="103" t="s">
        <v>26</v>
      </c>
      <c r="P3" s="101">
        <v>200</v>
      </c>
      <c r="Q3" s="82">
        <v>44255</v>
      </c>
      <c r="R3" s="101" t="s">
        <v>597</v>
      </c>
      <c r="S3" s="101"/>
      <c r="T3" s="101"/>
      <c r="U3" s="101" t="s">
        <v>590</v>
      </c>
      <c r="V3" s="1"/>
      <c r="W3" s="1"/>
      <c r="X3" s="1"/>
      <c r="Y3" s="1"/>
      <c r="Z3" s="1"/>
      <c r="AA3" s="1"/>
    </row>
    <row r="4" spans="1:27" ht="15.75" customHeight="1">
      <c r="A4" s="79">
        <v>689</v>
      </c>
      <c r="B4" s="79" t="s">
        <v>21</v>
      </c>
      <c r="C4" s="79" t="s">
        <v>22</v>
      </c>
      <c r="D4" s="79">
        <v>9052260403</v>
      </c>
      <c r="E4" s="79" t="s">
        <v>23</v>
      </c>
      <c r="F4" s="80">
        <v>44255.193726851852</v>
      </c>
      <c r="G4" s="80">
        <v>44255.195428240739</v>
      </c>
      <c r="H4" s="79" t="s">
        <v>24</v>
      </c>
      <c r="I4" s="79">
        <v>0</v>
      </c>
      <c r="J4" s="79">
        <v>30</v>
      </c>
      <c r="K4" s="79"/>
      <c r="L4" s="79">
        <v>30</v>
      </c>
      <c r="M4" s="79" t="s">
        <v>24</v>
      </c>
      <c r="N4" s="81" t="s">
        <v>25</v>
      </c>
      <c r="O4" s="81" t="s">
        <v>26</v>
      </c>
      <c r="P4" s="79">
        <v>30</v>
      </c>
      <c r="Q4" s="82">
        <v>44254</v>
      </c>
      <c r="R4" s="79" t="s">
        <v>27</v>
      </c>
      <c r="S4" s="79" t="s">
        <v>28</v>
      </c>
      <c r="T4" s="79" t="s">
        <v>29</v>
      </c>
      <c r="U4" s="79" t="s">
        <v>30</v>
      </c>
      <c r="V4" s="3"/>
      <c r="W4" s="3"/>
      <c r="X4" s="3"/>
      <c r="Y4" s="3"/>
      <c r="Z4" s="3"/>
      <c r="AA4" s="7"/>
    </row>
    <row r="5" spans="1:27" ht="19.5" customHeight="1">
      <c r="A5" s="79">
        <v>691</v>
      </c>
      <c r="B5" s="79" t="s">
        <v>21</v>
      </c>
      <c r="C5" s="79" t="s">
        <v>31</v>
      </c>
      <c r="D5" s="79">
        <v>4389799309</v>
      </c>
      <c r="E5" s="79" t="s">
        <v>32</v>
      </c>
      <c r="F5" s="80">
        <v>44254.83666666667</v>
      </c>
      <c r="G5" s="80">
        <v>44254.875277777777</v>
      </c>
      <c r="H5" s="79" t="s">
        <v>33</v>
      </c>
      <c r="I5" s="79">
        <v>5</v>
      </c>
      <c r="J5" s="79">
        <v>650</v>
      </c>
      <c r="K5" s="79"/>
      <c r="L5" s="79">
        <v>655</v>
      </c>
      <c r="M5" s="79" t="s">
        <v>33</v>
      </c>
      <c r="N5" s="81" t="s">
        <v>25</v>
      </c>
      <c r="O5" s="81" t="s">
        <v>26</v>
      </c>
      <c r="P5" s="79">
        <v>650</v>
      </c>
      <c r="Q5" s="82">
        <v>44254</v>
      </c>
      <c r="R5" s="79" t="s">
        <v>27</v>
      </c>
      <c r="S5" s="79" t="s">
        <v>34</v>
      </c>
      <c r="T5" s="79" t="s">
        <v>35</v>
      </c>
      <c r="U5" s="79" t="s">
        <v>36</v>
      </c>
      <c r="V5" s="3"/>
      <c r="W5" s="3"/>
      <c r="X5" s="3"/>
      <c r="Y5" s="3"/>
      <c r="Z5" s="3"/>
      <c r="AA5" s="7"/>
    </row>
    <row r="6" spans="1:27" ht="15.75" customHeight="1">
      <c r="A6" s="19">
        <v>692</v>
      </c>
      <c r="B6" s="19" t="s">
        <v>21</v>
      </c>
      <c r="C6" s="19" t="s">
        <v>37</v>
      </c>
      <c r="D6" s="19">
        <v>6473337200</v>
      </c>
      <c r="E6" s="19" t="s">
        <v>38</v>
      </c>
      <c r="F6" s="19" t="s">
        <v>39</v>
      </c>
      <c r="G6" s="19" t="s">
        <v>39</v>
      </c>
      <c r="H6" s="19" t="s">
        <v>40</v>
      </c>
      <c r="I6" s="19">
        <v>10.31</v>
      </c>
      <c r="J6" s="19">
        <v>339.69</v>
      </c>
      <c r="K6" s="19"/>
      <c r="L6" s="19">
        <v>339.69</v>
      </c>
      <c r="M6" s="19" t="s">
        <v>40</v>
      </c>
      <c r="N6" s="49" t="s">
        <v>25</v>
      </c>
      <c r="O6" s="49" t="s">
        <v>41</v>
      </c>
      <c r="P6" s="19" t="s">
        <v>42</v>
      </c>
      <c r="Q6" s="19" t="s">
        <v>34</v>
      </c>
      <c r="R6" s="19" t="s">
        <v>34</v>
      </c>
      <c r="S6" s="19" t="s">
        <v>34</v>
      </c>
      <c r="T6" s="19" t="s">
        <v>43</v>
      </c>
      <c r="U6" s="3"/>
      <c r="V6" s="3"/>
      <c r="W6" s="3"/>
      <c r="X6" s="3"/>
      <c r="Y6" s="3"/>
      <c r="Z6" s="3"/>
      <c r="AA6" s="7"/>
    </row>
    <row r="7" spans="1:27" ht="15.75" customHeight="1">
      <c r="A7" s="19">
        <v>693</v>
      </c>
      <c r="B7" s="19" t="s">
        <v>21</v>
      </c>
      <c r="C7" s="19" t="s">
        <v>31</v>
      </c>
      <c r="D7" s="19">
        <v>4389799309</v>
      </c>
      <c r="E7" s="19" t="s">
        <v>44</v>
      </c>
      <c r="F7" s="19" t="s">
        <v>39</v>
      </c>
      <c r="G7" s="19" t="s">
        <v>39</v>
      </c>
      <c r="H7" s="19" t="s">
        <v>45</v>
      </c>
      <c r="I7" s="19">
        <v>0</v>
      </c>
      <c r="J7" s="19">
        <v>10</v>
      </c>
      <c r="K7" s="19"/>
      <c r="L7" s="19">
        <v>10</v>
      </c>
      <c r="M7" s="19" t="s">
        <v>45</v>
      </c>
      <c r="N7" s="49" t="s">
        <v>25</v>
      </c>
      <c r="O7" s="49" t="s">
        <v>41</v>
      </c>
      <c r="P7" s="19" t="s">
        <v>42</v>
      </c>
      <c r="Q7" s="19" t="s">
        <v>34</v>
      </c>
      <c r="R7" s="19" t="s">
        <v>34</v>
      </c>
      <c r="S7" s="19" t="s">
        <v>34</v>
      </c>
      <c r="T7" s="19" t="s">
        <v>43</v>
      </c>
      <c r="U7" s="3"/>
      <c r="V7" s="3"/>
      <c r="W7" s="3"/>
      <c r="X7" s="3"/>
      <c r="Y7" s="3"/>
      <c r="Z7" s="3"/>
      <c r="AA7" s="7"/>
    </row>
    <row r="8" spans="1:27" ht="15.75" customHeight="1">
      <c r="A8" s="79">
        <v>694</v>
      </c>
      <c r="B8" s="79" t="s">
        <v>21</v>
      </c>
      <c r="C8" s="79" t="s">
        <v>46</v>
      </c>
      <c r="D8" s="79">
        <v>7806042419</v>
      </c>
      <c r="E8" s="79" t="s">
        <v>47</v>
      </c>
      <c r="F8" s="80">
        <v>44254.054351851853</v>
      </c>
      <c r="G8" s="80">
        <v>44254.057962962965</v>
      </c>
      <c r="H8" s="79" t="s">
        <v>48</v>
      </c>
      <c r="I8" s="79">
        <v>0</v>
      </c>
      <c r="J8" s="79">
        <v>360</v>
      </c>
      <c r="K8" s="79"/>
      <c r="L8" s="79">
        <v>360</v>
      </c>
      <c r="M8" s="79" t="s">
        <v>48</v>
      </c>
      <c r="N8" s="81" t="s">
        <v>25</v>
      </c>
      <c r="O8" s="81" t="s">
        <v>26</v>
      </c>
      <c r="P8" s="79">
        <v>360</v>
      </c>
      <c r="Q8" s="82">
        <v>44253</v>
      </c>
      <c r="R8" s="79" t="s">
        <v>49</v>
      </c>
      <c r="S8" s="79" t="s">
        <v>34</v>
      </c>
      <c r="T8" s="79" t="s">
        <v>29</v>
      </c>
      <c r="U8" s="79" t="s">
        <v>50</v>
      </c>
      <c r="V8" s="3"/>
      <c r="W8" s="3"/>
      <c r="X8" s="3"/>
      <c r="Y8" s="3"/>
      <c r="Z8" s="3"/>
      <c r="AA8" s="7"/>
    </row>
    <row r="9" spans="1:27" ht="15.75" customHeight="1">
      <c r="A9" s="79">
        <v>695</v>
      </c>
      <c r="B9" s="79" t="s">
        <v>21</v>
      </c>
      <c r="C9" s="79" t="s">
        <v>37</v>
      </c>
      <c r="D9" s="79">
        <v>6473337200</v>
      </c>
      <c r="E9" s="79" t="s">
        <v>51</v>
      </c>
      <c r="F9" s="80">
        <v>44253.961168981485</v>
      </c>
      <c r="G9" s="80">
        <v>44253.973611111112</v>
      </c>
      <c r="H9" s="79" t="s">
        <v>52</v>
      </c>
      <c r="I9" s="79">
        <v>0</v>
      </c>
      <c r="J9" s="79">
        <v>350</v>
      </c>
      <c r="K9" s="79"/>
      <c r="L9" s="79">
        <v>350</v>
      </c>
      <c r="M9" s="79" t="s">
        <v>52</v>
      </c>
      <c r="N9" s="81" t="s">
        <v>25</v>
      </c>
      <c r="O9" s="81" t="s">
        <v>26</v>
      </c>
      <c r="P9" s="79">
        <v>350</v>
      </c>
      <c r="Q9" s="82">
        <v>44253</v>
      </c>
      <c r="R9" s="79" t="s">
        <v>49</v>
      </c>
      <c r="S9" s="79" t="s">
        <v>34</v>
      </c>
      <c r="T9" s="79" t="s">
        <v>29</v>
      </c>
      <c r="U9" s="79" t="s">
        <v>53</v>
      </c>
      <c r="V9" s="3"/>
      <c r="W9" s="3"/>
      <c r="X9" s="3"/>
      <c r="Y9" s="3"/>
      <c r="Z9" s="3"/>
      <c r="AA9" s="7"/>
    </row>
    <row r="10" spans="1:27" ht="15.75" customHeight="1">
      <c r="A10" s="79">
        <v>696</v>
      </c>
      <c r="B10" s="79" t="s">
        <v>21</v>
      </c>
      <c r="C10" s="79" t="s">
        <v>54</v>
      </c>
      <c r="D10" s="79">
        <v>6478854855</v>
      </c>
      <c r="E10" s="79" t="s">
        <v>55</v>
      </c>
      <c r="F10" s="80">
        <v>44253.883819444447</v>
      </c>
      <c r="G10" s="80">
        <v>44253.903009259258</v>
      </c>
      <c r="H10" s="79" t="s">
        <v>56</v>
      </c>
      <c r="I10" s="79">
        <v>0</v>
      </c>
      <c r="J10" s="79">
        <v>1700</v>
      </c>
      <c r="K10" s="79"/>
      <c r="L10" s="79">
        <v>1700</v>
      </c>
      <c r="M10" s="79" t="s">
        <v>56</v>
      </c>
      <c r="N10" s="81" t="s">
        <v>25</v>
      </c>
      <c r="O10" s="81" t="s">
        <v>26</v>
      </c>
      <c r="P10" s="79">
        <v>1700</v>
      </c>
      <c r="Q10" s="82">
        <v>44253</v>
      </c>
      <c r="R10" s="79" t="s">
        <v>49</v>
      </c>
      <c r="S10" s="79" t="s">
        <v>34</v>
      </c>
      <c r="T10" s="79" t="s">
        <v>29</v>
      </c>
      <c r="U10" s="79" t="s">
        <v>57</v>
      </c>
      <c r="V10" s="3"/>
      <c r="W10" s="3"/>
      <c r="X10" s="3"/>
      <c r="Y10" s="3"/>
      <c r="Z10" s="3"/>
      <c r="AA10" s="7"/>
    </row>
    <row r="11" spans="1:27" ht="15.75" customHeight="1">
      <c r="A11" s="79">
        <v>697</v>
      </c>
      <c r="B11" s="79" t="s">
        <v>21</v>
      </c>
      <c r="C11" s="79" t="s">
        <v>58</v>
      </c>
      <c r="D11" s="79">
        <v>6475490034</v>
      </c>
      <c r="E11" s="79" t="s">
        <v>59</v>
      </c>
      <c r="F11" s="80">
        <v>44253.802847222221</v>
      </c>
      <c r="G11" s="80">
        <v>44253.828090277777</v>
      </c>
      <c r="H11" s="79" t="s">
        <v>60</v>
      </c>
      <c r="I11" s="79">
        <v>0</v>
      </c>
      <c r="J11" s="79">
        <v>500</v>
      </c>
      <c r="K11" s="79"/>
      <c r="L11" s="79">
        <v>500</v>
      </c>
      <c r="M11" s="79" t="s">
        <v>60</v>
      </c>
      <c r="N11" s="81" t="s">
        <v>25</v>
      </c>
      <c r="O11" s="81" t="s">
        <v>26</v>
      </c>
      <c r="P11" s="79">
        <v>500</v>
      </c>
      <c r="Q11" s="82">
        <v>44253</v>
      </c>
      <c r="R11" s="79" t="s">
        <v>49</v>
      </c>
      <c r="S11" s="79" t="s">
        <v>34</v>
      </c>
      <c r="T11" s="79" t="s">
        <v>29</v>
      </c>
      <c r="U11" s="79" t="s">
        <v>61</v>
      </c>
      <c r="V11" s="8"/>
      <c r="W11" s="3"/>
      <c r="X11" s="3"/>
      <c r="Y11" s="3"/>
      <c r="Z11" s="3"/>
      <c r="AA11" s="7"/>
    </row>
    <row r="12" spans="1:27" ht="15.75" customHeight="1">
      <c r="A12" s="19">
        <v>698</v>
      </c>
      <c r="B12" s="19" t="s">
        <v>21</v>
      </c>
      <c r="C12" s="19" t="s">
        <v>63</v>
      </c>
      <c r="D12" s="19">
        <v>9459152085</v>
      </c>
      <c r="E12" s="19" t="s">
        <v>64</v>
      </c>
      <c r="F12" s="19" t="s">
        <v>39</v>
      </c>
      <c r="G12" s="19" t="s">
        <v>39</v>
      </c>
      <c r="H12" s="19" t="s">
        <v>65</v>
      </c>
      <c r="I12" s="19">
        <v>8.65</v>
      </c>
      <c r="J12" s="19">
        <v>1</v>
      </c>
      <c r="K12" s="19"/>
      <c r="L12" s="19">
        <v>1</v>
      </c>
      <c r="M12" s="19" t="s">
        <v>65</v>
      </c>
      <c r="N12" s="49" t="s">
        <v>25</v>
      </c>
      <c r="O12" s="49" t="s">
        <v>41</v>
      </c>
      <c r="P12" s="19" t="s">
        <v>42</v>
      </c>
      <c r="Q12" s="19" t="s">
        <v>34</v>
      </c>
      <c r="R12" s="19" t="s">
        <v>34</v>
      </c>
      <c r="S12" s="19" t="s">
        <v>34</v>
      </c>
      <c r="T12" s="19" t="s">
        <v>43</v>
      </c>
      <c r="U12" s="3"/>
      <c r="V12" s="3"/>
      <c r="W12" s="3"/>
      <c r="X12" s="3"/>
      <c r="Y12" s="3"/>
      <c r="Z12" s="3"/>
      <c r="AA12" s="7"/>
    </row>
    <row r="13" spans="1:27" ht="15.75" customHeight="1">
      <c r="A13" s="79">
        <v>699</v>
      </c>
      <c r="B13" s="79" t="s">
        <v>21</v>
      </c>
      <c r="C13" s="79" t="s">
        <v>58</v>
      </c>
      <c r="D13" s="79">
        <v>6475490034</v>
      </c>
      <c r="E13" s="79" t="s">
        <v>66</v>
      </c>
      <c r="F13" s="80">
        <v>44253.297372685185</v>
      </c>
      <c r="G13" s="80">
        <v>44253.317511574074</v>
      </c>
      <c r="H13" s="79" t="s">
        <v>60</v>
      </c>
      <c r="I13" s="79">
        <v>0</v>
      </c>
      <c r="J13" s="79">
        <v>500</v>
      </c>
      <c r="K13" s="79"/>
      <c r="L13" s="79">
        <v>500</v>
      </c>
      <c r="M13" s="79" t="s">
        <v>60</v>
      </c>
      <c r="N13" s="81" t="s">
        <v>25</v>
      </c>
      <c r="O13" s="81" t="s">
        <v>26</v>
      </c>
      <c r="P13" s="79">
        <v>500</v>
      </c>
      <c r="Q13" s="82">
        <v>44252</v>
      </c>
      <c r="R13" s="79" t="s">
        <v>49</v>
      </c>
      <c r="S13" s="79" t="s">
        <v>34</v>
      </c>
      <c r="T13" s="79" t="s">
        <v>29</v>
      </c>
      <c r="U13" s="88" t="s">
        <v>67</v>
      </c>
      <c r="V13" s="8"/>
      <c r="W13" s="3"/>
      <c r="X13" s="3"/>
      <c r="Y13" s="3"/>
      <c r="Z13" s="3"/>
      <c r="AA13" s="7"/>
    </row>
    <row r="14" spans="1:27" ht="15.75" customHeight="1">
      <c r="A14" s="79">
        <v>700</v>
      </c>
      <c r="B14" s="79" t="s">
        <v>21</v>
      </c>
      <c r="C14" s="79" t="s">
        <v>54</v>
      </c>
      <c r="D14" s="79">
        <v>6478854855</v>
      </c>
      <c r="E14" s="79" t="s">
        <v>68</v>
      </c>
      <c r="F14" s="80">
        <v>44252.89099537037</v>
      </c>
      <c r="G14" s="80">
        <v>44252.912534722222</v>
      </c>
      <c r="H14" s="79" t="s">
        <v>69</v>
      </c>
      <c r="I14" s="79">
        <v>0</v>
      </c>
      <c r="J14" s="79">
        <v>800</v>
      </c>
      <c r="K14" s="79"/>
      <c r="L14" s="79">
        <v>800</v>
      </c>
      <c r="M14" s="79" t="s">
        <v>69</v>
      </c>
      <c r="N14" s="81" t="s">
        <v>25</v>
      </c>
      <c r="O14" s="81" t="s">
        <v>26</v>
      </c>
      <c r="P14" s="79">
        <v>800</v>
      </c>
      <c r="Q14" s="82">
        <v>44252</v>
      </c>
      <c r="R14" s="79" t="s">
        <v>49</v>
      </c>
      <c r="S14" s="79" t="s">
        <v>34</v>
      </c>
      <c r="T14" s="79" t="s">
        <v>29</v>
      </c>
      <c r="U14" s="79" t="s">
        <v>70</v>
      </c>
      <c r="V14" s="3"/>
      <c r="W14" s="3"/>
      <c r="X14" s="3"/>
      <c r="Y14" s="3"/>
      <c r="Z14" s="3"/>
      <c r="AA14" s="7"/>
    </row>
    <row r="15" spans="1:27" ht="15.75" customHeight="1">
      <c r="A15" s="79">
        <v>701</v>
      </c>
      <c r="B15" s="79" t="s">
        <v>21</v>
      </c>
      <c r="C15" s="79" t="s">
        <v>71</v>
      </c>
      <c r="D15" s="79">
        <v>7807167183</v>
      </c>
      <c r="E15" s="79" t="s">
        <v>72</v>
      </c>
      <c r="F15" s="80">
        <v>44252.810115740744</v>
      </c>
      <c r="G15" s="80">
        <v>44252.810578703706</v>
      </c>
      <c r="H15" s="79" t="s">
        <v>73</v>
      </c>
      <c r="I15" s="79">
        <v>0</v>
      </c>
      <c r="J15" s="79">
        <v>51</v>
      </c>
      <c r="K15" s="79"/>
      <c r="L15" s="79">
        <v>51</v>
      </c>
      <c r="M15" s="79" t="s">
        <v>73</v>
      </c>
      <c r="N15" s="81" t="s">
        <v>25</v>
      </c>
      <c r="O15" s="81" t="s">
        <v>26</v>
      </c>
      <c r="P15" s="79">
        <v>51</v>
      </c>
      <c r="Q15" s="82">
        <v>44252</v>
      </c>
      <c r="R15" s="79" t="s">
        <v>49</v>
      </c>
      <c r="S15" s="79" t="s">
        <v>34</v>
      </c>
      <c r="T15" s="79" t="s">
        <v>29</v>
      </c>
      <c r="U15" s="79" t="s">
        <v>74</v>
      </c>
      <c r="V15" s="3"/>
      <c r="W15" s="3"/>
      <c r="X15" s="3"/>
      <c r="Y15" s="3"/>
      <c r="Z15" s="3"/>
      <c r="AA15" s="7"/>
    </row>
    <row r="16" spans="1:27" ht="15.75" customHeight="1">
      <c r="A16" s="19">
        <v>702</v>
      </c>
      <c r="B16" s="19" t="s">
        <v>21</v>
      </c>
      <c r="C16" s="19" t="s">
        <v>75</v>
      </c>
      <c r="D16" s="19">
        <v>4316881990</v>
      </c>
      <c r="E16" s="19" t="s">
        <v>76</v>
      </c>
      <c r="F16" s="19" t="s">
        <v>39</v>
      </c>
      <c r="G16" s="19" t="s">
        <v>39</v>
      </c>
      <c r="H16" s="19" t="s">
        <v>77</v>
      </c>
      <c r="I16" s="19">
        <v>0</v>
      </c>
      <c r="J16" s="19">
        <v>100</v>
      </c>
      <c r="K16" s="19"/>
      <c r="L16" s="19">
        <v>100</v>
      </c>
      <c r="M16" s="19" t="s">
        <v>77</v>
      </c>
      <c r="N16" s="49" t="s">
        <v>25</v>
      </c>
      <c r="O16" s="49" t="s">
        <v>41</v>
      </c>
      <c r="P16" s="19" t="s">
        <v>42</v>
      </c>
      <c r="Q16" s="19" t="s">
        <v>34</v>
      </c>
      <c r="R16" s="19" t="s">
        <v>34</v>
      </c>
      <c r="S16" s="19" t="s">
        <v>34</v>
      </c>
      <c r="T16" s="19" t="s">
        <v>43</v>
      </c>
      <c r="U16" s="3"/>
      <c r="V16" s="3"/>
      <c r="W16" s="3"/>
      <c r="X16" s="3"/>
      <c r="Y16" s="3"/>
      <c r="Z16" s="3"/>
      <c r="AA16" s="7"/>
    </row>
    <row r="17" spans="1:27" ht="15.75" customHeight="1">
      <c r="A17" s="79">
        <v>703</v>
      </c>
      <c r="B17" s="79" t="s">
        <v>21</v>
      </c>
      <c r="C17" s="79" t="s">
        <v>75</v>
      </c>
      <c r="D17" s="79">
        <v>4316881990</v>
      </c>
      <c r="E17" s="79" t="s">
        <v>78</v>
      </c>
      <c r="F17" s="80">
        <v>44252.378067129626</v>
      </c>
      <c r="G17" s="80">
        <v>44252.389363425929</v>
      </c>
      <c r="H17" s="79" t="s">
        <v>79</v>
      </c>
      <c r="I17" s="79">
        <v>0</v>
      </c>
      <c r="J17" s="79"/>
      <c r="K17" s="79"/>
      <c r="L17" s="79"/>
      <c r="M17" s="79" t="s">
        <v>79</v>
      </c>
      <c r="N17" s="81" t="s">
        <v>25</v>
      </c>
      <c r="O17" s="81" t="s">
        <v>26</v>
      </c>
      <c r="P17" s="79">
        <v>100</v>
      </c>
      <c r="Q17" s="82">
        <v>44251</v>
      </c>
      <c r="R17" s="79" t="s">
        <v>49</v>
      </c>
      <c r="S17" s="79" t="s">
        <v>34</v>
      </c>
      <c r="T17" s="79" t="s">
        <v>80</v>
      </c>
      <c r="U17" s="96" t="s">
        <v>81</v>
      </c>
      <c r="V17" s="3"/>
      <c r="W17" s="3"/>
      <c r="X17" s="3"/>
      <c r="Y17" s="3"/>
      <c r="Z17" s="3"/>
      <c r="AA17" s="7"/>
    </row>
    <row r="18" spans="1:27" ht="15.75" customHeight="1">
      <c r="A18" s="79">
        <v>704</v>
      </c>
      <c r="B18" s="79" t="s">
        <v>21</v>
      </c>
      <c r="C18" s="79" t="s">
        <v>82</v>
      </c>
      <c r="D18" s="79">
        <v>4165457806</v>
      </c>
      <c r="E18" s="79" t="s">
        <v>83</v>
      </c>
      <c r="F18" s="80">
        <v>44252.370416666665</v>
      </c>
      <c r="G18" s="80">
        <v>44252.391435185185</v>
      </c>
      <c r="H18" s="79" t="s">
        <v>60</v>
      </c>
      <c r="I18" s="79">
        <v>0</v>
      </c>
      <c r="J18" s="79">
        <v>500</v>
      </c>
      <c r="K18" s="79"/>
      <c r="L18" s="79">
        <v>500</v>
      </c>
      <c r="M18" s="79" t="s">
        <v>60</v>
      </c>
      <c r="N18" s="81" t="s">
        <v>25</v>
      </c>
      <c r="O18" s="81" t="s">
        <v>26</v>
      </c>
      <c r="P18" s="79">
        <v>500</v>
      </c>
      <c r="Q18" s="82">
        <v>44251</v>
      </c>
      <c r="R18" s="79" t="s">
        <v>49</v>
      </c>
      <c r="S18" s="79" t="s">
        <v>34</v>
      </c>
      <c r="T18" s="79" t="s">
        <v>29</v>
      </c>
      <c r="U18" s="96" t="s">
        <v>84</v>
      </c>
      <c r="V18" s="3"/>
      <c r="W18" s="3"/>
      <c r="X18" s="3"/>
      <c r="Y18" s="3"/>
      <c r="Z18" s="3"/>
      <c r="AA18" s="7"/>
    </row>
    <row r="19" spans="1:27" ht="15.75" customHeight="1">
      <c r="A19" s="79">
        <v>705</v>
      </c>
      <c r="B19" s="79" t="s">
        <v>21</v>
      </c>
      <c r="C19" s="79" t="s">
        <v>85</v>
      </c>
      <c r="D19" s="79">
        <v>6475691465</v>
      </c>
      <c r="E19" s="79" t="s">
        <v>86</v>
      </c>
      <c r="F19" s="80">
        <v>44252.352662037039</v>
      </c>
      <c r="G19" s="80">
        <v>44252.3903587963</v>
      </c>
      <c r="H19" s="79" t="s">
        <v>87</v>
      </c>
      <c r="I19" s="79">
        <v>0</v>
      </c>
      <c r="J19" s="79">
        <v>200</v>
      </c>
      <c r="K19" s="79"/>
      <c r="L19" s="79">
        <v>200</v>
      </c>
      <c r="M19" s="79" t="s">
        <v>87</v>
      </c>
      <c r="N19" s="81" t="s">
        <v>25</v>
      </c>
      <c r="O19" s="81" t="s">
        <v>26</v>
      </c>
      <c r="P19" s="79">
        <v>200</v>
      </c>
      <c r="Q19" s="82">
        <v>44251</v>
      </c>
      <c r="R19" s="79" t="s">
        <v>49</v>
      </c>
      <c r="S19" s="79" t="s">
        <v>34</v>
      </c>
      <c r="T19" s="79" t="s">
        <v>29</v>
      </c>
      <c r="U19" s="96" t="s">
        <v>88</v>
      </c>
      <c r="V19" s="3"/>
      <c r="W19" s="3"/>
      <c r="X19" s="3"/>
      <c r="Y19" s="3"/>
      <c r="Z19" s="3"/>
      <c r="AA19" s="7"/>
    </row>
    <row r="20" spans="1:27" ht="15.75" customHeight="1">
      <c r="A20" s="19">
        <v>706</v>
      </c>
      <c r="B20" s="19" t="s">
        <v>21</v>
      </c>
      <c r="C20" s="19" t="s">
        <v>89</v>
      </c>
      <c r="D20" s="19">
        <v>6478353348</v>
      </c>
      <c r="E20" s="19" t="s">
        <v>90</v>
      </c>
      <c r="F20" s="19" t="s">
        <v>39</v>
      </c>
      <c r="G20" s="19" t="s">
        <v>39</v>
      </c>
      <c r="H20" s="19" t="s">
        <v>91</v>
      </c>
      <c r="I20" s="19">
        <v>0</v>
      </c>
      <c r="J20" s="19">
        <v>100</v>
      </c>
      <c r="K20" s="19"/>
      <c r="L20" s="19">
        <v>100</v>
      </c>
      <c r="M20" s="19" t="s">
        <v>91</v>
      </c>
      <c r="N20" s="49" t="s">
        <v>25</v>
      </c>
      <c r="O20" s="49" t="s">
        <v>41</v>
      </c>
      <c r="P20" s="19" t="s">
        <v>42</v>
      </c>
      <c r="Q20" s="19" t="s">
        <v>34</v>
      </c>
      <c r="R20" s="19" t="s">
        <v>34</v>
      </c>
      <c r="S20" s="19" t="s">
        <v>34</v>
      </c>
      <c r="T20" s="19" t="s">
        <v>43</v>
      </c>
      <c r="U20" s="3"/>
      <c r="V20" s="3"/>
      <c r="W20" s="3"/>
      <c r="X20" s="3"/>
      <c r="Y20" s="3"/>
      <c r="Z20" s="3"/>
      <c r="AA20" s="7"/>
    </row>
    <row r="21" spans="1:27" ht="15.75" customHeight="1">
      <c r="A21" s="79">
        <v>707</v>
      </c>
      <c r="B21" s="79" t="s">
        <v>21</v>
      </c>
      <c r="C21" s="79" t="s">
        <v>58</v>
      </c>
      <c r="D21" s="79">
        <v>6475490034</v>
      </c>
      <c r="E21" s="79" t="s">
        <v>92</v>
      </c>
      <c r="F21" s="80">
        <v>44251.997754629629</v>
      </c>
      <c r="G21" s="80">
        <v>44252.007361111115</v>
      </c>
      <c r="H21" s="79" t="s">
        <v>93</v>
      </c>
      <c r="I21" s="79">
        <v>420</v>
      </c>
      <c r="J21" s="79">
        <v>100</v>
      </c>
      <c r="K21" s="79"/>
      <c r="L21" s="79">
        <v>520</v>
      </c>
      <c r="M21" s="79" t="s">
        <v>93</v>
      </c>
      <c r="N21" s="81" t="s">
        <v>25</v>
      </c>
      <c r="O21" s="81" t="s">
        <v>26</v>
      </c>
      <c r="P21" s="79">
        <v>0</v>
      </c>
      <c r="Q21" s="82">
        <v>44251</v>
      </c>
      <c r="R21" s="79" t="s">
        <v>49</v>
      </c>
      <c r="S21" s="79" t="s">
        <v>34</v>
      </c>
      <c r="T21" s="79" t="s">
        <v>29</v>
      </c>
      <c r="U21" s="100" t="s">
        <v>595</v>
      </c>
      <c r="V21" s="3"/>
      <c r="W21" s="3"/>
      <c r="X21" s="3"/>
      <c r="Y21" s="3"/>
      <c r="Z21" s="3"/>
      <c r="AA21" s="7"/>
    </row>
    <row r="22" spans="1:27" ht="15.75" customHeight="1">
      <c r="A22" s="79">
        <v>708</v>
      </c>
      <c r="B22" s="79" t="s">
        <v>21</v>
      </c>
      <c r="C22" s="79" t="s">
        <v>58</v>
      </c>
      <c r="D22" s="79">
        <v>6475490034</v>
      </c>
      <c r="E22" s="79" t="s">
        <v>95</v>
      </c>
      <c r="F22" s="80">
        <v>44251.973356481481</v>
      </c>
      <c r="G22" s="80">
        <v>44251.976527777777</v>
      </c>
      <c r="H22" s="79" t="s">
        <v>96</v>
      </c>
      <c r="I22" s="79">
        <v>0</v>
      </c>
      <c r="J22" s="79">
        <v>420</v>
      </c>
      <c r="K22" s="79"/>
      <c r="L22" s="79">
        <v>420</v>
      </c>
      <c r="M22" s="79" t="s">
        <v>96</v>
      </c>
      <c r="N22" s="81" t="s">
        <v>25</v>
      </c>
      <c r="O22" s="81" t="s">
        <v>26</v>
      </c>
      <c r="P22" s="79">
        <v>520</v>
      </c>
      <c r="Q22" s="82">
        <v>44251</v>
      </c>
      <c r="R22" s="79" t="s">
        <v>49</v>
      </c>
      <c r="S22" s="79" t="s">
        <v>34</v>
      </c>
      <c r="T22" s="79" t="s">
        <v>97</v>
      </c>
      <c r="U22" s="100" t="s">
        <v>94</v>
      </c>
      <c r="V22" s="3"/>
      <c r="W22" s="3"/>
      <c r="X22" s="3"/>
      <c r="Y22" s="3"/>
      <c r="Z22" s="3"/>
      <c r="AA22" s="7"/>
    </row>
    <row r="23" spans="1:27" ht="15.75" customHeight="1">
      <c r="A23" s="79">
        <v>709</v>
      </c>
      <c r="B23" s="79" t="s">
        <v>21</v>
      </c>
      <c r="C23" s="79" t="s">
        <v>85</v>
      </c>
      <c r="D23" s="79">
        <v>6475691465</v>
      </c>
      <c r="E23" s="79" t="s">
        <v>98</v>
      </c>
      <c r="F23" s="80">
        <v>44251.96770833333</v>
      </c>
      <c r="G23" s="80">
        <v>44251.989317129628</v>
      </c>
      <c r="H23" s="79" t="s">
        <v>99</v>
      </c>
      <c r="I23" s="79">
        <v>0</v>
      </c>
      <c r="J23" s="79">
        <v>1911</v>
      </c>
      <c r="K23" s="79"/>
      <c r="L23" s="79">
        <v>1911</v>
      </c>
      <c r="M23" s="79" t="s">
        <v>99</v>
      </c>
      <c r="N23" s="81" t="s">
        <v>25</v>
      </c>
      <c r="O23" s="81" t="s">
        <v>26</v>
      </c>
      <c r="P23" s="79">
        <v>1911</v>
      </c>
      <c r="Q23" s="82">
        <v>44251</v>
      </c>
      <c r="R23" s="79" t="s">
        <v>49</v>
      </c>
      <c r="S23" s="79" t="s">
        <v>34</v>
      </c>
      <c r="T23" s="79" t="s">
        <v>29</v>
      </c>
      <c r="U23" s="96" t="s">
        <v>100</v>
      </c>
      <c r="V23" s="3"/>
      <c r="W23" s="3"/>
      <c r="X23" s="3"/>
      <c r="Y23" s="3"/>
      <c r="Z23" s="3"/>
      <c r="AA23" s="7"/>
    </row>
    <row r="24" spans="1:27" ht="15.75" customHeight="1">
      <c r="A24" s="79">
        <v>710</v>
      </c>
      <c r="B24" s="79" t="s">
        <v>21</v>
      </c>
      <c r="C24" s="79" t="s">
        <v>54</v>
      </c>
      <c r="D24" s="79">
        <v>6478854855</v>
      </c>
      <c r="E24" s="79" t="s">
        <v>101</v>
      </c>
      <c r="F24" s="80">
        <v>44251.925092592595</v>
      </c>
      <c r="G24" s="80">
        <v>44251.925937499997</v>
      </c>
      <c r="H24" s="79" t="s">
        <v>102</v>
      </c>
      <c r="I24" s="79">
        <v>0</v>
      </c>
      <c r="J24" s="79">
        <v>100</v>
      </c>
      <c r="K24" s="79"/>
      <c r="L24" s="79">
        <v>100</v>
      </c>
      <c r="M24" s="79" t="s">
        <v>102</v>
      </c>
      <c r="N24" s="81" t="s">
        <v>25</v>
      </c>
      <c r="O24" s="81" t="s">
        <v>26</v>
      </c>
      <c r="P24" s="79">
        <v>100</v>
      </c>
      <c r="Q24" s="82">
        <v>44251</v>
      </c>
      <c r="R24" s="79" t="s">
        <v>49</v>
      </c>
      <c r="S24" s="79" t="s">
        <v>34</v>
      </c>
      <c r="T24" s="79" t="s">
        <v>29</v>
      </c>
      <c r="U24" s="96" t="s">
        <v>103</v>
      </c>
      <c r="V24" s="3"/>
      <c r="W24" s="3"/>
      <c r="X24" s="3"/>
      <c r="Y24" s="3"/>
      <c r="Z24" s="3"/>
      <c r="AA24" s="7"/>
    </row>
    <row r="25" spans="1:27" ht="15.75" customHeight="1">
      <c r="A25" s="79">
        <v>711</v>
      </c>
      <c r="B25" s="79" t="s">
        <v>21</v>
      </c>
      <c r="C25" s="79" t="s">
        <v>104</v>
      </c>
      <c r="D25" s="79">
        <v>7789820626</v>
      </c>
      <c r="E25" s="79" t="s">
        <v>105</v>
      </c>
      <c r="F25" s="80">
        <v>44251.675682870373</v>
      </c>
      <c r="G25" s="80">
        <v>44251.676168981481</v>
      </c>
      <c r="H25" s="79" t="s">
        <v>106</v>
      </c>
      <c r="I25" s="79">
        <v>50</v>
      </c>
      <c r="J25" s="79">
        <v>40</v>
      </c>
      <c r="K25" s="79"/>
      <c r="L25" s="79">
        <v>90</v>
      </c>
      <c r="M25" s="79" t="s">
        <v>106</v>
      </c>
      <c r="N25" s="81" t="s">
        <v>25</v>
      </c>
      <c r="O25" s="81" t="s">
        <v>26</v>
      </c>
      <c r="P25" s="79">
        <v>40</v>
      </c>
      <c r="Q25" s="82">
        <v>44251</v>
      </c>
      <c r="R25" s="79" t="s">
        <v>49</v>
      </c>
      <c r="S25" s="79" t="s">
        <v>34</v>
      </c>
      <c r="T25" s="79" t="s">
        <v>29</v>
      </c>
      <c r="U25" s="96" t="s">
        <v>107</v>
      </c>
      <c r="V25" s="3"/>
      <c r="W25" s="3"/>
      <c r="X25" s="3"/>
      <c r="Y25" s="3"/>
      <c r="Z25" s="3"/>
      <c r="AA25" s="7"/>
    </row>
    <row r="26" spans="1:27" ht="15.75" customHeight="1">
      <c r="A26" s="79">
        <v>712</v>
      </c>
      <c r="B26" s="79" t="s">
        <v>21</v>
      </c>
      <c r="C26" s="79" t="s">
        <v>104</v>
      </c>
      <c r="D26" s="79">
        <v>7789820626</v>
      </c>
      <c r="E26" s="79" t="s">
        <v>108</v>
      </c>
      <c r="F26" s="80">
        <v>44251.672407407408</v>
      </c>
      <c r="G26" s="80">
        <v>44251.674675925926</v>
      </c>
      <c r="H26" s="79" t="s">
        <v>109</v>
      </c>
      <c r="I26" s="79">
        <v>0</v>
      </c>
      <c r="J26" s="79">
        <v>50</v>
      </c>
      <c r="K26" s="79"/>
      <c r="L26" s="79">
        <v>50</v>
      </c>
      <c r="M26" s="79" t="s">
        <v>109</v>
      </c>
      <c r="N26" s="81" t="s">
        <v>25</v>
      </c>
      <c r="O26" s="81" t="s">
        <v>26</v>
      </c>
      <c r="P26" s="79">
        <v>50</v>
      </c>
      <c r="Q26" s="82">
        <v>44251</v>
      </c>
      <c r="R26" s="79" t="s">
        <v>49</v>
      </c>
      <c r="S26" s="79" t="s">
        <v>34</v>
      </c>
      <c r="T26" s="79" t="s">
        <v>29</v>
      </c>
      <c r="U26" s="96" t="s">
        <v>110</v>
      </c>
      <c r="V26" s="3"/>
      <c r="W26" s="99" t="s">
        <v>594</v>
      </c>
      <c r="X26" s="3"/>
      <c r="Y26" s="3"/>
      <c r="Z26" s="3"/>
      <c r="AA26" s="7"/>
    </row>
    <row r="27" spans="1:27" ht="15.75" customHeight="1">
      <c r="A27" s="79">
        <v>713</v>
      </c>
      <c r="B27" s="79" t="s">
        <v>21</v>
      </c>
      <c r="C27" s="79" t="s">
        <v>58</v>
      </c>
      <c r="D27" s="79">
        <v>6475490034</v>
      </c>
      <c r="E27" s="79" t="s">
        <v>111</v>
      </c>
      <c r="F27" s="80">
        <v>44251.334004629629</v>
      </c>
      <c r="G27" s="80">
        <v>44251.368125000001</v>
      </c>
      <c r="H27" s="79" t="s">
        <v>60</v>
      </c>
      <c r="I27" s="79">
        <v>0</v>
      </c>
      <c r="J27" s="79">
        <v>500</v>
      </c>
      <c r="K27" s="79"/>
      <c r="L27" s="79">
        <v>500</v>
      </c>
      <c r="M27" s="79" t="s">
        <v>60</v>
      </c>
      <c r="N27" s="81" t="s">
        <v>25</v>
      </c>
      <c r="O27" s="81" t="s">
        <v>26</v>
      </c>
      <c r="P27" s="79">
        <v>500</v>
      </c>
      <c r="Q27" s="82">
        <v>44250</v>
      </c>
      <c r="R27" s="79" t="s">
        <v>49</v>
      </c>
      <c r="S27" s="79" t="s">
        <v>34</v>
      </c>
      <c r="T27" s="79" t="s">
        <v>29</v>
      </c>
      <c r="U27" s="79" t="s">
        <v>112</v>
      </c>
      <c r="V27" s="8" t="s">
        <v>62</v>
      </c>
      <c r="W27" s="3"/>
      <c r="X27" s="3"/>
      <c r="Y27" s="3"/>
      <c r="Z27" s="3"/>
      <c r="AA27" s="7"/>
    </row>
    <row r="28" spans="1:27" ht="15.75" customHeight="1">
      <c r="A28" s="79">
        <v>714</v>
      </c>
      <c r="B28" s="79" t="s">
        <v>21</v>
      </c>
      <c r="C28" s="79" t="s">
        <v>58</v>
      </c>
      <c r="D28" s="79">
        <v>6475490034</v>
      </c>
      <c r="E28" s="79" t="s">
        <v>113</v>
      </c>
      <c r="F28" s="80">
        <v>44251.125474537039</v>
      </c>
      <c r="G28" s="80">
        <v>44251.135914351849</v>
      </c>
      <c r="H28" s="79" t="s">
        <v>114</v>
      </c>
      <c r="I28" s="79">
        <v>100</v>
      </c>
      <c r="J28" s="79">
        <v>400</v>
      </c>
      <c r="K28" s="79"/>
      <c r="L28" s="79">
        <v>500</v>
      </c>
      <c r="M28" s="79" t="s">
        <v>114</v>
      </c>
      <c r="N28" s="81" t="s">
        <v>25</v>
      </c>
      <c r="O28" s="81" t="s">
        <v>26</v>
      </c>
      <c r="P28" s="79">
        <v>400</v>
      </c>
      <c r="Q28" s="82">
        <v>44249</v>
      </c>
      <c r="R28" s="79" t="s">
        <v>49</v>
      </c>
      <c r="S28" s="79" t="s">
        <v>34</v>
      </c>
      <c r="T28" s="79" t="s">
        <v>29</v>
      </c>
      <c r="U28" s="79" t="s">
        <v>115</v>
      </c>
      <c r="V28" s="8" t="s">
        <v>62</v>
      </c>
      <c r="W28" s="3"/>
      <c r="X28" s="3"/>
      <c r="Y28" s="3"/>
      <c r="Z28" s="3"/>
      <c r="AA28" s="7"/>
    </row>
    <row r="29" spans="1:27" ht="15.75" customHeight="1">
      <c r="A29" s="79">
        <v>715</v>
      </c>
      <c r="B29" s="79" t="s">
        <v>21</v>
      </c>
      <c r="C29" s="79" t="s">
        <v>58</v>
      </c>
      <c r="D29" s="79">
        <v>6475490034</v>
      </c>
      <c r="E29" s="79" t="s">
        <v>116</v>
      </c>
      <c r="F29" s="80">
        <v>44251.106215277781</v>
      </c>
      <c r="G29" s="80">
        <v>44251.124259259261</v>
      </c>
      <c r="H29" s="79" t="s">
        <v>117</v>
      </c>
      <c r="I29" s="79">
        <v>0</v>
      </c>
      <c r="J29" s="79">
        <v>100</v>
      </c>
      <c r="K29" s="79"/>
      <c r="L29" s="79">
        <v>100</v>
      </c>
      <c r="M29" s="79" t="s">
        <v>117</v>
      </c>
      <c r="N29" s="81" t="s">
        <v>25</v>
      </c>
      <c r="O29" s="81" t="s">
        <v>26</v>
      </c>
      <c r="P29" s="79">
        <v>100</v>
      </c>
      <c r="Q29" s="82">
        <v>44251</v>
      </c>
      <c r="R29" s="79" t="s">
        <v>49</v>
      </c>
      <c r="S29" s="79" t="s">
        <v>34</v>
      </c>
      <c r="T29" s="79" t="s">
        <v>29</v>
      </c>
      <c r="U29" s="96" t="s">
        <v>118</v>
      </c>
      <c r="V29" s="3"/>
      <c r="W29" s="3"/>
      <c r="X29" s="3"/>
      <c r="Y29" s="3"/>
      <c r="Z29" s="3"/>
      <c r="AA29" s="7"/>
    </row>
    <row r="30" spans="1:27" ht="15.75" customHeight="1">
      <c r="A30" s="79">
        <v>716</v>
      </c>
      <c r="B30" s="79" t="s">
        <v>21</v>
      </c>
      <c r="C30" s="79" t="s">
        <v>58</v>
      </c>
      <c r="D30" s="79">
        <v>6475490034</v>
      </c>
      <c r="E30" s="79" t="s">
        <v>119</v>
      </c>
      <c r="F30" s="80">
        <v>44251.022465277776</v>
      </c>
      <c r="G30" s="80">
        <v>44251.022847222222</v>
      </c>
      <c r="H30" s="79" t="s">
        <v>93</v>
      </c>
      <c r="I30" s="79">
        <v>0</v>
      </c>
      <c r="J30" s="79">
        <v>100</v>
      </c>
      <c r="K30" s="79"/>
      <c r="L30" s="79">
        <v>100</v>
      </c>
      <c r="M30" s="79" t="s">
        <v>93</v>
      </c>
      <c r="N30" s="81" t="s">
        <v>25</v>
      </c>
      <c r="O30" s="81" t="s">
        <v>26</v>
      </c>
      <c r="P30" s="96">
        <v>0</v>
      </c>
      <c r="Q30" s="82">
        <v>44251</v>
      </c>
      <c r="R30" s="79" t="s">
        <v>49</v>
      </c>
      <c r="S30" s="79" t="s">
        <v>34</v>
      </c>
      <c r="T30" s="79" t="s">
        <v>29</v>
      </c>
      <c r="U30" s="79" t="s">
        <v>595</v>
      </c>
      <c r="V30" s="3"/>
      <c r="W30" s="3"/>
      <c r="X30" s="3"/>
      <c r="Y30" s="3"/>
      <c r="Z30" s="3"/>
      <c r="AA30" s="7"/>
    </row>
    <row r="31" spans="1:27" ht="15.75" customHeight="1">
      <c r="A31" s="79"/>
      <c r="B31" s="79"/>
      <c r="C31" s="79"/>
      <c r="D31" s="79"/>
      <c r="E31" s="79"/>
      <c r="F31" s="80"/>
      <c r="G31" s="80"/>
      <c r="H31" s="79"/>
      <c r="I31" s="79"/>
      <c r="J31" s="79"/>
      <c r="K31" s="79"/>
      <c r="L31" s="79"/>
      <c r="M31" s="79"/>
      <c r="N31" s="81"/>
      <c r="O31" s="98" t="s">
        <v>593</v>
      </c>
      <c r="P31" s="96">
        <v>100</v>
      </c>
      <c r="Q31" s="82">
        <v>44250</v>
      </c>
      <c r="R31" s="79" t="s">
        <v>49</v>
      </c>
      <c r="S31" s="79" t="s">
        <v>34</v>
      </c>
      <c r="T31" s="79" t="s">
        <v>29</v>
      </c>
      <c r="U31" s="97" t="s">
        <v>381</v>
      </c>
      <c r="V31" s="19"/>
      <c r="W31" s="19"/>
      <c r="X31" s="19"/>
      <c r="Y31" s="19"/>
      <c r="Z31" s="19"/>
      <c r="AA31" s="19"/>
    </row>
    <row r="32" spans="1:27" ht="15.75" customHeight="1">
      <c r="A32" s="79">
        <v>717</v>
      </c>
      <c r="B32" s="79" t="s">
        <v>21</v>
      </c>
      <c r="C32" s="79" t="s">
        <v>120</v>
      </c>
      <c r="D32" s="79">
        <v>4372489786</v>
      </c>
      <c r="E32" s="79" t="s">
        <v>121</v>
      </c>
      <c r="F32" s="80">
        <v>44251.005613425928</v>
      </c>
      <c r="G32" s="80">
        <v>44251.026226851849</v>
      </c>
      <c r="H32" s="79" t="s">
        <v>122</v>
      </c>
      <c r="I32" s="79">
        <v>0</v>
      </c>
      <c r="J32" s="79">
        <v>2300</v>
      </c>
      <c r="K32" s="79"/>
      <c r="L32" s="79">
        <v>2300</v>
      </c>
      <c r="M32" s="79" t="s">
        <v>122</v>
      </c>
      <c r="N32" s="81" t="s">
        <v>25</v>
      </c>
      <c r="O32" s="81" t="s">
        <v>26</v>
      </c>
      <c r="P32" s="96">
        <v>2300</v>
      </c>
      <c r="Q32" s="82">
        <v>44250</v>
      </c>
      <c r="R32" s="79" t="s">
        <v>49</v>
      </c>
      <c r="S32" s="79" t="s">
        <v>34</v>
      </c>
      <c r="T32" s="79" t="s">
        <v>29</v>
      </c>
      <c r="U32" s="79" t="s">
        <v>123</v>
      </c>
      <c r="V32" s="3"/>
      <c r="W32" s="3"/>
      <c r="X32" s="3"/>
      <c r="Y32" s="3"/>
      <c r="Z32" s="3"/>
      <c r="AA32" s="7"/>
    </row>
    <row r="33" spans="1:27" ht="15.75" customHeight="1">
      <c r="A33" s="79">
        <v>718</v>
      </c>
      <c r="B33" s="79" t="s">
        <v>21</v>
      </c>
      <c r="C33" s="79" t="s">
        <v>124</v>
      </c>
      <c r="D33" s="79">
        <v>6472193731</v>
      </c>
      <c r="E33" s="79" t="s">
        <v>125</v>
      </c>
      <c r="F33" s="80">
        <v>44250.881805555553</v>
      </c>
      <c r="G33" s="80">
        <v>44250.882905092592</v>
      </c>
      <c r="H33" s="79" t="s">
        <v>126</v>
      </c>
      <c r="I33" s="79">
        <v>0.93</v>
      </c>
      <c r="J33" s="79">
        <v>34</v>
      </c>
      <c r="K33" s="79"/>
      <c r="L33" s="79">
        <v>34.93</v>
      </c>
      <c r="M33" s="79" t="s">
        <v>126</v>
      </c>
      <c r="N33" s="81" t="s">
        <v>25</v>
      </c>
      <c r="O33" s="81" t="s">
        <v>26</v>
      </c>
      <c r="P33" s="96">
        <v>34</v>
      </c>
      <c r="Q33" s="82">
        <v>44250</v>
      </c>
      <c r="R33" s="79" t="s">
        <v>49</v>
      </c>
      <c r="S33" s="79" t="s">
        <v>34</v>
      </c>
      <c r="T33" s="79" t="s">
        <v>29</v>
      </c>
      <c r="U33" s="79" t="s">
        <v>127</v>
      </c>
      <c r="V33" s="3"/>
      <c r="W33" s="3"/>
      <c r="X33" s="3"/>
      <c r="Y33" s="3"/>
      <c r="Z33" s="3"/>
      <c r="AA33" s="7"/>
    </row>
    <row r="34" spans="1:27" ht="15.75" customHeight="1">
      <c r="A34" s="79">
        <v>719</v>
      </c>
      <c r="B34" s="79" t="s">
        <v>21</v>
      </c>
      <c r="C34" s="79" t="s">
        <v>128</v>
      </c>
      <c r="D34" s="79">
        <v>6046524321</v>
      </c>
      <c r="E34" s="79" t="s">
        <v>129</v>
      </c>
      <c r="F34" s="80">
        <v>44250.797986111109</v>
      </c>
      <c r="G34" s="80">
        <v>44250.798391203702</v>
      </c>
      <c r="H34" s="79" t="s">
        <v>130</v>
      </c>
      <c r="I34" s="79">
        <v>0</v>
      </c>
      <c r="J34" s="79">
        <v>10</v>
      </c>
      <c r="K34" s="79"/>
      <c r="L34" s="79">
        <v>10</v>
      </c>
      <c r="M34" s="79" t="s">
        <v>130</v>
      </c>
      <c r="N34" s="81" t="s">
        <v>25</v>
      </c>
      <c r="O34" s="81" t="s">
        <v>26</v>
      </c>
      <c r="P34" s="96">
        <v>10</v>
      </c>
      <c r="Q34" s="82">
        <v>44250</v>
      </c>
      <c r="R34" s="79" t="s">
        <v>49</v>
      </c>
      <c r="S34" s="79" t="s">
        <v>34</v>
      </c>
      <c r="T34" s="79" t="s">
        <v>29</v>
      </c>
      <c r="U34" s="79" t="s">
        <v>131</v>
      </c>
      <c r="V34" s="3"/>
      <c r="W34" s="3"/>
      <c r="X34" s="3"/>
      <c r="Y34" s="3"/>
      <c r="Z34" s="3"/>
      <c r="AA34" s="7"/>
    </row>
    <row r="35" spans="1:27" ht="15.75" customHeight="1">
      <c r="A35" s="79">
        <v>720</v>
      </c>
      <c r="B35" s="79" t="s">
        <v>21</v>
      </c>
      <c r="C35" s="79" t="s">
        <v>132</v>
      </c>
      <c r="D35" s="79">
        <v>5142455464</v>
      </c>
      <c r="E35" s="79" t="s">
        <v>133</v>
      </c>
      <c r="F35" s="80">
        <v>44250.421851851854</v>
      </c>
      <c r="G35" s="80">
        <v>44250.422280092593</v>
      </c>
      <c r="H35" s="79" t="s">
        <v>134</v>
      </c>
      <c r="I35" s="79">
        <v>0</v>
      </c>
      <c r="J35" s="79">
        <v>1300</v>
      </c>
      <c r="K35" s="79"/>
      <c r="L35" s="79">
        <v>1300</v>
      </c>
      <c r="M35" s="79" t="s">
        <v>134</v>
      </c>
      <c r="N35" s="81" t="s">
        <v>25</v>
      </c>
      <c r="O35" s="81" t="s">
        <v>26</v>
      </c>
      <c r="P35" s="79">
        <v>1300</v>
      </c>
      <c r="Q35" s="82">
        <v>44249</v>
      </c>
      <c r="R35" s="79" t="s">
        <v>49</v>
      </c>
      <c r="S35" s="79" t="s">
        <v>34</v>
      </c>
      <c r="T35" s="79" t="s">
        <v>29</v>
      </c>
      <c r="U35" s="79" t="s">
        <v>135</v>
      </c>
      <c r="V35" s="3"/>
      <c r="W35" s="3"/>
      <c r="X35" s="3"/>
      <c r="Y35" s="3"/>
      <c r="Z35" s="3"/>
      <c r="AA35" s="7"/>
    </row>
    <row r="36" spans="1:27" ht="15.75" customHeight="1">
      <c r="A36" s="79">
        <v>721</v>
      </c>
      <c r="B36" s="79" t="s">
        <v>21</v>
      </c>
      <c r="C36" s="79" t="s">
        <v>58</v>
      </c>
      <c r="D36" s="79">
        <v>6475490034</v>
      </c>
      <c r="E36" s="79" t="s">
        <v>136</v>
      </c>
      <c r="F36" s="80">
        <v>44249.821759259263</v>
      </c>
      <c r="G36" s="80">
        <v>44249.847083333334</v>
      </c>
      <c r="H36" s="79" t="s">
        <v>114</v>
      </c>
      <c r="I36" s="79">
        <v>0</v>
      </c>
      <c r="J36" s="79">
        <v>400</v>
      </c>
      <c r="K36" s="79"/>
      <c r="L36" s="79">
        <v>400</v>
      </c>
      <c r="M36" s="79" t="s">
        <v>114</v>
      </c>
      <c r="N36" s="81" t="s">
        <v>25</v>
      </c>
      <c r="O36" s="81" t="s">
        <v>26</v>
      </c>
      <c r="P36" s="79">
        <v>500</v>
      </c>
      <c r="Q36" s="82">
        <v>44250</v>
      </c>
      <c r="R36" s="79" t="s">
        <v>49</v>
      </c>
      <c r="S36" s="79" t="s">
        <v>34</v>
      </c>
      <c r="T36" s="79" t="s">
        <v>29</v>
      </c>
      <c r="U36" s="87" t="s">
        <v>137</v>
      </c>
      <c r="V36" s="10"/>
      <c r="W36" s="3"/>
      <c r="X36" s="3"/>
      <c r="Y36" s="3"/>
      <c r="Z36" s="3"/>
      <c r="AA36" s="7"/>
    </row>
    <row r="37" spans="1:27" ht="15.75" customHeight="1">
      <c r="A37" s="79">
        <v>722</v>
      </c>
      <c r="B37" s="79" t="s">
        <v>21</v>
      </c>
      <c r="C37" s="79" t="s">
        <v>138</v>
      </c>
      <c r="D37" s="79">
        <v>4162776180</v>
      </c>
      <c r="E37" s="79" t="s">
        <v>139</v>
      </c>
      <c r="F37" s="80">
        <v>44249.440833333334</v>
      </c>
      <c r="G37" s="80">
        <v>44249.441458333335</v>
      </c>
      <c r="H37" s="79" t="s">
        <v>140</v>
      </c>
      <c r="I37" s="79">
        <v>0</v>
      </c>
      <c r="J37" s="79">
        <v>90</v>
      </c>
      <c r="K37" s="79"/>
      <c r="L37" s="79">
        <v>90</v>
      </c>
      <c r="M37" s="79" t="s">
        <v>140</v>
      </c>
      <c r="N37" s="81" t="s">
        <v>25</v>
      </c>
      <c r="O37" s="81" t="s">
        <v>26</v>
      </c>
      <c r="P37" s="79">
        <v>90</v>
      </c>
      <c r="Q37" s="82">
        <v>44249</v>
      </c>
      <c r="R37" s="79" t="s">
        <v>49</v>
      </c>
      <c r="S37" s="79" t="s">
        <v>34</v>
      </c>
      <c r="T37" s="79" t="s">
        <v>29</v>
      </c>
      <c r="U37" s="79" t="s">
        <v>141</v>
      </c>
      <c r="V37" s="3"/>
      <c r="W37" s="3"/>
      <c r="X37" s="3"/>
      <c r="Y37" s="3"/>
      <c r="Z37" s="3"/>
      <c r="AA37" s="7"/>
    </row>
    <row r="38" spans="1:27" ht="15.75" customHeight="1">
      <c r="A38" s="79">
        <v>723</v>
      </c>
      <c r="B38" s="79" t="s">
        <v>21</v>
      </c>
      <c r="C38" s="79" t="s">
        <v>142</v>
      </c>
      <c r="D38" s="79">
        <v>6473033287</v>
      </c>
      <c r="E38" s="79" t="s">
        <v>143</v>
      </c>
      <c r="F38" s="80">
        <v>44249.412141203706</v>
      </c>
      <c r="G38" s="80">
        <v>44249.433310185188</v>
      </c>
      <c r="H38" s="79" t="s">
        <v>144</v>
      </c>
      <c r="I38" s="79">
        <v>0</v>
      </c>
      <c r="J38" s="79">
        <v>520</v>
      </c>
      <c r="K38" s="79"/>
      <c r="L38" s="79">
        <v>520</v>
      </c>
      <c r="M38" s="79" t="s">
        <v>144</v>
      </c>
      <c r="N38" s="81" t="s">
        <v>25</v>
      </c>
      <c r="O38" s="81" t="s">
        <v>26</v>
      </c>
      <c r="P38" s="79">
        <v>520</v>
      </c>
      <c r="Q38" s="82">
        <v>44249</v>
      </c>
      <c r="R38" s="79" t="s">
        <v>49</v>
      </c>
      <c r="S38" s="79" t="s">
        <v>34</v>
      </c>
      <c r="T38" s="79" t="s">
        <v>29</v>
      </c>
      <c r="U38" s="79" t="s">
        <v>145</v>
      </c>
      <c r="V38" s="3"/>
      <c r="W38" s="3"/>
      <c r="X38" s="3"/>
      <c r="Y38" s="3"/>
      <c r="Z38" s="3"/>
      <c r="AA38" s="7"/>
    </row>
    <row r="39" spans="1:27" ht="15.75" customHeight="1">
      <c r="A39" s="79">
        <v>724</v>
      </c>
      <c r="B39" s="79" t="s">
        <v>21</v>
      </c>
      <c r="C39" s="79" t="s">
        <v>146</v>
      </c>
      <c r="D39" s="79">
        <v>4377774754</v>
      </c>
      <c r="E39" s="79" t="s">
        <v>147</v>
      </c>
      <c r="F39" s="80">
        <v>44249.342094907406</v>
      </c>
      <c r="G39" s="80">
        <v>44249.342604166668</v>
      </c>
      <c r="H39" s="79" t="s">
        <v>148</v>
      </c>
      <c r="I39" s="79">
        <v>0</v>
      </c>
      <c r="J39" s="79">
        <v>18</v>
      </c>
      <c r="K39" s="79"/>
      <c r="L39" s="79">
        <v>18</v>
      </c>
      <c r="M39" s="79" t="s">
        <v>148</v>
      </c>
      <c r="N39" s="81" t="s">
        <v>25</v>
      </c>
      <c r="O39" s="81" t="s">
        <v>26</v>
      </c>
      <c r="P39" s="79">
        <v>18</v>
      </c>
      <c r="Q39" s="82">
        <v>44249</v>
      </c>
      <c r="R39" s="79" t="s">
        <v>49</v>
      </c>
      <c r="S39" s="79" t="s">
        <v>34</v>
      </c>
      <c r="T39" s="79" t="s">
        <v>29</v>
      </c>
      <c r="U39" s="79" t="s">
        <v>149</v>
      </c>
      <c r="V39" s="3"/>
      <c r="W39" s="3"/>
      <c r="X39" s="3"/>
      <c r="Y39" s="3"/>
      <c r="Z39" s="3"/>
      <c r="AA39" s="7"/>
    </row>
    <row r="40" spans="1:27" ht="15.75" customHeight="1">
      <c r="A40" s="79">
        <v>725</v>
      </c>
      <c r="B40" s="79" t="s">
        <v>21</v>
      </c>
      <c r="C40" s="79" t="s">
        <v>58</v>
      </c>
      <c r="D40" s="79">
        <v>6475490034</v>
      </c>
      <c r="E40" s="79" t="s">
        <v>150</v>
      </c>
      <c r="F40" s="80">
        <v>44249.214571759258</v>
      </c>
      <c r="G40" s="80">
        <v>44249.311759259261</v>
      </c>
      <c r="H40" s="79" t="s">
        <v>151</v>
      </c>
      <c r="I40" s="79">
        <v>0</v>
      </c>
      <c r="J40" s="79">
        <v>1</v>
      </c>
      <c r="K40" s="79"/>
      <c r="L40" s="79">
        <v>1</v>
      </c>
      <c r="M40" s="79" t="s">
        <v>151</v>
      </c>
      <c r="N40" s="81" t="s">
        <v>25</v>
      </c>
      <c r="O40" s="81" t="s">
        <v>26</v>
      </c>
      <c r="P40" s="79">
        <v>1</v>
      </c>
      <c r="Q40" s="82">
        <v>44249</v>
      </c>
      <c r="R40" s="79" t="s">
        <v>49</v>
      </c>
      <c r="S40" s="79" t="s">
        <v>34</v>
      </c>
      <c r="T40" s="79" t="s">
        <v>29</v>
      </c>
      <c r="U40" s="79" t="s">
        <v>152</v>
      </c>
      <c r="V40" s="3"/>
      <c r="W40" s="3"/>
      <c r="X40" s="3"/>
      <c r="Y40" s="3"/>
      <c r="Z40" s="3"/>
      <c r="AA40" s="7"/>
    </row>
    <row r="41" spans="1:27" ht="15.75" customHeight="1">
      <c r="A41" s="79">
        <v>726</v>
      </c>
      <c r="B41" s="79" t="s">
        <v>21</v>
      </c>
      <c r="C41" s="79" t="s">
        <v>85</v>
      </c>
      <c r="D41" s="79">
        <v>6475691465</v>
      </c>
      <c r="E41" s="79" t="s">
        <v>153</v>
      </c>
      <c r="F41" s="80">
        <v>44249.041550925926</v>
      </c>
      <c r="G41" s="80">
        <v>44249.052557870367</v>
      </c>
      <c r="H41" s="79" t="s">
        <v>109</v>
      </c>
      <c r="I41" s="79">
        <v>0</v>
      </c>
      <c r="J41" s="79">
        <v>50</v>
      </c>
      <c r="K41" s="79"/>
      <c r="L41" s="79">
        <v>50</v>
      </c>
      <c r="M41" s="79" t="s">
        <v>109</v>
      </c>
      <c r="N41" s="81" t="s">
        <v>25</v>
      </c>
      <c r="O41" s="81" t="s">
        <v>26</v>
      </c>
      <c r="P41" s="79">
        <v>50</v>
      </c>
      <c r="Q41" s="82">
        <v>44249</v>
      </c>
      <c r="R41" s="79" t="s">
        <v>49</v>
      </c>
      <c r="S41" s="79" t="s">
        <v>34</v>
      </c>
      <c r="T41" s="79" t="s">
        <v>29</v>
      </c>
      <c r="U41" s="79" t="s">
        <v>154</v>
      </c>
      <c r="V41" s="3"/>
      <c r="W41" s="3"/>
      <c r="X41" s="3"/>
      <c r="Y41" s="3"/>
      <c r="Z41" s="3"/>
      <c r="AA41" s="7"/>
    </row>
    <row r="42" spans="1:27" ht="15.75" customHeight="1">
      <c r="A42" s="19">
        <v>727</v>
      </c>
      <c r="B42" s="19" t="s">
        <v>21</v>
      </c>
      <c r="C42" s="19" t="s">
        <v>37</v>
      </c>
      <c r="D42" s="19">
        <v>6473337200</v>
      </c>
      <c r="E42" s="19" t="s">
        <v>155</v>
      </c>
      <c r="F42" s="19" t="s">
        <v>39</v>
      </c>
      <c r="G42" s="19" t="s">
        <v>39</v>
      </c>
      <c r="H42" s="19" t="s">
        <v>156</v>
      </c>
      <c r="I42" s="19">
        <v>0</v>
      </c>
      <c r="J42" s="19">
        <v>500</v>
      </c>
      <c r="K42" s="19"/>
      <c r="L42" s="19">
        <v>500</v>
      </c>
      <c r="M42" s="19" t="s">
        <v>156</v>
      </c>
      <c r="N42" s="49" t="s">
        <v>25</v>
      </c>
      <c r="O42" s="49" t="s">
        <v>41</v>
      </c>
      <c r="P42" s="19" t="s">
        <v>42</v>
      </c>
      <c r="Q42" s="19" t="s">
        <v>34</v>
      </c>
      <c r="R42" s="19" t="s">
        <v>34</v>
      </c>
      <c r="S42" s="19" t="s">
        <v>34</v>
      </c>
      <c r="T42" s="19" t="s">
        <v>43</v>
      </c>
      <c r="U42" s="3"/>
      <c r="V42" s="3"/>
      <c r="W42" s="3"/>
      <c r="X42" s="3"/>
      <c r="Y42" s="3"/>
      <c r="Z42" s="3"/>
      <c r="AA42" s="7"/>
    </row>
    <row r="43" spans="1:27" ht="15.75" customHeight="1">
      <c r="A43" s="83">
        <v>728</v>
      </c>
      <c r="B43" s="83" t="s">
        <v>21</v>
      </c>
      <c r="C43" s="83" t="s">
        <v>37</v>
      </c>
      <c r="D43" s="83">
        <v>6473337200</v>
      </c>
      <c r="E43" s="83" t="s">
        <v>157</v>
      </c>
      <c r="F43" s="84">
        <v>44248.211736111109</v>
      </c>
      <c r="G43" s="84">
        <v>44248.213796296295</v>
      </c>
      <c r="H43" s="83" t="s">
        <v>60</v>
      </c>
      <c r="I43" s="83">
        <v>0</v>
      </c>
      <c r="J43" s="83">
        <v>500</v>
      </c>
      <c r="K43" s="83"/>
      <c r="L43" s="83">
        <v>500</v>
      </c>
      <c r="M43" s="83" t="s">
        <v>60</v>
      </c>
      <c r="N43" s="85" t="s">
        <v>25</v>
      </c>
      <c r="O43" s="85" t="s">
        <v>26</v>
      </c>
      <c r="P43" s="83">
        <v>500</v>
      </c>
      <c r="Q43" s="86">
        <v>44249</v>
      </c>
      <c r="R43" s="83" t="s">
        <v>49</v>
      </c>
      <c r="S43" s="83" t="s">
        <v>34</v>
      </c>
      <c r="T43" s="83" t="s">
        <v>29</v>
      </c>
      <c r="U43" s="83" t="s">
        <v>158</v>
      </c>
      <c r="V43" s="11"/>
      <c r="W43" s="11"/>
      <c r="X43" s="11"/>
      <c r="Y43" s="11"/>
      <c r="Z43" s="11"/>
      <c r="AA43" s="16"/>
    </row>
    <row r="44" spans="1:27" ht="15.75" customHeight="1">
      <c r="A44" s="79">
        <v>729</v>
      </c>
      <c r="B44" s="79" t="s">
        <v>21</v>
      </c>
      <c r="C44" s="79" t="s">
        <v>159</v>
      </c>
      <c r="D44" s="79">
        <v>6473009184</v>
      </c>
      <c r="E44" s="79" t="s">
        <v>160</v>
      </c>
      <c r="F44" s="80">
        <v>44247.831076388888</v>
      </c>
      <c r="G44" s="80">
        <v>44247.857094907406</v>
      </c>
      <c r="H44" s="79" t="s">
        <v>161</v>
      </c>
      <c r="I44" s="79">
        <v>0</v>
      </c>
      <c r="J44" s="79">
        <v>1717.56</v>
      </c>
      <c r="K44" s="79"/>
      <c r="L44" s="79">
        <v>1717.56</v>
      </c>
      <c r="M44" s="79" t="s">
        <v>161</v>
      </c>
      <c r="N44" s="81" t="s">
        <v>25</v>
      </c>
      <c r="O44" s="81" t="s">
        <v>26</v>
      </c>
      <c r="P44" s="79">
        <v>1717.56</v>
      </c>
      <c r="Q44" s="82">
        <v>44249</v>
      </c>
      <c r="R44" s="79" t="s">
        <v>49</v>
      </c>
      <c r="S44" s="79" t="s">
        <v>34</v>
      </c>
      <c r="T44" s="79" t="s">
        <v>29</v>
      </c>
      <c r="U44" s="79" t="s">
        <v>162</v>
      </c>
      <c r="V44" s="3"/>
      <c r="W44" s="3"/>
      <c r="X44" s="3"/>
      <c r="Y44" s="3"/>
      <c r="Z44" s="3"/>
      <c r="AA44" s="7"/>
    </row>
    <row r="45" spans="1:27" ht="15.75" customHeight="1">
      <c r="A45" s="79">
        <v>730</v>
      </c>
      <c r="B45" s="79" t="s">
        <v>21</v>
      </c>
      <c r="C45" s="79" t="s">
        <v>163</v>
      </c>
      <c r="D45" s="79">
        <v>4168363655</v>
      </c>
      <c r="E45" s="79" t="s">
        <v>164</v>
      </c>
      <c r="F45" s="80">
        <v>44247.758356481485</v>
      </c>
      <c r="G45" s="80">
        <v>44247.828287037039</v>
      </c>
      <c r="H45" s="79" t="s">
        <v>165</v>
      </c>
      <c r="I45" s="79">
        <v>0</v>
      </c>
      <c r="J45" s="79">
        <v>250</v>
      </c>
      <c r="K45" s="79"/>
      <c r="L45" s="79">
        <v>250</v>
      </c>
      <c r="M45" s="79" t="s">
        <v>165</v>
      </c>
      <c r="N45" s="81" t="s">
        <v>25</v>
      </c>
      <c r="O45" s="81" t="s">
        <v>26</v>
      </c>
      <c r="P45" s="79">
        <v>250</v>
      </c>
      <c r="Q45" s="82">
        <v>44249</v>
      </c>
      <c r="R45" s="79" t="s">
        <v>49</v>
      </c>
      <c r="S45" s="79" t="s">
        <v>34</v>
      </c>
      <c r="T45" s="79" t="s">
        <v>29</v>
      </c>
      <c r="U45" s="79" t="s">
        <v>166</v>
      </c>
      <c r="V45" s="3"/>
      <c r="W45" s="3"/>
      <c r="X45" s="3"/>
      <c r="Y45" s="3"/>
      <c r="Z45" s="3"/>
      <c r="AA45" s="7"/>
    </row>
    <row r="46" spans="1:27" ht="15.75" customHeight="1">
      <c r="A46" s="79">
        <v>731</v>
      </c>
      <c r="B46" s="79" t="s">
        <v>21</v>
      </c>
      <c r="C46" s="79" t="s">
        <v>167</v>
      </c>
      <c r="D46" s="79">
        <v>6477174000</v>
      </c>
      <c r="E46" s="79" t="s">
        <v>168</v>
      </c>
      <c r="F46" s="80">
        <v>44247.270636574074</v>
      </c>
      <c r="G46" s="80">
        <v>44247.271736111114</v>
      </c>
      <c r="H46" s="79" t="s">
        <v>169</v>
      </c>
      <c r="I46" s="79">
        <v>0</v>
      </c>
      <c r="J46" s="79">
        <v>188.94</v>
      </c>
      <c r="K46" s="79"/>
      <c r="L46" s="79">
        <v>188.94</v>
      </c>
      <c r="M46" s="79" t="s">
        <v>169</v>
      </c>
      <c r="N46" s="81" t="s">
        <v>25</v>
      </c>
      <c r="O46" s="81" t="s">
        <v>26</v>
      </c>
      <c r="P46" s="79">
        <v>188.94</v>
      </c>
      <c r="Q46" s="82">
        <v>44246</v>
      </c>
      <c r="R46" s="79" t="s">
        <v>49</v>
      </c>
      <c r="S46" s="79" t="s">
        <v>34</v>
      </c>
      <c r="T46" s="79" t="s">
        <v>29</v>
      </c>
      <c r="U46" s="79" t="s">
        <v>170</v>
      </c>
      <c r="V46" s="3"/>
      <c r="W46" s="3"/>
      <c r="X46" s="3"/>
      <c r="Y46" s="3"/>
      <c r="Z46" s="3"/>
      <c r="AA46" s="7"/>
    </row>
    <row r="47" spans="1:27" ht="15.75" customHeight="1">
      <c r="A47" s="79">
        <v>732</v>
      </c>
      <c r="B47" s="79" t="s">
        <v>21</v>
      </c>
      <c r="C47" s="79" t="s">
        <v>171</v>
      </c>
      <c r="D47" s="79">
        <v>6474821178</v>
      </c>
      <c r="E47" s="79" t="s">
        <v>172</v>
      </c>
      <c r="F47" s="80">
        <v>44245.491990740738</v>
      </c>
      <c r="G47" s="80">
        <v>44245.492812500001</v>
      </c>
      <c r="H47" s="79" t="s">
        <v>93</v>
      </c>
      <c r="I47" s="79">
        <v>8</v>
      </c>
      <c r="J47" s="79">
        <v>100</v>
      </c>
      <c r="K47" s="79"/>
      <c r="L47" s="79">
        <v>108</v>
      </c>
      <c r="M47" s="79" t="s">
        <v>93</v>
      </c>
      <c r="N47" s="81" t="s">
        <v>25</v>
      </c>
      <c r="O47" s="81" t="s">
        <v>26</v>
      </c>
      <c r="P47" s="79">
        <v>100</v>
      </c>
      <c r="Q47" s="82">
        <v>44245</v>
      </c>
      <c r="R47" s="79" t="s">
        <v>49</v>
      </c>
      <c r="S47" s="79" t="s">
        <v>34</v>
      </c>
      <c r="T47" s="79" t="s">
        <v>29</v>
      </c>
      <c r="U47" s="79" t="s">
        <v>173</v>
      </c>
      <c r="V47" s="3"/>
      <c r="W47" s="3"/>
      <c r="X47" s="3"/>
      <c r="Y47" s="3"/>
      <c r="Z47" s="3"/>
      <c r="AA47" s="7"/>
    </row>
    <row r="48" spans="1:27" ht="15.75" customHeight="1">
      <c r="A48" s="79">
        <v>733</v>
      </c>
      <c r="B48" s="79" t="s">
        <v>21</v>
      </c>
      <c r="C48" s="79" t="s">
        <v>37</v>
      </c>
      <c r="D48" s="79">
        <v>6473337200</v>
      </c>
      <c r="E48" s="79" t="s">
        <v>174</v>
      </c>
      <c r="F48" s="80">
        <v>44245.258020833331</v>
      </c>
      <c r="G48" s="80">
        <v>44245.336574074077</v>
      </c>
      <c r="H48" s="79" t="s">
        <v>175</v>
      </c>
      <c r="I48" s="79">
        <v>0</v>
      </c>
      <c r="J48" s="79">
        <v>20</v>
      </c>
      <c r="K48" s="79"/>
      <c r="L48" s="79">
        <v>20</v>
      </c>
      <c r="M48" s="79" t="s">
        <v>175</v>
      </c>
      <c r="N48" s="81" t="s">
        <v>25</v>
      </c>
      <c r="O48" s="81" t="s">
        <v>26</v>
      </c>
      <c r="P48" s="79">
        <v>20</v>
      </c>
      <c r="Q48" s="82">
        <v>44244</v>
      </c>
      <c r="R48" s="79" t="s">
        <v>49</v>
      </c>
      <c r="S48" s="79" t="s">
        <v>34</v>
      </c>
      <c r="T48" s="79" t="s">
        <v>29</v>
      </c>
      <c r="U48" s="79" t="s">
        <v>176</v>
      </c>
      <c r="V48" s="3"/>
      <c r="W48" s="3"/>
      <c r="X48" s="3"/>
      <c r="Y48" s="3"/>
      <c r="Z48" s="3"/>
      <c r="AA48" s="7"/>
    </row>
    <row r="49" spans="1:27" ht="15.75" customHeight="1">
      <c r="A49" s="79">
        <v>734</v>
      </c>
      <c r="B49" s="79" t="s">
        <v>21</v>
      </c>
      <c r="C49" s="79" t="s">
        <v>177</v>
      </c>
      <c r="D49" s="79">
        <v>6479226286</v>
      </c>
      <c r="E49" s="79" t="s">
        <v>178</v>
      </c>
      <c r="F49" s="80">
        <v>44245.217581018522</v>
      </c>
      <c r="G49" s="80">
        <v>44245.336331018516</v>
      </c>
      <c r="H49" s="79" t="s">
        <v>87</v>
      </c>
      <c r="I49" s="79">
        <v>0</v>
      </c>
      <c r="J49" s="79">
        <v>200</v>
      </c>
      <c r="K49" s="79"/>
      <c r="L49" s="79">
        <v>200</v>
      </c>
      <c r="M49" s="79" t="s">
        <v>87</v>
      </c>
      <c r="N49" s="81" t="s">
        <v>25</v>
      </c>
      <c r="O49" s="81" t="s">
        <v>26</v>
      </c>
      <c r="P49" s="79">
        <v>200</v>
      </c>
      <c r="Q49" s="82">
        <v>44244</v>
      </c>
      <c r="R49" s="79" t="s">
        <v>49</v>
      </c>
      <c r="S49" s="79" t="s">
        <v>34</v>
      </c>
      <c r="T49" s="79" t="s">
        <v>29</v>
      </c>
      <c r="U49" s="79" t="s">
        <v>179</v>
      </c>
      <c r="V49" s="3"/>
      <c r="W49" s="3"/>
      <c r="X49" s="3"/>
      <c r="Y49" s="3"/>
      <c r="Z49" s="3"/>
      <c r="AA49" s="7"/>
    </row>
    <row r="50" spans="1:27" ht="15.75" customHeight="1">
      <c r="A50" s="79">
        <v>735</v>
      </c>
      <c r="B50" s="79" t="s">
        <v>21</v>
      </c>
      <c r="C50" s="79" t="s">
        <v>124</v>
      </c>
      <c r="D50" s="79">
        <v>6472193731</v>
      </c>
      <c r="E50" s="79" t="s">
        <v>180</v>
      </c>
      <c r="F50" s="80">
        <v>44244.44872685185</v>
      </c>
      <c r="G50" s="80">
        <v>44244.449664351851</v>
      </c>
      <c r="H50" s="79" t="s">
        <v>181</v>
      </c>
      <c r="I50" s="79">
        <v>0.34999999999998999</v>
      </c>
      <c r="J50" s="79">
        <v>35</v>
      </c>
      <c r="K50" s="79"/>
      <c r="L50" s="79">
        <v>35.35</v>
      </c>
      <c r="M50" s="79" t="s">
        <v>181</v>
      </c>
      <c r="N50" s="81" t="s">
        <v>25</v>
      </c>
      <c r="O50" s="81" t="s">
        <v>26</v>
      </c>
      <c r="P50" s="79">
        <v>35</v>
      </c>
      <c r="Q50" s="82">
        <v>44244</v>
      </c>
      <c r="R50" s="79" t="s">
        <v>49</v>
      </c>
      <c r="S50" s="79" t="s">
        <v>34</v>
      </c>
      <c r="T50" s="79" t="s">
        <v>29</v>
      </c>
      <c r="U50" s="79" t="s">
        <v>182</v>
      </c>
      <c r="V50" s="3"/>
      <c r="W50" s="3"/>
      <c r="X50" s="3"/>
      <c r="Y50" s="3"/>
      <c r="Z50" s="3"/>
      <c r="AA50" s="7"/>
    </row>
    <row r="51" spans="1:27" ht="15.75" customHeight="1">
      <c r="A51" s="79">
        <v>736</v>
      </c>
      <c r="B51" s="79" t="s">
        <v>21</v>
      </c>
      <c r="C51" s="79" t="s">
        <v>46</v>
      </c>
      <c r="D51" s="79">
        <v>7806042419</v>
      </c>
      <c r="E51" s="79" t="s">
        <v>183</v>
      </c>
      <c r="F51" s="80">
        <v>44243.559074074074</v>
      </c>
      <c r="G51" s="80">
        <v>44243.561516203707</v>
      </c>
      <c r="H51" s="79" t="s">
        <v>184</v>
      </c>
      <c r="I51" s="79">
        <v>0</v>
      </c>
      <c r="J51" s="79">
        <v>525</v>
      </c>
      <c r="K51" s="79"/>
      <c r="L51" s="79">
        <v>525</v>
      </c>
      <c r="M51" s="79" t="s">
        <v>184</v>
      </c>
      <c r="N51" s="81" t="s">
        <v>25</v>
      </c>
      <c r="O51" s="81" t="s">
        <v>26</v>
      </c>
      <c r="P51" s="79">
        <v>525</v>
      </c>
      <c r="Q51" s="82">
        <v>44243</v>
      </c>
      <c r="R51" s="79" t="s">
        <v>49</v>
      </c>
      <c r="S51" s="79" t="s">
        <v>34</v>
      </c>
      <c r="T51" s="79" t="s">
        <v>29</v>
      </c>
      <c r="U51" s="79" t="s">
        <v>185</v>
      </c>
      <c r="V51" s="3"/>
      <c r="W51" s="3"/>
      <c r="X51" s="3"/>
      <c r="Y51" s="3"/>
      <c r="Z51" s="3"/>
      <c r="AA51" s="7"/>
    </row>
    <row r="52" spans="1:27" ht="15.75" customHeight="1">
      <c r="A52" s="79">
        <v>737</v>
      </c>
      <c r="B52" s="79" t="s">
        <v>21</v>
      </c>
      <c r="C52" s="79" t="s">
        <v>124</v>
      </c>
      <c r="D52" s="79">
        <v>6472193731</v>
      </c>
      <c r="E52" s="79" t="s">
        <v>186</v>
      </c>
      <c r="F52" s="80">
        <v>44243.294374999998</v>
      </c>
      <c r="G52" s="80">
        <v>44243.304594907408</v>
      </c>
      <c r="H52" s="79" t="s">
        <v>109</v>
      </c>
      <c r="I52" s="79">
        <v>19.03</v>
      </c>
      <c r="J52" s="79">
        <v>50</v>
      </c>
      <c r="K52" s="79"/>
      <c r="L52" s="79">
        <v>69.03</v>
      </c>
      <c r="M52" s="79" t="s">
        <v>109</v>
      </c>
      <c r="N52" s="81" t="s">
        <v>25</v>
      </c>
      <c r="O52" s="81" t="s">
        <v>26</v>
      </c>
      <c r="P52" s="79">
        <v>50</v>
      </c>
      <c r="Q52" s="82">
        <v>44243</v>
      </c>
      <c r="R52" s="79" t="s">
        <v>49</v>
      </c>
      <c r="S52" s="79" t="s">
        <v>34</v>
      </c>
      <c r="T52" s="79" t="s">
        <v>29</v>
      </c>
      <c r="U52" s="79" t="s">
        <v>187</v>
      </c>
      <c r="V52" s="3"/>
      <c r="W52" s="3"/>
      <c r="X52" s="3"/>
      <c r="Y52" s="3"/>
      <c r="Z52" s="3"/>
      <c r="AA52" s="7"/>
    </row>
    <row r="53" spans="1:27" ht="15.75" customHeight="1">
      <c r="A53" s="79">
        <v>738</v>
      </c>
      <c r="B53" s="79" t="s">
        <v>21</v>
      </c>
      <c r="C53" s="79" t="s">
        <v>188</v>
      </c>
      <c r="D53" s="79">
        <v>4164519697</v>
      </c>
      <c r="E53" s="79" t="s">
        <v>189</v>
      </c>
      <c r="F53" s="80">
        <v>44242.436990740738</v>
      </c>
      <c r="G53" s="80">
        <v>44242.473333333335</v>
      </c>
      <c r="H53" s="79" t="s">
        <v>190</v>
      </c>
      <c r="I53" s="79">
        <v>9</v>
      </c>
      <c r="J53" s="79">
        <v>893</v>
      </c>
      <c r="K53" s="79"/>
      <c r="L53" s="79">
        <v>902</v>
      </c>
      <c r="M53" s="79" t="s">
        <v>190</v>
      </c>
      <c r="N53" s="81" t="s">
        <v>25</v>
      </c>
      <c r="O53" s="81" t="s">
        <v>26</v>
      </c>
      <c r="P53" s="79">
        <v>893</v>
      </c>
      <c r="Q53" s="82">
        <v>44243</v>
      </c>
      <c r="R53" s="79" t="s">
        <v>49</v>
      </c>
      <c r="S53" s="79" t="s">
        <v>34</v>
      </c>
      <c r="T53" s="79" t="s">
        <v>29</v>
      </c>
      <c r="U53" s="79" t="s">
        <v>191</v>
      </c>
      <c r="V53" s="3"/>
      <c r="W53" s="3"/>
      <c r="X53" s="3"/>
      <c r="Y53" s="3"/>
      <c r="Z53" s="3"/>
      <c r="AA53" s="7"/>
    </row>
    <row r="54" spans="1:27" ht="15.75" customHeight="1">
      <c r="A54" s="79">
        <v>739</v>
      </c>
      <c r="B54" s="79" t="s">
        <v>21</v>
      </c>
      <c r="C54" s="79" t="s">
        <v>188</v>
      </c>
      <c r="D54" s="79">
        <v>4164519697</v>
      </c>
      <c r="E54" s="79" t="s">
        <v>192</v>
      </c>
      <c r="F54" s="80">
        <v>44242.159456018519</v>
      </c>
      <c r="G54" s="80">
        <v>44242.291435185187</v>
      </c>
      <c r="H54" s="79" t="s">
        <v>193</v>
      </c>
      <c r="I54" s="79">
        <v>0</v>
      </c>
      <c r="J54" s="79">
        <v>9</v>
      </c>
      <c r="K54" s="79"/>
      <c r="L54" s="79">
        <v>9</v>
      </c>
      <c r="M54" s="79" t="s">
        <v>193</v>
      </c>
      <c r="N54" s="81" t="s">
        <v>25</v>
      </c>
      <c r="O54" s="81" t="s">
        <v>26</v>
      </c>
      <c r="P54" s="79">
        <v>9</v>
      </c>
      <c r="Q54" s="82">
        <v>44243</v>
      </c>
      <c r="R54" s="79" t="s">
        <v>49</v>
      </c>
      <c r="S54" s="79" t="s">
        <v>34</v>
      </c>
      <c r="T54" s="79" t="s">
        <v>29</v>
      </c>
      <c r="U54" s="79" t="s">
        <v>194</v>
      </c>
      <c r="V54" s="3"/>
      <c r="W54" s="3"/>
      <c r="X54" s="3"/>
      <c r="Y54" s="3"/>
      <c r="Z54" s="3"/>
      <c r="AA54" s="7"/>
    </row>
    <row r="55" spans="1:27" ht="15.75" customHeight="1">
      <c r="A55" s="79">
        <v>740</v>
      </c>
      <c r="B55" s="79" t="s">
        <v>21</v>
      </c>
      <c r="C55" s="79" t="s">
        <v>37</v>
      </c>
      <c r="D55" s="79">
        <v>6473337200</v>
      </c>
      <c r="E55" s="79" t="s">
        <v>195</v>
      </c>
      <c r="F55" s="80">
        <v>44241.322997685187</v>
      </c>
      <c r="G55" s="80">
        <v>44241.3278587963</v>
      </c>
      <c r="H55" s="79" t="s">
        <v>196</v>
      </c>
      <c r="I55" s="79">
        <v>0</v>
      </c>
      <c r="J55" s="79">
        <v>865</v>
      </c>
      <c r="K55" s="79"/>
      <c r="L55" s="79">
        <v>865</v>
      </c>
      <c r="M55" s="79" t="s">
        <v>196</v>
      </c>
      <c r="N55" s="81" t="s">
        <v>25</v>
      </c>
      <c r="O55" s="81" t="s">
        <v>26</v>
      </c>
      <c r="P55" s="79">
        <v>865</v>
      </c>
      <c r="Q55" s="82">
        <v>44243</v>
      </c>
      <c r="R55" s="79" t="s">
        <v>49</v>
      </c>
      <c r="S55" s="79" t="s">
        <v>34</v>
      </c>
      <c r="T55" s="79" t="s">
        <v>29</v>
      </c>
      <c r="U55" s="79" t="s">
        <v>197</v>
      </c>
      <c r="V55" s="3"/>
      <c r="W55" s="3"/>
      <c r="X55" s="3"/>
      <c r="Y55" s="3"/>
      <c r="Z55" s="3"/>
      <c r="AA55" s="7"/>
    </row>
    <row r="56" spans="1:27" ht="15.75" customHeight="1">
      <c r="A56" s="79">
        <v>741</v>
      </c>
      <c r="B56" s="79" t="s">
        <v>21</v>
      </c>
      <c r="C56" s="79" t="s">
        <v>37</v>
      </c>
      <c r="D56" s="79">
        <v>6473337200</v>
      </c>
      <c r="E56" s="79" t="s">
        <v>198</v>
      </c>
      <c r="F56" s="80">
        <v>44240.515335648146</v>
      </c>
      <c r="G56" s="80">
        <v>44240.516111111108</v>
      </c>
      <c r="H56" s="79" t="s">
        <v>199</v>
      </c>
      <c r="I56" s="79">
        <v>5</v>
      </c>
      <c r="J56" s="79">
        <v>600</v>
      </c>
      <c r="K56" s="79"/>
      <c r="L56" s="79">
        <v>605</v>
      </c>
      <c r="M56" s="79" t="s">
        <v>199</v>
      </c>
      <c r="N56" s="81" t="s">
        <v>25</v>
      </c>
      <c r="O56" s="81" t="s">
        <v>26</v>
      </c>
      <c r="P56" s="79">
        <v>600</v>
      </c>
      <c r="Q56" s="82">
        <v>44243</v>
      </c>
      <c r="R56" s="79" t="s">
        <v>49</v>
      </c>
      <c r="S56" s="79" t="s">
        <v>34</v>
      </c>
      <c r="T56" s="79" t="s">
        <v>29</v>
      </c>
      <c r="U56" s="79" t="s">
        <v>200</v>
      </c>
      <c r="V56" s="3"/>
      <c r="W56" s="3"/>
      <c r="X56" s="3"/>
      <c r="Y56" s="3"/>
      <c r="Z56" s="3"/>
      <c r="AA56" s="7"/>
    </row>
    <row r="57" spans="1:27" ht="15.75" customHeight="1">
      <c r="A57" s="79">
        <v>742</v>
      </c>
      <c r="B57" s="79" t="s">
        <v>21</v>
      </c>
      <c r="C57" s="79" t="s">
        <v>85</v>
      </c>
      <c r="D57" s="79">
        <v>6475691465</v>
      </c>
      <c r="E57" s="79" t="s">
        <v>201</v>
      </c>
      <c r="F57" s="80">
        <v>44237.959409722222</v>
      </c>
      <c r="G57" s="80">
        <v>44237.959699074076</v>
      </c>
      <c r="H57" s="79" t="s">
        <v>175</v>
      </c>
      <c r="I57" s="79">
        <v>0</v>
      </c>
      <c r="J57" s="79">
        <v>20</v>
      </c>
      <c r="K57" s="79"/>
      <c r="L57" s="79">
        <v>20</v>
      </c>
      <c r="M57" s="79" t="s">
        <v>175</v>
      </c>
      <c r="N57" s="81" t="s">
        <v>25</v>
      </c>
      <c r="O57" s="81" t="s">
        <v>26</v>
      </c>
      <c r="P57" s="79">
        <v>20</v>
      </c>
      <c r="Q57" s="82">
        <v>44237</v>
      </c>
      <c r="R57" s="79" t="s">
        <v>49</v>
      </c>
      <c r="S57" s="79" t="s">
        <v>34</v>
      </c>
      <c r="T57" s="79" t="s">
        <v>29</v>
      </c>
      <c r="U57" s="79" t="s">
        <v>202</v>
      </c>
      <c r="V57" s="3"/>
      <c r="W57" s="3"/>
      <c r="X57" s="3"/>
      <c r="Y57" s="3"/>
      <c r="Z57" s="3"/>
      <c r="AA57" s="7"/>
    </row>
    <row r="58" spans="1:27" ht="15.75" customHeight="1">
      <c r="A58" s="106">
        <v>744</v>
      </c>
      <c r="B58" s="106" t="s">
        <v>21</v>
      </c>
      <c r="C58" s="106" t="s">
        <v>203</v>
      </c>
      <c r="D58" s="106">
        <v>9540033493</v>
      </c>
      <c r="E58" s="106" t="s">
        <v>204</v>
      </c>
      <c r="F58" s="106" t="s">
        <v>39</v>
      </c>
      <c r="G58" s="106" t="s">
        <v>39</v>
      </c>
      <c r="H58" s="106" t="s">
        <v>205</v>
      </c>
      <c r="I58" s="106">
        <v>10</v>
      </c>
      <c r="J58" s="106">
        <v>421</v>
      </c>
      <c r="K58" s="106"/>
      <c r="L58" s="106">
        <v>421</v>
      </c>
      <c r="M58" s="106" t="s">
        <v>205</v>
      </c>
      <c r="N58" s="107" t="s">
        <v>25</v>
      </c>
      <c r="O58" s="107" t="s">
        <v>41</v>
      </c>
      <c r="P58" s="106" t="s">
        <v>42</v>
      </c>
      <c r="Q58" s="106" t="s">
        <v>34</v>
      </c>
      <c r="R58" s="106" t="s">
        <v>34</v>
      </c>
      <c r="S58" s="106" t="s">
        <v>34</v>
      </c>
      <c r="T58" s="106" t="s">
        <v>43</v>
      </c>
      <c r="U58" s="17"/>
      <c r="V58" s="17"/>
      <c r="W58" s="17"/>
      <c r="X58" s="17"/>
      <c r="Y58" s="17"/>
      <c r="Z58" s="17"/>
      <c r="AA58" s="18"/>
    </row>
    <row r="59" spans="1:27" ht="15.75" customHeight="1">
      <c r="A59" s="79">
        <v>745</v>
      </c>
      <c r="B59" s="79" t="s">
        <v>21</v>
      </c>
      <c r="C59" s="79" t="s">
        <v>206</v>
      </c>
      <c r="D59" s="79">
        <v>4168486402</v>
      </c>
      <c r="E59" s="79" t="s">
        <v>207</v>
      </c>
      <c r="F59" s="80">
        <v>44236.972766203704</v>
      </c>
      <c r="G59" s="80">
        <v>44236.974548611113</v>
      </c>
      <c r="H59" s="79" t="s">
        <v>208</v>
      </c>
      <c r="I59" s="79">
        <v>0</v>
      </c>
      <c r="J59" s="79">
        <v>345</v>
      </c>
      <c r="K59" s="79"/>
      <c r="L59" s="79">
        <v>345</v>
      </c>
      <c r="M59" s="79" t="s">
        <v>208</v>
      </c>
      <c r="N59" s="81" t="s">
        <v>25</v>
      </c>
      <c r="O59" s="81" t="s">
        <v>26</v>
      </c>
      <c r="P59" s="79">
        <v>345</v>
      </c>
      <c r="Q59" s="82">
        <v>44236</v>
      </c>
      <c r="R59" s="79" t="s">
        <v>49</v>
      </c>
      <c r="S59" s="79" t="s">
        <v>34</v>
      </c>
      <c r="T59" s="79" t="s">
        <v>29</v>
      </c>
      <c r="U59" s="79" t="s">
        <v>209</v>
      </c>
      <c r="V59" s="3"/>
      <c r="W59" s="3"/>
      <c r="X59" s="3"/>
      <c r="Y59" s="3"/>
      <c r="Z59" s="3"/>
      <c r="AA59" s="7"/>
    </row>
    <row r="60" spans="1:27" ht="15.75" customHeight="1">
      <c r="A60" s="79">
        <v>746</v>
      </c>
      <c r="B60" s="79" t="s">
        <v>21</v>
      </c>
      <c r="C60" s="79" t="s">
        <v>163</v>
      </c>
      <c r="D60" s="79">
        <v>4168363655</v>
      </c>
      <c r="E60" s="79" t="s">
        <v>210</v>
      </c>
      <c r="F60" s="80">
        <v>44236.765925925924</v>
      </c>
      <c r="G60" s="80">
        <v>44236.787928240738</v>
      </c>
      <c r="H60" s="79" t="s">
        <v>60</v>
      </c>
      <c r="I60" s="79">
        <v>0</v>
      </c>
      <c r="J60" s="79">
        <v>500</v>
      </c>
      <c r="K60" s="79"/>
      <c r="L60" s="79">
        <v>500</v>
      </c>
      <c r="M60" s="79" t="s">
        <v>60</v>
      </c>
      <c r="N60" s="81" t="s">
        <v>25</v>
      </c>
      <c r="O60" s="81" t="s">
        <v>26</v>
      </c>
      <c r="P60" s="79">
        <v>500</v>
      </c>
      <c r="Q60" s="82">
        <v>44236</v>
      </c>
      <c r="R60" s="79" t="s">
        <v>49</v>
      </c>
      <c r="S60" s="79" t="s">
        <v>34</v>
      </c>
      <c r="T60" s="79" t="s">
        <v>29</v>
      </c>
      <c r="U60" s="79" t="s">
        <v>211</v>
      </c>
      <c r="V60" s="3"/>
      <c r="W60" s="3"/>
      <c r="X60" s="3"/>
      <c r="Y60" s="3"/>
      <c r="Z60" s="3"/>
      <c r="AA60" s="7"/>
    </row>
    <row r="61" spans="1:27" ht="15.75" customHeight="1">
      <c r="A61" s="79">
        <v>747</v>
      </c>
      <c r="B61" s="79" t="s">
        <v>21</v>
      </c>
      <c r="C61" s="79" t="s">
        <v>124</v>
      </c>
      <c r="D61" s="79">
        <v>6472193731</v>
      </c>
      <c r="E61" s="79" t="s">
        <v>212</v>
      </c>
      <c r="F61" s="80">
        <v>44236.375451388885</v>
      </c>
      <c r="G61" s="80">
        <v>44236.405219907407</v>
      </c>
      <c r="H61" s="79" t="s">
        <v>213</v>
      </c>
      <c r="I61" s="79">
        <v>0</v>
      </c>
      <c r="J61" s="79">
        <v>88</v>
      </c>
      <c r="K61" s="79"/>
      <c r="L61" s="79">
        <v>88</v>
      </c>
      <c r="M61" s="79" t="s">
        <v>213</v>
      </c>
      <c r="N61" s="81" t="s">
        <v>25</v>
      </c>
      <c r="O61" s="81" t="s">
        <v>26</v>
      </c>
      <c r="P61" s="79">
        <v>88</v>
      </c>
      <c r="Q61" s="82">
        <v>44235</v>
      </c>
      <c r="R61" s="79" t="s">
        <v>49</v>
      </c>
      <c r="S61" s="79" t="s">
        <v>34</v>
      </c>
      <c r="T61" s="79" t="s">
        <v>29</v>
      </c>
      <c r="U61" s="79" t="s">
        <v>214</v>
      </c>
      <c r="V61" s="3"/>
      <c r="W61" s="3"/>
      <c r="X61" s="3"/>
      <c r="Y61" s="3"/>
      <c r="Z61" s="3"/>
      <c r="AA61" s="7"/>
    </row>
    <row r="62" spans="1:27" ht="15.75" customHeight="1">
      <c r="A62" s="79">
        <v>748</v>
      </c>
      <c r="B62" s="79" t="s">
        <v>21</v>
      </c>
      <c r="C62" s="79" t="s">
        <v>206</v>
      </c>
      <c r="D62" s="79">
        <v>4168486402</v>
      </c>
      <c r="E62" s="79" t="s">
        <v>215</v>
      </c>
      <c r="F62" s="80">
        <v>44231.865231481483</v>
      </c>
      <c r="G62" s="80">
        <v>44231.866342592592</v>
      </c>
      <c r="H62" s="79" t="s">
        <v>216</v>
      </c>
      <c r="I62" s="79">
        <v>0</v>
      </c>
      <c r="J62" s="79">
        <v>868</v>
      </c>
      <c r="K62" s="79"/>
      <c r="L62" s="79">
        <v>868</v>
      </c>
      <c r="M62" s="79" t="s">
        <v>216</v>
      </c>
      <c r="N62" s="81" t="s">
        <v>25</v>
      </c>
      <c r="O62" s="81" t="s">
        <v>26</v>
      </c>
      <c r="P62" s="79">
        <v>868</v>
      </c>
      <c r="Q62" s="82">
        <v>44231</v>
      </c>
      <c r="R62" s="79" t="s">
        <v>49</v>
      </c>
      <c r="S62" s="79" t="s">
        <v>34</v>
      </c>
      <c r="T62" s="79" t="s">
        <v>29</v>
      </c>
      <c r="U62" s="79" t="s">
        <v>217</v>
      </c>
      <c r="V62" s="3"/>
      <c r="W62" s="3"/>
      <c r="X62" s="3"/>
      <c r="Y62" s="3"/>
      <c r="Z62" s="3"/>
      <c r="AA62" s="7"/>
    </row>
    <row r="63" spans="1:27" ht="15.75" customHeight="1">
      <c r="A63" s="108">
        <v>749</v>
      </c>
      <c r="B63" s="108" t="s">
        <v>21</v>
      </c>
      <c r="C63" s="108" t="s">
        <v>37</v>
      </c>
      <c r="D63" s="108">
        <v>6473337200</v>
      </c>
      <c r="E63" s="108" t="s">
        <v>218</v>
      </c>
      <c r="F63" s="108" t="s">
        <v>39</v>
      </c>
      <c r="G63" s="108" t="s">
        <v>39</v>
      </c>
      <c r="H63" s="108" t="s">
        <v>219</v>
      </c>
      <c r="I63" s="108">
        <v>0</v>
      </c>
      <c r="J63" s="108">
        <v>5</v>
      </c>
      <c r="K63" s="108"/>
      <c r="L63" s="108">
        <v>5</v>
      </c>
      <c r="M63" s="108" t="s">
        <v>219</v>
      </c>
      <c r="N63" s="109" t="s">
        <v>25</v>
      </c>
      <c r="O63" s="109" t="s">
        <v>41</v>
      </c>
      <c r="P63" s="108" t="s">
        <v>42</v>
      </c>
      <c r="Q63" s="108" t="s">
        <v>34</v>
      </c>
      <c r="R63" s="108" t="s">
        <v>34</v>
      </c>
      <c r="S63" s="108" t="s">
        <v>34</v>
      </c>
      <c r="T63" s="108" t="s">
        <v>43</v>
      </c>
      <c r="U63" s="11"/>
      <c r="V63" s="11"/>
      <c r="W63" s="11"/>
      <c r="X63" s="11"/>
      <c r="Y63" s="11"/>
      <c r="Z63" s="11"/>
      <c r="AA63" s="16"/>
    </row>
    <row r="64" spans="1:27" ht="15.75" customHeight="1">
      <c r="A64" s="79">
        <v>750</v>
      </c>
      <c r="B64" s="79" t="s">
        <v>21</v>
      </c>
      <c r="C64" s="79" t="s">
        <v>206</v>
      </c>
      <c r="D64" s="79">
        <v>4168486402</v>
      </c>
      <c r="E64" s="79" t="s">
        <v>220</v>
      </c>
      <c r="F64" s="80">
        <v>44230.90053240741</v>
      </c>
      <c r="G64" s="80">
        <v>44230.900879629633</v>
      </c>
      <c r="H64" s="79" t="s">
        <v>48</v>
      </c>
      <c r="I64" s="79">
        <v>0</v>
      </c>
      <c r="J64" s="79">
        <v>360</v>
      </c>
      <c r="K64" s="79"/>
      <c r="L64" s="79">
        <v>360</v>
      </c>
      <c r="M64" s="79" t="s">
        <v>48</v>
      </c>
      <c r="N64" s="81" t="s">
        <v>25</v>
      </c>
      <c r="O64" s="81" t="s">
        <v>26</v>
      </c>
      <c r="P64" s="79">
        <v>360</v>
      </c>
      <c r="Q64" s="82">
        <v>44230</v>
      </c>
      <c r="R64" s="79" t="s">
        <v>49</v>
      </c>
      <c r="S64" s="79" t="s">
        <v>34</v>
      </c>
      <c r="T64" s="79" t="s">
        <v>221</v>
      </c>
      <c r="U64" s="79" t="s">
        <v>222</v>
      </c>
      <c r="V64" s="3"/>
      <c r="W64" s="3"/>
      <c r="X64" s="3"/>
      <c r="Y64" s="3"/>
      <c r="Z64" s="3"/>
      <c r="AA64" s="7"/>
    </row>
    <row r="65" spans="1:27" ht="15.75" customHeight="1">
      <c r="A65" s="108">
        <v>751</v>
      </c>
      <c r="B65" s="108" t="s">
        <v>21</v>
      </c>
      <c r="C65" s="108" t="s">
        <v>223</v>
      </c>
      <c r="D65" s="108">
        <v>4372388119</v>
      </c>
      <c r="E65" s="108" t="s">
        <v>224</v>
      </c>
      <c r="F65" s="108" t="s">
        <v>39</v>
      </c>
      <c r="G65" s="108" t="s">
        <v>39</v>
      </c>
      <c r="H65" s="108" t="s">
        <v>225</v>
      </c>
      <c r="I65" s="108">
        <v>0</v>
      </c>
      <c r="J65" s="108">
        <v>150</v>
      </c>
      <c r="K65" s="108"/>
      <c r="L65" s="108">
        <v>150</v>
      </c>
      <c r="M65" s="108" t="s">
        <v>225</v>
      </c>
      <c r="N65" s="109" t="s">
        <v>25</v>
      </c>
      <c r="O65" s="109" t="s">
        <v>41</v>
      </c>
      <c r="P65" s="108" t="s">
        <v>42</v>
      </c>
      <c r="Q65" s="108" t="s">
        <v>34</v>
      </c>
      <c r="R65" s="108" t="s">
        <v>34</v>
      </c>
      <c r="S65" s="108" t="s">
        <v>34</v>
      </c>
      <c r="T65" s="108" t="s">
        <v>43</v>
      </c>
      <c r="U65" s="11"/>
      <c r="V65" s="11"/>
      <c r="W65" s="11"/>
      <c r="X65" s="11"/>
      <c r="Y65" s="11"/>
      <c r="Z65" s="11"/>
      <c r="AA65" s="16"/>
    </row>
    <row r="66" spans="1:27" ht="15.75" customHeight="1">
      <c r="A66" s="79">
        <v>752</v>
      </c>
      <c r="B66" s="79" t="s">
        <v>21</v>
      </c>
      <c r="C66" s="79" t="s">
        <v>37</v>
      </c>
      <c r="D66" s="79">
        <v>6473337200</v>
      </c>
      <c r="E66" s="79" t="s">
        <v>226</v>
      </c>
      <c r="F66" s="80">
        <v>44230.12400462963</v>
      </c>
      <c r="G66" s="80">
        <v>44230.358229166668</v>
      </c>
      <c r="H66" s="79" t="s">
        <v>60</v>
      </c>
      <c r="I66" s="79">
        <v>0</v>
      </c>
      <c r="J66" s="79">
        <v>500</v>
      </c>
      <c r="K66" s="79"/>
      <c r="L66" s="79">
        <v>500</v>
      </c>
      <c r="M66" s="79" t="s">
        <v>60</v>
      </c>
      <c r="N66" s="81" t="s">
        <v>25</v>
      </c>
      <c r="O66" s="81" t="s">
        <v>26</v>
      </c>
      <c r="P66" s="79">
        <v>500</v>
      </c>
      <c r="Q66" s="82">
        <v>44229</v>
      </c>
      <c r="R66" s="79" t="s">
        <v>49</v>
      </c>
      <c r="S66" s="79" t="s">
        <v>34</v>
      </c>
      <c r="T66" s="79" t="s">
        <v>227</v>
      </c>
      <c r="U66" s="79" t="s">
        <v>228</v>
      </c>
      <c r="V66" s="3"/>
      <c r="W66" s="3"/>
      <c r="X66" s="3"/>
      <c r="Y66" s="3"/>
      <c r="Z66" s="3"/>
      <c r="AA66" s="7"/>
    </row>
    <row r="67" spans="1:27" ht="15.75" customHeight="1">
      <c r="A67" s="11">
        <v>753</v>
      </c>
      <c r="B67" s="11" t="s">
        <v>21</v>
      </c>
      <c r="C67" s="11" t="s">
        <v>229</v>
      </c>
      <c r="D67" s="11">
        <v>3062160200</v>
      </c>
      <c r="E67" s="11" t="s">
        <v>230</v>
      </c>
      <c r="F67" s="12">
        <v>44229.364652777775</v>
      </c>
      <c r="G67" s="12">
        <v>44229.36478009259</v>
      </c>
      <c r="H67" s="11" t="s">
        <v>231</v>
      </c>
      <c r="I67" s="11">
        <v>0</v>
      </c>
      <c r="J67" s="11">
        <v>2000</v>
      </c>
      <c r="K67" s="11"/>
      <c r="L67" s="11">
        <v>2000</v>
      </c>
      <c r="M67" s="11" t="s">
        <v>231</v>
      </c>
      <c r="N67" s="13" t="s">
        <v>25</v>
      </c>
      <c r="O67" s="14" t="s">
        <v>232</v>
      </c>
      <c r="P67" s="11" t="s">
        <v>42</v>
      </c>
      <c r="Q67" s="11" t="s">
        <v>34</v>
      </c>
      <c r="R67" s="11" t="s">
        <v>34</v>
      </c>
      <c r="S67" s="11" t="s">
        <v>34</v>
      </c>
      <c r="T67" s="11" t="s">
        <v>34</v>
      </c>
      <c r="U67" s="11"/>
      <c r="V67" s="11"/>
      <c r="W67" s="11"/>
      <c r="X67" s="11"/>
      <c r="Y67" s="11"/>
      <c r="Z67" s="11"/>
      <c r="AA67" s="16"/>
    </row>
    <row r="68" spans="1:27" ht="15.75" customHeight="1">
      <c r="A68" s="108">
        <v>754</v>
      </c>
      <c r="B68" s="108" t="s">
        <v>21</v>
      </c>
      <c r="C68" s="108" t="s">
        <v>37</v>
      </c>
      <c r="D68" s="108">
        <v>6473337200</v>
      </c>
      <c r="E68" s="108" t="s">
        <v>233</v>
      </c>
      <c r="F68" s="108" t="s">
        <v>39</v>
      </c>
      <c r="G68" s="108" t="s">
        <v>39</v>
      </c>
      <c r="H68" s="108" t="s">
        <v>234</v>
      </c>
      <c r="I68" s="108">
        <v>0</v>
      </c>
      <c r="J68" s="108">
        <v>20</v>
      </c>
      <c r="K68" s="108"/>
      <c r="L68" s="108">
        <v>20</v>
      </c>
      <c r="M68" s="108" t="s">
        <v>234</v>
      </c>
      <c r="N68" s="109" t="s">
        <v>25</v>
      </c>
      <c r="O68" s="109" t="s">
        <v>41</v>
      </c>
      <c r="P68" s="108" t="s">
        <v>42</v>
      </c>
      <c r="Q68" s="108" t="s">
        <v>34</v>
      </c>
      <c r="R68" s="108" t="s">
        <v>34</v>
      </c>
      <c r="S68" s="108" t="s">
        <v>34</v>
      </c>
      <c r="T68" s="108" t="s">
        <v>43</v>
      </c>
      <c r="U68" s="11"/>
      <c r="V68" s="11"/>
      <c r="W68" s="11"/>
      <c r="X68" s="11"/>
      <c r="Y68" s="11"/>
      <c r="Z68" s="11"/>
      <c r="AA68" s="16"/>
    </row>
    <row r="69" spans="1:27" ht="15.75" customHeight="1">
      <c r="A69" s="79">
        <v>755</v>
      </c>
      <c r="B69" s="79" t="s">
        <v>21</v>
      </c>
      <c r="C69" s="79" t="s">
        <v>37</v>
      </c>
      <c r="D69" s="79">
        <v>6473337200</v>
      </c>
      <c r="E69" s="79" t="s">
        <v>235</v>
      </c>
      <c r="F69" s="80">
        <v>44228.365937499999</v>
      </c>
      <c r="G69" s="80">
        <v>44228.366446759261</v>
      </c>
      <c r="H69" s="79" t="s">
        <v>175</v>
      </c>
      <c r="I69" s="79">
        <v>20</v>
      </c>
      <c r="J69" s="79">
        <v>20</v>
      </c>
      <c r="K69" s="79"/>
      <c r="L69" s="79">
        <v>40</v>
      </c>
      <c r="M69" s="79" t="s">
        <v>175</v>
      </c>
      <c r="N69" s="81" t="s">
        <v>25</v>
      </c>
      <c r="O69" s="81" t="s">
        <v>26</v>
      </c>
      <c r="P69" s="79">
        <v>20</v>
      </c>
      <c r="Q69" s="82">
        <v>44228</v>
      </c>
      <c r="R69" s="79" t="s">
        <v>49</v>
      </c>
      <c r="S69" s="79" t="s">
        <v>34</v>
      </c>
      <c r="T69" s="79" t="s">
        <v>29</v>
      </c>
      <c r="U69" s="79" t="s">
        <v>236</v>
      </c>
      <c r="V69" s="3"/>
      <c r="W69" s="3"/>
      <c r="X69" s="3"/>
      <c r="Y69" s="3"/>
      <c r="Z69" s="3"/>
      <c r="AA69" s="7"/>
    </row>
    <row r="70" spans="1:27" ht="15.75" customHeight="1">
      <c r="A70" s="91">
        <v>756</v>
      </c>
      <c r="B70" s="91" t="s">
        <v>21</v>
      </c>
      <c r="C70" s="91" t="s">
        <v>37</v>
      </c>
      <c r="D70" s="91">
        <v>6473337200</v>
      </c>
      <c r="E70" s="91" t="s">
        <v>237</v>
      </c>
      <c r="F70" s="92">
        <v>44228.365312499998</v>
      </c>
      <c r="G70" s="92">
        <v>44228.365983796299</v>
      </c>
      <c r="H70" s="91" t="s">
        <v>175</v>
      </c>
      <c r="I70" s="91">
        <v>0</v>
      </c>
      <c r="J70" s="91">
        <v>20</v>
      </c>
      <c r="K70" s="91"/>
      <c r="L70" s="91">
        <v>20</v>
      </c>
      <c r="M70" s="91" t="s">
        <v>175</v>
      </c>
      <c r="N70" s="93" t="s">
        <v>25</v>
      </c>
      <c r="O70" s="93" t="s">
        <v>26</v>
      </c>
      <c r="P70" s="91">
        <v>0</v>
      </c>
      <c r="Q70" s="94">
        <v>44228</v>
      </c>
      <c r="R70" s="91"/>
      <c r="S70" s="91"/>
      <c r="T70" s="91"/>
      <c r="U70" s="95" t="s">
        <v>592</v>
      </c>
      <c r="V70" s="3"/>
      <c r="W70" s="3"/>
      <c r="X70" s="3"/>
      <c r="Y70" s="3"/>
      <c r="Z70" s="3"/>
      <c r="AA70" s="7"/>
    </row>
    <row r="71" spans="1:27" ht="15.75" customHeight="1">
      <c r="A71" s="79">
        <v>757</v>
      </c>
      <c r="B71" s="79" t="s">
        <v>21</v>
      </c>
      <c r="C71" s="79" t="s">
        <v>124</v>
      </c>
      <c r="D71" s="79">
        <v>6472193731</v>
      </c>
      <c r="E71" s="79" t="s">
        <v>238</v>
      </c>
      <c r="F71" s="80">
        <v>44227.941701388889</v>
      </c>
      <c r="G71" s="80">
        <v>44227.943020833336</v>
      </c>
      <c r="H71" s="79" t="s">
        <v>239</v>
      </c>
      <c r="I71" s="79">
        <v>0</v>
      </c>
      <c r="J71" s="79">
        <v>52</v>
      </c>
      <c r="K71" s="79"/>
      <c r="L71" s="79">
        <v>52</v>
      </c>
      <c r="M71" s="79" t="s">
        <v>239</v>
      </c>
      <c r="N71" s="79" t="s">
        <v>25</v>
      </c>
      <c r="O71" s="79" t="s">
        <v>26</v>
      </c>
      <c r="P71" s="79">
        <v>52</v>
      </c>
      <c r="Q71" s="82">
        <v>44228</v>
      </c>
      <c r="R71" s="79" t="s">
        <v>49</v>
      </c>
      <c r="S71" s="79"/>
      <c r="T71" s="79"/>
      <c r="U71" s="79" t="s">
        <v>240</v>
      </c>
      <c r="V71" s="7"/>
      <c r="W71" s="7"/>
      <c r="X71" s="7"/>
      <c r="Y71" s="7"/>
      <c r="Z71" s="7"/>
      <c r="AA71" s="7"/>
    </row>
    <row r="72" spans="1:27" ht="15.75" customHeight="1">
      <c r="A72" s="79">
        <v>758</v>
      </c>
      <c r="B72" s="79" t="s">
        <v>21</v>
      </c>
      <c r="C72" s="79" t="s">
        <v>46</v>
      </c>
      <c r="D72" s="79">
        <v>7806042419</v>
      </c>
      <c r="E72" s="79" t="s">
        <v>241</v>
      </c>
      <c r="F72" s="80">
        <v>44227.023865740739</v>
      </c>
      <c r="G72" s="80">
        <v>44227.048321759263</v>
      </c>
      <c r="H72" s="79" t="s">
        <v>242</v>
      </c>
      <c r="I72" s="79">
        <v>0</v>
      </c>
      <c r="J72" s="79">
        <v>260</v>
      </c>
      <c r="K72" s="79"/>
      <c r="L72" s="79">
        <v>260</v>
      </c>
      <c r="M72" s="79" t="s">
        <v>242</v>
      </c>
      <c r="N72" s="79" t="s">
        <v>25</v>
      </c>
      <c r="O72" s="79" t="s">
        <v>26</v>
      </c>
      <c r="P72" s="79">
        <v>260</v>
      </c>
      <c r="Q72" s="82">
        <v>44228</v>
      </c>
      <c r="R72" s="79" t="s">
        <v>49</v>
      </c>
      <c r="S72" s="79"/>
      <c r="T72" s="79"/>
      <c r="U72" s="79" t="s">
        <v>243</v>
      </c>
      <c r="V72" s="7"/>
      <c r="W72" s="7"/>
      <c r="X72" s="7"/>
      <c r="Y72" s="7"/>
      <c r="Z72" s="7"/>
      <c r="AA72" s="7"/>
    </row>
    <row r="73" spans="1:27" ht="15.75" customHeight="1">
      <c r="A73" s="79">
        <v>759</v>
      </c>
      <c r="B73" s="79" t="s">
        <v>21</v>
      </c>
      <c r="C73" s="79" t="s">
        <v>37</v>
      </c>
      <c r="D73" s="79">
        <v>6473337200</v>
      </c>
      <c r="E73" s="79" t="s">
        <v>244</v>
      </c>
      <c r="F73" s="80">
        <v>44226.491168981483</v>
      </c>
      <c r="G73" s="80">
        <v>44226.491701388892</v>
      </c>
      <c r="H73" s="79" t="s">
        <v>245</v>
      </c>
      <c r="I73" s="79">
        <v>150</v>
      </c>
      <c r="J73" s="79">
        <v>716</v>
      </c>
      <c r="K73" s="79"/>
      <c r="L73" s="79">
        <v>866</v>
      </c>
      <c r="M73" s="79" t="s">
        <v>245</v>
      </c>
      <c r="N73" s="79" t="s">
        <v>25</v>
      </c>
      <c r="O73" s="79" t="s">
        <v>26</v>
      </c>
      <c r="P73" s="79">
        <v>716</v>
      </c>
      <c r="Q73" s="82">
        <v>44228</v>
      </c>
      <c r="R73" s="79" t="s">
        <v>49</v>
      </c>
      <c r="S73" s="79"/>
      <c r="T73" s="79"/>
      <c r="U73" s="79" t="s">
        <v>246</v>
      </c>
      <c r="V73" s="7"/>
      <c r="W73" s="7"/>
      <c r="X73" s="7"/>
      <c r="Y73" s="7"/>
      <c r="Z73" s="7"/>
      <c r="AA73" s="7"/>
    </row>
    <row r="74" spans="1:27" ht="15.75" customHeight="1">
      <c r="A74" s="79">
        <v>760</v>
      </c>
      <c r="B74" s="79" t="s">
        <v>21</v>
      </c>
      <c r="C74" s="79" t="s">
        <v>37</v>
      </c>
      <c r="D74" s="79">
        <v>6473337200</v>
      </c>
      <c r="E74" s="79" t="s">
        <v>247</v>
      </c>
      <c r="F74" s="80">
        <v>44226.462997685187</v>
      </c>
      <c r="G74" s="80">
        <v>44226.473634259259</v>
      </c>
      <c r="H74" s="79" t="s">
        <v>248</v>
      </c>
      <c r="I74" s="79">
        <v>0</v>
      </c>
      <c r="J74" s="79">
        <v>150</v>
      </c>
      <c r="K74" s="79"/>
      <c r="L74" s="79">
        <v>150</v>
      </c>
      <c r="M74" s="79" t="s">
        <v>248</v>
      </c>
      <c r="N74" s="79" t="s">
        <v>25</v>
      </c>
      <c r="O74" s="79" t="s">
        <v>26</v>
      </c>
      <c r="P74" s="79">
        <v>150</v>
      </c>
      <c r="Q74" s="82">
        <v>44228</v>
      </c>
      <c r="R74" s="79" t="s">
        <v>49</v>
      </c>
      <c r="S74" s="79"/>
      <c r="T74" s="79"/>
      <c r="U74" s="79" t="s">
        <v>249</v>
      </c>
      <c r="V74" s="7"/>
      <c r="W74" s="7"/>
      <c r="X74" s="7"/>
      <c r="Y74" s="7"/>
      <c r="Z74" s="7"/>
      <c r="AA74" s="7"/>
    </row>
    <row r="75" spans="1:27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5.75" customHeight="1">
      <c r="A77" s="16"/>
      <c r="B77" s="16"/>
      <c r="C77" s="16"/>
      <c r="D77" s="16"/>
      <c r="E77" s="16"/>
      <c r="F77" s="16"/>
      <c r="G77" s="16"/>
      <c r="H77" s="16"/>
      <c r="I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5.75" customHeight="1">
      <c r="A78" s="16"/>
      <c r="B78" s="16"/>
      <c r="C78" s="16"/>
      <c r="D78" s="20"/>
      <c r="E78" s="20"/>
      <c r="F78" s="20"/>
      <c r="G78" s="20"/>
      <c r="H78" s="20"/>
      <c r="I78" s="16"/>
      <c r="L78" s="16"/>
      <c r="M78" s="16"/>
      <c r="N78" s="16"/>
      <c r="O78" s="20"/>
      <c r="P78" s="20"/>
      <c r="Q78" s="20"/>
      <c r="R78" s="20"/>
      <c r="S78" s="20"/>
      <c r="T78" s="20"/>
      <c r="U78" s="16"/>
      <c r="V78" s="16"/>
      <c r="W78" s="16"/>
      <c r="X78" s="16"/>
      <c r="Y78" s="16"/>
      <c r="Z78" s="16"/>
      <c r="AA78" s="16"/>
    </row>
    <row r="79" spans="1:27" ht="15.75" customHeight="1">
      <c r="A79" s="16"/>
      <c r="B79" s="16"/>
      <c r="C79" s="16"/>
      <c r="D79" s="20"/>
      <c r="E79" s="110" t="s">
        <v>250</v>
      </c>
      <c r="F79" s="111"/>
      <c r="G79" s="111"/>
      <c r="H79" s="112"/>
      <c r="I79" s="16"/>
      <c r="L79" s="16"/>
      <c r="M79" s="16"/>
      <c r="N79" s="21" t="s">
        <v>251</v>
      </c>
      <c r="O79" s="110" t="s">
        <v>252</v>
      </c>
      <c r="P79" s="111"/>
      <c r="Q79" s="111"/>
      <c r="R79" s="111"/>
      <c r="S79" s="112"/>
      <c r="T79" s="20"/>
      <c r="U79" s="16"/>
      <c r="V79" s="16"/>
      <c r="W79" s="16"/>
      <c r="X79" s="16"/>
      <c r="Y79" s="16"/>
      <c r="Z79" s="16"/>
      <c r="AA79" s="16"/>
    </row>
    <row r="80" spans="1:27" ht="15.75" customHeight="1">
      <c r="A80" s="16"/>
      <c r="B80" s="16"/>
      <c r="C80" s="16"/>
      <c r="D80" s="110" t="s">
        <v>253</v>
      </c>
      <c r="E80" s="111"/>
      <c r="F80" s="111"/>
      <c r="G80" s="112"/>
      <c r="H80" s="20" t="s">
        <v>254</v>
      </c>
      <c r="I80" s="16"/>
      <c r="L80" s="16"/>
      <c r="M80" s="16"/>
      <c r="N80" s="21" t="s">
        <v>255</v>
      </c>
      <c r="O80" s="110" t="s">
        <v>256</v>
      </c>
      <c r="P80" s="111"/>
      <c r="Q80" s="111"/>
      <c r="R80" s="111"/>
      <c r="S80" s="112"/>
      <c r="T80" s="20" t="s">
        <v>257</v>
      </c>
      <c r="U80" s="16"/>
      <c r="V80" s="16"/>
      <c r="W80" s="16"/>
      <c r="X80" s="16"/>
      <c r="Y80" s="16"/>
      <c r="Z80" s="16"/>
      <c r="AA80" s="16"/>
    </row>
    <row r="81" spans="1:27" ht="15.75" customHeight="1">
      <c r="A81" s="16"/>
      <c r="B81" s="16"/>
      <c r="C81" s="16"/>
      <c r="D81" s="110" t="s">
        <v>258</v>
      </c>
      <c r="E81" s="111"/>
      <c r="F81" s="111"/>
      <c r="G81" s="112"/>
      <c r="H81" s="20" t="s">
        <v>259</v>
      </c>
      <c r="I81" s="16"/>
      <c r="L81" s="16"/>
      <c r="M81" s="16"/>
      <c r="N81" s="16"/>
      <c r="O81" s="110" t="s">
        <v>260</v>
      </c>
      <c r="P81" s="111"/>
      <c r="Q81" s="111"/>
      <c r="R81" s="111"/>
      <c r="S81" s="112"/>
      <c r="T81" s="20"/>
      <c r="U81" s="16"/>
      <c r="V81" s="16"/>
      <c r="W81" s="16"/>
      <c r="X81" s="16"/>
      <c r="Y81" s="16"/>
      <c r="Z81" s="16"/>
      <c r="AA81" s="16"/>
    </row>
    <row r="82" spans="1:27" ht="15.75" customHeight="1">
      <c r="A82" s="16"/>
      <c r="B82" s="16"/>
      <c r="C82" s="16"/>
      <c r="D82" s="110" t="s">
        <v>261</v>
      </c>
      <c r="E82" s="111"/>
      <c r="F82" s="111"/>
      <c r="G82" s="112"/>
      <c r="H82" s="20" t="s">
        <v>262</v>
      </c>
      <c r="I82" s="16"/>
      <c r="L82" s="16"/>
      <c r="M82" s="16"/>
      <c r="N82" s="16"/>
      <c r="O82" s="110" t="s">
        <v>263</v>
      </c>
      <c r="P82" s="111"/>
      <c r="Q82" s="111"/>
      <c r="R82" s="111"/>
      <c r="S82" s="112"/>
      <c r="T82" s="20" t="s">
        <v>264</v>
      </c>
      <c r="U82" s="16"/>
      <c r="V82" s="16"/>
      <c r="W82" s="16"/>
      <c r="X82" s="16"/>
      <c r="Y82" s="16"/>
      <c r="Z82" s="16"/>
      <c r="AA82" s="16"/>
    </row>
    <row r="83" spans="1:27" ht="15.75" customHeight="1">
      <c r="A83" s="16"/>
      <c r="B83" s="16"/>
      <c r="C83" s="16"/>
      <c r="D83" s="20"/>
      <c r="E83" s="113" t="s">
        <v>265</v>
      </c>
      <c r="F83" s="111"/>
      <c r="G83" s="112"/>
      <c r="H83" s="22" t="s">
        <v>266</v>
      </c>
      <c r="I83" s="16"/>
      <c r="L83" s="16"/>
      <c r="M83" s="16"/>
      <c r="N83" s="16"/>
      <c r="O83" s="110" t="s">
        <v>267</v>
      </c>
      <c r="P83" s="111"/>
      <c r="Q83" s="111"/>
      <c r="R83" s="111"/>
      <c r="S83" s="112"/>
      <c r="T83" s="118">
        <v>1477.69</v>
      </c>
      <c r="U83" s="16"/>
      <c r="V83" s="16"/>
      <c r="W83" s="16"/>
      <c r="X83" s="16"/>
      <c r="Y83" s="16"/>
      <c r="Z83" s="16"/>
      <c r="AA83" s="16"/>
    </row>
    <row r="84" spans="1:27" ht="15.75" customHeight="1">
      <c r="A84" s="16"/>
      <c r="B84" s="16"/>
      <c r="C84" s="16"/>
      <c r="D84" s="23"/>
      <c r="E84" s="23"/>
      <c r="F84" s="23"/>
      <c r="G84" s="23"/>
      <c r="H84" s="23"/>
      <c r="I84" s="16"/>
      <c r="L84" s="16"/>
      <c r="M84" s="16"/>
      <c r="N84" s="16"/>
      <c r="O84" s="20"/>
      <c r="P84" s="20"/>
      <c r="Q84" s="113" t="s">
        <v>268</v>
      </c>
      <c r="R84" s="111"/>
      <c r="S84" s="112"/>
      <c r="T84" s="22" t="s">
        <v>269</v>
      </c>
      <c r="U84" s="16"/>
      <c r="V84" s="16"/>
      <c r="W84" s="16"/>
      <c r="X84" s="16"/>
      <c r="Y84" s="16"/>
      <c r="Z84" s="16"/>
      <c r="AA84" s="16"/>
    </row>
    <row r="85" spans="1:27" ht="15.75" customHeight="1">
      <c r="A85" s="16"/>
      <c r="B85" s="16"/>
      <c r="C85" s="16"/>
      <c r="D85" s="16"/>
      <c r="E85" s="16"/>
      <c r="F85" s="16"/>
      <c r="G85" s="16"/>
      <c r="H85" s="16"/>
      <c r="I85" s="16"/>
      <c r="L85" s="16"/>
      <c r="M85" s="16"/>
      <c r="N85" s="16"/>
      <c r="O85" s="20"/>
      <c r="P85" s="20"/>
      <c r="Q85" s="20"/>
      <c r="R85" s="20"/>
      <c r="S85" s="20"/>
      <c r="T85" s="20"/>
      <c r="U85" s="16"/>
      <c r="V85" s="16"/>
      <c r="W85" s="16"/>
      <c r="X85" s="16"/>
      <c r="Y85" s="16"/>
      <c r="Z85" s="16"/>
      <c r="AA85" s="16"/>
    </row>
    <row r="86" spans="1:27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1:27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1:2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1:27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1:27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1:27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1:27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1:27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spans="1:27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spans="1:27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spans="1:27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spans="1:27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spans="1:2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spans="1:27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spans="1:27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spans="1:27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 spans="1:27" ht="15.75" customHeight="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  <row r="1002" spans="1:27" ht="15.75" customHeight="1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</row>
    <row r="1003" spans="1:27" ht="15.75" customHeight="1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</row>
    <row r="1004" spans="1:27" ht="15.75" customHeight="1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</row>
    <row r="1005" spans="1:27" ht="15.75" customHeight="1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</row>
  </sheetData>
  <autoFilter ref="A1:AA74"/>
  <customSheetViews>
    <customSheetView guid="{821C8EAD-B5FD-4696-864A-6A92FC096B2F}" filter="1" showAutoFilter="1">
      <pageMargins left="0.7" right="0.7" top="0.75" bottom="0.75" header="0.3" footer="0.3"/>
      <autoFilter ref="A1:AA71"/>
      <extLst>
        <ext uri="GoogleSheetsCustomDataVersion1">
          <go:sheetsCustomData xmlns:go="http://customooxmlschemas.google.com/" filterViewId="1367565363"/>
        </ext>
      </extLst>
    </customSheetView>
  </customSheetViews>
  <mergeCells count="11">
    <mergeCell ref="D82:G82"/>
    <mergeCell ref="E83:G83"/>
    <mergeCell ref="O83:S83"/>
    <mergeCell ref="Q84:S84"/>
    <mergeCell ref="E79:H79"/>
    <mergeCell ref="O79:S79"/>
    <mergeCell ref="D80:G80"/>
    <mergeCell ref="O80:S80"/>
    <mergeCell ref="D81:G81"/>
    <mergeCell ref="O81:S81"/>
    <mergeCell ref="O82:S8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9"/>
  <sheetViews>
    <sheetView topLeftCell="I57" workbookViewId="0">
      <selection activeCell="U62" sqref="U62"/>
    </sheetView>
  </sheetViews>
  <sheetFormatPr defaultColWidth="14.42578125" defaultRowHeight="15" customHeight="1"/>
  <cols>
    <col min="1" max="1" width="4.28515625" customWidth="1"/>
    <col min="3" max="3" width="47.5703125" bestFit="1" customWidth="1"/>
    <col min="6" max="7" width="18.140625" bestFit="1" customWidth="1"/>
    <col min="8" max="8" width="61.42578125" bestFit="1" customWidth="1"/>
  </cols>
  <sheetData>
    <row r="1" spans="1:27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270</v>
      </c>
      <c r="M1" s="24"/>
      <c r="N1" s="24"/>
      <c r="O1" s="24" t="s">
        <v>271</v>
      </c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24">
        <v>1</v>
      </c>
      <c r="B2" s="24" t="s">
        <v>272</v>
      </c>
      <c r="C2" s="24" t="s">
        <v>273</v>
      </c>
      <c r="D2" s="24" t="s">
        <v>274</v>
      </c>
      <c r="E2" s="24" t="s">
        <v>275</v>
      </c>
      <c r="F2" s="24" t="s">
        <v>276</v>
      </c>
      <c r="G2" s="24" t="s">
        <v>277</v>
      </c>
      <c r="H2" s="24" t="s">
        <v>278</v>
      </c>
      <c r="I2" s="24">
        <v>0</v>
      </c>
      <c r="J2" s="24">
        <v>30</v>
      </c>
      <c r="K2" s="26"/>
      <c r="L2" s="24">
        <v>30</v>
      </c>
      <c r="M2" s="5" t="s">
        <v>26</v>
      </c>
      <c r="N2" s="3">
        <v>30</v>
      </c>
      <c r="O2" s="6">
        <v>44254</v>
      </c>
      <c r="P2" s="3" t="s">
        <v>27</v>
      </c>
      <c r="Q2" s="3" t="s">
        <v>28</v>
      </c>
      <c r="R2" s="3" t="s">
        <v>29</v>
      </c>
      <c r="S2" s="27" t="s">
        <v>30</v>
      </c>
      <c r="T2" s="25"/>
      <c r="U2" s="25"/>
      <c r="V2" s="25"/>
      <c r="W2" s="25"/>
      <c r="X2" s="25"/>
      <c r="Y2" s="25"/>
      <c r="Z2" s="25"/>
      <c r="AA2" s="25"/>
    </row>
    <row r="3" spans="1:27">
      <c r="A3" s="24">
        <v>3</v>
      </c>
      <c r="B3" s="24" t="s">
        <v>279</v>
      </c>
      <c r="C3" s="24" t="s">
        <v>280</v>
      </c>
      <c r="D3" s="24" t="s">
        <v>281</v>
      </c>
      <c r="E3" s="24" t="s">
        <v>282</v>
      </c>
      <c r="F3" s="24" t="s">
        <v>283</v>
      </c>
      <c r="G3" s="24" t="s">
        <v>284</v>
      </c>
      <c r="H3" s="24" t="s">
        <v>285</v>
      </c>
      <c r="I3" s="24">
        <v>5</v>
      </c>
      <c r="J3" s="24">
        <v>650</v>
      </c>
      <c r="K3" s="26"/>
      <c r="L3" s="24">
        <v>655</v>
      </c>
      <c r="M3" s="5" t="s">
        <v>26</v>
      </c>
      <c r="N3" s="3">
        <v>650</v>
      </c>
      <c r="O3" s="6">
        <v>44254</v>
      </c>
      <c r="P3" s="3" t="s">
        <v>27</v>
      </c>
      <c r="Q3" s="3" t="s">
        <v>34</v>
      </c>
      <c r="R3" s="27" t="s">
        <v>35</v>
      </c>
      <c r="S3" s="27" t="s">
        <v>36</v>
      </c>
      <c r="T3" s="25"/>
      <c r="U3" s="25"/>
      <c r="V3" s="25"/>
      <c r="W3" s="25"/>
      <c r="X3" s="25"/>
      <c r="Y3" s="25"/>
      <c r="Z3" s="25"/>
      <c r="AA3" s="25"/>
    </row>
    <row r="4" spans="1:27">
      <c r="A4" s="24">
        <v>4</v>
      </c>
      <c r="B4" s="24" t="s">
        <v>286</v>
      </c>
      <c r="C4" s="24" t="s">
        <v>287</v>
      </c>
      <c r="D4" s="24" t="s">
        <v>288</v>
      </c>
      <c r="E4" s="24" t="s">
        <v>289</v>
      </c>
      <c r="F4" s="24" t="s">
        <v>290</v>
      </c>
      <c r="G4" s="24" t="s">
        <v>291</v>
      </c>
      <c r="H4" s="24" t="s">
        <v>292</v>
      </c>
      <c r="I4" s="24">
        <v>0</v>
      </c>
      <c r="J4" s="24">
        <v>360</v>
      </c>
      <c r="K4" s="26"/>
      <c r="L4" s="24">
        <v>360</v>
      </c>
      <c r="M4" s="5" t="s">
        <v>26</v>
      </c>
      <c r="N4" s="3">
        <v>360</v>
      </c>
      <c r="O4" s="6">
        <v>44253</v>
      </c>
      <c r="P4" s="3" t="s">
        <v>49</v>
      </c>
      <c r="Q4" s="3" t="s">
        <v>34</v>
      </c>
      <c r="R4" s="3" t="s">
        <v>29</v>
      </c>
      <c r="S4" s="3" t="s">
        <v>50</v>
      </c>
      <c r="T4" s="25"/>
      <c r="U4" s="25"/>
      <c r="V4" s="25"/>
      <c r="W4" s="25"/>
      <c r="X4" s="25"/>
      <c r="Y4" s="25"/>
      <c r="Z4" s="25"/>
      <c r="AA4" s="25"/>
    </row>
    <row r="5" spans="1:27">
      <c r="A5" s="24">
        <v>5</v>
      </c>
      <c r="B5" s="24" t="s">
        <v>293</v>
      </c>
      <c r="C5" s="24" t="s">
        <v>294</v>
      </c>
      <c r="D5" s="24" t="s">
        <v>295</v>
      </c>
      <c r="E5" s="24" t="s">
        <v>296</v>
      </c>
      <c r="F5" s="24" t="s">
        <v>297</v>
      </c>
      <c r="G5" s="24" t="s">
        <v>298</v>
      </c>
      <c r="H5" s="24" t="s">
        <v>299</v>
      </c>
      <c r="I5" s="24">
        <v>0</v>
      </c>
      <c r="J5" s="24">
        <v>350</v>
      </c>
      <c r="K5" s="26"/>
      <c r="L5" s="24">
        <v>350</v>
      </c>
      <c r="M5" s="5" t="s">
        <v>26</v>
      </c>
      <c r="N5" s="3">
        <v>350</v>
      </c>
      <c r="O5" s="6">
        <v>44253</v>
      </c>
      <c r="P5" s="3" t="s">
        <v>49</v>
      </c>
      <c r="Q5" s="3" t="s">
        <v>34</v>
      </c>
      <c r="R5" s="3" t="s">
        <v>29</v>
      </c>
      <c r="S5" s="27" t="s">
        <v>53</v>
      </c>
      <c r="T5" s="25"/>
      <c r="U5" s="25"/>
      <c r="V5" s="25"/>
      <c r="W5" s="25"/>
      <c r="X5" s="25"/>
      <c r="Y5" s="25"/>
      <c r="Z5" s="25"/>
      <c r="AA5" s="25"/>
    </row>
    <row r="6" spans="1:27">
      <c r="A6" s="24">
        <v>6</v>
      </c>
      <c r="B6" s="24" t="s">
        <v>300</v>
      </c>
      <c r="C6" s="24" t="s">
        <v>301</v>
      </c>
      <c r="D6" s="24" t="s">
        <v>302</v>
      </c>
      <c r="E6" s="24" t="s">
        <v>303</v>
      </c>
      <c r="F6" s="24" t="s">
        <v>304</v>
      </c>
      <c r="G6" s="24" t="s">
        <v>305</v>
      </c>
      <c r="H6" s="24" t="s">
        <v>306</v>
      </c>
      <c r="I6" s="24">
        <v>0</v>
      </c>
      <c r="J6" s="24">
        <v>1700</v>
      </c>
      <c r="K6" s="26"/>
      <c r="L6" s="24">
        <v>1700</v>
      </c>
      <c r="M6" s="5" t="s">
        <v>26</v>
      </c>
      <c r="N6" s="3">
        <v>1700</v>
      </c>
      <c r="O6" s="6">
        <v>44253</v>
      </c>
      <c r="P6" s="3" t="s">
        <v>49</v>
      </c>
      <c r="Q6" s="3" t="s">
        <v>34</v>
      </c>
      <c r="R6" s="3" t="s">
        <v>29</v>
      </c>
      <c r="S6" s="27" t="s">
        <v>57</v>
      </c>
      <c r="T6" s="25"/>
      <c r="U6" s="25"/>
      <c r="V6" s="25"/>
      <c r="W6" s="25"/>
      <c r="X6" s="25"/>
      <c r="Y6" s="25"/>
      <c r="Z6" s="25"/>
      <c r="AA6" s="25"/>
    </row>
    <row r="7" spans="1:27">
      <c r="A7" s="24">
        <v>7</v>
      </c>
      <c r="B7" s="24" t="s">
        <v>307</v>
      </c>
      <c r="C7" s="24" t="s">
        <v>308</v>
      </c>
      <c r="D7" s="24" t="s">
        <v>309</v>
      </c>
      <c r="E7" s="24" t="s">
        <v>310</v>
      </c>
      <c r="F7" s="24" t="s">
        <v>311</v>
      </c>
      <c r="G7" s="24" t="s">
        <v>312</v>
      </c>
      <c r="H7" s="24" t="s">
        <v>313</v>
      </c>
      <c r="I7" s="24">
        <v>0</v>
      </c>
      <c r="J7" s="24">
        <v>500</v>
      </c>
      <c r="K7" s="26"/>
      <c r="L7" s="24">
        <v>500</v>
      </c>
      <c r="M7" s="5" t="s">
        <v>26</v>
      </c>
      <c r="N7" s="3">
        <v>500</v>
      </c>
      <c r="O7" s="6">
        <v>44253</v>
      </c>
      <c r="P7" s="3" t="s">
        <v>49</v>
      </c>
      <c r="Q7" s="3" t="s">
        <v>34</v>
      </c>
      <c r="R7" s="3" t="s">
        <v>29</v>
      </c>
      <c r="S7" s="27" t="s">
        <v>61</v>
      </c>
      <c r="T7" s="25"/>
      <c r="U7" s="25"/>
      <c r="V7" s="25"/>
      <c r="W7" s="25"/>
      <c r="X7" s="25"/>
      <c r="Y7" s="25"/>
      <c r="Z7" s="25"/>
      <c r="AA7" s="25"/>
    </row>
    <row r="8" spans="1:27">
      <c r="A8" s="24">
        <v>8</v>
      </c>
      <c r="B8" s="24" t="s">
        <v>307</v>
      </c>
      <c r="C8" s="24" t="s">
        <v>308</v>
      </c>
      <c r="D8" s="24" t="s">
        <v>309</v>
      </c>
      <c r="E8" s="24" t="s">
        <v>314</v>
      </c>
      <c r="F8" s="24" t="s">
        <v>315</v>
      </c>
      <c r="G8" s="24" t="s">
        <v>316</v>
      </c>
      <c r="H8" s="24" t="s">
        <v>313</v>
      </c>
      <c r="I8" s="24">
        <v>0</v>
      </c>
      <c r="J8" s="24">
        <v>500</v>
      </c>
      <c r="K8" s="26"/>
      <c r="L8" s="24">
        <v>500</v>
      </c>
      <c r="M8" s="5" t="s">
        <v>26</v>
      </c>
      <c r="N8" s="3">
        <v>500</v>
      </c>
      <c r="O8" s="6">
        <v>44252</v>
      </c>
      <c r="P8" s="3" t="s">
        <v>49</v>
      </c>
      <c r="Q8" s="3" t="s">
        <v>34</v>
      </c>
      <c r="R8" s="3" t="s">
        <v>29</v>
      </c>
      <c r="S8" s="28" t="s">
        <v>67</v>
      </c>
      <c r="T8" s="25"/>
      <c r="U8" s="25"/>
      <c r="V8" s="25"/>
      <c r="W8" s="25"/>
      <c r="X8" s="25"/>
      <c r="Y8" s="25"/>
      <c r="Z8" s="25"/>
      <c r="AA8" s="25"/>
    </row>
    <row r="9" spans="1:27">
      <c r="A9" s="24">
        <v>9</v>
      </c>
      <c r="B9" s="24" t="s">
        <v>300</v>
      </c>
      <c r="C9" s="24" t="s">
        <v>301</v>
      </c>
      <c r="D9" s="24" t="s">
        <v>302</v>
      </c>
      <c r="E9" s="24" t="s">
        <v>317</v>
      </c>
      <c r="F9" s="24" t="s">
        <v>318</v>
      </c>
      <c r="G9" s="24" t="s">
        <v>319</v>
      </c>
      <c r="H9" s="24" t="s">
        <v>320</v>
      </c>
      <c r="I9" s="24">
        <v>0</v>
      </c>
      <c r="J9" s="24">
        <v>800</v>
      </c>
      <c r="K9" s="26"/>
      <c r="L9" s="24">
        <v>800</v>
      </c>
      <c r="M9" s="5" t="s">
        <v>26</v>
      </c>
      <c r="N9" s="3">
        <v>800</v>
      </c>
      <c r="O9" s="6">
        <v>44252</v>
      </c>
      <c r="P9" s="3" t="s">
        <v>49</v>
      </c>
      <c r="Q9" s="3" t="s">
        <v>34</v>
      </c>
      <c r="R9" s="3" t="s">
        <v>29</v>
      </c>
      <c r="S9" s="27" t="s">
        <v>70</v>
      </c>
      <c r="T9" s="25"/>
      <c r="U9" s="25"/>
      <c r="V9" s="25"/>
      <c r="W9" s="25"/>
      <c r="X9" s="25"/>
      <c r="Y9" s="25"/>
      <c r="Z9" s="25"/>
      <c r="AA9" s="25"/>
    </row>
    <row r="10" spans="1:27">
      <c r="A10" s="24">
        <v>10</v>
      </c>
      <c r="B10" s="24" t="s">
        <v>321</v>
      </c>
      <c r="C10" s="24" t="s">
        <v>322</v>
      </c>
      <c r="D10" s="24" t="s">
        <v>323</v>
      </c>
      <c r="E10" s="24" t="s">
        <v>324</v>
      </c>
      <c r="F10" s="24" t="s">
        <v>325</v>
      </c>
      <c r="G10" s="24" t="s">
        <v>326</v>
      </c>
      <c r="H10" s="24" t="s">
        <v>327</v>
      </c>
      <c r="I10" s="24">
        <v>0</v>
      </c>
      <c r="J10" s="24">
        <v>51</v>
      </c>
      <c r="K10" s="26"/>
      <c r="L10" s="24">
        <v>51</v>
      </c>
      <c r="M10" s="5" t="s">
        <v>26</v>
      </c>
      <c r="N10" s="3">
        <v>51</v>
      </c>
      <c r="O10" s="6">
        <v>44252</v>
      </c>
      <c r="P10" s="3" t="s">
        <v>49</v>
      </c>
      <c r="Q10" s="3" t="s">
        <v>34</v>
      </c>
      <c r="R10" s="3" t="s">
        <v>29</v>
      </c>
      <c r="S10" s="27" t="s">
        <v>74</v>
      </c>
      <c r="T10" s="25"/>
      <c r="U10" s="25"/>
      <c r="V10" s="25"/>
      <c r="W10" s="25"/>
      <c r="X10" s="25"/>
      <c r="Y10" s="25"/>
      <c r="Z10" s="25"/>
      <c r="AA10" s="25"/>
    </row>
    <row r="11" spans="1:27" ht="15.75" customHeight="1">
      <c r="A11" s="3">
        <v>703</v>
      </c>
      <c r="B11" s="3" t="s">
        <v>21</v>
      </c>
      <c r="C11" s="3" t="s">
        <v>75</v>
      </c>
      <c r="D11" s="3">
        <v>4316881990</v>
      </c>
      <c r="E11" s="3" t="s">
        <v>78</v>
      </c>
      <c r="F11" s="4">
        <v>44252.378067129626</v>
      </c>
      <c r="G11" s="4">
        <v>44252.389363425929</v>
      </c>
      <c r="H11" s="3" t="s">
        <v>79</v>
      </c>
      <c r="I11" s="3">
        <v>0</v>
      </c>
      <c r="J11" s="3"/>
      <c r="K11" s="3"/>
      <c r="L11" s="3"/>
      <c r="M11" s="5" t="s">
        <v>26</v>
      </c>
      <c r="N11" s="8">
        <v>100</v>
      </c>
      <c r="O11" s="6">
        <v>44252</v>
      </c>
      <c r="P11" s="8">
        <v>100</v>
      </c>
      <c r="Q11" s="6">
        <v>44252</v>
      </c>
      <c r="R11" s="8" t="s">
        <v>328</v>
      </c>
      <c r="S11" s="8" t="s">
        <v>81</v>
      </c>
      <c r="T11" s="11"/>
      <c r="U11" s="8"/>
      <c r="V11" s="3"/>
      <c r="W11" s="3"/>
      <c r="X11" s="3"/>
      <c r="Y11" s="3"/>
      <c r="Z11" s="3"/>
      <c r="AA11" s="7"/>
    </row>
    <row r="12" spans="1:27">
      <c r="A12" s="24">
        <v>11</v>
      </c>
      <c r="B12" s="24" t="s">
        <v>329</v>
      </c>
      <c r="C12" s="24" t="s">
        <v>330</v>
      </c>
      <c r="D12" s="24" t="s">
        <v>331</v>
      </c>
      <c r="E12" s="24" t="s">
        <v>332</v>
      </c>
      <c r="F12" s="24" t="s">
        <v>333</v>
      </c>
      <c r="G12" s="24" t="s">
        <v>334</v>
      </c>
      <c r="H12" s="24" t="s">
        <v>313</v>
      </c>
      <c r="I12" s="24">
        <v>0</v>
      </c>
      <c r="J12" s="24">
        <v>500</v>
      </c>
      <c r="K12" s="26"/>
      <c r="L12" s="24">
        <v>500</v>
      </c>
      <c r="M12" s="5" t="s">
        <v>26</v>
      </c>
      <c r="N12" s="3">
        <v>500</v>
      </c>
      <c r="O12" s="6">
        <v>44251</v>
      </c>
      <c r="P12" s="3" t="s">
        <v>49</v>
      </c>
      <c r="Q12" s="3" t="s">
        <v>34</v>
      </c>
      <c r="R12" s="3" t="s">
        <v>29</v>
      </c>
      <c r="S12" s="27" t="s">
        <v>84</v>
      </c>
      <c r="T12" s="25"/>
      <c r="U12" s="25"/>
      <c r="V12" s="25"/>
      <c r="W12" s="25"/>
      <c r="X12" s="25"/>
      <c r="Y12" s="25"/>
      <c r="Z12" s="25"/>
      <c r="AA12" s="25"/>
    </row>
    <row r="13" spans="1:27">
      <c r="A13" s="24">
        <v>12</v>
      </c>
      <c r="B13" s="24" t="s">
        <v>335</v>
      </c>
      <c r="C13" s="24" t="s">
        <v>336</v>
      </c>
      <c r="D13" s="24" t="s">
        <v>337</v>
      </c>
      <c r="E13" s="24" t="s">
        <v>338</v>
      </c>
      <c r="F13" s="24" t="s">
        <v>339</v>
      </c>
      <c r="G13" s="24" t="s">
        <v>340</v>
      </c>
      <c r="H13" s="24" t="s">
        <v>341</v>
      </c>
      <c r="I13" s="24">
        <v>0</v>
      </c>
      <c r="J13" s="24">
        <v>200</v>
      </c>
      <c r="K13" s="26"/>
      <c r="L13" s="24">
        <v>200</v>
      </c>
      <c r="M13" s="5" t="s">
        <v>26</v>
      </c>
      <c r="N13" s="3">
        <v>200</v>
      </c>
      <c r="O13" s="6">
        <v>44251</v>
      </c>
      <c r="P13" s="3" t="s">
        <v>49</v>
      </c>
      <c r="Q13" s="3" t="s">
        <v>34</v>
      </c>
      <c r="R13" s="3" t="s">
        <v>29</v>
      </c>
      <c r="S13" s="27" t="s">
        <v>88</v>
      </c>
      <c r="T13" s="25"/>
      <c r="U13" s="25"/>
      <c r="V13" s="25"/>
      <c r="W13" s="25"/>
      <c r="X13" s="25"/>
      <c r="Y13" s="25"/>
      <c r="Z13" s="25"/>
      <c r="AA13" s="25"/>
    </row>
    <row r="14" spans="1:27">
      <c r="A14" s="24">
        <v>13</v>
      </c>
      <c r="B14" s="24" t="s">
        <v>307</v>
      </c>
      <c r="C14" s="24" t="s">
        <v>308</v>
      </c>
      <c r="D14" s="24" t="s">
        <v>309</v>
      </c>
      <c r="E14" s="24" t="s">
        <v>342</v>
      </c>
      <c r="F14" s="24" t="s">
        <v>343</v>
      </c>
      <c r="G14" s="24" t="s">
        <v>344</v>
      </c>
      <c r="H14" s="24" t="s">
        <v>345</v>
      </c>
      <c r="I14" s="24">
        <v>420</v>
      </c>
      <c r="J14" s="24">
        <v>100</v>
      </c>
      <c r="K14" s="26"/>
      <c r="L14" s="24">
        <v>520</v>
      </c>
      <c r="M14" s="5" t="s">
        <v>26</v>
      </c>
      <c r="N14" s="3">
        <v>100</v>
      </c>
      <c r="O14" s="6">
        <v>44251</v>
      </c>
      <c r="P14" s="3" t="s">
        <v>49</v>
      </c>
      <c r="Q14" s="3" t="s">
        <v>34</v>
      </c>
      <c r="R14" s="3" t="s">
        <v>29</v>
      </c>
      <c r="S14" s="29" t="s">
        <v>94</v>
      </c>
      <c r="T14" s="25"/>
      <c r="U14" s="25"/>
      <c r="V14" s="25"/>
      <c r="W14" s="25"/>
      <c r="X14" s="25"/>
      <c r="Y14" s="25"/>
      <c r="Z14" s="25"/>
      <c r="AA14" s="25"/>
    </row>
    <row r="15" spans="1:27">
      <c r="A15" s="24">
        <v>14</v>
      </c>
      <c r="B15" s="24" t="s">
        <v>307</v>
      </c>
      <c r="C15" s="24" t="s">
        <v>308</v>
      </c>
      <c r="D15" s="24" t="s">
        <v>309</v>
      </c>
      <c r="E15" s="24" t="s">
        <v>346</v>
      </c>
      <c r="F15" s="24" t="s">
        <v>347</v>
      </c>
      <c r="G15" s="24" t="s">
        <v>348</v>
      </c>
      <c r="H15" s="24" t="s">
        <v>349</v>
      </c>
      <c r="I15" s="24">
        <v>0</v>
      </c>
      <c r="J15" s="24">
        <v>420</v>
      </c>
      <c r="K15" s="26"/>
      <c r="L15" s="24">
        <v>420</v>
      </c>
      <c r="M15" s="5" t="s">
        <v>26</v>
      </c>
      <c r="N15" s="30">
        <v>420</v>
      </c>
      <c r="O15" s="6">
        <v>44251</v>
      </c>
      <c r="P15" s="3" t="s">
        <v>49</v>
      </c>
      <c r="Q15" s="3" t="s">
        <v>34</v>
      </c>
      <c r="R15" s="8" t="s">
        <v>350</v>
      </c>
      <c r="S15" s="31" t="s">
        <v>94</v>
      </c>
      <c r="T15" s="25"/>
      <c r="U15" s="25"/>
      <c r="V15" s="25"/>
      <c r="W15" s="25"/>
      <c r="X15" s="25"/>
      <c r="Y15" s="25"/>
      <c r="Z15" s="25"/>
      <c r="AA15" s="25"/>
    </row>
    <row r="16" spans="1:27">
      <c r="A16" s="24">
        <v>15</v>
      </c>
      <c r="B16" s="24" t="s">
        <v>335</v>
      </c>
      <c r="C16" s="24" t="s">
        <v>336</v>
      </c>
      <c r="D16" s="24" t="s">
        <v>337</v>
      </c>
      <c r="E16" s="24" t="s">
        <v>351</v>
      </c>
      <c r="F16" s="24" t="s">
        <v>352</v>
      </c>
      <c r="G16" s="24" t="s">
        <v>353</v>
      </c>
      <c r="H16" s="24" t="s">
        <v>354</v>
      </c>
      <c r="I16" s="24">
        <v>0</v>
      </c>
      <c r="J16" s="24">
        <v>1911</v>
      </c>
      <c r="K16" s="26"/>
      <c r="L16" s="24">
        <v>1911</v>
      </c>
      <c r="M16" s="5" t="s">
        <v>26</v>
      </c>
      <c r="N16" s="3">
        <v>1911</v>
      </c>
      <c r="O16" s="6">
        <v>44251</v>
      </c>
      <c r="P16" s="3" t="s">
        <v>49</v>
      </c>
      <c r="Q16" s="3" t="s">
        <v>34</v>
      </c>
      <c r="R16" s="3" t="s">
        <v>29</v>
      </c>
      <c r="S16" s="27" t="s">
        <v>100</v>
      </c>
      <c r="T16" s="25"/>
      <c r="U16" s="25"/>
      <c r="V16" s="25"/>
      <c r="W16" s="25"/>
      <c r="X16" s="25"/>
      <c r="Y16" s="25"/>
      <c r="Z16" s="25"/>
      <c r="AA16" s="25"/>
    </row>
    <row r="17" spans="1:27">
      <c r="A17" s="24">
        <v>16</v>
      </c>
      <c r="B17" s="24" t="s">
        <v>300</v>
      </c>
      <c r="C17" s="24" t="s">
        <v>301</v>
      </c>
      <c r="D17" s="24" t="s">
        <v>302</v>
      </c>
      <c r="E17" s="24" t="s">
        <v>355</v>
      </c>
      <c r="F17" s="24" t="s">
        <v>356</v>
      </c>
      <c r="G17" s="24" t="s">
        <v>357</v>
      </c>
      <c r="H17" s="24" t="s">
        <v>358</v>
      </c>
      <c r="I17" s="24">
        <v>0</v>
      </c>
      <c r="J17" s="24">
        <v>100</v>
      </c>
      <c r="K17" s="26"/>
      <c r="L17" s="24">
        <v>100</v>
      </c>
      <c r="M17" s="5" t="s">
        <v>26</v>
      </c>
      <c r="N17" s="3">
        <v>100</v>
      </c>
      <c r="O17" s="6">
        <v>44251</v>
      </c>
      <c r="P17" s="3" t="s">
        <v>49</v>
      </c>
      <c r="Q17" s="3" t="s">
        <v>34</v>
      </c>
      <c r="R17" s="3" t="s">
        <v>29</v>
      </c>
      <c r="S17" s="27" t="s">
        <v>103</v>
      </c>
      <c r="T17" s="25"/>
      <c r="U17" s="25"/>
      <c r="V17" s="25"/>
      <c r="W17" s="25"/>
      <c r="X17" s="25"/>
      <c r="Y17" s="25"/>
      <c r="Z17" s="25"/>
      <c r="AA17" s="25"/>
    </row>
    <row r="18" spans="1:27">
      <c r="A18" s="24">
        <v>17</v>
      </c>
      <c r="B18" s="24" t="s">
        <v>359</v>
      </c>
      <c r="C18" s="24" t="s">
        <v>360</v>
      </c>
      <c r="D18" s="24" t="s">
        <v>361</v>
      </c>
      <c r="E18" s="24" t="s">
        <v>362</v>
      </c>
      <c r="F18" s="24" t="s">
        <v>363</v>
      </c>
      <c r="G18" s="24" t="s">
        <v>364</v>
      </c>
      <c r="H18" s="24" t="s">
        <v>365</v>
      </c>
      <c r="I18" s="24">
        <v>50</v>
      </c>
      <c r="J18" s="24">
        <v>40</v>
      </c>
      <c r="K18" s="26"/>
      <c r="L18" s="24">
        <v>90</v>
      </c>
      <c r="M18" s="5" t="s">
        <v>26</v>
      </c>
      <c r="N18" s="27">
        <v>40</v>
      </c>
      <c r="O18" s="6">
        <v>44251</v>
      </c>
      <c r="P18" s="3" t="s">
        <v>49</v>
      </c>
      <c r="Q18" s="3" t="s">
        <v>34</v>
      </c>
      <c r="R18" s="3" t="s">
        <v>29</v>
      </c>
      <c r="S18" s="27" t="s">
        <v>107</v>
      </c>
      <c r="T18" s="25"/>
      <c r="U18" s="25"/>
      <c r="V18" s="25"/>
      <c r="W18" s="25"/>
      <c r="X18" s="25"/>
      <c r="Y18" s="25"/>
      <c r="Z18" s="25"/>
      <c r="AA18" s="25"/>
    </row>
    <row r="19" spans="1:27">
      <c r="A19" s="24">
        <v>18</v>
      </c>
      <c r="B19" s="24" t="s">
        <v>359</v>
      </c>
      <c r="C19" s="24" t="s">
        <v>360</v>
      </c>
      <c r="D19" s="24" t="s">
        <v>361</v>
      </c>
      <c r="E19" s="24" t="s">
        <v>366</v>
      </c>
      <c r="F19" s="24" t="s">
        <v>367</v>
      </c>
      <c r="G19" s="24" t="s">
        <v>368</v>
      </c>
      <c r="H19" s="24" t="s">
        <v>369</v>
      </c>
      <c r="I19" s="24">
        <v>0</v>
      </c>
      <c r="J19" s="24">
        <v>50</v>
      </c>
      <c r="K19" s="26"/>
      <c r="L19" s="24">
        <v>50</v>
      </c>
      <c r="M19" s="5" t="s">
        <v>26</v>
      </c>
      <c r="N19" s="3">
        <v>50</v>
      </c>
      <c r="O19" s="6">
        <v>44251</v>
      </c>
      <c r="P19" s="3" t="s">
        <v>49</v>
      </c>
      <c r="Q19" s="3" t="s">
        <v>34</v>
      </c>
      <c r="R19" s="3" t="s">
        <v>29</v>
      </c>
      <c r="S19" s="27" t="s">
        <v>110</v>
      </c>
      <c r="T19" s="25"/>
      <c r="U19" s="25"/>
      <c r="V19" s="25"/>
      <c r="W19" s="25"/>
      <c r="X19" s="25"/>
      <c r="Y19" s="25"/>
      <c r="Z19" s="25"/>
      <c r="AA19" s="25"/>
    </row>
    <row r="20" spans="1:27">
      <c r="A20" s="24">
        <v>19</v>
      </c>
      <c r="B20" s="24" t="s">
        <v>307</v>
      </c>
      <c r="C20" s="24" t="s">
        <v>308</v>
      </c>
      <c r="D20" s="24" t="s">
        <v>309</v>
      </c>
      <c r="E20" s="24" t="s">
        <v>370</v>
      </c>
      <c r="F20" s="24" t="s">
        <v>371</v>
      </c>
      <c r="G20" s="24" t="s">
        <v>372</v>
      </c>
      <c r="H20" s="24" t="s">
        <v>313</v>
      </c>
      <c r="I20" s="24">
        <v>0</v>
      </c>
      <c r="J20" s="24">
        <v>500</v>
      </c>
      <c r="K20" s="26"/>
      <c r="L20" s="24">
        <v>500</v>
      </c>
      <c r="M20" s="5" t="s">
        <v>26</v>
      </c>
      <c r="N20" s="3">
        <v>500</v>
      </c>
      <c r="O20" s="6">
        <v>44278</v>
      </c>
      <c r="P20" s="3" t="s">
        <v>49</v>
      </c>
      <c r="Q20" s="3" t="s">
        <v>34</v>
      </c>
      <c r="R20" s="27" t="s">
        <v>29</v>
      </c>
      <c r="S20" s="27" t="s">
        <v>112</v>
      </c>
      <c r="T20" s="25"/>
      <c r="U20" s="25"/>
      <c r="V20" s="25"/>
      <c r="W20" s="25"/>
      <c r="X20" s="25"/>
      <c r="Y20" s="25"/>
      <c r="Z20" s="25"/>
      <c r="AA20" s="25"/>
    </row>
    <row r="21" spans="1:27">
      <c r="A21" s="24">
        <v>20</v>
      </c>
      <c r="B21" s="24" t="s">
        <v>307</v>
      </c>
      <c r="C21" s="24" t="s">
        <v>308</v>
      </c>
      <c r="D21" s="24" t="s">
        <v>309</v>
      </c>
      <c r="E21" s="24" t="s">
        <v>373</v>
      </c>
      <c r="F21" s="24" t="s">
        <v>374</v>
      </c>
      <c r="G21" s="24" t="s">
        <v>375</v>
      </c>
      <c r="H21" s="24" t="s">
        <v>376</v>
      </c>
      <c r="I21" s="24">
        <v>100</v>
      </c>
      <c r="J21" s="24">
        <v>400</v>
      </c>
      <c r="K21" s="26"/>
      <c r="L21" s="24">
        <v>500</v>
      </c>
      <c r="M21" s="5" t="s">
        <v>26</v>
      </c>
      <c r="N21" s="3">
        <v>400</v>
      </c>
      <c r="O21" s="6">
        <v>44249</v>
      </c>
      <c r="P21" s="3" t="s">
        <v>49</v>
      </c>
      <c r="Q21" s="3" t="s">
        <v>34</v>
      </c>
      <c r="R21" s="27" t="s">
        <v>29</v>
      </c>
      <c r="S21" s="27" t="s">
        <v>115</v>
      </c>
      <c r="T21" s="25"/>
      <c r="U21" s="25"/>
      <c r="V21" s="25"/>
      <c r="W21" s="25"/>
      <c r="X21" s="25"/>
      <c r="Y21" s="25"/>
      <c r="Z21" s="25"/>
      <c r="AA21" s="25"/>
    </row>
    <row r="22" spans="1:27">
      <c r="A22" s="24">
        <v>21</v>
      </c>
      <c r="B22" s="24" t="s">
        <v>307</v>
      </c>
      <c r="C22" s="24" t="s">
        <v>308</v>
      </c>
      <c r="D22" s="24" t="s">
        <v>309</v>
      </c>
      <c r="E22" s="24" t="s">
        <v>377</v>
      </c>
      <c r="F22" s="24" t="s">
        <v>378</v>
      </c>
      <c r="G22" s="24" t="s">
        <v>379</v>
      </c>
      <c r="H22" s="24" t="s">
        <v>380</v>
      </c>
      <c r="I22" s="24">
        <v>0</v>
      </c>
      <c r="J22" s="24">
        <v>100</v>
      </c>
      <c r="K22" s="26"/>
      <c r="L22" s="24">
        <v>100</v>
      </c>
      <c r="M22" s="5" t="s">
        <v>26</v>
      </c>
      <c r="N22" s="3">
        <v>100</v>
      </c>
      <c r="O22" s="6">
        <v>44250</v>
      </c>
      <c r="P22" s="3" t="s">
        <v>49</v>
      </c>
      <c r="Q22" s="3" t="s">
        <v>34</v>
      </c>
      <c r="R22" s="3" t="s">
        <v>29</v>
      </c>
      <c r="S22" s="32" t="s">
        <v>381</v>
      </c>
      <c r="T22" s="32"/>
      <c r="U22" s="25"/>
      <c r="V22" s="25"/>
      <c r="W22" s="25"/>
      <c r="X22" s="25"/>
      <c r="Y22" s="25"/>
      <c r="Z22" s="25"/>
      <c r="AA22" s="25"/>
    </row>
    <row r="23" spans="1:27">
      <c r="A23" s="24">
        <v>22</v>
      </c>
      <c r="B23" s="24" t="s">
        <v>307</v>
      </c>
      <c r="C23" s="24" t="s">
        <v>308</v>
      </c>
      <c r="D23" s="24" t="s">
        <v>309</v>
      </c>
      <c r="E23" s="24" t="s">
        <v>382</v>
      </c>
      <c r="F23" s="24" t="s">
        <v>383</v>
      </c>
      <c r="G23" s="24" t="s">
        <v>383</v>
      </c>
      <c r="H23" s="24" t="s">
        <v>345</v>
      </c>
      <c r="I23" s="24">
        <v>0</v>
      </c>
      <c r="J23" s="24">
        <v>100</v>
      </c>
      <c r="K23" s="26"/>
      <c r="L23" s="24">
        <v>100</v>
      </c>
      <c r="M23" s="5" t="s">
        <v>26</v>
      </c>
      <c r="N23" s="3">
        <v>100</v>
      </c>
      <c r="O23" s="6">
        <v>44251</v>
      </c>
      <c r="P23" s="3" t="s">
        <v>49</v>
      </c>
      <c r="Q23" s="3" t="s">
        <v>34</v>
      </c>
      <c r="R23" s="3" t="s">
        <v>29</v>
      </c>
      <c r="S23" s="27" t="s">
        <v>103</v>
      </c>
      <c r="T23" s="25"/>
      <c r="U23" s="25"/>
      <c r="V23" s="25"/>
      <c r="W23" s="25"/>
      <c r="X23" s="25"/>
      <c r="Y23" s="25"/>
      <c r="Z23" s="25"/>
      <c r="AA23" s="25"/>
    </row>
    <row r="24" spans="1:27">
      <c r="A24" s="24">
        <v>23</v>
      </c>
      <c r="B24" s="24" t="s">
        <v>384</v>
      </c>
      <c r="C24" s="24" t="s">
        <v>385</v>
      </c>
      <c r="D24" s="24" t="s">
        <v>386</v>
      </c>
      <c r="E24" s="24" t="s">
        <v>387</v>
      </c>
      <c r="F24" s="24" t="s">
        <v>388</v>
      </c>
      <c r="G24" s="24" t="s">
        <v>389</v>
      </c>
      <c r="H24" s="24" t="s">
        <v>390</v>
      </c>
      <c r="I24" s="24">
        <v>0</v>
      </c>
      <c r="J24" s="24">
        <v>2300</v>
      </c>
      <c r="K24" s="26"/>
      <c r="L24" s="24">
        <v>2300</v>
      </c>
      <c r="M24" s="5" t="s">
        <v>26</v>
      </c>
      <c r="N24" s="3">
        <v>2300</v>
      </c>
      <c r="O24" s="6">
        <v>44250</v>
      </c>
      <c r="P24" s="3" t="s">
        <v>49</v>
      </c>
      <c r="Q24" s="3" t="s">
        <v>34</v>
      </c>
      <c r="R24" s="3" t="s">
        <v>29</v>
      </c>
      <c r="S24" s="27" t="s">
        <v>123</v>
      </c>
      <c r="T24" s="25"/>
      <c r="U24" s="25"/>
      <c r="V24" s="25"/>
      <c r="W24" s="25"/>
      <c r="X24" s="25"/>
      <c r="Y24" s="25"/>
      <c r="Z24" s="25"/>
      <c r="AA24" s="25"/>
    </row>
    <row r="25" spans="1:27">
      <c r="A25" s="24">
        <v>24</v>
      </c>
      <c r="B25" s="24" t="s">
        <v>391</v>
      </c>
      <c r="C25" s="24" t="s">
        <v>392</v>
      </c>
      <c r="D25" s="24" t="s">
        <v>393</v>
      </c>
      <c r="E25" s="24" t="s">
        <v>394</v>
      </c>
      <c r="F25" s="24" t="s">
        <v>395</v>
      </c>
      <c r="G25" s="24" t="s">
        <v>396</v>
      </c>
      <c r="H25" s="24" t="s">
        <v>397</v>
      </c>
      <c r="I25" s="24">
        <v>0.93</v>
      </c>
      <c r="J25" s="24">
        <v>34</v>
      </c>
      <c r="K25" s="26"/>
      <c r="L25" s="24">
        <v>34.93</v>
      </c>
      <c r="M25" s="5" t="s">
        <v>26</v>
      </c>
      <c r="N25" s="3">
        <v>34</v>
      </c>
      <c r="O25" s="6">
        <v>44250</v>
      </c>
      <c r="P25" s="3" t="s">
        <v>49</v>
      </c>
      <c r="Q25" s="3" t="s">
        <v>34</v>
      </c>
      <c r="R25" s="3" t="s">
        <v>29</v>
      </c>
      <c r="S25" s="27" t="s">
        <v>127</v>
      </c>
      <c r="T25" s="25"/>
      <c r="U25" s="25"/>
      <c r="V25" s="25"/>
      <c r="W25" s="25"/>
      <c r="X25" s="25"/>
      <c r="Y25" s="25"/>
      <c r="Z25" s="25"/>
      <c r="AA25" s="25"/>
    </row>
    <row r="26" spans="1:27">
      <c r="A26" s="24">
        <v>25</v>
      </c>
      <c r="B26" s="24" t="s">
        <v>398</v>
      </c>
      <c r="C26" s="24" t="s">
        <v>399</v>
      </c>
      <c r="D26" s="24" t="s">
        <v>400</v>
      </c>
      <c r="E26" s="24" t="s">
        <v>401</v>
      </c>
      <c r="F26" s="24" t="s">
        <v>402</v>
      </c>
      <c r="G26" s="24" t="s">
        <v>402</v>
      </c>
      <c r="H26" s="24" t="s">
        <v>403</v>
      </c>
      <c r="I26" s="24">
        <v>0</v>
      </c>
      <c r="J26" s="24">
        <v>10</v>
      </c>
      <c r="K26" s="26"/>
      <c r="L26" s="24">
        <v>10</v>
      </c>
      <c r="M26" s="5" t="s">
        <v>26</v>
      </c>
      <c r="N26" s="3">
        <v>10</v>
      </c>
      <c r="O26" s="6">
        <v>44250</v>
      </c>
      <c r="P26" s="3" t="s">
        <v>49</v>
      </c>
      <c r="Q26" s="3" t="s">
        <v>34</v>
      </c>
      <c r="R26" s="3" t="s">
        <v>29</v>
      </c>
      <c r="S26" s="27" t="s">
        <v>131</v>
      </c>
      <c r="T26" s="25"/>
      <c r="U26" s="25"/>
      <c r="V26" s="25"/>
      <c r="W26" s="25"/>
      <c r="X26" s="25"/>
      <c r="Y26" s="25"/>
      <c r="Z26" s="25"/>
      <c r="AA26" s="25"/>
    </row>
    <row r="27" spans="1:27">
      <c r="A27" s="24">
        <v>26</v>
      </c>
      <c r="B27" s="24" t="s">
        <v>404</v>
      </c>
      <c r="C27" s="24" t="s">
        <v>405</v>
      </c>
      <c r="D27" s="24" t="s">
        <v>406</v>
      </c>
      <c r="E27" s="24" t="s">
        <v>407</v>
      </c>
      <c r="F27" s="24" t="s">
        <v>408</v>
      </c>
      <c r="G27" s="24" t="s">
        <v>409</v>
      </c>
      <c r="H27" s="24" t="s">
        <v>410</v>
      </c>
      <c r="I27" s="24">
        <v>0</v>
      </c>
      <c r="J27" s="24">
        <v>1300</v>
      </c>
      <c r="K27" s="26"/>
      <c r="L27" s="24">
        <v>1300</v>
      </c>
      <c r="M27" s="5" t="s">
        <v>26</v>
      </c>
      <c r="N27" s="3">
        <v>1300</v>
      </c>
      <c r="O27" s="6">
        <v>44249</v>
      </c>
      <c r="P27" s="3" t="s">
        <v>49</v>
      </c>
      <c r="Q27" s="3" t="s">
        <v>34</v>
      </c>
      <c r="R27" s="3" t="s">
        <v>29</v>
      </c>
      <c r="S27" s="27" t="s">
        <v>135</v>
      </c>
      <c r="T27" s="25"/>
      <c r="U27" s="25"/>
      <c r="V27" s="25"/>
      <c r="W27" s="25"/>
      <c r="X27" s="25"/>
      <c r="Y27" s="25"/>
      <c r="Z27" s="25"/>
      <c r="AA27" s="25"/>
    </row>
    <row r="28" spans="1:27">
      <c r="A28" s="24">
        <v>27</v>
      </c>
      <c r="B28" s="24" t="s">
        <v>307</v>
      </c>
      <c r="C28" s="24" t="s">
        <v>308</v>
      </c>
      <c r="D28" s="24" t="s">
        <v>309</v>
      </c>
      <c r="E28" s="24" t="s">
        <v>411</v>
      </c>
      <c r="F28" s="24" t="s">
        <v>412</v>
      </c>
      <c r="G28" s="24" t="s">
        <v>413</v>
      </c>
      <c r="H28" s="24" t="s">
        <v>376</v>
      </c>
      <c r="I28" s="24">
        <v>0</v>
      </c>
      <c r="J28" s="24">
        <v>400</v>
      </c>
      <c r="K28" s="26"/>
      <c r="L28" s="24">
        <v>400</v>
      </c>
      <c r="M28" s="5" t="s">
        <v>26</v>
      </c>
      <c r="N28" s="8">
        <v>500</v>
      </c>
      <c r="O28" s="6">
        <v>44249</v>
      </c>
      <c r="P28" s="3" t="s">
        <v>49</v>
      </c>
      <c r="Q28" s="3" t="s">
        <v>34</v>
      </c>
      <c r="R28" s="33" t="s">
        <v>414</v>
      </c>
      <c r="S28" s="9" t="s">
        <v>137</v>
      </c>
      <c r="T28" s="25"/>
      <c r="U28" s="25"/>
      <c r="V28" s="25"/>
      <c r="W28" s="25"/>
      <c r="X28" s="25"/>
      <c r="Y28" s="25"/>
      <c r="Z28" s="25"/>
      <c r="AA28" s="25"/>
    </row>
    <row r="29" spans="1:27">
      <c r="A29" s="24">
        <v>28</v>
      </c>
      <c r="B29" s="24" t="s">
        <v>415</v>
      </c>
      <c r="C29" s="24" t="s">
        <v>416</v>
      </c>
      <c r="D29" s="24" t="s">
        <v>417</v>
      </c>
      <c r="E29" s="24" t="s">
        <v>418</v>
      </c>
      <c r="F29" s="24" t="s">
        <v>419</v>
      </c>
      <c r="G29" s="24" t="s">
        <v>420</v>
      </c>
      <c r="H29" s="24" t="s">
        <v>421</v>
      </c>
      <c r="I29" s="24">
        <v>0</v>
      </c>
      <c r="J29" s="24">
        <v>90</v>
      </c>
      <c r="K29" s="26"/>
      <c r="L29" s="24">
        <v>90</v>
      </c>
      <c r="M29" s="5" t="s">
        <v>26</v>
      </c>
      <c r="N29" s="3">
        <v>90</v>
      </c>
      <c r="O29" s="6">
        <v>44249</v>
      </c>
      <c r="P29" s="3" t="s">
        <v>49</v>
      </c>
      <c r="Q29" s="3" t="s">
        <v>34</v>
      </c>
      <c r="R29" s="3" t="s">
        <v>29</v>
      </c>
      <c r="S29" s="27" t="s">
        <v>141</v>
      </c>
      <c r="T29" s="25"/>
      <c r="U29" s="25"/>
      <c r="V29" s="25"/>
      <c r="W29" s="25"/>
      <c r="X29" s="25"/>
      <c r="Y29" s="25"/>
      <c r="Z29" s="25"/>
      <c r="AA29" s="25"/>
    </row>
    <row r="30" spans="1:27">
      <c r="A30" s="24">
        <v>29</v>
      </c>
      <c r="B30" s="24" t="s">
        <v>422</v>
      </c>
      <c r="C30" s="24" t="s">
        <v>423</v>
      </c>
      <c r="D30" s="24" t="s">
        <v>424</v>
      </c>
      <c r="E30" s="24" t="s">
        <v>425</v>
      </c>
      <c r="F30" s="24" t="s">
        <v>426</v>
      </c>
      <c r="G30" s="24" t="s">
        <v>427</v>
      </c>
      <c r="H30" s="24" t="s">
        <v>428</v>
      </c>
      <c r="I30" s="24">
        <v>0</v>
      </c>
      <c r="J30" s="24">
        <v>520</v>
      </c>
      <c r="K30" s="26"/>
      <c r="L30" s="24">
        <v>520</v>
      </c>
      <c r="M30" s="5" t="s">
        <v>26</v>
      </c>
      <c r="N30" s="3">
        <v>520</v>
      </c>
      <c r="O30" s="6">
        <v>44249</v>
      </c>
      <c r="P30" s="3" t="s">
        <v>49</v>
      </c>
      <c r="Q30" s="3" t="s">
        <v>34</v>
      </c>
      <c r="R30" s="3" t="s">
        <v>29</v>
      </c>
      <c r="S30" s="27" t="s">
        <v>145</v>
      </c>
      <c r="T30" s="25"/>
      <c r="U30" s="25"/>
      <c r="V30" s="25"/>
      <c r="W30" s="25"/>
      <c r="X30" s="25"/>
      <c r="Y30" s="25"/>
      <c r="Z30" s="25"/>
      <c r="AA30" s="25"/>
    </row>
    <row r="31" spans="1:27">
      <c r="A31" s="24">
        <v>30</v>
      </c>
      <c r="B31" s="24" t="s">
        <v>429</v>
      </c>
      <c r="C31" s="24" t="s">
        <v>430</v>
      </c>
      <c r="D31" s="24" t="s">
        <v>431</v>
      </c>
      <c r="E31" s="24" t="s">
        <v>432</v>
      </c>
      <c r="F31" s="24" t="s">
        <v>433</v>
      </c>
      <c r="G31" s="24" t="s">
        <v>434</v>
      </c>
      <c r="H31" s="24" t="s">
        <v>435</v>
      </c>
      <c r="I31" s="24">
        <v>0</v>
      </c>
      <c r="J31" s="24">
        <v>18</v>
      </c>
      <c r="K31" s="26"/>
      <c r="L31" s="24">
        <v>18</v>
      </c>
      <c r="M31" s="5" t="s">
        <v>26</v>
      </c>
      <c r="N31" s="3">
        <v>18</v>
      </c>
      <c r="O31" s="6">
        <v>44249</v>
      </c>
      <c r="P31" s="3" t="s">
        <v>49</v>
      </c>
      <c r="Q31" s="3" t="s">
        <v>34</v>
      </c>
      <c r="R31" s="3" t="s">
        <v>29</v>
      </c>
      <c r="S31" s="27" t="s">
        <v>149</v>
      </c>
      <c r="T31" s="25"/>
      <c r="U31" s="25"/>
      <c r="V31" s="25"/>
      <c r="W31" s="25"/>
      <c r="X31" s="25"/>
      <c r="Y31" s="25"/>
      <c r="Z31" s="25"/>
      <c r="AA31" s="25"/>
    </row>
    <row r="32" spans="1:27">
      <c r="A32" s="24">
        <v>31</v>
      </c>
      <c r="B32" s="24" t="s">
        <v>307</v>
      </c>
      <c r="C32" s="24" t="s">
        <v>308</v>
      </c>
      <c r="D32" s="24" t="s">
        <v>309</v>
      </c>
      <c r="E32" s="24" t="s">
        <v>436</v>
      </c>
      <c r="F32" s="24" t="s">
        <v>437</v>
      </c>
      <c r="G32" s="24" t="s">
        <v>438</v>
      </c>
      <c r="H32" s="24" t="s">
        <v>439</v>
      </c>
      <c r="I32" s="24">
        <v>0</v>
      </c>
      <c r="J32" s="24">
        <v>1</v>
      </c>
      <c r="K32" s="26"/>
      <c r="L32" s="24">
        <v>1</v>
      </c>
      <c r="M32" s="5" t="s">
        <v>26</v>
      </c>
      <c r="N32" s="3">
        <v>1</v>
      </c>
      <c r="O32" s="6">
        <v>44249</v>
      </c>
      <c r="P32" s="3" t="s">
        <v>49</v>
      </c>
      <c r="Q32" s="3" t="s">
        <v>34</v>
      </c>
      <c r="R32" s="3" t="s">
        <v>29</v>
      </c>
      <c r="S32" s="27" t="s">
        <v>152</v>
      </c>
      <c r="T32" s="25"/>
      <c r="U32" s="25"/>
      <c r="V32" s="25"/>
      <c r="W32" s="25"/>
      <c r="X32" s="25"/>
      <c r="Y32" s="25"/>
      <c r="Z32" s="25"/>
      <c r="AA32" s="25"/>
    </row>
    <row r="33" spans="1:27">
      <c r="A33" s="24">
        <v>32</v>
      </c>
      <c r="B33" s="24" t="s">
        <v>335</v>
      </c>
      <c r="C33" s="24" t="s">
        <v>336</v>
      </c>
      <c r="D33" s="24" t="s">
        <v>337</v>
      </c>
      <c r="E33" s="24" t="s">
        <v>440</v>
      </c>
      <c r="F33" s="24" t="s">
        <v>441</v>
      </c>
      <c r="G33" s="24" t="s">
        <v>442</v>
      </c>
      <c r="H33" s="24" t="s">
        <v>369</v>
      </c>
      <c r="I33" s="24">
        <v>0</v>
      </c>
      <c r="J33" s="24">
        <v>50</v>
      </c>
      <c r="K33" s="26"/>
      <c r="L33" s="24">
        <v>50</v>
      </c>
      <c r="M33" s="5" t="s">
        <v>26</v>
      </c>
      <c r="N33" s="3">
        <v>50</v>
      </c>
      <c r="O33" s="6">
        <v>44249</v>
      </c>
      <c r="P33" s="3" t="s">
        <v>49</v>
      </c>
      <c r="Q33" s="3" t="s">
        <v>34</v>
      </c>
      <c r="R33" s="3" t="s">
        <v>29</v>
      </c>
      <c r="S33" s="27" t="s">
        <v>154</v>
      </c>
      <c r="T33" s="25"/>
      <c r="U33" s="25"/>
      <c r="V33" s="25"/>
      <c r="W33" s="25"/>
      <c r="X33" s="25"/>
      <c r="Y33" s="25"/>
      <c r="Z33" s="25"/>
      <c r="AA33" s="25"/>
    </row>
    <row r="34" spans="1:27">
      <c r="A34" s="24">
        <v>33</v>
      </c>
      <c r="B34" s="24" t="s">
        <v>293</v>
      </c>
      <c r="C34" s="24" t="s">
        <v>294</v>
      </c>
      <c r="D34" s="24" t="s">
        <v>295</v>
      </c>
      <c r="E34" s="24" t="s">
        <v>443</v>
      </c>
      <c r="F34" s="24" t="s">
        <v>444</v>
      </c>
      <c r="G34" s="24" t="s">
        <v>445</v>
      </c>
      <c r="H34" s="24" t="s">
        <v>313</v>
      </c>
      <c r="I34" s="24">
        <v>0</v>
      </c>
      <c r="J34" s="24">
        <v>500</v>
      </c>
      <c r="K34" s="26"/>
      <c r="L34" s="24">
        <v>500</v>
      </c>
      <c r="M34" s="5" t="s">
        <v>26</v>
      </c>
      <c r="N34" s="3">
        <v>500</v>
      </c>
      <c r="O34" s="6">
        <v>44249</v>
      </c>
      <c r="P34" s="3" t="s">
        <v>49</v>
      </c>
      <c r="Q34" s="3" t="s">
        <v>34</v>
      </c>
      <c r="R34" s="3" t="s">
        <v>29</v>
      </c>
      <c r="S34" s="27" t="s">
        <v>158</v>
      </c>
      <c r="T34" s="34"/>
      <c r="U34" s="25"/>
      <c r="V34" s="25"/>
      <c r="W34" s="25"/>
      <c r="X34" s="25"/>
      <c r="Y34" s="25"/>
      <c r="Z34" s="25"/>
      <c r="AA34" s="25"/>
    </row>
    <row r="35" spans="1:27">
      <c r="A35" s="24">
        <v>34</v>
      </c>
      <c r="B35" s="24" t="s">
        <v>446</v>
      </c>
      <c r="C35" s="24" t="s">
        <v>447</v>
      </c>
      <c r="D35" s="24" t="s">
        <v>448</v>
      </c>
      <c r="E35" s="24" t="s">
        <v>449</v>
      </c>
      <c r="F35" s="24" t="s">
        <v>450</v>
      </c>
      <c r="G35" s="24" t="s">
        <v>451</v>
      </c>
      <c r="H35" s="24" t="s">
        <v>452</v>
      </c>
      <c r="I35" s="24">
        <v>0</v>
      </c>
      <c r="J35" s="24">
        <v>1717.56</v>
      </c>
      <c r="K35" s="26"/>
      <c r="L35" s="24">
        <v>1717.56</v>
      </c>
      <c r="M35" s="5" t="s">
        <v>26</v>
      </c>
      <c r="N35" s="3">
        <v>1717.56</v>
      </c>
      <c r="O35" s="6">
        <v>44249</v>
      </c>
      <c r="P35" s="3" t="s">
        <v>49</v>
      </c>
      <c r="Q35" s="3" t="s">
        <v>34</v>
      </c>
      <c r="R35" s="3" t="s">
        <v>29</v>
      </c>
      <c r="S35" s="27" t="s">
        <v>162</v>
      </c>
      <c r="T35" s="34"/>
      <c r="U35" s="25"/>
      <c r="V35" s="25"/>
      <c r="W35" s="25"/>
      <c r="X35" s="25"/>
      <c r="Y35" s="25"/>
      <c r="Z35" s="25"/>
      <c r="AA35" s="25"/>
    </row>
    <row r="36" spans="1:27">
      <c r="A36" s="24">
        <v>35</v>
      </c>
      <c r="B36" s="24" t="s">
        <v>453</v>
      </c>
      <c r="C36" s="24" t="s">
        <v>454</v>
      </c>
      <c r="D36" s="24" t="s">
        <v>455</v>
      </c>
      <c r="E36" s="24" t="s">
        <v>456</v>
      </c>
      <c r="F36" s="24" t="s">
        <v>457</v>
      </c>
      <c r="G36" s="24" t="s">
        <v>458</v>
      </c>
      <c r="H36" s="24" t="s">
        <v>459</v>
      </c>
      <c r="I36" s="24">
        <v>0</v>
      </c>
      <c r="J36" s="24">
        <v>250</v>
      </c>
      <c r="K36" s="26"/>
      <c r="L36" s="24">
        <v>250</v>
      </c>
      <c r="M36" s="5" t="s">
        <v>26</v>
      </c>
      <c r="N36" s="3">
        <v>250</v>
      </c>
      <c r="O36" s="6">
        <v>44249</v>
      </c>
      <c r="P36" s="3" t="s">
        <v>49</v>
      </c>
      <c r="Q36" s="3" t="s">
        <v>34</v>
      </c>
      <c r="R36" s="3" t="s">
        <v>29</v>
      </c>
      <c r="S36" s="27" t="s">
        <v>166</v>
      </c>
      <c r="T36" s="34"/>
      <c r="U36" s="25"/>
      <c r="V36" s="25"/>
      <c r="W36" s="25"/>
      <c r="X36" s="25"/>
      <c r="Y36" s="25"/>
      <c r="Z36" s="25"/>
      <c r="AA36" s="25"/>
    </row>
    <row r="37" spans="1:27">
      <c r="A37" s="24">
        <v>36</v>
      </c>
      <c r="B37" s="24" t="s">
        <v>460</v>
      </c>
      <c r="C37" s="24" t="s">
        <v>461</v>
      </c>
      <c r="D37" s="24" t="s">
        <v>462</v>
      </c>
      <c r="E37" s="24" t="s">
        <v>463</v>
      </c>
      <c r="F37" s="24" t="s">
        <v>464</v>
      </c>
      <c r="G37" s="24" t="s">
        <v>465</v>
      </c>
      <c r="H37" s="24" t="s">
        <v>466</v>
      </c>
      <c r="I37" s="24">
        <v>0</v>
      </c>
      <c r="J37" s="24">
        <v>188.94</v>
      </c>
      <c r="K37" s="26"/>
      <c r="L37" s="24">
        <v>188.94</v>
      </c>
      <c r="M37" s="5" t="s">
        <v>26</v>
      </c>
      <c r="N37" s="3">
        <v>188.94</v>
      </c>
      <c r="O37" s="6">
        <v>44246</v>
      </c>
      <c r="P37" s="3" t="s">
        <v>49</v>
      </c>
      <c r="Q37" s="3" t="s">
        <v>34</v>
      </c>
      <c r="R37" s="3" t="s">
        <v>29</v>
      </c>
      <c r="S37" s="27" t="s">
        <v>170</v>
      </c>
      <c r="T37" s="34"/>
      <c r="U37" s="25"/>
      <c r="V37" s="25"/>
      <c r="W37" s="25"/>
      <c r="X37" s="25"/>
      <c r="Y37" s="25"/>
      <c r="Z37" s="25"/>
      <c r="AA37" s="25"/>
    </row>
    <row r="38" spans="1:27">
      <c r="A38" s="24">
        <v>37</v>
      </c>
      <c r="B38" s="24" t="s">
        <v>467</v>
      </c>
      <c r="C38" s="24" t="s">
        <v>468</v>
      </c>
      <c r="D38" s="24" t="s">
        <v>469</v>
      </c>
      <c r="E38" s="24" t="s">
        <v>470</v>
      </c>
      <c r="F38" s="24" t="s">
        <v>471</v>
      </c>
      <c r="G38" s="24" t="s">
        <v>472</v>
      </c>
      <c r="H38" s="24" t="s">
        <v>345</v>
      </c>
      <c r="I38" s="24">
        <v>8</v>
      </c>
      <c r="J38" s="24">
        <v>100</v>
      </c>
      <c r="K38" s="26"/>
      <c r="L38" s="24">
        <v>108</v>
      </c>
      <c r="M38" s="5" t="s">
        <v>26</v>
      </c>
      <c r="N38" s="3">
        <v>100</v>
      </c>
      <c r="O38" s="6">
        <v>44245</v>
      </c>
      <c r="P38" s="3" t="s">
        <v>49</v>
      </c>
      <c r="Q38" s="3" t="s">
        <v>34</v>
      </c>
      <c r="R38" s="3" t="s">
        <v>29</v>
      </c>
      <c r="S38" s="27" t="s">
        <v>173</v>
      </c>
      <c r="T38" s="34"/>
      <c r="U38" s="25"/>
      <c r="V38" s="25"/>
      <c r="W38" s="25"/>
      <c r="X38" s="25"/>
      <c r="Y38" s="25"/>
      <c r="Z38" s="25"/>
      <c r="AA38" s="25"/>
    </row>
    <row r="39" spans="1:27">
      <c r="A39" s="24">
        <v>38</v>
      </c>
      <c r="B39" s="24" t="s">
        <v>293</v>
      </c>
      <c r="C39" s="24" t="s">
        <v>294</v>
      </c>
      <c r="D39" s="24" t="s">
        <v>295</v>
      </c>
      <c r="E39" s="24" t="s">
        <v>473</v>
      </c>
      <c r="F39" s="24" t="s">
        <v>474</v>
      </c>
      <c r="G39" s="24" t="s">
        <v>475</v>
      </c>
      <c r="H39" s="24" t="s">
        <v>476</v>
      </c>
      <c r="I39" s="24">
        <v>0</v>
      </c>
      <c r="J39" s="24">
        <v>20</v>
      </c>
      <c r="K39" s="26"/>
      <c r="L39" s="24">
        <v>20</v>
      </c>
      <c r="M39" s="5" t="s">
        <v>26</v>
      </c>
      <c r="N39" s="3">
        <v>20</v>
      </c>
      <c r="O39" s="6">
        <v>44244</v>
      </c>
      <c r="P39" s="3" t="s">
        <v>49</v>
      </c>
      <c r="Q39" s="3" t="s">
        <v>34</v>
      </c>
      <c r="R39" s="3" t="s">
        <v>29</v>
      </c>
      <c r="S39" s="27" t="s">
        <v>176</v>
      </c>
      <c r="T39" s="25"/>
      <c r="U39" s="25"/>
      <c r="V39" s="25"/>
      <c r="W39" s="25"/>
      <c r="X39" s="25"/>
      <c r="Y39" s="25"/>
      <c r="Z39" s="25"/>
      <c r="AA39" s="25"/>
    </row>
    <row r="40" spans="1:27">
      <c r="A40" s="24">
        <v>39</v>
      </c>
      <c r="B40" s="24" t="s">
        <v>477</v>
      </c>
      <c r="C40" s="24" t="s">
        <v>478</v>
      </c>
      <c r="D40" s="24" t="s">
        <v>479</v>
      </c>
      <c r="E40" s="24" t="s">
        <v>480</v>
      </c>
      <c r="F40" s="24" t="s">
        <v>481</v>
      </c>
      <c r="G40" s="24" t="s">
        <v>475</v>
      </c>
      <c r="H40" s="24" t="s">
        <v>341</v>
      </c>
      <c r="I40" s="24">
        <v>0</v>
      </c>
      <c r="J40" s="24">
        <v>200</v>
      </c>
      <c r="K40" s="26"/>
      <c r="L40" s="24">
        <v>200</v>
      </c>
      <c r="M40" s="5" t="s">
        <v>26</v>
      </c>
      <c r="N40" s="3">
        <v>200</v>
      </c>
      <c r="O40" s="6">
        <v>44244</v>
      </c>
      <c r="P40" s="3" t="s">
        <v>49</v>
      </c>
      <c r="Q40" s="3" t="s">
        <v>34</v>
      </c>
      <c r="R40" s="3" t="s">
        <v>29</v>
      </c>
      <c r="S40" s="27" t="s">
        <v>179</v>
      </c>
      <c r="T40" s="25"/>
      <c r="U40" s="25"/>
      <c r="V40" s="25"/>
      <c r="W40" s="25"/>
      <c r="X40" s="25"/>
      <c r="Y40" s="25"/>
      <c r="Z40" s="25"/>
      <c r="AA40" s="25"/>
    </row>
    <row r="41" spans="1:27">
      <c r="A41" s="24">
        <v>40</v>
      </c>
      <c r="B41" s="24" t="s">
        <v>391</v>
      </c>
      <c r="C41" s="24" t="s">
        <v>392</v>
      </c>
      <c r="D41" s="24" t="s">
        <v>393</v>
      </c>
      <c r="E41" s="24" t="s">
        <v>482</v>
      </c>
      <c r="F41" s="24" t="s">
        <v>483</v>
      </c>
      <c r="G41" s="24" t="s">
        <v>484</v>
      </c>
      <c r="H41" s="24" t="s">
        <v>485</v>
      </c>
      <c r="I41" s="24">
        <v>0.35</v>
      </c>
      <c r="J41" s="24">
        <v>35</v>
      </c>
      <c r="K41" s="26"/>
      <c r="L41" s="24">
        <v>35.35</v>
      </c>
      <c r="M41" s="5" t="s">
        <v>26</v>
      </c>
      <c r="N41" s="3">
        <v>35</v>
      </c>
      <c r="O41" s="6">
        <v>44244</v>
      </c>
      <c r="P41" s="3" t="s">
        <v>49</v>
      </c>
      <c r="Q41" s="3" t="s">
        <v>34</v>
      </c>
      <c r="R41" s="3" t="s">
        <v>29</v>
      </c>
      <c r="S41" s="27" t="s">
        <v>182</v>
      </c>
      <c r="T41" s="25"/>
      <c r="U41" s="25"/>
      <c r="V41" s="25"/>
      <c r="W41" s="25"/>
      <c r="X41" s="25"/>
      <c r="Y41" s="25"/>
      <c r="Z41" s="25"/>
      <c r="AA41" s="25"/>
    </row>
    <row r="42" spans="1:27">
      <c r="A42" s="24">
        <v>41</v>
      </c>
      <c r="B42" s="24" t="s">
        <v>286</v>
      </c>
      <c r="C42" s="24" t="s">
        <v>287</v>
      </c>
      <c r="D42" s="24" t="s">
        <v>288</v>
      </c>
      <c r="E42" s="24" t="s">
        <v>486</v>
      </c>
      <c r="F42" s="24" t="s">
        <v>487</v>
      </c>
      <c r="G42" s="24" t="s">
        <v>488</v>
      </c>
      <c r="H42" s="24" t="s">
        <v>489</v>
      </c>
      <c r="I42" s="24">
        <v>0</v>
      </c>
      <c r="J42" s="24">
        <v>525</v>
      </c>
      <c r="K42" s="26"/>
      <c r="L42" s="24">
        <v>525</v>
      </c>
      <c r="M42" s="5" t="s">
        <v>26</v>
      </c>
      <c r="N42" s="3">
        <v>525</v>
      </c>
      <c r="O42" s="6">
        <v>44243</v>
      </c>
      <c r="P42" s="3" t="s">
        <v>49</v>
      </c>
      <c r="Q42" s="3" t="s">
        <v>34</v>
      </c>
      <c r="R42" s="3" t="s">
        <v>29</v>
      </c>
      <c r="S42" s="27" t="s">
        <v>185</v>
      </c>
      <c r="T42" s="25"/>
      <c r="U42" s="25"/>
      <c r="V42" s="25"/>
      <c r="W42" s="25"/>
      <c r="X42" s="25"/>
      <c r="Y42" s="25"/>
      <c r="Z42" s="25"/>
      <c r="AA42" s="25"/>
    </row>
    <row r="43" spans="1:27">
      <c r="A43" s="24">
        <v>42</v>
      </c>
      <c r="B43" s="24" t="s">
        <v>391</v>
      </c>
      <c r="C43" s="24" t="s">
        <v>392</v>
      </c>
      <c r="D43" s="24" t="s">
        <v>393</v>
      </c>
      <c r="E43" s="24" t="s">
        <v>490</v>
      </c>
      <c r="F43" s="24" t="s">
        <v>491</v>
      </c>
      <c r="G43" s="24" t="s">
        <v>492</v>
      </c>
      <c r="H43" s="24" t="s">
        <v>369</v>
      </c>
      <c r="I43" s="24">
        <v>19.03</v>
      </c>
      <c r="J43" s="24">
        <v>50</v>
      </c>
      <c r="K43" s="26"/>
      <c r="L43" s="24">
        <v>69.03</v>
      </c>
      <c r="M43" s="5" t="s">
        <v>26</v>
      </c>
      <c r="N43" s="3">
        <v>50</v>
      </c>
      <c r="O43" s="6">
        <v>44243</v>
      </c>
      <c r="P43" s="3" t="s">
        <v>49</v>
      </c>
      <c r="Q43" s="3" t="s">
        <v>34</v>
      </c>
      <c r="R43" s="3" t="s">
        <v>29</v>
      </c>
      <c r="S43" s="27" t="s">
        <v>187</v>
      </c>
      <c r="T43" s="25"/>
      <c r="U43" s="25"/>
      <c r="V43" s="25"/>
      <c r="W43" s="25"/>
      <c r="X43" s="25"/>
      <c r="Y43" s="25"/>
      <c r="Z43" s="25"/>
      <c r="AA43" s="25"/>
    </row>
    <row r="44" spans="1:27">
      <c r="A44" s="24">
        <v>43</v>
      </c>
      <c r="B44" s="24" t="s">
        <v>493</v>
      </c>
      <c r="C44" s="24" t="s">
        <v>494</v>
      </c>
      <c r="D44" s="24" t="s">
        <v>495</v>
      </c>
      <c r="E44" s="24" t="s">
        <v>496</v>
      </c>
      <c r="F44" s="24" t="s">
        <v>497</v>
      </c>
      <c r="G44" s="24" t="s">
        <v>498</v>
      </c>
      <c r="H44" s="24" t="s">
        <v>499</v>
      </c>
      <c r="I44" s="24">
        <v>9</v>
      </c>
      <c r="J44" s="24">
        <v>893</v>
      </c>
      <c r="K44" s="26"/>
      <c r="L44" s="24">
        <v>902</v>
      </c>
      <c r="M44" s="5" t="s">
        <v>26</v>
      </c>
      <c r="N44" s="3">
        <v>893</v>
      </c>
      <c r="O44" s="6">
        <v>44243</v>
      </c>
      <c r="P44" s="3" t="s">
        <v>49</v>
      </c>
      <c r="Q44" s="3" t="s">
        <v>34</v>
      </c>
      <c r="R44" s="3" t="s">
        <v>29</v>
      </c>
      <c r="S44" s="27" t="s">
        <v>191</v>
      </c>
      <c r="T44" s="25"/>
      <c r="U44" s="25"/>
      <c r="V44" s="25"/>
      <c r="W44" s="25"/>
      <c r="X44" s="25"/>
      <c r="Y44" s="25"/>
      <c r="Z44" s="25"/>
      <c r="AA44" s="25"/>
    </row>
    <row r="45" spans="1:27">
      <c r="A45" s="24">
        <v>44</v>
      </c>
      <c r="B45" s="24" t="s">
        <v>493</v>
      </c>
      <c r="C45" s="24" t="s">
        <v>494</v>
      </c>
      <c r="D45" s="24" t="s">
        <v>495</v>
      </c>
      <c r="E45" s="24" t="s">
        <v>500</v>
      </c>
      <c r="F45" s="24" t="s">
        <v>501</v>
      </c>
      <c r="G45" s="24" t="s">
        <v>502</v>
      </c>
      <c r="H45" s="24" t="s">
        <v>503</v>
      </c>
      <c r="I45" s="24">
        <v>0</v>
      </c>
      <c r="J45" s="24">
        <v>9</v>
      </c>
      <c r="K45" s="26"/>
      <c r="L45" s="24">
        <v>9</v>
      </c>
      <c r="M45" s="5" t="s">
        <v>26</v>
      </c>
      <c r="N45" s="3">
        <v>9</v>
      </c>
      <c r="O45" s="6">
        <v>44243</v>
      </c>
      <c r="P45" s="3" t="s">
        <v>49</v>
      </c>
      <c r="Q45" s="3" t="s">
        <v>34</v>
      </c>
      <c r="R45" s="3" t="s">
        <v>29</v>
      </c>
      <c r="S45" s="27" t="s">
        <v>194</v>
      </c>
      <c r="T45" s="25"/>
      <c r="U45" s="25"/>
      <c r="V45" s="25"/>
      <c r="W45" s="25"/>
      <c r="X45" s="25"/>
      <c r="Y45" s="25"/>
      <c r="Z45" s="25"/>
      <c r="AA45" s="25"/>
    </row>
    <row r="46" spans="1:27">
      <c r="A46" s="24">
        <v>45</v>
      </c>
      <c r="B46" s="24" t="s">
        <v>293</v>
      </c>
      <c r="C46" s="24" t="s">
        <v>294</v>
      </c>
      <c r="D46" s="24" t="s">
        <v>295</v>
      </c>
      <c r="E46" s="24" t="s">
        <v>504</v>
      </c>
      <c r="F46" s="24" t="s">
        <v>505</v>
      </c>
      <c r="G46" s="24" t="s">
        <v>506</v>
      </c>
      <c r="H46" s="24" t="s">
        <v>507</v>
      </c>
      <c r="I46" s="24">
        <v>0</v>
      </c>
      <c r="J46" s="24">
        <v>865</v>
      </c>
      <c r="K46" s="26"/>
      <c r="L46" s="24">
        <v>865</v>
      </c>
      <c r="M46" s="5" t="s">
        <v>26</v>
      </c>
      <c r="N46" s="3">
        <v>865</v>
      </c>
      <c r="O46" s="6">
        <v>44243</v>
      </c>
      <c r="P46" s="3" t="s">
        <v>49</v>
      </c>
      <c r="Q46" s="3" t="s">
        <v>34</v>
      </c>
      <c r="R46" s="3" t="s">
        <v>29</v>
      </c>
      <c r="S46" s="27" t="s">
        <v>197</v>
      </c>
      <c r="T46" s="25"/>
      <c r="U46" s="25"/>
      <c r="V46" s="25"/>
      <c r="W46" s="25"/>
      <c r="X46" s="25"/>
      <c r="Y46" s="25"/>
      <c r="Z46" s="25"/>
      <c r="AA46" s="25"/>
    </row>
    <row r="47" spans="1:27">
      <c r="A47" s="24">
        <v>46</v>
      </c>
      <c r="B47" s="24" t="s">
        <v>293</v>
      </c>
      <c r="C47" s="24" t="s">
        <v>294</v>
      </c>
      <c r="D47" s="24" t="s">
        <v>295</v>
      </c>
      <c r="E47" s="24" t="s">
        <v>508</v>
      </c>
      <c r="F47" s="24" t="s">
        <v>509</v>
      </c>
      <c r="G47" s="24" t="s">
        <v>510</v>
      </c>
      <c r="H47" s="24" t="s">
        <v>511</v>
      </c>
      <c r="I47" s="24">
        <v>5</v>
      </c>
      <c r="J47" s="24">
        <v>600</v>
      </c>
      <c r="K47" s="26"/>
      <c r="L47" s="24">
        <v>605</v>
      </c>
      <c r="M47" s="5" t="s">
        <v>26</v>
      </c>
      <c r="N47" s="3">
        <v>600</v>
      </c>
      <c r="O47" s="6">
        <v>44243</v>
      </c>
      <c r="P47" s="3" t="s">
        <v>49</v>
      </c>
      <c r="Q47" s="3" t="s">
        <v>34</v>
      </c>
      <c r="R47" s="3" t="s">
        <v>29</v>
      </c>
      <c r="S47" s="27" t="s">
        <v>200</v>
      </c>
      <c r="T47" s="25"/>
      <c r="U47" s="25"/>
      <c r="V47" s="25"/>
      <c r="W47" s="25"/>
      <c r="X47" s="25"/>
      <c r="Y47" s="25"/>
      <c r="Z47" s="25"/>
      <c r="AA47" s="25"/>
    </row>
    <row r="48" spans="1:27">
      <c r="A48" s="24">
        <v>47</v>
      </c>
      <c r="B48" s="24" t="s">
        <v>335</v>
      </c>
      <c r="C48" s="24" t="s">
        <v>336</v>
      </c>
      <c r="D48" s="24" t="s">
        <v>337</v>
      </c>
      <c r="E48" s="24" t="s">
        <v>512</v>
      </c>
      <c r="F48" s="35">
        <v>44471.959027777775</v>
      </c>
      <c r="G48" s="35">
        <v>44471.959027777775</v>
      </c>
      <c r="H48" s="24" t="s">
        <v>476</v>
      </c>
      <c r="I48" s="24">
        <v>0</v>
      </c>
      <c r="J48" s="24">
        <v>20</v>
      </c>
      <c r="K48" s="26"/>
      <c r="L48" s="24">
        <v>20</v>
      </c>
      <c r="M48" s="5" t="s">
        <v>26</v>
      </c>
      <c r="N48" s="3">
        <v>20</v>
      </c>
      <c r="O48" s="6">
        <v>44237</v>
      </c>
      <c r="P48" s="3" t="s">
        <v>49</v>
      </c>
      <c r="Q48" s="3" t="s">
        <v>34</v>
      </c>
      <c r="R48" s="3" t="s">
        <v>29</v>
      </c>
      <c r="S48" s="27" t="s">
        <v>202</v>
      </c>
      <c r="T48" s="25"/>
      <c r="U48" s="25"/>
      <c r="V48" s="25"/>
      <c r="W48" s="25"/>
      <c r="X48" s="25"/>
      <c r="Y48" s="25"/>
      <c r="Z48" s="25"/>
      <c r="AA48" s="25"/>
    </row>
    <row r="49" spans="1:27">
      <c r="A49" s="24">
        <v>48</v>
      </c>
      <c r="B49" s="24" t="s">
        <v>513</v>
      </c>
      <c r="C49" s="24" t="s">
        <v>514</v>
      </c>
      <c r="D49" s="24" t="s">
        <v>515</v>
      </c>
      <c r="E49" s="24" t="s">
        <v>516</v>
      </c>
      <c r="F49" s="35">
        <v>44471.713194444441</v>
      </c>
      <c r="G49" s="35">
        <v>44471.713888888888</v>
      </c>
      <c r="H49" s="24" t="s">
        <v>403</v>
      </c>
      <c r="I49" s="24">
        <v>19</v>
      </c>
      <c r="J49" s="24">
        <v>10</v>
      </c>
      <c r="K49" s="26"/>
      <c r="L49" s="24">
        <v>29</v>
      </c>
      <c r="M49" s="24"/>
      <c r="N49" s="26"/>
      <c r="O49" s="26"/>
      <c r="P49" s="25"/>
      <c r="Q49" s="25"/>
      <c r="R49" s="32" t="s">
        <v>517</v>
      </c>
      <c r="S49" s="32" t="s">
        <v>518</v>
      </c>
      <c r="T49" s="25"/>
      <c r="U49" s="25"/>
      <c r="V49" s="25"/>
      <c r="W49" s="25"/>
      <c r="X49" s="25"/>
      <c r="Y49" s="25"/>
      <c r="Z49" s="25"/>
      <c r="AA49" s="25"/>
    </row>
    <row r="50" spans="1:27">
      <c r="A50" s="24">
        <v>49</v>
      </c>
      <c r="B50" s="24" t="s">
        <v>519</v>
      </c>
      <c r="C50" s="24" t="s">
        <v>520</v>
      </c>
      <c r="D50" s="24" t="s">
        <v>521</v>
      </c>
      <c r="E50" s="24" t="s">
        <v>522</v>
      </c>
      <c r="F50" s="35">
        <v>44441.972222222219</v>
      </c>
      <c r="G50" s="35">
        <v>44441.974305555559</v>
      </c>
      <c r="H50" s="24" t="s">
        <v>523</v>
      </c>
      <c r="I50" s="24">
        <v>0</v>
      </c>
      <c r="J50" s="24">
        <v>345</v>
      </c>
      <c r="K50" s="26"/>
      <c r="L50" s="24">
        <v>345</v>
      </c>
      <c r="M50" s="5" t="s">
        <v>26</v>
      </c>
      <c r="N50" s="3">
        <v>345</v>
      </c>
      <c r="O50" s="6">
        <v>44236</v>
      </c>
      <c r="P50" s="3" t="s">
        <v>49</v>
      </c>
      <c r="Q50" s="3" t="s">
        <v>34</v>
      </c>
      <c r="R50" s="3" t="s">
        <v>29</v>
      </c>
      <c r="S50" s="27" t="s">
        <v>209</v>
      </c>
      <c r="T50" s="25"/>
      <c r="U50" s="25"/>
      <c r="V50" s="25"/>
      <c r="W50" s="25"/>
      <c r="X50" s="25"/>
      <c r="Y50" s="25"/>
      <c r="Z50" s="25"/>
      <c r="AA50" s="25"/>
    </row>
    <row r="51" spans="1:27">
      <c r="A51" s="24">
        <v>50</v>
      </c>
      <c r="B51" s="24" t="s">
        <v>453</v>
      </c>
      <c r="C51" s="24" t="s">
        <v>454</v>
      </c>
      <c r="D51" s="24" t="s">
        <v>524</v>
      </c>
      <c r="E51" s="24" t="s">
        <v>525</v>
      </c>
      <c r="F51" s="35">
        <v>44441.765277777777</v>
      </c>
      <c r="G51" s="35">
        <v>44441.787499999999</v>
      </c>
      <c r="H51" s="24" t="s">
        <v>313</v>
      </c>
      <c r="I51" s="24">
        <v>0</v>
      </c>
      <c r="J51" s="24">
        <v>500</v>
      </c>
      <c r="K51" s="26"/>
      <c r="L51" s="24">
        <v>500</v>
      </c>
      <c r="M51" s="5" t="s">
        <v>26</v>
      </c>
      <c r="N51" s="3">
        <v>500</v>
      </c>
      <c r="O51" s="6">
        <v>44236</v>
      </c>
      <c r="P51" s="3" t="s">
        <v>49</v>
      </c>
      <c r="Q51" s="3" t="s">
        <v>34</v>
      </c>
      <c r="R51" s="3" t="s">
        <v>29</v>
      </c>
      <c r="S51" s="27" t="s">
        <v>211</v>
      </c>
      <c r="T51" s="25"/>
      <c r="U51" s="25"/>
      <c r="V51" s="25"/>
      <c r="W51" s="25"/>
      <c r="X51" s="25"/>
      <c r="Y51" s="25"/>
      <c r="Z51" s="25"/>
      <c r="AA51" s="25"/>
    </row>
    <row r="52" spans="1:27">
      <c r="A52" s="24">
        <v>51</v>
      </c>
      <c r="B52" s="24" t="s">
        <v>391</v>
      </c>
      <c r="C52" s="24" t="s">
        <v>392</v>
      </c>
      <c r="D52" s="24" t="s">
        <v>393</v>
      </c>
      <c r="E52" s="24" t="s">
        <v>526</v>
      </c>
      <c r="F52" s="35">
        <v>44441.375</v>
      </c>
      <c r="G52" s="35">
        <v>44441.404861111114</v>
      </c>
      <c r="H52" s="24" t="s">
        <v>527</v>
      </c>
      <c r="I52" s="24">
        <v>0</v>
      </c>
      <c r="J52" s="24">
        <v>88</v>
      </c>
      <c r="K52" s="26"/>
      <c r="L52" s="24">
        <v>88</v>
      </c>
      <c r="M52" s="5" t="s">
        <v>26</v>
      </c>
      <c r="N52" s="3">
        <v>88</v>
      </c>
      <c r="O52" s="6">
        <v>44235</v>
      </c>
      <c r="P52" s="3" t="s">
        <v>49</v>
      </c>
      <c r="Q52" s="3" t="s">
        <v>34</v>
      </c>
      <c r="R52" s="3" t="s">
        <v>29</v>
      </c>
      <c r="S52" s="27" t="s">
        <v>214</v>
      </c>
      <c r="T52" s="25"/>
      <c r="U52" s="25"/>
      <c r="V52" s="25"/>
      <c r="W52" s="25"/>
      <c r="X52" s="25"/>
      <c r="Y52" s="25"/>
      <c r="Z52" s="25"/>
      <c r="AA52" s="25"/>
    </row>
    <row r="53" spans="1:27">
      <c r="A53" s="24">
        <v>52</v>
      </c>
      <c r="B53" s="24" t="s">
        <v>519</v>
      </c>
      <c r="C53" s="24" t="s">
        <v>520</v>
      </c>
      <c r="D53" s="24" t="s">
        <v>521</v>
      </c>
      <c r="E53" s="24" t="s">
        <v>528</v>
      </c>
      <c r="F53" s="35">
        <v>44288.864583333336</v>
      </c>
      <c r="G53" s="35">
        <v>44288.865972222222</v>
      </c>
      <c r="H53" s="24" t="s">
        <v>529</v>
      </c>
      <c r="I53" s="24">
        <v>0</v>
      </c>
      <c r="J53" s="24">
        <v>868</v>
      </c>
      <c r="K53" s="26"/>
      <c r="L53" s="24">
        <v>868</v>
      </c>
      <c r="M53" s="5" t="s">
        <v>26</v>
      </c>
      <c r="N53" s="3">
        <v>868</v>
      </c>
      <c r="O53" s="6">
        <v>44231</v>
      </c>
      <c r="P53" s="3" t="s">
        <v>49</v>
      </c>
      <c r="Q53" s="3" t="s">
        <v>34</v>
      </c>
      <c r="R53" s="3" t="s">
        <v>29</v>
      </c>
      <c r="S53" s="27" t="s">
        <v>217</v>
      </c>
      <c r="T53" s="25"/>
      <c r="U53" s="25"/>
      <c r="V53" s="25"/>
      <c r="W53" s="25"/>
      <c r="X53" s="25"/>
      <c r="Y53" s="25"/>
      <c r="Z53" s="25"/>
      <c r="AA53" s="25"/>
    </row>
    <row r="54" spans="1:27">
      <c r="A54" s="24">
        <v>53</v>
      </c>
      <c r="B54" s="24" t="s">
        <v>519</v>
      </c>
      <c r="C54" s="24" t="s">
        <v>520</v>
      </c>
      <c r="D54" s="24" t="s">
        <v>521</v>
      </c>
      <c r="E54" s="24" t="s">
        <v>530</v>
      </c>
      <c r="F54" s="35">
        <v>44257.9</v>
      </c>
      <c r="G54" s="35">
        <v>44257.900694444441</v>
      </c>
      <c r="H54" s="24" t="s">
        <v>292</v>
      </c>
      <c r="I54" s="24">
        <v>0</v>
      </c>
      <c r="J54" s="24">
        <v>360</v>
      </c>
      <c r="K54" s="26"/>
      <c r="L54" s="24">
        <v>360</v>
      </c>
      <c r="M54" s="5" t="s">
        <v>26</v>
      </c>
      <c r="N54" s="3">
        <v>360</v>
      </c>
      <c r="O54" s="6">
        <v>44230</v>
      </c>
      <c r="P54" s="3" t="s">
        <v>49</v>
      </c>
      <c r="Q54" s="3" t="s">
        <v>34</v>
      </c>
      <c r="R54" s="3" t="s">
        <v>29</v>
      </c>
      <c r="S54" s="27" t="s">
        <v>222</v>
      </c>
      <c r="T54" s="25"/>
      <c r="U54" s="25"/>
      <c r="V54" s="25"/>
      <c r="W54" s="25"/>
      <c r="X54" s="25"/>
      <c r="Y54" s="25"/>
      <c r="Z54" s="25"/>
      <c r="AA54" s="25"/>
    </row>
    <row r="55" spans="1:27">
      <c r="A55" s="24">
        <v>54</v>
      </c>
      <c r="B55" s="24" t="s">
        <v>293</v>
      </c>
      <c r="C55" s="24" t="s">
        <v>294</v>
      </c>
      <c r="D55" s="24" t="s">
        <v>295</v>
      </c>
      <c r="E55" s="24" t="s">
        <v>531</v>
      </c>
      <c r="F55" s="35">
        <v>44257.123611111114</v>
      </c>
      <c r="G55" s="35">
        <v>44257.357638888891</v>
      </c>
      <c r="H55" s="24" t="s">
        <v>313</v>
      </c>
      <c r="I55" s="24">
        <v>0</v>
      </c>
      <c r="J55" s="24">
        <v>500</v>
      </c>
      <c r="K55" s="26"/>
      <c r="L55" s="24">
        <v>500</v>
      </c>
      <c r="M55" s="5" t="s">
        <v>26</v>
      </c>
      <c r="N55" s="3">
        <v>500</v>
      </c>
      <c r="O55" s="6">
        <v>44229</v>
      </c>
      <c r="P55" s="3" t="s">
        <v>49</v>
      </c>
      <c r="Q55" s="3" t="s">
        <v>34</v>
      </c>
      <c r="R55" s="3" t="s">
        <v>29</v>
      </c>
      <c r="S55" s="27" t="s">
        <v>228</v>
      </c>
      <c r="T55" s="25"/>
      <c r="U55" s="25"/>
      <c r="V55" s="25"/>
      <c r="W55" s="25"/>
      <c r="X55" s="25"/>
      <c r="Y55" s="25"/>
      <c r="Z55" s="25"/>
      <c r="AA55" s="25"/>
    </row>
    <row r="56" spans="1:27">
      <c r="A56" s="36">
        <v>55</v>
      </c>
      <c r="B56" s="36" t="s">
        <v>532</v>
      </c>
      <c r="C56" s="36" t="s">
        <v>533</v>
      </c>
      <c r="D56" s="36" t="s">
        <v>534</v>
      </c>
      <c r="E56" s="36" t="s">
        <v>535</v>
      </c>
      <c r="F56" s="37">
        <v>44229.364583333336</v>
      </c>
      <c r="G56" s="37">
        <v>44229.364583333336</v>
      </c>
      <c r="H56" s="36" t="s">
        <v>536</v>
      </c>
      <c r="I56" s="36">
        <v>0</v>
      </c>
      <c r="J56" s="36">
        <v>2000</v>
      </c>
      <c r="K56" s="38"/>
      <c r="L56" s="36">
        <v>2000</v>
      </c>
      <c r="M56" s="36"/>
      <c r="N56" s="36">
        <v>0</v>
      </c>
      <c r="O56" s="38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spans="1:27">
      <c r="A57" s="24">
        <v>56</v>
      </c>
      <c r="B57" s="24" t="s">
        <v>293</v>
      </c>
      <c r="C57" s="24" t="s">
        <v>294</v>
      </c>
      <c r="D57" s="24" t="s">
        <v>295</v>
      </c>
      <c r="E57" s="24" t="s">
        <v>537</v>
      </c>
      <c r="F57" s="35">
        <v>44198.365277777775</v>
      </c>
      <c r="G57" s="35">
        <v>44198.365972222222</v>
      </c>
      <c r="H57" s="24" t="s">
        <v>476</v>
      </c>
      <c r="I57" s="24">
        <v>20</v>
      </c>
      <c r="J57" s="24">
        <v>20</v>
      </c>
      <c r="K57" s="26"/>
      <c r="L57" s="24">
        <v>40</v>
      </c>
      <c r="M57" s="24" t="s">
        <v>42</v>
      </c>
      <c r="N57" s="24">
        <v>0</v>
      </c>
      <c r="O57" s="26"/>
      <c r="P57" s="25"/>
      <c r="Q57" s="25"/>
      <c r="R57" s="32" t="s">
        <v>538</v>
      </c>
      <c r="S57" s="3"/>
      <c r="T57" s="25"/>
      <c r="U57" s="25"/>
      <c r="V57" s="25"/>
      <c r="W57" s="25"/>
      <c r="X57" s="25"/>
      <c r="Y57" s="25"/>
      <c r="Z57" s="25"/>
      <c r="AA57" s="25"/>
    </row>
    <row r="58" spans="1:27" ht="15.75" customHeight="1">
      <c r="A58" s="11"/>
      <c r="B58" s="11" t="s">
        <v>21</v>
      </c>
      <c r="C58" s="11" t="s">
        <v>37</v>
      </c>
      <c r="D58" s="11">
        <v>6473337200</v>
      </c>
      <c r="E58" s="11" t="s">
        <v>237</v>
      </c>
      <c r="F58" s="12">
        <v>44228.365312499998</v>
      </c>
      <c r="G58" s="12">
        <v>44228.365983796299</v>
      </c>
      <c r="H58" s="11" t="s">
        <v>175</v>
      </c>
      <c r="I58" s="11">
        <v>0</v>
      </c>
      <c r="J58" s="11">
        <v>20</v>
      </c>
      <c r="K58" s="11"/>
      <c r="L58" s="11">
        <v>20</v>
      </c>
      <c r="M58" s="5" t="s">
        <v>26</v>
      </c>
      <c r="N58" s="11">
        <v>20</v>
      </c>
      <c r="O58" s="15">
        <v>44228</v>
      </c>
      <c r="P58" s="3" t="s">
        <v>49</v>
      </c>
      <c r="Q58" s="3" t="s">
        <v>34</v>
      </c>
      <c r="R58" s="3" t="s">
        <v>29</v>
      </c>
      <c r="S58" s="3" t="s">
        <v>236</v>
      </c>
      <c r="T58" s="11"/>
      <c r="U58" s="40"/>
      <c r="V58" s="11"/>
      <c r="W58" s="11"/>
      <c r="X58" s="11"/>
      <c r="Y58" s="11"/>
      <c r="Z58" s="11"/>
      <c r="AA58" s="16"/>
    </row>
    <row r="59" spans="1:27" ht="15.75" customHeight="1">
      <c r="A59" s="21"/>
      <c r="B59" s="21" t="s">
        <v>21</v>
      </c>
      <c r="C59" s="21" t="s">
        <v>124</v>
      </c>
      <c r="D59" s="21">
        <v>6472193731</v>
      </c>
      <c r="E59" s="21" t="s">
        <v>238</v>
      </c>
      <c r="F59" s="41">
        <v>44227.941701388889</v>
      </c>
      <c r="G59" s="41">
        <v>44227.943020833336</v>
      </c>
      <c r="H59" s="21" t="s">
        <v>239</v>
      </c>
      <c r="I59" s="21">
        <v>0</v>
      </c>
      <c r="J59" s="21">
        <v>52</v>
      </c>
      <c r="K59" s="16"/>
      <c r="L59" s="21">
        <v>52</v>
      </c>
      <c r="M59" s="5" t="s">
        <v>26</v>
      </c>
      <c r="N59" s="21">
        <v>52</v>
      </c>
      <c r="O59" s="42">
        <v>44228</v>
      </c>
      <c r="P59" s="3" t="s">
        <v>49</v>
      </c>
      <c r="Q59" s="3" t="s">
        <v>34</v>
      </c>
      <c r="R59" s="3" t="s">
        <v>29</v>
      </c>
      <c r="S59" s="19" t="s">
        <v>240</v>
      </c>
      <c r="T59" s="16"/>
      <c r="U59" s="21"/>
      <c r="V59" s="16"/>
      <c r="W59" s="16"/>
      <c r="X59" s="16"/>
      <c r="Y59" s="16"/>
      <c r="Z59" s="16"/>
      <c r="AA59" s="16"/>
    </row>
    <row r="60" spans="1:27" ht="15.75" customHeight="1">
      <c r="A60" s="21"/>
      <c r="B60" s="21" t="s">
        <v>21</v>
      </c>
      <c r="C60" s="21" t="s">
        <v>46</v>
      </c>
      <c r="D60" s="21">
        <v>7806042419</v>
      </c>
      <c r="E60" s="21" t="s">
        <v>241</v>
      </c>
      <c r="F60" s="41">
        <v>44227.023865740739</v>
      </c>
      <c r="G60" s="41">
        <v>44227.048321759263</v>
      </c>
      <c r="H60" s="21" t="s">
        <v>242</v>
      </c>
      <c r="I60" s="21">
        <v>0</v>
      </c>
      <c r="J60" s="21">
        <v>260</v>
      </c>
      <c r="K60" s="16"/>
      <c r="L60" s="21">
        <v>260</v>
      </c>
      <c r="M60" s="5" t="s">
        <v>26</v>
      </c>
      <c r="N60" s="21">
        <v>260</v>
      </c>
      <c r="O60" s="42">
        <v>44228</v>
      </c>
      <c r="P60" s="3" t="s">
        <v>49</v>
      </c>
      <c r="Q60" s="3" t="s">
        <v>34</v>
      </c>
      <c r="R60" s="3" t="s">
        <v>29</v>
      </c>
      <c r="S60" s="19" t="s">
        <v>243</v>
      </c>
      <c r="T60" s="16"/>
      <c r="U60" s="21"/>
      <c r="V60" s="16"/>
      <c r="W60" s="16"/>
      <c r="X60" s="16"/>
      <c r="Y60" s="16"/>
      <c r="Z60" s="16"/>
      <c r="AA60" s="16"/>
    </row>
    <row r="61" spans="1:27" ht="15.75" customHeight="1">
      <c r="A61" s="21"/>
      <c r="B61" s="21" t="s">
        <v>21</v>
      </c>
      <c r="C61" s="21" t="s">
        <v>37</v>
      </c>
      <c r="D61" s="21">
        <v>6473337200</v>
      </c>
      <c r="E61" s="21" t="s">
        <v>244</v>
      </c>
      <c r="F61" s="41">
        <v>44226.491168981483</v>
      </c>
      <c r="G61" s="41">
        <v>44226.491701388892</v>
      </c>
      <c r="H61" s="21" t="s">
        <v>245</v>
      </c>
      <c r="I61" s="21">
        <v>150</v>
      </c>
      <c r="J61" s="21">
        <v>716</v>
      </c>
      <c r="K61" s="16"/>
      <c r="L61" s="21">
        <v>866</v>
      </c>
      <c r="M61" s="5" t="s">
        <v>26</v>
      </c>
      <c r="N61" s="21">
        <v>716</v>
      </c>
      <c r="O61" s="42">
        <v>44228</v>
      </c>
      <c r="P61" s="3" t="s">
        <v>49</v>
      </c>
      <c r="Q61" s="3" t="s">
        <v>34</v>
      </c>
      <c r="R61" s="3" t="s">
        <v>29</v>
      </c>
      <c r="S61" s="19" t="s">
        <v>246</v>
      </c>
      <c r="T61" s="16"/>
      <c r="U61" s="21"/>
      <c r="V61" s="16"/>
      <c r="W61" s="16"/>
      <c r="X61" s="16"/>
      <c r="Y61" s="16"/>
      <c r="Z61" s="16"/>
      <c r="AA61" s="16"/>
    </row>
    <row r="62" spans="1:27" ht="15.75" customHeight="1">
      <c r="A62" s="21"/>
      <c r="B62" s="21" t="s">
        <v>21</v>
      </c>
      <c r="C62" s="21" t="s">
        <v>37</v>
      </c>
      <c r="D62" s="21">
        <v>6473337200</v>
      </c>
      <c r="E62" s="21" t="s">
        <v>247</v>
      </c>
      <c r="F62" s="41">
        <v>44226.462997685187</v>
      </c>
      <c r="G62" s="41">
        <v>44226.473634259259</v>
      </c>
      <c r="H62" s="21" t="s">
        <v>248</v>
      </c>
      <c r="I62" s="21">
        <v>0</v>
      </c>
      <c r="J62" s="21">
        <v>150</v>
      </c>
      <c r="K62" s="16"/>
      <c r="L62" s="21">
        <v>150</v>
      </c>
      <c r="M62" s="5" t="s">
        <v>26</v>
      </c>
      <c r="N62" s="21">
        <v>150</v>
      </c>
      <c r="O62" s="42">
        <v>44228</v>
      </c>
      <c r="P62" s="3" t="s">
        <v>49</v>
      </c>
      <c r="Q62" s="3" t="s">
        <v>34</v>
      </c>
      <c r="R62" s="3" t="s">
        <v>29</v>
      </c>
      <c r="S62" s="19" t="s">
        <v>249</v>
      </c>
      <c r="T62" s="16"/>
      <c r="U62" s="21"/>
      <c r="V62" s="16"/>
      <c r="W62" s="16"/>
      <c r="X62" s="16"/>
      <c r="Y62" s="16"/>
      <c r="Z62" s="16"/>
      <c r="AA62" s="16"/>
    </row>
    <row r="63" spans="1:27" ht="12.7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43"/>
      <c r="M63" s="44">
        <v>1573</v>
      </c>
      <c r="O63" s="25"/>
      <c r="P63" s="3" t="s">
        <v>49</v>
      </c>
      <c r="Q63" s="25"/>
      <c r="R63" s="32" t="s">
        <v>539</v>
      </c>
      <c r="S63" s="45" t="s">
        <v>540</v>
      </c>
      <c r="T63" s="25"/>
      <c r="U63" s="25"/>
      <c r="V63" s="25"/>
      <c r="W63" s="25"/>
      <c r="X63" s="25"/>
      <c r="Y63" s="25"/>
      <c r="Z63" s="25"/>
      <c r="AA63" s="25"/>
    </row>
    <row r="64" spans="1:27" s="63" customFormat="1" ht="12.75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>
        <v>100</v>
      </c>
      <c r="O64" s="61"/>
      <c r="P64" s="61"/>
      <c r="Q64" s="61"/>
      <c r="R64" s="61" t="s">
        <v>541</v>
      </c>
      <c r="S64" s="62" t="s">
        <v>118</v>
      </c>
      <c r="T64" s="61"/>
      <c r="U64" s="61"/>
      <c r="V64" s="61"/>
      <c r="W64" s="61"/>
      <c r="X64" s="61"/>
      <c r="Y64" s="61"/>
      <c r="Z64" s="61"/>
      <c r="AA64" s="61"/>
    </row>
    <row r="65" spans="1:27" ht="12.7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32"/>
      <c r="T65" s="25"/>
      <c r="U65" s="25"/>
      <c r="V65" s="25"/>
      <c r="W65" s="25"/>
      <c r="X65" s="25"/>
      <c r="Y65" s="25"/>
      <c r="Z65" s="25"/>
      <c r="AA65" s="25"/>
    </row>
    <row r="66" spans="1:27" ht="12.7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 ht="12.7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 ht="12.7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 ht="12.7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114" t="s">
        <v>542</v>
      </c>
      <c r="M70" s="111"/>
      <c r="N70" s="111"/>
      <c r="O70" s="111"/>
      <c r="P70" s="112"/>
      <c r="Q70" s="46">
        <v>25110.5</v>
      </c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114" t="s">
        <v>263</v>
      </c>
      <c r="M71" s="111"/>
      <c r="N71" s="111"/>
      <c r="O71" s="111"/>
      <c r="P71" s="112"/>
      <c r="Q71" s="47" t="s">
        <v>264</v>
      </c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 ht="12.7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 ht="12.7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 ht="12.7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 ht="12.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 ht="12.7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2.7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 ht="12.7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 ht="12.7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 ht="12.7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 ht="12.7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 ht="12.7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 ht="12.7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 ht="12.7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 ht="12.7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 ht="12.7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1:27" ht="12.7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 ht="12.7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1:27" ht="12.7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 ht="12.7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 ht="12.7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27" ht="12.7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 ht="12.7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 ht="12.7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 ht="12.7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 ht="12.7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 ht="12.7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 ht="12.7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 ht="12.7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 ht="12.7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 ht="12.7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 ht="12.7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 ht="12.7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 ht="12.7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 ht="12.7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 ht="12.7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 ht="12.7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 ht="12.7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 ht="12.7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 ht="12.7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 ht="12.7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 ht="12.7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 ht="12.7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7" ht="12.7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 ht="12.7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7" ht="12.7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 ht="12.7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7" ht="12.7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7" ht="12.7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7" ht="12.7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7" ht="12.7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7" ht="12.7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 ht="12.7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 ht="12.7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 ht="12.7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 ht="12.7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 ht="12.7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 ht="12.7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 ht="12.7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 ht="12.7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 ht="12.7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 ht="12.7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1:27" ht="12.7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 ht="12.7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 ht="12.7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 ht="12.7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 ht="12.7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 ht="12.7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 ht="12.7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 ht="12.7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 ht="12.7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 ht="12.7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 ht="12.7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 ht="12.7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27" ht="12.7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1:27" ht="12.7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1:27" ht="12.7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27" ht="12.7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spans="1:27" ht="12.7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spans="1:27" ht="12.7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spans="1:27" ht="12.7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27" ht="12.7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27" ht="12.7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 ht="12.7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 ht="12.7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 ht="12.7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 ht="12.7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 ht="12.7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 ht="12.7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 ht="12.7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 ht="12.7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 ht="12.7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 ht="12.7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spans="1:27" ht="12.7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spans="1:27" ht="12.7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spans="1:27" ht="12.7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spans="1:27" ht="12.7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27" ht="12.7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27" ht="12.7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27" ht="12.7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27" ht="12.7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27" ht="12.7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27" ht="12.7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spans="1:27" ht="12.7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spans="1:27" ht="12.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27" ht="12.7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 ht="12.7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 ht="12.7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 ht="12.7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 ht="12.7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 ht="12.7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 ht="12.7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 ht="12.7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 ht="12.7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 ht="12.7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 ht="12.7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 ht="12.7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 ht="12.7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 ht="12.7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 ht="12.7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 ht="12.7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 ht="12.7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 ht="12.7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 ht="12.7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 ht="12.7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 ht="12.7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 ht="12.7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 ht="12.7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 ht="12.7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 ht="12.7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spans="1:27" ht="12.7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spans="1:27" ht="12.7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spans="1:27" ht="12.7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spans="1:27" ht="12.7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1:27" ht="12.7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1:27" ht="12.7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1:27" ht="12.7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1:27" ht="12.7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1:27" ht="12.7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1:27" ht="12.7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1:27" ht="12.7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1:27" ht="12.7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1:27" ht="12.7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1:27" ht="12.7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1:27" ht="12.7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1:27" ht="12.7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1:27" ht="12.7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1:27" ht="12.7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1:27" ht="12.7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1:27" ht="12.7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 spans="1:27" ht="12.7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 spans="1:27" ht="12.7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 spans="1:27" ht="12.7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 spans="1:27" ht="12.7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 spans="1:27" ht="12.7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 spans="1:27" ht="12.7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 spans="1:27" ht="12.7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 spans="1:27" ht="12.7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 spans="1:27" ht="12.7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 spans="1:27" ht="12.7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 spans="1:27" ht="12.7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 spans="1:27" ht="12.7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 spans="1:27" ht="12.7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 spans="1:27" ht="12.7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 spans="1:27" ht="12.7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 spans="1:27" ht="12.7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 spans="1:27" ht="12.7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 spans="1:27" ht="12.7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 spans="1:27" ht="12.7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 spans="1:27" ht="12.7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 spans="1:27" ht="12.7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 spans="1:27" ht="12.7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 spans="1:27" ht="12.7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 spans="1:27" ht="12.7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 spans="1:27" ht="12.7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 spans="1:27" ht="12.7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 spans="1:27" ht="12.7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 spans="1:27" ht="12.7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 spans="1:27" ht="12.7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 spans="1:27" ht="12.7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 spans="1:27" ht="12.7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 spans="1:27" ht="12.7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 spans="1:27" ht="12.7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 spans="1:27" ht="12.7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 spans="1:27" ht="12.7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 spans="1:27" ht="12.7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 spans="1:27" ht="12.7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 spans="1:27" ht="12.7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 spans="1:27" ht="12.7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 spans="1:27" ht="12.7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 spans="1:27" ht="12.7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 spans="1:27" ht="12.7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 spans="1:27" ht="12.7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 spans="1:27" ht="12.7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 spans="1:27" ht="12.7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 spans="1:27" ht="12.7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 spans="1:27" ht="12.7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 spans="1:27" ht="12.7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 spans="1:27" ht="12.7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 spans="1:27" ht="12.7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 spans="1:27" ht="12.7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 spans="1:27" ht="12.7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 spans="1:27" ht="12.7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 spans="1:27" ht="12.7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 spans="1:27" ht="12.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 spans="1:27" ht="12.7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 spans="1:27" ht="12.7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 spans="1:27" ht="12.7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 spans="1:27" ht="12.7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 spans="1:27" ht="12.7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 spans="1:27" ht="12.7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 spans="1:27" ht="12.7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 spans="1:27" ht="12.7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 spans="1:27" ht="12.7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 spans="1:27" ht="12.7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 spans="1:27" ht="12.7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 spans="1:27" ht="12.7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 spans="1:27" ht="12.7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 spans="1:27" ht="12.7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 spans="1:27" ht="12.7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 spans="1:27" ht="12.7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 spans="1:27" ht="12.7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 spans="1:27" ht="12.7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 spans="1:27" ht="12.7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 spans="1:27" ht="12.7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 spans="1:27" ht="12.7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 spans="1:27" ht="12.7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 spans="1:27" ht="12.7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 spans="1:27" ht="12.7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 spans="1:27" ht="12.7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 spans="1:27" ht="12.7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 spans="1:27" ht="12.7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 spans="1:27" ht="12.7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 spans="1:27" ht="12.7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 spans="1:27" ht="12.7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 spans="1:27" ht="12.7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 spans="1:27" ht="12.7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 spans="1:27" ht="12.7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 spans="1:27" ht="12.7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 spans="1:27" ht="12.7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 spans="1:27" ht="12.7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 spans="1:27" ht="12.7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 spans="1:27" ht="12.7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 spans="1:27" ht="12.7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 spans="1:27" ht="12.7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 spans="1:27" ht="12.7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 spans="1:27" ht="12.7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 spans="1:27" ht="12.7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 spans="1:27" ht="12.7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 spans="1:27" ht="12.7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 spans="1:27" ht="12.7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 spans="1:27" ht="12.7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 spans="1:27" ht="12.7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 spans="1:27" ht="12.7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 spans="1:27" ht="12.7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 spans="1:27" ht="12.7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 spans="1:27" ht="12.7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 spans="1:27" ht="12.7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 spans="1:27" ht="12.7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 spans="1:27" ht="12.7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 spans="1:27" ht="12.7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 spans="1:27" ht="12.7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 spans="1:27" ht="12.7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 spans="1:27" ht="12.7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 spans="1:27" ht="12.7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 spans="1:27" ht="12.7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 spans="1:27" ht="12.7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 spans="1:27" ht="12.7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 spans="1:27" ht="12.7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 spans="1:27" ht="12.7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 spans="1:27" ht="12.7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 spans="1:27" ht="12.7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 spans="1:27" ht="12.7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 spans="1:27" ht="12.7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 spans="1:27" ht="12.7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 spans="1:27" ht="12.7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 spans="1:27" ht="12.7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 spans="1:27" ht="12.7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 spans="1:27" ht="12.7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 spans="1:27" ht="12.7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 spans="1:27" ht="12.7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 spans="1:27" ht="12.7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 spans="1:27" ht="12.7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 spans="1:27" ht="12.7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 spans="1:27" ht="12.7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 spans="1:27" ht="12.7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 spans="1:27" ht="12.7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 spans="1:27" ht="12.7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 spans="1:27" ht="12.7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 spans="1:27" ht="12.7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 spans="1:27" ht="12.7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 spans="1:27" ht="12.7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 spans="1:27" ht="12.7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 spans="1:27" ht="12.7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 spans="1:27" ht="12.7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 spans="1:27" ht="12.7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 spans="1:27" ht="12.7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 spans="1:27" ht="12.7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 spans="1:27" ht="12.7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 spans="1:27" ht="12.7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 spans="1:27" ht="12.7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 spans="1:27" ht="12.7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 spans="1:27" ht="12.7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 spans="1:27" ht="12.7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 spans="1:27" ht="12.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 spans="1:27" ht="12.7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 spans="1:27" ht="12.7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 spans="1:27" ht="12.7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 spans="1:27" ht="12.7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 spans="1:27" ht="12.7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 spans="1:27" ht="12.7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 spans="1:27" ht="12.7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 spans="1:27" ht="12.7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 spans="1:27" ht="12.7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 spans="1:27" ht="12.7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 spans="1:27" ht="12.7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 spans="1:27" ht="12.7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 spans="1:27" ht="12.7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 spans="1:27" ht="12.7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 spans="1:27" ht="12.7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 spans="1:27" ht="12.7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 spans="1:27" ht="12.7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 spans="1:27" ht="12.7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 spans="1:27" ht="12.7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 spans="1:27" ht="12.7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 spans="1:27" ht="12.7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 spans="1:27" ht="12.7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 spans="1:27" ht="12.7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 spans="1:27" ht="12.7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 spans="1:27" ht="12.7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 spans="1:27" ht="12.7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 spans="1:27" ht="12.7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 spans="1:27" ht="12.7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 spans="1:27" ht="12.7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 spans="1:27" ht="12.7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 spans="1:27" ht="12.7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 spans="1:27" ht="12.7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 spans="1:27" ht="12.7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 spans="1:27" ht="12.7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 spans="1:27" ht="12.7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 spans="1:27" ht="12.7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 spans="1:27" ht="12.7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 spans="1:27" ht="12.7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 spans="1:27" ht="12.7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 spans="1:27" ht="12.7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 spans="1:27" ht="12.7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 spans="1:27" ht="12.7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 spans="1:27" ht="12.7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 spans="1:27" ht="12.7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 spans="1:27" ht="12.7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 spans="1:27" ht="12.7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 spans="1:27" ht="12.7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 spans="1:27" ht="12.7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 spans="1:27" ht="12.7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 spans="1:27" ht="12.7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 spans="1:27" ht="12.7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 spans="1:27" ht="12.7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 spans="1:27" ht="12.7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 spans="1:27" ht="12.7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 spans="1:27" ht="12.7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 spans="1:27" ht="12.7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spans="1:27" ht="12.7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 spans="1:27" ht="12.7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 spans="1:27" ht="12.7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 spans="1:27" ht="12.7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 spans="1:27" ht="12.7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 spans="1:27" ht="12.7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 spans="1:27" ht="12.7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 spans="1:27" ht="12.7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 spans="1:27" ht="12.7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 spans="1:27" ht="12.7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 spans="1:27" ht="12.7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 spans="1:27" ht="12.7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 spans="1:27" ht="12.7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 spans="1:27" ht="12.7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 spans="1:27" ht="12.7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 spans="1:27" ht="12.7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 spans="1:27" ht="12.7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 spans="1:27" ht="12.7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 spans="1:27" ht="12.7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 spans="1:27" ht="12.7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 spans="1:27" ht="12.7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 spans="1:27" ht="12.7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 spans="1:27" ht="12.7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 spans="1:27" ht="12.7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 spans="1:27" ht="12.7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 spans="1:27" ht="12.7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 spans="1:27" ht="12.7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 spans="1:27" ht="12.7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 spans="1:27" ht="12.7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 spans="1:27" ht="12.7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 spans="1:27" ht="12.7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 spans="1:27" ht="12.7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 spans="1:27" ht="12.7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 spans="1:27" ht="12.7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 spans="1:27" ht="12.7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 spans="1:27" ht="12.7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 spans="1:27" ht="12.7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 spans="1:27" ht="12.7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 spans="1:27" ht="12.7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 spans="1:27" ht="12.7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 spans="1:27" ht="12.7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 spans="1:27" ht="12.7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 spans="1:27" ht="12.7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 spans="1:27" ht="12.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 spans="1:27" ht="12.7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 spans="1:27" ht="12.7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 spans="1:27" ht="12.7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 spans="1:27" ht="12.7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 spans="1:27" ht="12.7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 spans="1:27" ht="12.7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 spans="1:27" ht="12.7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 spans="1:27" ht="12.7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 spans="1:27" ht="12.7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 spans="1:27" ht="12.7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 spans="1:27" ht="12.7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 spans="1:27" ht="12.7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 spans="1:27" ht="12.7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 spans="1:27" ht="12.7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 spans="1:27" ht="12.7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 spans="1:27" ht="12.7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 spans="1:27" ht="12.7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 spans="1:27" ht="12.7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 spans="1:27" ht="12.7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 spans="1:27" ht="12.7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 spans="1:27" ht="12.7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 spans="1:27" ht="12.7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 spans="1:27" ht="12.7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 spans="1:27" ht="12.7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 spans="1:27" ht="12.7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 spans="1:27" ht="12.7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 spans="1:27" ht="12.7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 spans="1:27" ht="12.7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 spans="1:27" ht="12.7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 spans="1:27" ht="12.7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 spans="1:27" ht="12.7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 spans="1:27" ht="12.7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 spans="1:27" ht="12.7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 spans="1:27" ht="12.7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 spans="1:27" ht="12.7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 spans="1:27" ht="12.7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 spans="1:27" ht="12.7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 spans="1:27" ht="12.7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 spans="1:27" ht="12.7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 spans="1:27" ht="12.7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 spans="1:27" ht="12.7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 spans="1:27" ht="12.7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 spans="1:27" ht="12.7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 spans="1:27" ht="12.7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 spans="1:27" ht="12.7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 spans="1:27" ht="12.7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 spans="1:27" ht="12.7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 spans="1:27" ht="12.7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 spans="1:27" ht="12.7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 spans="1:27" ht="12.7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 spans="1:27" ht="12.7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 spans="1:27" ht="12.7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 spans="1:27" ht="12.7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 spans="1:27" ht="12.7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 spans="1:27" ht="12.7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 spans="1:27" ht="12.7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 spans="1:27" ht="12.7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 spans="1:27" ht="12.7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 spans="1:27" ht="12.7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 spans="1:27" ht="12.7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 spans="1:27" ht="12.7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 spans="1:27" ht="12.7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 spans="1:27" ht="12.7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 spans="1:27" ht="12.7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 spans="1:27" ht="12.7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 spans="1:27" ht="12.7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 spans="1:27" ht="12.7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 spans="1:27" ht="12.7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 spans="1:27" ht="12.7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 spans="1:27" ht="12.7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 spans="1:27" ht="12.7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 spans="1:27" ht="12.7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 spans="1:27" ht="12.7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 spans="1:27" ht="12.7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 spans="1:27" ht="12.7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 spans="1:27" ht="12.7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 spans="1:27" ht="12.7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 spans="1:27" ht="12.7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 spans="1:27" ht="12.7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 spans="1:27" ht="12.7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 spans="1:27" ht="12.7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 spans="1:27" ht="12.7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 spans="1:27" ht="12.7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 spans="1:27" ht="12.7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 spans="1:27" ht="12.7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 spans="1:27" ht="12.7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 spans="1:27" ht="12.7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 spans="1:27" ht="12.7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 spans="1:27" ht="12.7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 spans="1:27" ht="12.7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 spans="1:27" ht="12.7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 spans="1:27" ht="12.7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 spans="1:27" ht="12.7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 spans="1:27" ht="12.7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 spans="1:27" ht="12.7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 spans="1:27" ht="12.7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 spans="1:27" ht="12.7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 spans="1:27" ht="12.7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 spans="1:27" ht="12.7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 spans="1:27" ht="12.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 spans="1:27" ht="12.7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 spans="1:27" ht="12.7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 spans="1:27" ht="12.7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 spans="1:27" ht="12.7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 spans="1:27" ht="12.7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 spans="1:27" ht="12.7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 spans="1:27" ht="12.7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 spans="1:27" ht="12.7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 spans="1:27" ht="12.7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 spans="1:27" ht="12.7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 spans="1:27" ht="12.7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 spans="1:27" ht="12.7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 spans="1:27" ht="12.7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 spans="1:27" ht="12.7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 spans="1:27" ht="12.7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 spans="1:27" ht="12.7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 spans="1:27" ht="12.7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 spans="1:27" ht="12.7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 spans="1:27" ht="12.7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 spans="1:27" ht="12.7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 spans="1:27" ht="12.7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 spans="1:27" ht="12.7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 spans="1:27" ht="12.7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 spans="1:27" ht="12.7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 spans="1:27" ht="12.7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 spans="1:27" ht="12.7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 spans="1:27" ht="12.7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 spans="1:27" ht="12.7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 spans="1:27" ht="12.7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 spans="1:27" ht="12.7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 spans="1:27" ht="12.7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 spans="1:27" ht="12.7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 spans="1:27" ht="12.7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 spans="1:27" ht="12.7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 spans="1:27" ht="12.7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 spans="1:27" ht="12.7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 spans="1:27" ht="12.7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 spans="1:27" ht="12.7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 spans="1:27" ht="12.7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 spans="1:27" ht="12.7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 spans="1:27" ht="12.7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 spans="1:27" ht="12.7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 spans="1:27" ht="12.7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 spans="1:27" ht="12.7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 spans="1:27" ht="12.7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 spans="1:27" ht="12.7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 spans="1:27" ht="12.7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 spans="1:27" ht="12.7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 spans="1:27" ht="12.7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 spans="1:27" ht="12.7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 spans="1:27" ht="12.7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 spans="1:27" ht="12.7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 spans="1:27" ht="12.7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 spans="1:27" ht="12.7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 spans="1:27" ht="12.7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 spans="1:27" ht="12.7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 spans="1:27" ht="12.7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 spans="1:27" ht="12.7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 spans="1:27" ht="12.7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 spans="1:27" ht="12.7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 spans="1:27" ht="12.7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 spans="1:27" ht="12.7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 spans="1:27" ht="12.7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 spans="1:27" ht="12.7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 spans="1:27" ht="12.7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 spans="1:27" ht="12.7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 spans="1:27" ht="12.7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 spans="1:27" ht="12.7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 spans="1:27" ht="12.7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 spans="1:27" ht="12.7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 spans="1:27" ht="12.7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 spans="1:27" ht="12.7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 spans="1:27" ht="12.7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 spans="1:27" ht="12.7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 spans="1:27" ht="12.7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 spans="1:27" ht="12.7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 spans="1:27" ht="12.7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 spans="1:27" ht="12.7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 spans="1:27" ht="12.7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 spans="1:27" ht="12.7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 spans="1:27" ht="12.7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 spans="1:27" ht="12.7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 spans="1:27" ht="12.7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 spans="1:27" ht="12.7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 spans="1:27" ht="12.7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 spans="1:27" ht="12.7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 spans="1:27" ht="12.7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 spans="1:27" ht="12.7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 spans="1:27" ht="12.7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 spans="1:27" ht="12.7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 spans="1:27" ht="12.7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 spans="1:27" ht="12.7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 spans="1:27" ht="12.7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 spans="1:27" ht="12.7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 spans="1:27" ht="12.7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 spans="1:27" ht="12.7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 spans="1:27" ht="12.7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 spans="1:27" ht="12.7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 spans="1:27" ht="12.7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 spans="1:27" ht="12.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 spans="1:27" ht="12.7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 spans="1:27" ht="12.7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 spans="1:27" ht="12.7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 spans="1:27" ht="12.7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 spans="1:27" ht="12.7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 spans="1:27" ht="12.7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 spans="1:27" ht="12.7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 spans="1:27" ht="12.7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 spans="1:27" ht="12.7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 spans="1:27" ht="12.7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 spans="1:27" ht="12.7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 spans="1:27" ht="12.7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 spans="1:27" ht="12.7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 spans="1:27" ht="12.7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 spans="1:27" ht="12.7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 spans="1:27" ht="12.7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 spans="1:27" ht="12.7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 spans="1:27" ht="12.7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 spans="1:27" ht="12.7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 spans="1:27" ht="12.7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 spans="1:27" ht="12.7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 spans="1:27" ht="12.7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 spans="1:27" ht="12.7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 spans="1:27" ht="12.7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 spans="1:27" ht="12.7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 spans="1:27" ht="12.7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 spans="1:27" ht="12.7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 spans="1:27" ht="12.7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 spans="1:27" ht="12.7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 spans="1:27" ht="12.7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 spans="1:27" ht="12.7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 spans="1:27" ht="12.7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 spans="1:27" ht="12.7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 spans="1:27" ht="12.7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 spans="1:27" ht="12.7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 spans="1:27" ht="12.7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 spans="1:27" ht="12.7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 spans="1:27" ht="12.7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 spans="1:27" ht="12.7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 spans="1:27" ht="12.7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 spans="1:27" ht="12.7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 spans="1:27" ht="12.7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 spans="1:27" ht="12.7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 spans="1:27" ht="12.7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 spans="1:27" ht="12.7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 spans="1:27" ht="12.7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 spans="1:27" ht="12.7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 spans="1:27" ht="12.7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 spans="1:27" ht="12.7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 spans="1:27" ht="12.7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 spans="1:27" ht="12.7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 spans="1:27" ht="12.7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 spans="1:27" ht="12.7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 spans="1:27" ht="12.7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 spans="1:27" ht="12.7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 spans="1:27" ht="12.7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 spans="1:27" ht="12.7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 spans="1:27" ht="12.7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 spans="1:27" ht="12.7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 spans="1:27" ht="12.7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 spans="1:27" ht="12.7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 spans="1:27" ht="12.7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 spans="1:27" ht="12.7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 spans="1:27" ht="12.7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 spans="1:27" ht="12.7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 spans="1:27" ht="12.7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 spans="1:27" ht="12.7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 spans="1:27" ht="12.7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 spans="1:27" ht="12.7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 spans="1:27" ht="12.7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 spans="1:27" ht="12.7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 spans="1:27" ht="12.7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 spans="1:27" ht="12.7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 spans="1:27" ht="12.7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 spans="1:27" ht="12.7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 spans="1:27" ht="12.7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 spans="1:27" ht="12.7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 spans="1:27" ht="12.7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 spans="1:27" ht="12.7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 spans="1:27" ht="12.7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 spans="1:27" ht="12.7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 spans="1:27" ht="12.7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 spans="1:27" ht="12.7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 spans="1:27" ht="12.7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 spans="1:27" ht="12.7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 spans="1:27" ht="12.7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 spans="1:27" ht="12.7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 spans="1:27" ht="12.7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 spans="1:27" ht="12.7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 spans="1:27" ht="12.7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 spans="1:27" ht="12.7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 spans="1:27" ht="12.7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 spans="1:27" ht="12.7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 spans="1:27" ht="12.7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 spans="1:27" ht="12.7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 spans="1:27" ht="12.7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 spans="1:27" ht="12.7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 spans="1:27" ht="12.7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 spans="1:27" ht="12.7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 spans="1:27" ht="12.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 spans="1:27" ht="12.7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 spans="1:27" ht="12.7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 spans="1:27" ht="12.7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 spans="1:27" ht="12.7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 spans="1:27" ht="12.7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 spans="1:27" ht="12.7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 spans="1:27" ht="12.7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 spans="1:27" ht="12.7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 spans="1:27" ht="12.7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 spans="1:27" ht="12.7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 spans="1:27" ht="12.7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 spans="1:27" ht="12.7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 spans="1:27" ht="12.7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 spans="1:27" ht="12.7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 spans="1:27" ht="12.7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 spans="1:27" ht="12.7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 spans="1:27" ht="12.7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 spans="1:27" ht="12.7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 spans="1:27" ht="12.7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 spans="1:27" ht="12.7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 spans="1:27" ht="12.7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 spans="1:27" ht="12.7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 spans="1:27" ht="12.7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 spans="1:27" ht="12.7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 spans="1:27" ht="12.7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 spans="1:27" ht="12.7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 spans="1:27" ht="12.7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 spans="1:27" ht="12.7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 spans="1:27" ht="12.7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 spans="1:27" ht="12.7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 spans="1:27" ht="12.7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 spans="1:27" ht="12.7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 spans="1:27" ht="12.7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 spans="1:27" ht="12.7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 spans="1:27" ht="12.7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 spans="1:27" ht="12.7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 spans="1:27" ht="12.7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 spans="1:27" ht="12.7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 spans="1:27" ht="12.7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 spans="1:27" ht="12.7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 spans="1:27" ht="12.7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 spans="1:27" ht="12.7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 spans="1:27" ht="12.7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 spans="1:27" ht="12.7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 spans="1:27" ht="12.7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 spans="1:27" ht="12.7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 spans="1:27" ht="12.7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 spans="1:27" ht="12.7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 spans="1:27" ht="12.7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 spans="1:27" ht="12.7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 spans="1:27" ht="12.7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 spans="1:27" ht="12.7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 spans="1:27" ht="12.7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 spans="1:27" ht="12.7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 spans="1:27" ht="12.7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 spans="1:27" ht="12.7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 spans="1:27" ht="12.7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 spans="1:27" ht="12.7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 spans="1:27" ht="12.7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 spans="1:27" ht="12.7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 spans="1:27" ht="12.7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 spans="1:27" ht="12.7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 spans="1:27" ht="12.7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 spans="1:27" ht="12.7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 spans="1:27" ht="12.7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 spans="1:27" ht="12.7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 spans="1:27" ht="12.7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 spans="1:27" ht="12.7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 spans="1:27" ht="12.7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 spans="1:27" ht="12.7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 spans="1:27" ht="12.7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 spans="1:27" ht="12.7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 spans="1:27" ht="12.7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 spans="1:27" ht="12.7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 spans="1:27" ht="12.7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 spans="1:27" ht="12.7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 spans="1:27" ht="12.7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r="853" spans="1:27" ht="12.7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r="854" spans="1:27" ht="12.7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r="855" spans="1:27" ht="12.7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r="856" spans="1:27" ht="12.7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r="857" spans="1:27" ht="12.7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r="858" spans="1:27" ht="12.7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r="859" spans="1:27" ht="12.7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r="860" spans="1:27" ht="12.7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r="861" spans="1:27" ht="12.7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r="862" spans="1:27" ht="12.7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r="863" spans="1:27" ht="12.7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r="864" spans="1:27" ht="12.7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r="865" spans="1:27" ht="12.7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r="866" spans="1:27" ht="12.7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r="867" spans="1:27" ht="12.7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r="868" spans="1:27" ht="12.7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r="869" spans="1:27" ht="12.7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r="870" spans="1:27" ht="12.7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r="871" spans="1:27" ht="12.7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r="872" spans="1:27" ht="12.7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r="873" spans="1:27" ht="12.7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r="874" spans="1:27" ht="12.7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r="875" spans="1:27" ht="12.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r="876" spans="1:27" ht="12.7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r="877" spans="1:27" ht="12.7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r="878" spans="1:27" ht="12.7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r="879" spans="1:27" ht="12.7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r="880" spans="1:27" ht="12.7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r="881" spans="1:27" ht="12.7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r="882" spans="1:27" ht="12.7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r="883" spans="1:27" ht="12.7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r="884" spans="1:27" ht="12.7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r="885" spans="1:27" ht="12.7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r="886" spans="1:27" ht="12.7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r="887" spans="1:27" ht="12.7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r="888" spans="1:27" ht="12.7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  <row r="889" spans="1:27" ht="12.7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</row>
    <row r="890" spans="1:27" ht="12.7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</row>
    <row r="891" spans="1:27" ht="12.7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</row>
    <row r="892" spans="1:27" ht="12.7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</row>
    <row r="893" spans="1:27" ht="12.7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</row>
    <row r="894" spans="1:27" ht="12.7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</row>
    <row r="895" spans="1:27" ht="12.7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</row>
    <row r="896" spans="1:27" ht="12.7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</row>
    <row r="897" spans="1:27" ht="12.7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</row>
    <row r="898" spans="1:27" ht="12.7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</row>
    <row r="899" spans="1:27" ht="12.7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</row>
    <row r="900" spans="1:27" ht="12.7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</row>
    <row r="901" spans="1:27" ht="12.7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</row>
    <row r="902" spans="1:27" ht="12.7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</row>
    <row r="903" spans="1:27" ht="12.7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</row>
    <row r="904" spans="1:27" ht="12.7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</row>
    <row r="905" spans="1:27" ht="12.7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</row>
    <row r="906" spans="1:27" ht="12.7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</row>
    <row r="907" spans="1:27" ht="12.7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</row>
    <row r="908" spans="1:27" ht="12.7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</row>
    <row r="909" spans="1:27" ht="12.7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</row>
    <row r="910" spans="1:27" ht="12.7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</row>
    <row r="911" spans="1:27" ht="12.7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</row>
    <row r="912" spans="1:27" ht="12.7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</row>
    <row r="913" spans="1:27" ht="12.7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</row>
    <row r="914" spans="1:27" ht="12.7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</row>
    <row r="915" spans="1:27" ht="12.7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</row>
    <row r="916" spans="1:27" ht="12.7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</row>
    <row r="917" spans="1:27" ht="12.7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</row>
    <row r="918" spans="1:27" ht="12.7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</row>
    <row r="919" spans="1:27" ht="12.7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</row>
    <row r="920" spans="1:27" ht="12.7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</row>
    <row r="921" spans="1:27" ht="12.7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</row>
    <row r="922" spans="1:27" ht="12.7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</row>
    <row r="923" spans="1:27" ht="12.7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</row>
    <row r="924" spans="1:27" ht="12.7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</row>
    <row r="925" spans="1:27" ht="12.7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</row>
    <row r="926" spans="1:27" ht="12.7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</row>
    <row r="927" spans="1:27" ht="12.7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</row>
    <row r="928" spans="1:27" ht="12.7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</row>
    <row r="929" spans="1:27" ht="12.7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</row>
    <row r="930" spans="1:27" ht="12.7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</row>
    <row r="931" spans="1:27" ht="12.7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</row>
    <row r="932" spans="1:27" ht="12.7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</row>
    <row r="933" spans="1:27" ht="12.7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</row>
    <row r="934" spans="1:27" ht="12.7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</row>
    <row r="935" spans="1:27" ht="12.7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</row>
    <row r="936" spans="1:27" ht="12.7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</row>
    <row r="937" spans="1:27" ht="12.7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</row>
    <row r="938" spans="1:27" ht="12.7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</row>
    <row r="939" spans="1:27" ht="12.7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</row>
    <row r="940" spans="1:27" ht="12.7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</row>
    <row r="941" spans="1:27" ht="12.7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</row>
    <row r="942" spans="1:27" ht="12.7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</row>
    <row r="943" spans="1:27" ht="12.7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</row>
    <row r="944" spans="1:27" ht="12.7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</row>
    <row r="945" spans="1:27" ht="12.7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</row>
    <row r="946" spans="1:27" ht="12.7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</row>
    <row r="947" spans="1:27" ht="12.7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</row>
    <row r="948" spans="1:27" ht="12.7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</row>
    <row r="949" spans="1:27" ht="12.7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</row>
    <row r="950" spans="1:27" ht="12.7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</row>
    <row r="951" spans="1:27" ht="12.7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</row>
    <row r="952" spans="1:27" ht="12.7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</row>
    <row r="953" spans="1:27" ht="12.7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</row>
    <row r="954" spans="1:27" ht="12.7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</row>
    <row r="955" spans="1:27" ht="12.7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</row>
    <row r="956" spans="1:27" ht="12.7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</row>
    <row r="957" spans="1:27" ht="12.7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</row>
    <row r="958" spans="1:27" ht="12.7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</row>
    <row r="959" spans="1:27" ht="12.7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</row>
    <row r="960" spans="1:27" ht="12.7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</row>
    <row r="961" spans="1:27" ht="12.7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</row>
    <row r="962" spans="1:27" ht="12.7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</row>
    <row r="963" spans="1:27" ht="12.7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</row>
    <row r="964" spans="1:27" ht="12.7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</row>
    <row r="965" spans="1:27" ht="12.7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</row>
    <row r="966" spans="1:27" ht="12.7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</row>
    <row r="967" spans="1:27" ht="12.7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</row>
    <row r="968" spans="1:27" ht="12.7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</row>
    <row r="969" spans="1:27" ht="12.7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</row>
    <row r="970" spans="1:27" ht="12.7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</row>
    <row r="971" spans="1:27" ht="12.7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</row>
    <row r="972" spans="1:27" ht="12.7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</row>
    <row r="973" spans="1:27" ht="12.7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</row>
    <row r="974" spans="1:27" ht="12.7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</row>
    <row r="975" spans="1:27" ht="12.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</row>
    <row r="976" spans="1:27" ht="12.7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</row>
    <row r="977" spans="1:27" ht="12.7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</row>
    <row r="978" spans="1:27" ht="12.7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</row>
    <row r="979" spans="1:27" ht="12.7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</row>
    <row r="980" spans="1:27" ht="12.7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</row>
    <row r="981" spans="1:27" ht="12.7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</row>
    <row r="982" spans="1:27" ht="12.7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</row>
    <row r="983" spans="1:27" ht="12.7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</row>
    <row r="984" spans="1:27" ht="12.7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</row>
    <row r="985" spans="1:27" ht="12.7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</row>
    <row r="986" spans="1:27" ht="12.7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</row>
    <row r="987" spans="1:27" ht="12.7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</row>
    <row r="988" spans="1:27" ht="12.7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</row>
    <row r="989" spans="1:27" ht="12.7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</row>
    <row r="990" spans="1:27" ht="12.7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</row>
    <row r="991" spans="1:27" ht="12.7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</row>
    <row r="992" spans="1:27" ht="12.7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</row>
    <row r="993" spans="1:27" ht="12.7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</row>
    <row r="994" spans="1:27" ht="12.7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</row>
    <row r="995" spans="1:27" ht="12.7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</row>
    <row r="996" spans="1:27" ht="12.75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</row>
    <row r="997" spans="1:27" ht="12.75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</row>
    <row r="998" spans="1:27" ht="12.75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</row>
    <row r="999" spans="1:27" ht="12.75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</row>
  </sheetData>
  <autoFilter ref="A1:AA64"/>
  <mergeCells count="2">
    <mergeCell ref="L71:P71"/>
    <mergeCell ref="L70:P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9"/>
  <sheetViews>
    <sheetView topLeftCell="A31" workbookViewId="0">
      <selection activeCell="F44" sqref="F44"/>
    </sheetView>
  </sheetViews>
  <sheetFormatPr defaultRowHeight="15"/>
  <cols>
    <col min="1" max="1" width="9.140625" style="64"/>
    <col min="2" max="2" width="9.28515625" style="64" bestFit="1" customWidth="1"/>
    <col min="3" max="3" width="11.85546875" style="64" bestFit="1" customWidth="1"/>
    <col min="4" max="4" width="13.28515625" style="64" bestFit="1" customWidth="1"/>
    <col min="5" max="5" width="11.42578125" style="64" bestFit="1" customWidth="1"/>
    <col min="6" max="6" width="23.5703125" style="64" customWidth="1"/>
    <col min="7" max="7" width="11.5703125" style="64" bestFit="1" customWidth="1"/>
    <col min="8" max="8" width="10.85546875" style="64" bestFit="1" customWidth="1"/>
    <col min="9" max="9" width="9.140625" style="64"/>
    <col min="10" max="10" width="9.28515625" style="64" bestFit="1" customWidth="1"/>
    <col min="11" max="11" width="13.140625" style="64" bestFit="1" customWidth="1"/>
    <col min="12" max="12" width="11.85546875" style="64" bestFit="1" customWidth="1"/>
    <col min="13" max="13" width="11.7109375" style="64" bestFit="1" customWidth="1"/>
    <col min="14" max="14" width="12.28515625" style="64" customWidth="1"/>
    <col min="15" max="15" width="17.5703125" style="64" customWidth="1"/>
    <col min="16" max="16" width="0" style="64" hidden="1" customWidth="1"/>
    <col min="17" max="16384" width="9.140625" style="64"/>
  </cols>
  <sheetData>
    <row r="2" spans="2:16" hidden="1"/>
    <row r="3" spans="2:16" hidden="1"/>
    <row r="4" spans="2:16" hidden="1">
      <c r="D4" s="65"/>
      <c r="I4" s="66"/>
    </row>
    <row r="5" spans="2:16" hidden="1">
      <c r="D5" s="65"/>
      <c r="I5" s="66"/>
    </row>
    <row r="6" spans="2:16" hidden="1">
      <c r="D6" s="65"/>
      <c r="I6" s="66"/>
    </row>
    <row r="7" spans="2:16" hidden="1">
      <c r="B7" s="67" t="s">
        <v>575</v>
      </c>
      <c r="C7" s="67"/>
      <c r="D7" s="68">
        <v>170624</v>
      </c>
      <c r="E7" s="67" t="s">
        <v>576</v>
      </c>
      <c r="F7" s="68">
        <f>SUM(F8:F10)</f>
        <v>240672.03999999998</v>
      </c>
      <c r="G7" s="64" t="s">
        <v>577</v>
      </c>
      <c r="I7" s="66"/>
    </row>
    <row r="8" spans="2:16" hidden="1">
      <c r="B8" s="64" t="s">
        <v>578</v>
      </c>
      <c r="D8" s="65">
        <v>93509.57</v>
      </c>
      <c r="E8" s="64" t="s">
        <v>578</v>
      </c>
      <c r="F8" s="65">
        <f>100+16773.01+31402+23705+13996.57+10124</f>
        <v>96100.579999999987</v>
      </c>
      <c r="G8" s="69">
        <f>D8-F8</f>
        <v>-2591.0099999999802</v>
      </c>
      <c r="I8" s="66"/>
    </row>
    <row r="9" spans="2:16" hidden="1">
      <c r="B9" s="64" t="s">
        <v>579</v>
      </c>
      <c r="D9" s="65">
        <v>72458.66</v>
      </c>
      <c r="E9" s="64" t="s">
        <v>579</v>
      </c>
      <c r="F9" s="65">
        <v>106571.46</v>
      </c>
      <c r="G9" s="69">
        <f>D9-F9</f>
        <v>-34112.800000000003</v>
      </c>
      <c r="I9" s="66"/>
    </row>
    <row r="10" spans="2:16" hidden="1">
      <c r="B10" s="64" t="s">
        <v>580</v>
      </c>
      <c r="D10" s="65"/>
      <c r="E10" s="64" t="s">
        <v>580</v>
      </c>
      <c r="F10" s="65">
        <v>38000</v>
      </c>
      <c r="G10" s="69">
        <f>D10-F10</f>
        <v>-38000</v>
      </c>
      <c r="I10" s="66"/>
    </row>
    <row r="11" spans="2:16" ht="15.75" thickBot="1">
      <c r="D11" s="65"/>
      <c r="G11" s="68"/>
      <c r="I11" s="66"/>
    </row>
    <row r="12" spans="2:16" ht="15.75" thickBot="1">
      <c r="B12" s="115" t="s">
        <v>581</v>
      </c>
      <c r="C12" s="116"/>
      <c r="D12" s="116"/>
      <c r="E12" s="116"/>
      <c r="F12" s="117"/>
      <c r="I12" s="66"/>
      <c r="J12" s="115" t="s">
        <v>582</v>
      </c>
      <c r="K12" s="116"/>
      <c r="L12" s="116"/>
      <c r="M12" s="116"/>
      <c r="N12" s="116"/>
      <c r="O12" s="117"/>
    </row>
    <row r="13" spans="2:16">
      <c r="B13" s="70" t="s">
        <v>583</v>
      </c>
      <c r="C13" s="70" t="s">
        <v>584</v>
      </c>
      <c r="D13" s="70" t="s">
        <v>585</v>
      </c>
      <c r="E13" s="70" t="s">
        <v>577</v>
      </c>
      <c r="I13" s="66"/>
      <c r="J13" s="70" t="s">
        <v>583</v>
      </c>
      <c r="K13" s="70" t="s">
        <v>584</v>
      </c>
      <c r="L13" s="71" t="s">
        <v>585</v>
      </c>
      <c r="M13" s="70" t="s">
        <v>577</v>
      </c>
      <c r="P13" s="67" t="s">
        <v>586</v>
      </c>
    </row>
    <row r="14" spans="2:16">
      <c r="B14" s="72">
        <v>44228</v>
      </c>
      <c r="C14" s="65">
        <f>150+716+52+260+20</f>
        <v>1198</v>
      </c>
      <c r="D14" s="65">
        <v>1198</v>
      </c>
      <c r="E14" s="65">
        <f>D14-C14</f>
        <v>0</v>
      </c>
      <c r="I14" s="66"/>
      <c r="J14" s="72">
        <v>44228</v>
      </c>
      <c r="K14" s="65">
        <v>0</v>
      </c>
      <c r="L14" s="65">
        <v>0</v>
      </c>
      <c r="M14" s="65">
        <f>L14-K14</f>
        <v>0</v>
      </c>
      <c r="P14" s="64">
        <v>89.9</v>
      </c>
    </row>
    <row r="15" spans="2:16">
      <c r="B15" s="72">
        <v>44229</v>
      </c>
      <c r="C15" s="65">
        <v>500</v>
      </c>
      <c r="D15" s="65">
        <v>500</v>
      </c>
      <c r="E15" s="65">
        <f t="shared" ref="E15:E41" si="0">D15-C15</f>
        <v>0</v>
      </c>
      <c r="I15" s="66"/>
      <c r="J15" s="72">
        <v>44229</v>
      </c>
      <c r="K15" s="65">
        <v>0</v>
      </c>
      <c r="L15" s="65">
        <v>0</v>
      </c>
      <c r="M15" s="65">
        <f t="shared" ref="M15:M41" si="1">L15-K15</f>
        <v>0</v>
      </c>
    </row>
    <row r="16" spans="2:16">
      <c r="B16" s="72">
        <v>44230</v>
      </c>
      <c r="C16" s="65">
        <v>360</v>
      </c>
      <c r="D16" s="65">
        <v>360</v>
      </c>
      <c r="E16" s="65">
        <f t="shared" si="0"/>
        <v>0</v>
      </c>
      <c r="I16" s="66"/>
      <c r="J16" s="72">
        <v>44230</v>
      </c>
      <c r="K16" s="65">
        <v>0</v>
      </c>
      <c r="L16" s="65">
        <v>0</v>
      </c>
      <c r="M16" s="65">
        <f t="shared" si="1"/>
        <v>0</v>
      </c>
      <c r="N16" s="73"/>
    </row>
    <row r="17" spans="2:17">
      <c r="B17" s="72">
        <v>44231</v>
      </c>
      <c r="C17" s="65">
        <v>868</v>
      </c>
      <c r="D17" s="65">
        <v>868</v>
      </c>
      <c r="E17" s="65">
        <f t="shared" si="0"/>
        <v>0</v>
      </c>
      <c r="I17" s="66"/>
      <c r="J17" s="72">
        <v>44231</v>
      </c>
      <c r="K17" s="65">
        <v>0</v>
      </c>
      <c r="L17" s="65">
        <v>0</v>
      </c>
      <c r="M17" s="65">
        <f t="shared" si="1"/>
        <v>0</v>
      </c>
    </row>
    <row r="18" spans="2:17">
      <c r="B18" s="72">
        <v>44232</v>
      </c>
      <c r="C18" s="65">
        <v>0</v>
      </c>
      <c r="D18" s="65"/>
      <c r="E18" s="65">
        <f t="shared" si="0"/>
        <v>0</v>
      </c>
      <c r="I18" s="66"/>
      <c r="J18" s="72">
        <v>44232</v>
      </c>
      <c r="K18" s="65">
        <v>0</v>
      </c>
      <c r="L18" s="65">
        <v>0</v>
      </c>
      <c r="M18" s="65">
        <f t="shared" si="1"/>
        <v>0</v>
      </c>
    </row>
    <row r="19" spans="2:17">
      <c r="B19" s="72">
        <v>44233</v>
      </c>
      <c r="C19" s="65">
        <v>0</v>
      </c>
      <c r="D19" s="65"/>
      <c r="E19" s="65">
        <f t="shared" si="0"/>
        <v>0</v>
      </c>
      <c r="I19" s="66"/>
      <c r="J19" s="72">
        <v>44233</v>
      </c>
      <c r="K19" s="65">
        <v>0</v>
      </c>
      <c r="L19" s="65">
        <v>0</v>
      </c>
      <c r="M19" s="65">
        <f t="shared" si="1"/>
        <v>0</v>
      </c>
    </row>
    <row r="20" spans="2:17">
      <c r="B20" s="72">
        <v>44234</v>
      </c>
      <c r="C20" s="65">
        <v>0</v>
      </c>
      <c r="D20" s="65"/>
      <c r="E20" s="65">
        <f t="shared" si="0"/>
        <v>0</v>
      </c>
      <c r="I20" s="66"/>
      <c r="J20" s="72">
        <v>44234</v>
      </c>
      <c r="K20" s="65">
        <v>0</v>
      </c>
      <c r="L20" s="65">
        <v>0</v>
      </c>
      <c r="M20" s="65">
        <f t="shared" si="1"/>
        <v>0</v>
      </c>
    </row>
    <row r="21" spans="2:17">
      <c r="B21" s="72">
        <v>44235</v>
      </c>
      <c r="C21" s="65">
        <f>1573+88</f>
        <v>1661</v>
      </c>
      <c r="D21" s="65">
        <v>88</v>
      </c>
      <c r="E21" s="65">
        <f t="shared" si="0"/>
        <v>-1573</v>
      </c>
      <c r="F21" s="64" t="s">
        <v>587</v>
      </c>
      <c r="I21" s="66"/>
      <c r="J21" s="72">
        <v>44235</v>
      </c>
      <c r="K21" s="65">
        <v>0</v>
      </c>
      <c r="L21" s="65">
        <v>0</v>
      </c>
      <c r="M21" s="65">
        <f t="shared" si="1"/>
        <v>0</v>
      </c>
    </row>
    <row r="22" spans="2:17">
      <c r="B22" s="72">
        <v>44236</v>
      </c>
      <c r="C22" s="65">
        <f>500+345</f>
        <v>845</v>
      </c>
      <c r="D22" s="65">
        <v>845</v>
      </c>
      <c r="E22" s="65">
        <f t="shared" si="0"/>
        <v>0</v>
      </c>
      <c r="I22" s="66"/>
      <c r="J22" s="72">
        <v>44236</v>
      </c>
      <c r="K22" s="65">
        <v>0</v>
      </c>
      <c r="L22" s="65">
        <v>0</v>
      </c>
      <c r="M22" s="65">
        <f t="shared" si="1"/>
        <v>0</v>
      </c>
    </row>
    <row r="23" spans="2:17">
      <c r="B23" s="72">
        <v>44237</v>
      </c>
      <c r="C23" s="65">
        <v>20</v>
      </c>
      <c r="D23" s="65">
        <v>20</v>
      </c>
      <c r="E23" s="65">
        <f t="shared" si="0"/>
        <v>0</v>
      </c>
      <c r="I23" s="66"/>
      <c r="J23" s="72">
        <v>44237</v>
      </c>
      <c r="K23" s="65">
        <v>0</v>
      </c>
      <c r="L23" s="65">
        <v>0</v>
      </c>
      <c r="M23" s="65">
        <f t="shared" si="1"/>
        <v>0</v>
      </c>
    </row>
    <row r="24" spans="2:17">
      <c r="B24" s="72">
        <v>44238</v>
      </c>
      <c r="C24" s="65">
        <v>0</v>
      </c>
      <c r="D24" s="65">
        <v>0</v>
      </c>
      <c r="E24" s="65">
        <f t="shared" si="0"/>
        <v>0</v>
      </c>
      <c r="I24" s="66"/>
      <c r="J24" s="72">
        <v>44238</v>
      </c>
      <c r="K24" s="65">
        <v>10</v>
      </c>
      <c r="L24" s="65">
        <v>0</v>
      </c>
      <c r="M24" s="65">
        <f t="shared" si="1"/>
        <v>-10</v>
      </c>
      <c r="N24" s="89" t="s">
        <v>518</v>
      </c>
      <c r="O24" s="64" t="s">
        <v>600</v>
      </c>
    </row>
    <row r="25" spans="2:17">
      <c r="B25" s="72">
        <v>44239</v>
      </c>
      <c r="C25" s="65">
        <v>0</v>
      </c>
      <c r="D25" s="65">
        <v>0</v>
      </c>
      <c r="E25" s="65">
        <f t="shared" si="0"/>
        <v>0</v>
      </c>
      <c r="I25" s="66"/>
      <c r="J25" s="72">
        <v>44239</v>
      </c>
      <c r="K25" s="65">
        <v>0</v>
      </c>
      <c r="L25" s="65">
        <v>0</v>
      </c>
      <c r="M25" s="65">
        <f t="shared" si="1"/>
        <v>0</v>
      </c>
    </row>
    <row r="26" spans="2:17">
      <c r="B26" s="72">
        <v>44240</v>
      </c>
      <c r="C26" s="65">
        <v>0</v>
      </c>
      <c r="D26" s="65">
        <v>0</v>
      </c>
      <c r="E26" s="65">
        <f t="shared" si="0"/>
        <v>0</v>
      </c>
      <c r="I26" s="66"/>
      <c r="J26" s="72">
        <v>44240</v>
      </c>
      <c r="K26" s="65">
        <v>0</v>
      </c>
      <c r="L26" s="65">
        <v>0</v>
      </c>
      <c r="M26" s="65">
        <f t="shared" si="1"/>
        <v>0</v>
      </c>
    </row>
    <row r="27" spans="2:17">
      <c r="B27" s="72">
        <v>44241</v>
      </c>
      <c r="C27" s="65">
        <v>0</v>
      </c>
      <c r="D27" s="65">
        <v>0</v>
      </c>
      <c r="E27" s="65">
        <f t="shared" si="0"/>
        <v>0</v>
      </c>
      <c r="I27" s="66"/>
      <c r="J27" s="72">
        <v>44241</v>
      </c>
      <c r="K27" s="65">
        <v>0</v>
      </c>
      <c r="L27" s="65">
        <v>0</v>
      </c>
      <c r="M27" s="65">
        <f t="shared" si="1"/>
        <v>0</v>
      </c>
    </row>
    <row r="28" spans="2:17">
      <c r="B28" s="72">
        <v>44242</v>
      </c>
      <c r="C28" s="65">
        <v>0</v>
      </c>
      <c r="D28" s="65">
        <v>0</v>
      </c>
      <c r="E28" s="65">
        <f t="shared" si="0"/>
        <v>0</v>
      </c>
      <c r="F28" s="74"/>
      <c r="I28" s="66"/>
      <c r="J28" s="72">
        <v>44242</v>
      </c>
      <c r="K28" s="65">
        <v>0</v>
      </c>
      <c r="L28" s="65">
        <v>0</v>
      </c>
      <c r="M28" s="65">
        <f t="shared" si="1"/>
        <v>0</v>
      </c>
      <c r="O28" s="74"/>
    </row>
    <row r="29" spans="2:17">
      <c r="B29" s="72">
        <v>44243</v>
      </c>
      <c r="C29" s="65">
        <f>893+525+600+9+50+865</f>
        <v>2942</v>
      </c>
      <c r="D29" s="65">
        <v>2942</v>
      </c>
      <c r="E29" s="65">
        <f t="shared" si="0"/>
        <v>0</v>
      </c>
      <c r="I29" s="66"/>
      <c r="J29" s="72">
        <v>44243</v>
      </c>
      <c r="K29" s="65">
        <v>0</v>
      </c>
      <c r="L29" s="65">
        <v>0</v>
      </c>
      <c r="M29" s="65">
        <f t="shared" si="1"/>
        <v>0</v>
      </c>
    </row>
    <row r="30" spans="2:17">
      <c r="B30" s="72">
        <v>44244</v>
      </c>
      <c r="C30" s="65">
        <f>35+200+20</f>
        <v>255</v>
      </c>
      <c r="D30" s="65">
        <v>255</v>
      </c>
      <c r="E30" s="65">
        <f t="shared" si="0"/>
        <v>0</v>
      </c>
      <c r="I30" s="66"/>
      <c r="J30" s="72">
        <v>44244</v>
      </c>
      <c r="K30" s="65">
        <v>0</v>
      </c>
      <c r="L30" s="65">
        <v>0</v>
      </c>
      <c r="M30" s="65">
        <f t="shared" si="1"/>
        <v>0</v>
      </c>
      <c r="Q30" s="75"/>
    </row>
    <row r="31" spans="2:17">
      <c r="B31" s="72">
        <v>44245</v>
      </c>
      <c r="C31" s="65">
        <v>100</v>
      </c>
      <c r="D31" s="65">
        <v>100</v>
      </c>
      <c r="E31" s="65">
        <f t="shared" si="0"/>
        <v>0</v>
      </c>
      <c r="I31" s="66"/>
      <c r="J31" s="72">
        <v>44245</v>
      </c>
      <c r="K31" s="65">
        <v>0</v>
      </c>
      <c r="L31" s="65">
        <v>0</v>
      </c>
      <c r="M31" s="65">
        <f t="shared" si="1"/>
        <v>0</v>
      </c>
    </row>
    <row r="32" spans="2:17">
      <c r="B32" s="72">
        <v>44246</v>
      </c>
      <c r="C32" s="65">
        <v>188.94</v>
      </c>
      <c r="D32" s="65">
        <v>188.94</v>
      </c>
      <c r="E32" s="65">
        <f t="shared" si="0"/>
        <v>0</v>
      </c>
      <c r="I32" s="66"/>
      <c r="J32" s="72">
        <v>44246</v>
      </c>
      <c r="K32" s="65">
        <v>0</v>
      </c>
      <c r="L32" s="65">
        <v>0</v>
      </c>
      <c r="M32" s="65">
        <f t="shared" si="1"/>
        <v>0</v>
      </c>
    </row>
    <row r="33" spans="2:15">
      <c r="B33" s="72">
        <v>44247</v>
      </c>
      <c r="C33" s="65">
        <v>0</v>
      </c>
      <c r="D33" s="65"/>
      <c r="E33" s="65">
        <f t="shared" si="0"/>
        <v>0</v>
      </c>
      <c r="I33" s="66"/>
      <c r="J33" s="72">
        <v>44247</v>
      </c>
      <c r="K33" s="65">
        <v>0</v>
      </c>
      <c r="L33" s="65">
        <v>0</v>
      </c>
      <c r="M33" s="65">
        <f t="shared" si="1"/>
        <v>0</v>
      </c>
    </row>
    <row r="34" spans="2:15">
      <c r="B34" s="72">
        <v>44248</v>
      </c>
      <c r="C34" s="65">
        <v>0</v>
      </c>
      <c r="D34" s="65"/>
      <c r="E34" s="65">
        <f t="shared" si="0"/>
        <v>0</v>
      </c>
      <c r="I34" s="66"/>
      <c r="J34" s="72">
        <v>44248</v>
      </c>
      <c r="K34" s="65">
        <v>0</v>
      </c>
      <c r="L34" s="65">
        <v>0</v>
      </c>
      <c r="M34" s="65">
        <f t="shared" si="1"/>
        <v>0</v>
      </c>
    </row>
    <row r="35" spans="2:15">
      <c r="B35" s="72">
        <v>44249</v>
      </c>
      <c r="C35" s="65">
        <f>90+250+400+1717.56+50+1+500+18+1300+520</f>
        <v>4846.5599999999995</v>
      </c>
      <c r="D35" s="65">
        <v>4846.5600000000004</v>
      </c>
      <c r="E35" s="65">
        <f t="shared" si="0"/>
        <v>0</v>
      </c>
      <c r="I35" s="66"/>
      <c r="J35" s="72">
        <v>44249</v>
      </c>
      <c r="K35" s="65">
        <v>0</v>
      </c>
      <c r="L35" s="65">
        <v>0</v>
      </c>
      <c r="M35" s="65">
        <f t="shared" si="1"/>
        <v>0</v>
      </c>
      <c r="N35" s="76"/>
    </row>
    <row r="36" spans="2:15">
      <c r="B36" s="72">
        <v>44250</v>
      </c>
      <c r="C36" s="65">
        <f>10+34+100+2300+500+500</f>
        <v>3444</v>
      </c>
      <c r="D36" s="65">
        <v>3444</v>
      </c>
      <c r="E36" s="65">
        <f t="shared" si="0"/>
        <v>0</v>
      </c>
      <c r="I36" s="66"/>
      <c r="J36" s="72">
        <v>44250</v>
      </c>
      <c r="K36" s="65">
        <v>0</v>
      </c>
      <c r="L36" s="65">
        <v>0</v>
      </c>
      <c r="M36" s="65">
        <f t="shared" si="1"/>
        <v>0</v>
      </c>
    </row>
    <row r="37" spans="2:15">
      <c r="B37" s="72">
        <v>44251</v>
      </c>
      <c r="C37" s="65">
        <f>50+40+100+520+1911+100+500+200+100</f>
        <v>3521</v>
      </c>
      <c r="D37" s="65">
        <v>3521</v>
      </c>
      <c r="E37" s="65">
        <f t="shared" si="0"/>
        <v>0</v>
      </c>
      <c r="G37" s="77"/>
      <c r="I37" s="66"/>
      <c r="J37" s="72">
        <v>44251</v>
      </c>
      <c r="K37" s="65">
        <v>0</v>
      </c>
      <c r="L37" s="65">
        <v>0</v>
      </c>
      <c r="M37" s="65">
        <f t="shared" si="1"/>
        <v>0</v>
      </c>
    </row>
    <row r="38" spans="2:15">
      <c r="B38" s="72">
        <v>44252</v>
      </c>
      <c r="C38" s="65">
        <f>51+800+500</f>
        <v>1351</v>
      </c>
      <c r="D38" s="65">
        <v>1351</v>
      </c>
      <c r="E38" s="65">
        <f t="shared" si="0"/>
        <v>0</v>
      </c>
      <c r="I38" s="66"/>
      <c r="J38" s="72">
        <v>44252</v>
      </c>
      <c r="K38" s="65">
        <v>0</v>
      </c>
      <c r="L38" s="65">
        <v>0</v>
      </c>
      <c r="M38" s="65">
        <f t="shared" si="1"/>
        <v>0</v>
      </c>
    </row>
    <row r="39" spans="2:15">
      <c r="B39" s="72">
        <v>44253</v>
      </c>
      <c r="C39" s="65">
        <f>500+1700+350+360</f>
        <v>2910</v>
      </c>
      <c r="D39" s="65">
        <v>2910</v>
      </c>
      <c r="E39" s="65">
        <f t="shared" si="0"/>
        <v>0</v>
      </c>
      <c r="I39" s="66"/>
      <c r="J39" s="72">
        <v>44253</v>
      </c>
      <c r="K39" s="65">
        <v>10</v>
      </c>
      <c r="L39" s="65">
        <v>0</v>
      </c>
      <c r="M39" s="65">
        <f t="shared" si="1"/>
        <v>-10</v>
      </c>
      <c r="N39" s="89" t="s">
        <v>589</v>
      </c>
      <c r="O39" s="64" t="s">
        <v>601</v>
      </c>
    </row>
    <row r="40" spans="2:15">
      <c r="B40" s="72">
        <v>44254</v>
      </c>
      <c r="C40" s="65">
        <v>0</v>
      </c>
      <c r="D40" s="65"/>
      <c r="E40" s="65">
        <f t="shared" si="0"/>
        <v>0</v>
      </c>
      <c r="I40" s="66"/>
      <c r="J40" s="72">
        <v>44254</v>
      </c>
      <c r="K40" s="65">
        <f>650+1+30</f>
        <v>681</v>
      </c>
      <c r="L40" s="65">
        <f>30+650</f>
        <v>680</v>
      </c>
      <c r="M40" s="65">
        <f t="shared" si="1"/>
        <v>-1</v>
      </c>
      <c r="N40" s="89" t="s">
        <v>588</v>
      </c>
      <c r="O40" s="64" t="s">
        <v>601</v>
      </c>
    </row>
    <row r="41" spans="2:15">
      <c r="B41" s="72">
        <v>44255</v>
      </c>
      <c r="C41" s="65">
        <v>0</v>
      </c>
      <c r="D41" s="65"/>
      <c r="E41" s="65">
        <f t="shared" si="0"/>
        <v>0</v>
      </c>
      <c r="I41" s="66"/>
      <c r="J41" s="72">
        <v>44255</v>
      </c>
      <c r="K41" s="65">
        <f>200+100</f>
        <v>300</v>
      </c>
      <c r="L41" s="65">
        <v>300</v>
      </c>
      <c r="M41" s="65">
        <f t="shared" si="1"/>
        <v>0</v>
      </c>
      <c r="N41" s="89"/>
      <c r="O41" s="89"/>
    </row>
    <row r="42" spans="2:15">
      <c r="B42" s="72"/>
      <c r="C42" s="68">
        <f>SUM(C14:C41)</f>
        <v>25010.5</v>
      </c>
      <c r="D42" s="68">
        <f t="shared" ref="D42:E42" si="2">SUM(D14:D41)</f>
        <v>23437.5</v>
      </c>
      <c r="E42" s="68">
        <f t="shared" si="2"/>
        <v>-1573</v>
      </c>
      <c r="I42" s="66"/>
      <c r="J42" s="72"/>
      <c r="K42" s="90">
        <f>SUM(K14:K41)</f>
        <v>1001</v>
      </c>
      <c r="L42" s="90">
        <f t="shared" ref="L42:M42" si="3">SUM(L14:L41)</f>
        <v>980</v>
      </c>
      <c r="M42" s="90">
        <f t="shared" si="3"/>
        <v>-21</v>
      </c>
    </row>
    <row r="43" spans="2:15">
      <c r="B43" s="72"/>
      <c r="C43" s="65"/>
      <c r="D43" s="65"/>
      <c r="E43" s="65"/>
      <c r="I43" s="66"/>
      <c r="J43" s="72"/>
      <c r="K43" s="65"/>
      <c r="L43" s="65"/>
      <c r="M43" s="65"/>
    </row>
    <row r="44" spans="2:15" ht="16.5" customHeight="1">
      <c r="B44" s="72"/>
      <c r="C44" s="65"/>
      <c r="D44" s="65"/>
      <c r="E44" s="65"/>
      <c r="I44" s="66"/>
      <c r="J44" s="72"/>
      <c r="K44" s="65"/>
      <c r="L44" s="65"/>
      <c r="M44" s="65"/>
    </row>
    <row r="45" spans="2:15" ht="25.5" customHeight="1">
      <c r="C45" s="68"/>
      <c r="D45" s="68"/>
      <c r="E45" s="68"/>
      <c r="I45" s="66"/>
      <c r="K45" s="68"/>
      <c r="L45" s="68"/>
      <c r="M45" s="65"/>
    </row>
    <row r="46" spans="2:15" ht="15.75" thickBot="1">
      <c r="C46" s="65"/>
      <c r="D46" s="65"/>
      <c r="E46" s="65"/>
      <c r="I46" s="66"/>
      <c r="K46" s="65"/>
      <c r="L46" s="65"/>
      <c r="M46" s="65"/>
    </row>
    <row r="47" spans="2:15" ht="15.75" thickBot="1">
      <c r="C47" s="78"/>
      <c r="D47" s="65"/>
      <c r="E47" s="65"/>
      <c r="F47" s="76"/>
      <c r="I47" s="66"/>
      <c r="K47" s="78"/>
      <c r="L47" s="65"/>
      <c r="M47" s="65"/>
      <c r="N47" s="76"/>
      <c r="O47" s="76"/>
    </row>
    <row r="48" spans="2:15">
      <c r="I48" s="66"/>
    </row>
    <row r="49" spans="9:9">
      <c r="I49" s="66"/>
    </row>
  </sheetData>
  <mergeCells count="2">
    <mergeCell ref="B12:F12"/>
    <mergeCell ref="J12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4"/>
  <sheetViews>
    <sheetView workbookViewId="0">
      <selection activeCell="D21" sqref="D21"/>
    </sheetView>
  </sheetViews>
  <sheetFormatPr defaultColWidth="14.42578125" defaultRowHeight="15" customHeight="1"/>
  <cols>
    <col min="1" max="1" width="29.28515625" customWidth="1"/>
    <col min="2" max="2" width="16.42578125" customWidth="1"/>
    <col min="3" max="3" width="18.42578125" customWidth="1"/>
    <col min="4" max="4" width="97.7109375" bestFit="1" customWidth="1"/>
  </cols>
  <sheetData>
    <row r="1" spans="1:26" ht="12.75">
      <c r="A1" s="48" t="s">
        <v>543</v>
      </c>
      <c r="B1" s="48" t="s">
        <v>544</v>
      </c>
      <c r="C1" s="48" t="s">
        <v>545</v>
      </c>
      <c r="D1" s="48" t="s">
        <v>546</v>
      </c>
      <c r="E1" s="48" t="s">
        <v>547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2.75">
      <c r="A2" s="50"/>
      <c r="B2" s="50"/>
      <c r="C2" s="50"/>
      <c r="D2" s="50"/>
      <c r="E2" s="12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2.75">
      <c r="A3" s="50" t="s">
        <v>548</v>
      </c>
      <c r="B3" s="53">
        <v>59</v>
      </c>
      <c r="C3" s="126">
        <v>24417.5</v>
      </c>
      <c r="D3" s="120" t="s">
        <v>549</v>
      </c>
      <c r="E3" s="123" t="s">
        <v>550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2.75">
      <c r="A4" s="50" t="s">
        <v>551</v>
      </c>
      <c r="B4" s="54">
        <v>2</v>
      </c>
      <c r="C4" s="127">
        <f>10+1</f>
        <v>11</v>
      </c>
      <c r="D4" s="120" t="s">
        <v>552</v>
      </c>
      <c r="E4" s="124" t="s">
        <v>553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2.75">
      <c r="A5" s="50" t="s">
        <v>554</v>
      </c>
      <c r="B5" s="54">
        <v>0</v>
      </c>
      <c r="C5" s="128">
        <v>0</v>
      </c>
      <c r="D5" s="120" t="s">
        <v>555</v>
      </c>
      <c r="E5" s="125" t="s">
        <v>556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spans="1:26" ht="12.75">
      <c r="A6" s="52" t="s">
        <v>557</v>
      </c>
      <c r="B6" s="54">
        <v>1</v>
      </c>
      <c r="C6" s="127">
        <f>1573</f>
        <v>1573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spans="1:26" ht="12.75"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spans="1:26" ht="12.75">
      <c r="A8" s="48" t="s">
        <v>558</v>
      </c>
      <c r="B8" s="55"/>
      <c r="C8" s="129">
        <f>SUM(C3:C7)</f>
        <v>26001.5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 ht="12.75">
      <c r="A9" s="50"/>
      <c r="B9" s="55"/>
      <c r="C9" s="13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2.75">
      <c r="A10" s="48" t="s">
        <v>559</v>
      </c>
      <c r="B10" s="55"/>
      <c r="C10" s="13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2.75">
      <c r="A11" s="50"/>
      <c r="B11" s="55"/>
      <c r="C11" s="13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2.75">
      <c r="A12" s="120" t="s">
        <v>560</v>
      </c>
      <c r="B12" s="55">
        <v>1</v>
      </c>
      <c r="C12" s="56">
        <v>0</v>
      </c>
      <c r="D12" s="50" t="s">
        <v>561</v>
      </c>
      <c r="E12" s="50" t="s">
        <v>562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2.75">
      <c r="A13" s="120" t="s">
        <v>563</v>
      </c>
      <c r="B13" s="54">
        <v>9</v>
      </c>
      <c r="C13" s="130">
        <v>0</v>
      </c>
      <c r="D13" s="50"/>
      <c r="E13" s="50" t="s">
        <v>562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2.75">
      <c r="A14" s="50" t="s">
        <v>564</v>
      </c>
      <c r="B14" s="55">
        <v>0</v>
      </c>
      <c r="C14" s="130">
        <v>0</v>
      </c>
      <c r="D14" s="50"/>
      <c r="E14" s="50" t="s">
        <v>562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5" customHeight="1">
      <c r="B15" s="56"/>
      <c r="C15" s="56"/>
    </row>
    <row r="16" spans="1:26" ht="12.75">
      <c r="A16" s="50"/>
      <c r="B16" s="55"/>
      <c r="C16" s="55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2.75">
      <c r="A17" s="50"/>
      <c r="B17" s="55"/>
      <c r="C17" s="55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2.75">
      <c r="A18" s="50"/>
      <c r="B18" s="55"/>
      <c r="C18" s="57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2.75">
      <c r="A19" s="55" t="s">
        <v>569</v>
      </c>
      <c r="B19" s="55">
        <v>0</v>
      </c>
      <c r="C19" s="55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2.75">
      <c r="A20" s="54" t="s">
        <v>570</v>
      </c>
      <c r="B20" s="54">
        <v>25010.5</v>
      </c>
      <c r="C20" s="55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2.75">
      <c r="A21" s="54" t="s">
        <v>571</v>
      </c>
      <c r="B21" s="54">
        <v>1001</v>
      </c>
      <c r="C21" s="55"/>
      <c r="D21" s="120"/>
      <c r="E21" s="120"/>
      <c r="F21" s="120"/>
      <c r="G21" s="12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2.75">
      <c r="A22" s="51"/>
      <c r="B22" s="54"/>
      <c r="C22" s="57"/>
      <c r="D22" s="120"/>
      <c r="E22" s="120"/>
      <c r="F22" s="120"/>
      <c r="G22" s="12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spans="1:26" ht="12.75">
      <c r="A23" s="53" t="s">
        <v>603</v>
      </c>
      <c r="B23" s="55">
        <f>SUM(B19:B22)</f>
        <v>26011.5</v>
      </c>
      <c r="C23" s="119"/>
      <c r="D23" s="121"/>
      <c r="E23" s="122"/>
      <c r="F23" s="122"/>
      <c r="G23" s="122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spans="1:26" ht="12.75">
      <c r="A24" s="50"/>
      <c r="B24" s="55"/>
      <c r="C24" s="5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12.75">
      <c r="A25" s="50"/>
      <c r="B25" s="55"/>
      <c r="C25" s="57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12.75">
      <c r="A26" s="50"/>
      <c r="B26" s="55"/>
      <c r="C26" s="55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12.75">
      <c r="A27" s="52" t="s">
        <v>602</v>
      </c>
      <c r="B27" s="55"/>
      <c r="C27" s="55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12.75">
      <c r="A28" s="50"/>
      <c r="B28" s="55"/>
      <c r="C28" s="55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2.75">
      <c r="A29" s="50" t="s">
        <v>565</v>
      </c>
      <c r="B29" s="55">
        <v>0</v>
      </c>
      <c r="C29" s="55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spans="1:26" ht="12.75">
      <c r="A30" s="50" t="s">
        <v>566</v>
      </c>
      <c r="B30" s="55">
        <v>0</v>
      </c>
      <c r="C30" s="55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spans="1:26" ht="12.75">
      <c r="A31" s="50" t="s">
        <v>567</v>
      </c>
      <c r="B31" s="55">
        <v>0</v>
      </c>
      <c r="C31" s="59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spans="1:26" ht="12.75">
      <c r="A32" s="50" t="s">
        <v>568</v>
      </c>
      <c r="B32" s="55">
        <v>10</v>
      </c>
      <c r="C32" s="59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spans="1:26" ht="12.75">
      <c r="A33" s="50"/>
      <c r="B33" s="50"/>
      <c r="C33" s="6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1:26" ht="12.75">
      <c r="A34" s="55" t="s">
        <v>572</v>
      </c>
      <c r="B34" s="55">
        <v>10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2.7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spans="1:26" ht="12.75">
      <c r="A36" s="58" t="s">
        <v>573</v>
      </c>
      <c r="B36" s="55">
        <f>B23-B34</f>
        <v>26001.5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ht="12.7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spans="1:26" ht="12.75">
      <c r="A38" s="55" t="s">
        <v>574</v>
      </c>
      <c r="B38" s="55">
        <f>B36-C8</f>
        <v>0</v>
      </c>
      <c r="C38" s="55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spans="1:26" ht="12.7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spans="1:26" s="56" customFormat="1" ht="12.75">
      <c r="A40" s="55" t="s">
        <v>604</v>
      </c>
      <c r="B40" s="55" t="s">
        <v>605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2.7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ht="12.7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6" ht="12.7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spans="1:26" ht="12.75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spans="1:26" ht="12.7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spans="1:26" ht="12.75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2.75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spans="1:26" ht="12.75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12.75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spans="1:26" ht="12.7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spans="1:26" ht="12.7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spans="1:26" ht="12.7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spans="1:26" ht="12.7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12.75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spans="1:26" ht="12.7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spans="1:26" ht="12.75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spans="1:26" ht="12.7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2.7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2.7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2.7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2.7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2.7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2.7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2.7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2.7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2.7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2.7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2.7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2.7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2.7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2.7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2.7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2.7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2.7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2.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2.7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2.7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2.7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2.7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2.7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2.7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2.7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2.7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2.7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2.7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2.7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2.7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2.7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2.7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2.7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2.7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2.7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2.7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2.7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2.7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2.7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2.7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2.7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2.7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2.7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2.7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2.7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2.7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2.7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2.7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2.7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2.7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2.7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2.7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2.7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2.7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2.7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2.7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2.7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2.7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2.7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2.7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2.7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2.7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2.7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2.7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2.7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2.7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2.7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2.7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2.7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2.7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2.7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2.7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2.7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2.7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2.7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2.7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2.7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2.7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2.7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2.7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2.7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2.7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2.7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2.7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2.7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2.7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2.7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2.7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2.7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2.7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2.7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2.7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2.7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2.7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2.7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2.7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2.7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2.7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2.7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2.7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2.7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2.7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2.7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2.7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2.7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2.7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2.7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2.7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2.7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2.7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2.7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2.7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2.7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2.7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2.7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2.7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2.7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2.7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2.7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2.7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2.7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2.7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2.7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2.7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2.7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2.7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2.7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2.7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2.7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2.7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2.7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2.7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2.7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2.7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2.7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2.7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2.7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2.7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2.7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2.7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2.7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2.7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2.7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2.7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2.7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2.7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2.7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2.7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2.7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2.7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2.7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2.7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2.7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2.7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2.7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2.7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2.7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2.7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2.7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2.7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2.7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2.7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2.7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2.7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2.7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2.7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2.7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2.7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2.7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2.7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2.7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2.7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2.7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2.7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2.7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2.7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2.7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2.7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2.7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2.7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2.7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2.7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2.7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2.7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2.7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2.7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2.7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2.7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2.7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2.7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2.7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2.7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2.7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2.7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2.7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2.7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2.7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2.7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2.7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2.7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2.7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2.7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2.7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2.7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2.7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2.7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2.7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2.7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2.7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2.7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2.7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2.7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2.7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2.7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2.7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2.7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2.7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2.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2.7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2.7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2.7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2.7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2.7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2.7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2.7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2.7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2.7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2.7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2.7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2.7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2.7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2.7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2.7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2.7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2.7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2.7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2.7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2.7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2.7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2.7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2.7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2.7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2.7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2.7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2.7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2.7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2.7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2.7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2.7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2.7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2.7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2.7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2.7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2.7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2.7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2.7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2.7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2.7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2.7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2.7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2.7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2.7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2.7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2.7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2.7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2.7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2.7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2.7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2.7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2.7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2.7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2.7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2.7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2.7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2.7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2.7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2.7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2.7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2.7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2.7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2.7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2.7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2.7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2.7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2.7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2.7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2.7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2.7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2.7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2.7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2.7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2.7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2.7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2.7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2.7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2.7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2.7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2.7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2.7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2.7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2.7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2.7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2.7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2.7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2.7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2.7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2.7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2.7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2.7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2.7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2.7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2.7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2.7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2.7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2.7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2.7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2.7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2.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2.7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2.7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2.7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2.7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2.7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2.7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2.7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2.7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2.7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2.7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2.7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2.7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2.7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2.7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2.7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2.7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2.7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2.7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2.7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2.7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2.7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2.7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2.7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2.7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2.7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2.7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2.7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2.7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2.7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2.7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2.7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2.7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2.7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2.7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2.7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2.7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2.7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2.7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2.7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2.7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2.7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2.7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2.7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2.7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2.7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2.7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2.7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2.7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2.7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2.7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2.7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2.7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2.7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2.7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2.7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2.7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2.7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2.7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2.7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2.7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2.7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2.7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2.7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2.7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2.7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2.7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2.7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2.7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2.7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2.7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2.7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2.7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2.7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2.7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2.7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2.7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2.7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2.7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2.7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2.7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2.7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2.7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2.7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2.7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2.7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2.7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2.7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2.7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2.7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2.7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2.7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2.7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2.7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2.7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2.7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2.7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2.7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2.7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2.7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2.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2.7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2.7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2.7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2.7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2.7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2.7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2.7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2.7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2.7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2.7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2.7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2.7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2.7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2.7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2.7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2.7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2.7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2.7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2.7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2.7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2.7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2.7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2.7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2.7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2.7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2.7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2.7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2.7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2.7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2.7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2.7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2.7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2.7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2.7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2.7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2.7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2.7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2.7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2.7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2.7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2.7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2.7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2.7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2.7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2.7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2.7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2.7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2.7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2.7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2.7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2.7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2.7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2.7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2.7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2.7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2.7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2.7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2.7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2.7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2.7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2.7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2.7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2.7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2.7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2.7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2.7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2.7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2.7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2.7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2.7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2.7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2.7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2.7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2.7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2.7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2.7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2.7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2.7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2.7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2.7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2.7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2.7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2.7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2.7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2.7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2.7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2.7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2.7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2.7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2.7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2.7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2.7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2.7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2.7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2.7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2.7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2.7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2.7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2.7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2.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2.7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2.7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2.7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2.7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2.7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2.7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2.7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2.7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2.7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2.7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2.7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2.7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2.7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2.7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2.7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2.7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2.7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2.7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2.7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2.7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2.7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2.7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2.7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2.7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2.7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2.7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2.7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2.7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2.7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2.7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2.7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2.7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2.7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2.7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2.7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2.7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2.7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2.7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2.7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2.7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2.7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2.7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2.7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2.7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2.7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2.7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2.7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2.7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2.7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2.7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2.7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2.7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2.7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2.7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2.7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2.7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2.7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2.7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2.7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2.7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2.7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2.7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2.7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2.7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2.7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2.7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2.7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2.7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2.7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2.7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2.7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2.7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2.7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2.7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2.7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2.7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2.7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2.7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2.7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2.7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2.7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2.7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2.7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2.7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2.7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2.7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2.7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2.7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2.7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2.7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2.7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2.7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2.7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2.7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2.7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2.7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2.7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2.7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2.7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2.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2.7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2.7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2.7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2.7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2.7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2.7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2.7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2.7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2.7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2.7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2.7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2.7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2.7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2.7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2.7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2.7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2.7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2.7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2.7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2.7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2.7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2.7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2.7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2.7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2.7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2.7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2.7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2.7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2.7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2.7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2.7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2.7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2.7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2.7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2.7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2.7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2.7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2.7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2.7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2.7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2.7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2.7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2.7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2.7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2.7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2.7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2.7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2.7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2.7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2.7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2.7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2.7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2.7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2.7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2.7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2.7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2.7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2.7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2.7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2.7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2.7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2.7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2.7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2.7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2.7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2.7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2.7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2.7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2.7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2.7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2.7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2.7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2.7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2.7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2.7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2.7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2.7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2.7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2.7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2.7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2.7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2.7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2.7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2.7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2.7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2.7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2.7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2.7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2.7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2.7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2.7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2.7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2.7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2.7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2.7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2.7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2.7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2.7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2.7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2.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2.7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2.7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2.7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2.7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2.7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2.7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2.7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2.7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2.7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2.7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2.7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2.7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2.7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2.7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2.7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2.7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2.7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2.7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2.7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2.7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2.7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2.7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2.7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2.7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2.7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2.7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2.7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2.7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2.7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2.7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2.7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2.7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2.7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2.7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2.7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2.7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2.7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2.7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2.7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2.7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2.7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2.7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2.7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2.7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2.7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2.7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2.7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2.7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2.7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2.7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2.7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2.7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2.7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2.7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2.7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2.7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2.7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2.7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2.7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2.7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2.7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2.7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2.7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2.7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2.7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2.7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2.7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2.7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2.7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2.7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2.7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2.7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2.7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2.7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2.7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2.7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2.7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2.7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2.7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2.7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2.7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2.7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2.7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2.7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2.7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2.7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2.7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2.7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2.7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2.7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2.7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2.7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2.7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2.7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2.7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2.7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2.7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2.7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2.7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2.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2.7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2.7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2.7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2.7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2.7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2.7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2.7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2.7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2.7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2.7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2.7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2.7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2.7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2.7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2.7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2.7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2.7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2.7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2.7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2.7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2.7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2.7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2.7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2.7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2.7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2.7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2.7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2.7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2.7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2.7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2.7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2.7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2.7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2.7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2.7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2.7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2.7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2.7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2.7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2.7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2.7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2.7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2.7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2.7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2.7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2.7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2.7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2.7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2.7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2.7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2.7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2.7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2.7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2.7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2.7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2.7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2.7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2.7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2.7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2.7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2.7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2.7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2.7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2.7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2.7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2.7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2.7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2.7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2.7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2.7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2.7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2.7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2.7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2.7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2.7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2.7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2.7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2.7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2.7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2.7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2.7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2.7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2.7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2.7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2.7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2.7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2.7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2.7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2.7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2.7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2.7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2.7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2.7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2.7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2.7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2.7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2.7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2.7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2.7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2.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2.7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2.7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2.7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2.7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2.7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2.7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2.7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2.7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2.7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2.7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2.7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2.7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2.7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2.7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2.7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2.7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2.7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2.7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2.7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</sheetData>
  <mergeCells count="1">
    <mergeCell ref="D23:G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 Sheet</vt:lpstr>
      <vt:lpstr>Only Wallet Updates</vt:lpstr>
      <vt:lpstr>Cross check</vt:lpstr>
      <vt:lpstr>Detailed Summary 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Rishi Dubey</cp:lastModifiedBy>
  <dcterms:modified xsi:type="dcterms:W3CDTF">2021-08-27T14:12:53Z</dcterms:modified>
</cp:coreProperties>
</file>