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Задание1" sheetId="2" r:id="rId1"/>
    <sheet name="Задание2" sheetId="1" r:id="rId2"/>
    <sheet name="Задание3" sheetId="3" r:id="rId3"/>
    <sheet name="Задание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2" l="1"/>
  <c r="M7" i="2"/>
  <c r="M5" i="2"/>
  <c r="L10" i="3"/>
  <c r="L9" i="3"/>
  <c r="C6" i="3"/>
  <c r="C12" i="3"/>
  <c r="F11" i="3" s="1"/>
  <c r="B10" i="3"/>
  <c r="C8" i="3"/>
  <c r="F7" i="3" s="1"/>
  <c r="B8" i="3"/>
  <c r="F6" i="3"/>
  <c r="C4" i="3"/>
  <c r="F3" i="3" s="1"/>
  <c r="B3" i="3"/>
  <c r="B4" i="3" s="1"/>
  <c r="P6" i="3"/>
  <c r="N5" i="3"/>
  <c r="R4" i="3" s="1"/>
  <c r="M5" i="3"/>
  <c r="L5" i="3"/>
  <c r="P2" i="3" s="1"/>
  <c r="F27" i="2"/>
  <c r="D26" i="2"/>
  <c r="H25" i="2" s="1"/>
  <c r="C26" i="2"/>
  <c r="B26" i="2"/>
  <c r="G25" i="2"/>
  <c r="F25" i="2"/>
  <c r="G24" i="2"/>
  <c r="F24" i="2"/>
  <c r="G23" i="2"/>
  <c r="F23" i="2"/>
  <c r="F20" i="2"/>
  <c r="D19" i="2"/>
  <c r="C19" i="2"/>
  <c r="G18" i="2" s="1"/>
  <c r="B19" i="2"/>
  <c r="H18" i="2"/>
  <c r="F18" i="2"/>
  <c r="H17" i="2"/>
  <c r="F17" i="2"/>
  <c r="H16" i="2"/>
  <c r="F16" i="2"/>
  <c r="F13" i="2"/>
  <c r="D12" i="2"/>
  <c r="H9" i="2" s="1"/>
  <c r="C12" i="2"/>
  <c r="B12" i="2"/>
  <c r="F9" i="2" s="1"/>
  <c r="G11" i="2"/>
  <c r="F11" i="2"/>
  <c r="G10" i="2"/>
  <c r="F10" i="2"/>
  <c r="G9" i="2"/>
  <c r="F6" i="2"/>
  <c r="D5" i="2"/>
  <c r="H4" i="2" s="1"/>
  <c r="C5" i="2"/>
  <c r="B5" i="2"/>
  <c r="F2" i="2" s="1"/>
  <c r="E3" i="3" l="1"/>
  <c r="H3" i="3" s="1"/>
  <c r="E2" i="3"/>
  <c r="H2" i="3" s="1"/>
  <c r="E7" i="3"/>
  <c r="H7" i="3" s="1"/>
  <c r="E6" i="3"/>
  <c r="H6" i="3" s="1"/>
  <c r="F10" i="3"/>
  <c r="B12" i="3"/>
  <c r="E10" i="3" s="1"/>
  <c r="H10" i="3" s="1"/>
  <c r="F2" i="3"/>
  <c r="R2" i="3"/>
  <c r="R3" i="3"/>
  <c r="Q2" i="3"/>
  <c r="Q3" i="3"/>
  <c r="T2" i="3"/>
  <c r="P4" i="3"/>
  <c r="Q4" i="3"/>
  <c r="P3" i="3"/>
  <c r="T3" i="3" s="1"/>
  <c r="H24" i="2"/>
  <c r="J24" i="2" s="1"/>
  <c r="H23" i="2"/>
  <c r="J23" i="2" s="1"/>
  <c r="J25" i="2"/>
  <c r="G17" i="2"/>
  <c r="J18" i="2"/>
  <c r="G16" i="2"/>
  <c r="J16" i="2" s="1"/>
  <c r="J17" i="2"/>
  <c r="H10" i="2"/>
  <c r="J10" i="2" s="1"/>
  <c r="H11" i="2"/>
  <c r="J9" i="2"/>
  <c r="J11" i="2"/>
  <c r="H2" i="2"/>
  <c r="H3" i="2"/>
  <c r="F4" i="2"/>
  <c r="G2" i="2"/>
  <c r="J2" i="2" s="1"/>
  <c r="G3" i="2"/>
  <c r="G4" i="2"/>
  <c r="F3" i="2"/>
  <c r="J3" i="2" s="1"/>
  <c r="V3" i="1"/>
  <c r="W3" i="1"/>
  <c r="W2" i="1"/>
  <c r="W1" i="1"/>
  <c r="V2" i="1"/>
  <c r="V1" i="1"/>
  <c r="X2" i="1"/>
  <c r="X3" i="1"/>
  <c r="X1" i="1"/>
  <c r="N5" i="1"/>
  <c r="N26" i="1"/>
  <c r="N19" i="1"/>
  <c r="N12" i="1"/>
  <c r="N27" i="1"/>
  <c r="L26" i="1"/>
  <c r="P25" i="1" s="1"/>
  <c r="K26" i="1"/>
  <c r="J26" i="1"/>
  <c r="N24" i="1" s="1"/>
  <c r="R24" i="1" s="1"/>
  <c r="O25" i="1"/>
  <c r="N25" i="1"/>
  <c r="P24" i="1"/>
  <c r="O24" i="1"/>
  <c r="O23" i="1"/>
  <c r="N20" i="1"/>
  <c r="L19" i="1"/>
  <c r="P16" i="1" s="1"/>
  <c r="K19" i="1"/>
  <c r="J19" i="1"/>
  <c r="N16" i="1" s="1"/>
  <c r="O18" i="1"/>
  <c r="N18" i="1"/>
  <c r="O17" i="1"/>
  <c r="O16" i="1"/>
  <c r="J10" i="1"/>
  <c r="N13" i="1"/>
  <c r="L12" i="1"/>
  <c r="P9" i="1" s="1"/>
  <c r="K12" i="1"/>
  <c r="J12" i="1"/>
  <c r="P10" i="1"/>
  <c r="N7" i="1"/>
  <c r="N6" i="1"/>
  <c r="S2" i="1" a="1"/>
  <c r="S2" i="1" s="1"/>
  <c r="O2" i="1"/>
  <c r="P2" i="1"/>
  <c r="O3" i="1"/>
  <c r="P3" i="1"/>
  <c r="O4" i="1"/>
  <c r="P4" i="1"/>
  <c r="R4" i="1" s="1"/>
  <c r="N4" i="1"/>
  <c r="N3" i="1"/>
  <c r="N2" i="1"/>
  <c r="R3" i="1"/>
  <c r="R2" i="1"/>
  <c r="K5" i="1"/>
  <c r="L5" i="1"/>
  <c r="J5" i="1"/>
  <c r="K4" i="1"/>
  <c r="J4" i="1"/>
  <c r="J3" i="1"/>
  <c r="B11" i="1"/>
  <c r="C10" i="1"/>
  <c r="B10" i="1"/>
  <c r="C12" i="1"/>
  <c r="F11" i="1" s="1"/>
  <c r="B7" i="1"/>
  <c r="C6" i="1"/>
  <c r="C8" i="1"/>
  <c r="F7" i="1" s="1"/>
  <c r="H3" i="1"/>
  <c r="H2" i="1"/>
  <c r="F3" i="1"/>
  <c r="E3" i="1"/>
  <c r="F2" i="1"/>
  <c r="E2" i="1"/>
  <c r="C4" i="1"/>
  <c r="B4" i="1"/>
  <c r="B3" i="1"/>
  <c r="E11" i="3" l="1"/>
  <c r="H11" i="3" s="1"/>
  <c r="T4" i="3"/>
  <c r="U2" i="3" s="1" a="1"/>
  <c r="K23" i="2" a="1"/>
  <c r="K25" i="2" s="1"/>
  <c r="K24" i="2"/>
  <c r="K16" i="2" a="1"/>
  <c r="K18" i="2" s="1"/>
  <c r="K9" i="2" a="1"/>
  <c r="K10" i="2" s="1"/>
  <c r="J4" i="2"/>
  <c r="K2" i="2" s="1" a="1"/>
  <c r="K16" i="2"/>
  <c r="X4" i="1"/>
  <c r="N23" i="1"/>
  <c r="P23" i="1"/>
  <c r="R25" i="1"/>
  <c r="P17" i="1"/>
  <c r="N17" i="1"/>
  <c r="R17" i="1" s="1"/>
  <c r="P18" i="1"/>
  <c r="R16" i="1"/>
  <c r="R18" i="1"/>
  <c r="P11" i="1"/>
  <c r="O10" i="1"/>
  <c r="O9" i="1"/>
  <c r="N9" i="1"/>
  <c r="R9" i="1" s="1"/>
  <c r="N10" i="1"/>
  <c r="N11" i="1"/>
  <c r="R11" i="1" s="1"/>
  <c r="O11" i="1"/>
  <c r="S3" i="1"/>
  <c r="S4" i="1"/>
  <c r="F10" i="1"/>
  <c r="B12" i="1"/>
  <c r="E10" i="1" s="1"/>
  <c r="H10" i="1" s="1"/>
  <c r="F6" i="1"/>
  <c r="B8" i="1"/>
  <c r="E6" i="1" s="1"/>
  <c r="U4" i="3" l="1"/>
  <c r="U2" i="3"/>
  <c r="U3" i="3"/>
  <c r="K23" i="2"/>
  <c r="F26" i="2" s="1"/>
  <c r="F28" i="2" s="1"/>
  <c r="K17" i="2"/>
  <c r="K11" i="2"/>
  <c r="K9" i="2"/>
  <c r="F12" i="2" s="1"/>
  <c r="F14" i="2" s="1"/>
  <c r="K4" i="2"/>
  <c r="K2" i="2"/>
  <c r="K3" i="2"/>
  <c r="F19" i="2"/>
  <c r="F21" i="2" s="1"/>
  <c r="R23" i="1"/>
  <c r="S23" i="1" a="1"/>
  <c r="S16" i="1" a="1"/>
  <c r="S17" i="1" s="1"/>
  <c r="R10" i="1"/>
  <c r="S9" i="1" s="1" a="1"/>
  <c r="E11" i="1"/>
  <c r="H11" i="1" s="1"/>
  <c r="H6" i="1"/>
  <c r="E7" i="1"/>
  <c r="H7" i="1" s="1"/>
  <c r="P5" i="3" l="1"/>
  <c r="P7" i="3" s="1"/>
  <c r="F5" i="2"/>
  <c r="F7" i="2" s="1"/>
  <c r="S25" i="1"/>
  <c r="S24" i="1"/>
  <c r="S23" i="1"/>
  <c r="S18" i="1"/>
  <c r="S16" i="1"/>
  <c r="S10" i="1"/>
  <c r="S11" i="1"/>
  <c r="S9" i="1"/>
  <c r="N28" i="1" l="1"/>
  <c r="N21" i="1"/>
  <c r="N14" i="1"/>
</calcChain>
</file>

<file path=xl/sharedStrings.xml><?xml version="1.0" encoding="utf-8"?>
<sst xmlns="http://schemas.openxmlformats.org/spreadsheetml/2006/main" count="127" uniqueCount="43">
  <si>
    <t>N</t>
  </si>
  <si>
    <t>A</t>
  </si>
  <si>
    <t>wk</t>
  </si>
  <si>
    <t>w1</t>
  </si>
  <si>
    <t>w2</t>
  </si>
  <si>
    <t>w3</t>
  </si>
  <si>
    <t>A*W</t>
  </si>
  <si>
    <t>CI =</t>
  </si>
  <si>
    <t>RI =</t>
  </si>
  <si>
    <t>CR =</t>
  </si>
  <si>
    <t>КБ</t>
  </si>
  <si>
    <t>ДЛ</t>
  </si>
  <si>
    <t>ДБ</t>
  </si>
  <si>
    <t>А</t>
  </si>
  <si>
    <t>Б</t>
  </si>
  <si>
    <t>Ц</t>
  </si>
  <si>
    <t>Aк</t>
  </si>
  <si>
    <t>Aд</t>
  </si>
  <si>
    <t>wg</t>
  </si>
  <si>
    <t>wл</t>
  </si>
  <si>
    <t>wб</t>
  </si>
  <si>
    <t>КЛ</t>
  </si>
  <si>
    <t>Aкд</t>
  </si>
  <si>
    <t>COP</t>
  </si>
  <si>
    <t>SJM</t>
  </si>
  <si>
    <t>AC</t>
  </si>
  <si>
    <t>AO</t>
  </si>
  <si>
    <t>AP</t>
  </si>
  <si>
    <t>S</t>
  </si>
  <si>
    <t>J</t>
  </si>
  <si>
    <t>M</t>
  </si>
  <si>
    <t>c</t>
  </si>
  <si>
    <t>H</t>
  </si>
  <si>
    <t>P</t>
  </si>
  <si>
    <t>R</t>
  </si>
  <si>
    <t>Ак</t>
  </si>
  <si>
    <t>Ам</t>
  </si>
  <si>
    <t>Ал</t>
  </si>
  <si>
    <t>wH</t>
  </si>
  <si>
    <t>wP</t>
  </si>
  <si>
    <t>wAR</t>
  </si>
  <si>
    <t>wAM</t>
  </si>
  <si>
    <t>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</si>
</sst>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5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0" zoomScaleNormal="80" workbookViewId="0">
      <selection activeCell="N4" sqref="N4:O4"/>
    </sheetView>
  </sheetViews>
  <sheetFormatPr defaultRowHeight="15" x14ac:dyDescent="0.25"/>
  <sheetData>
    <row r="1" spans="1:13" x14ac:dyDescent="0.25">
      <c r="A1" t="s">
        <v>23</v>
      </c>
      <c r="K1" s="5" t="s">
        <v>6</v>
      </c>
    </row>
    <row r="2" spans="1:13" x14ac:dyDescent="0.25">
      <c r="A2" s="9" t="s">
        <v>1</v>
      </c>
      <c r="B2" s="4">
        <v>1</v>
      </c>
      <c r="C2" s="4">
        <v>2</v>
      </c>
      <c r="D2" s="4">
        <v>0.25</v>
      </c>
      <c r="E2" s="10" t="s">
        <v>0</v>
      </c>
      <c r="F2" s="5">
        <f xml:space="preserve"> B2 / B5</f>
        <v>0.18181818181818182</v>
      </c>
      <c r="G2" s="5">
        <f t="shared" ref="G2:H2" si="0" xml:space="preserve"> C2 / C5</f>
        <v>0.25</v>
      </c>
      <c r="H2" s="5">
        <f t="shared" si="0"/>
        <v>0.17241379310344829</v>
      </c>
      <c r="I2" s="6" t="s">
        <v>3</v>
      </c>
      <c r="J2" s="6">
        <f xml:space="preserve"> SUM(F2:H2)/3</f>
        <v>0.20141065830721003</v>
      </c>
      <c r="K2" s="5">
        <f t="array" ref="K2:K4" xml:space="preserve"> MMULT(B2:D4,J2:J4)</f>
        <v>0.60746473354231978</v>
      </c>
    </row>
    <row r="3" spans="1:13" x14ac:dyDescent="0.25">
      <c r="A3" s="9"/>
      <c r="B3" s="4">
        <v>0.5</v>
      </c>
      <c r="C3" s="4">
        <v>1</v>
      </c>
      <c r="D3" s="4">
        <v>0.2</v>
      </c>
      <c r="E3" s="10"/>
      <c r="F3" s="5">
        <f xml:space="preserve"> B3 / B5</f>
        <v>9.0909090909090912E-2</v>
      </c>
      <c r="G3" s="5">
        <f t="shared" ref="G3:H3" si="1" xml:space="preserve"> C3 / C5</f>
        <v>0.125</v>
      </c>
      <c r="H3" s="5">
        <f t="shared" si="1"/>
        <v>0.13793103448275862</v>
      </c>
      <c r="I3" s="6" t="s">
        <v>4</v>
      </c>
      <c r="J3" s="6">
        <f t="shared" ref="J3:J4" si="2" xml:space="preserve"> SUM(F3:H3)/3</f>
        <v>0.11794670846394983</v>
      </c>
      <c r="K3" s="5">
        <v>0.35478056426332288</v>
      </c>
    </row>
    <row r="4" spans="1:13" x14ac:dyDescent="0.25">
      <c r="A4" s="9"/>
      <c r="B4" s="4">
        <v>4</v>
      </c>
      <c r="C4" s="4">
        <v>5</v>
      </c>
      <c r="D4" s="4">
        <v>1</v>
      </c>
      <c r="E4" s="10"/>
      <c r="F4" s="5">
        <f xml:space="preserve"> B4 / B5</f>
        <v>0.72727272727272729</v>
      </c>
      <c r="G4" s="5">
        <f t="shared" ref="G4:H4" si="3" xml:space="preserve"> C4 / C5</f>
        <v>0.625</v>
      </c>
      <c r="H4" s="5">
        <f t="shared" si="3"/>
        <v>0.68965517241379315</v>
      </c>
      <c r="I4" s="6" t="s">
        <v>5</v>
      </c>
      <c r="J4" s="6">
        <f t="shared" si="2"/>
        <v>0.68064263322884011</v>
      </c>
      <c r="K4" s="5">
        <v>2.0760188087774294</v>
      </c>
      <c r="M4" t="s">
        <v>31</v>
      </c>
    </row>
    <row r="5" spans="1:13" x14ac:dyDescent="0.25">
      <c r="B5" s="3">
        <f xml:space="preserve"> SUM(B2:B4)</f>
        <v>5.5</v>
      </c>
      <c r="C5" s="3">
        <f t="shared" ref="C5:D5" si="4" xml:space="preserve"> SUM(C2:C4)</f>
        <v>8</v>
      </c>
      <c r="D5" s="3">
        <f t="shared" si="4"/>
        <v>1.45</v>
      </c>
      <c r="E5" s="7" t="s">
        <v>7</v>
      </c>
      <c r="F5" s="7">
        <f xml:space="preserve"> (SUM(K2:K4) - 3 )/2</f>
        <v>1.9132053291536E-2</v>
      </c>
      <c r="L5" t="s">
        <v>28</v>
      </c>
      <c r="M5">
        <f xml:space="preserve"> J$2 * J9 + J$3*J16 + J$4*J23</f>
        <v>0.3314434788005568</v>
      </c>
    </row>
    <row r="6" spans="1:13" x14ac:dyDescent="0.25">
      <c r="E6" s="8" t="s">
        <v>8</v>
      </c>
      <c r="F6" s="8">
        <f xml:space="preserve"> (1.98*(3 - 2))/3</f>
        <v>0.66</v>
      </c>
      <c r="L6" t="s">
        <v>29</v>
      </c>
      <c r="M6">
        <f t="shared" ref="M6:M7" si="5" xml:space="preserve"> J$2 * J10 + J$3*J17 + J$4*J24</f>
        <v>0.29143720600163431</v>
      </c>
    </row>
    <row r="7" spans="1:13" x14ac:dyDescent="0.25">
      <c r="E7" s="5" t="s">
        <v>9</v>
      </c>
      <c r="F7" s="5">
        <f xml:space="preserve"> F5/F6</f>
        <v>2.8987959532630302E-2</v>
      </c>
      <c r="L7" t="s">
        <v>30</v>
      </c>
      <c r="M7">
        <f t="shared" si="5"/>
        <v>0.37711931519780884</v>
      </c>
    </row>
    <row r="8" spans="1:13" x14ac:dyDescent="0.25">
      <c r="A8" t="s">
        <v>24</v>
      </c>
      <c r="K8" s="5" t="s">
        <v>6</v>
      </c>
    </row>
    <row r="9" spans="1:13" x14ac:dyDescent="0.25">
      <c r="A9" s="9" t="s">
        <v>25</v>
      </c>
      <c r="B9" s="4">
        <v>1</v>
      </c>
      <c r="C9" s="4">
        <v>3</v>
      </c>
      <c r="D9" s="4">
        <v>4</v>
      </c>
      <c r="E9" s="10" t="s">
        <v>0</v>
      </c>
      <c r="F9" s="5">
        <f xml:space="preserve"> B9 / B12</f>
        <v>0.63157894736842113</v>
      </c>
      <c r="G9" s="5">
        <f t="shared" ref="G9:H9" si="6" xml:space="preserve"> C9 / C12</f>
        <v>0.33333333333333331</v>
      </c>
      <c r="H9" s="5">
        <f t="shared" si="6"/>
        <v>0.76923076923076916</v>
      </c>
      <c r="I9" s="6" t="s">
        <v>3</v>
      </c>
      <c r="J9" s="6">
        <f xml:space="preserve"> SUM(F9:H9)/3</f>
        <v>0.57804768331084122</v>
      </c>
      <c r="K9" s="5">
        <f t="array" ref="K9:K11" xml:space="preserve"> MMULT(B9:D11,J9:J11)</f>
        <v>2.1458239616134356</v>
      </c>
    </row>
    <row r="10" spans="1:13" x14ac:dyDescent="0.25">
      <c r="A10" s="9"/>
      <c r="B10" s="4">
        <v>0.33333333333333331</v>
      </c>
      <c r="C10" s="4">
        <v>1</v>
      </c>
      <c r="D10" s="4">
        <v>0.2</v>
      </c>
      <c r="E10" s="10"/>
      <c r="F10" s="5">
        <f xml:space="preserve"> B10 / B12</f>
        <v>0.21052631578947367</v>
      </c>
      <c r="G10" s="5">
        <f t="shared" ref="G10:H10" si="7" xml:space="preserve"> C10 / C12</f>
        <v>0.1111111111111111</v>
      </c>
      <c r="H10" s="5">
        <f t="shared" si="7"/>
        <v>3.8461538461538464E-2</v>
      </c>
      <c r="I10" s="6" t="s">
        <v>4</v>
      </c>
      <c r="J10" s="6">
        <f t="shared" ref="J10:J11" si="8" xml:space="preserve"> SUM(F10:H10)/3</f>
        <v>0.12003298845404109</v>
      </c>
      <c r="K10" s="5">
        <v>0.37309941520467838</v>
      </c>
    </row>
    <row r="11" spans="1:13" x14ac:dyDescent="0.25">
      <c r="A11" s="9"/>
      <c r="B11" s="4">
        <v>0.25</v>
      </c>
      <c r="C11" s="4">
        <v>5</v>
      </c>
      <c r="D11" s="4">
        <v>1</v>
      </c>
      <c r="E11" s="10"/>
      <c r="F11" s="5">
        <f xml:space="preserve"> B11 / B12</f>
        <v>0.15789473684210528</v>
      </c>
      <c r="G11" s="5">
        <f t="shared" ref="G11:H11" si="9" xml:space="preserve"> C11 / C12</f>
        <v>0.55555555555555558</v>
      </c>
      <c r="H11" s="5">
        <f t="shared" si="9"/>
        <v>0.19230769230769229</v>
      </c>
      <c r="I11" s="6" t="s">
        <v>5</v>
      </c>
      <c r="J11" s="6">
        <f t="shared" si="8"/>
        <v>0.30191932823511775</v>
      </c>
      <c r="K11" s="5">
        <v>1.0465961913330335</v>
      </c>
    </row>
    <row r="12" spans="1:13" x14ac:dyDescent="0.25">
      <c r="B12" s="3">
        <f xml:space="preserve"> SUM(B9:B11)</f>
        <v>1.5833333333333333</v>
      </c>
      <c r="C12" s="3">
        <f t="shared" ref="C12:D12" si="10" xml:space="preserve"> SUM(C9:C11)</f>
        <v>9</v>
      </c>
      <c r="D12" s="3">
        <f t="shared" si="10"/>
        <v>5.2</v>
      </c>
      <c r="E12" s="7" t="s">
        <v>7</v>
      </c>
      <c r="F12" s="7">
        <f xml:space="preserve"> (SUM(K9:K11) - 3 )/2</f>
        <v>0.28275978407557378</v>
      </c>
    </row>
    <row r="13" spans="1:13" x14ac:dyDescent="0.25">
      <c r="E13" s="8" t="s">
        <v>8</v>
      </c>
      <c r="F13" s="8">
        <f xml:space="preserve"> (1.98*(3 - 2))/3</f>
        <v>0.66</v>
      </c>
    </row>
    <row r="14" spans="1:13" x14ac:dyDescent="0.25">
      <c r="E14" s="5" t="s">
        <v>9</v>
      </c>
      <c r="F14" s="5">
        <f xml:space="preserve"> F12/F13</f>
        <v>0.42842391526602086</v>
      </c>
    </row>
    <row r="15" spans="1:13" x14ac:dyDescent="0.25">
      <c r="A15" t="s">
        <v>24</v>
      </c>
      <c r="K15" s="5" t="s">
        <v>6</v>
      </c>
    </row>
    <row r="16" spans="1:13" x14ac:dyDescent="0.25">
      <c r="A16" s="9" t="s">
        <v>26</v>
      </c>
      <c r="B16" s="4">
        <v>1</v>
      </c>
      <c r="C16" s="4">
        <v>0.33333333333333331</v>
      </c>
      <c r="D16" s="4">
        <v>2</v>
      </c>
      <c r="E16" s="10" t="s">
        <v>0</v>
      </c>
      <c r="F16" s="5">
        <f xml:space="preserve"> B16 / B19</f>
        <v>0.22222222222222221</v>
      </c>
      <c r="G16" s="5">
        <f t="shared" ref="G16:H16" si="11" xml:space="preserve"> C16 / C19</f>
        <v>0.1</v>
      </c>
      <c r="H16" s="5">
        <f t="shared" si="11"/>
        <v>0.5714285714285714</v>
      </c>
      <c r="I16" s="6" t="s">
        <v>3</v>
      </c>
      <c r="J16" s="6">
        <f xml:space="preserve"> SUM(F16:H16)/3</f>
        <v>0.29788359788359786</v>
      </c>
      <c r="K16" s="5">
        <f t="array" ref="K16:K18" xml:space="preserve"> MMULT(B16:D18,J16:J18)</f>
        <v>1.0857142857142859</v>
      </c>
    </row>
    <row r="17" spans="1:11" x14ac:dyDescent="0.25">
      <c r="A17" s="9"/>
      <c r="B17" s="4">
        <v>3</v>
      </c>
      <c r="C17" s="4">
        <v>1</v>
      </c>
      <c r="D17" s="4">
        <v>0.5</v>
      </c>
      <c r="E17" s="10"/>
      <c r="F17" s="5">
        <f xml:space="preserve"> B17 / B19</f>
        <v>0.66666666666666663</v>
      </c>
      <c r="G17" s="5">
        <f t="shared" ref="G17:H17" si="12" xml:space="preserve"> C17 / C19</f>
        <v>0.30000000000000004</v>
      </c>
      <c r="H17" s="5">
        <f t="shared" si="12"/>
        <v>0.14285714285714285</v>
      </c>
      <c r="I17" s="6" t="s">
        <v>4</v>
      </c>
      <c r="J17" s="6">
        <f t="shared" ref="J17:J18" si="13" xml:space="preserve"> SUM(F17:H17)/3</f>
        <v>0.36984126984126986</v>
      </c>
      <c r="K17" s="5">
        <v>1.4296296296296296</v>
      </c>
    </row>
    <row r="18" spans="1:11" x14ac:dyDescent="0.25">
      <c r="A18" s="9"/>
      <c r="B18" s="4">
        <v>0.5</v>
      </c>
      <c r="C18" s="4">
        <v>2</v>
      </c>
      <c r="D18" s="4">
        <v>1</v>
      </c>
      <c r="E18" s="10"/>
      <c r="F18" s="5">
        <f xml:space="preserve"> B18 / B19</f>
        <v>0.1111111111111111</v>
      </c>
      <c r="G18" s="5">
        <f t="shared" ref="G18:H18" si="14" xml:space="preserve"> C18 / C19</f>
        <v>0.60000000000000009</v>
      </c>
      <c r="H18" s="5">
        <f t="shared" si="14"/>
        <v>0.2857142857142857</v>
      </c>
      <c r="I18" s="6" t="s">
        <v>5</v>
      </c>
      <c r="J18" s="6">
        <f t="shared" si="13"/>
        <v>0.33227513227513233</v>
      </c>
      <c r="K18" s="5">
        <v>1.2208994708994709</v>
      </c>
    </row>
    <row r="19" spans="1:11" x14ac:dyDescent="0.25">
      <c r="B19" s="3">
        <f xml:space="preserve"> SUM(B16:B18)</f>
        <v>4.5</v>
      </c>
      <c r="C19" s="3">
        <f t="shared" ref="C19:D19" si="15" xml:space="preserve"> SUM(C16:C18)</f>
        <v>3.333333333333333</v>
      </c>
      <c r="D19" s="3">
        <f t="shared" si="15"/>
        <v>3.5</v>
      </c>
      <c r="E19" s="7" t="s">
        <v>7</v>
      </c>
      <c r="F19" s="7">
        <f xml:space="preserve"> (SUM(K16:K18) - 3 )/2</f>
        <v>0.36812169312169329</v>
      </c>
    </row>
    <row r="20" spans="1:11" x14ac:dyDescent="0.25">
      <c r="E20" s="8" t="s">
        <v>8</v>
      </c>
      <c r="F20" s="8">
        <f xml:space="preserve"> (1.98*(3 - 2))/3</f>
        <v>0.66</v>
      </c>
    </row>
    <row r="21" spans="1:11" x14ac:dyDescent="0.25">
      <c r="E21" s="5" t="s">
        <v>9</v>
      </c>
      <c r="F21" s="5">
        <f xml:space="preserve"> F19/F20</f>
        <v>0.55776014109347472</v>
      </c>
    </row>
    <row r="22" spans="1:11" x14ac:dyDescent="0.25">
      <c r="A22" t="s">
        <v>24</v>
      </c>
      <c r="K22" s="5" t="s">
        <v>6</v>
      </c>
    </row>
    <row r="23" spans="1:11" x14ac:dyDescent="0.25">
      <c r="A23" s="9" t="s">
        <v>27</v>
      </c>
      <c r="B23" s="4">
        <v>1</v>
      </c>
      <c r="C23" s="4">
        <v>0.5</v>
      </c>
      <c r="D23" s="4">
        <v>1</v>
      </c>
      <c r="E23" s="10" t="s">
        <v>0</v>
      </c>
      <c r="F23" s="5">
        <f xml:space="preserve"> B23 / B26</f>
        <v>0.25</v>
      </c>
      <c r="G23" s="5">
        <f t="shared" ref="G23:H23" si="16" xml:space="preserve"> C23 / C26</f>
        <v>0.14285714285714285</v>
      </c>
      <c r="H23" s="5">
        <f t="shared" si="16"/>
        <v>0.4</v>
      </c>
      <c r="I23" s="6" t="s">
        <v>3</v>
      </c>
      <c r="J23" s="6">
        <f xml:space="preserve"> SUM(F23:H23)/3</f>
        <v>0.26428571428571429</v>
      </c>
      <c r="K23" s="5">
        <f t="array" ref="K23:K25" xml:space="preserve"> MMULT(B23:D25,J23:J25)</f>
        <v>0.83571428571428585</v>
      </c>
    </row>
    <row r="24" spans="1:11" x14ac:dyDescent="0.25">
      <c r="A24" s="9"/>
      <c r="B24" s="4">
        <v>2</v>
      </c>
      <c r="C24" s="4">
        <v>1</v>
      </c>
      <c r="D24" s="4">
        <v>0.5</v>
      </c>
      <c r="E24" s="10"/>
      <c r="F24" s="5">
        <f xml:space="preserve"> B24 / B26</f>
        <v>0.5</v>
      </c>
      <c r="G24" s="5">
        <f t="shared" ref="G24:H24" si="17" xml:space="preserve"> C24 / C26</f>
        <v>0.2857142857142857</v>
      </c>
      <c r="H24" s="5">
        <f t="shared" si="17"/>
        <v>0.2</v>
      </c>
      <c r="I24" s="6" t="s">
        <v>4</v>
      </c>
      <c r="J24" s="6">
        <f t="shared" ref="J24:J25" si="18" xml:space="preserve"> SUM(F24:H24)/3</f>
        <v>0.32857142857142857</v>
      </c>
      <c r="K24" s="5">
        <v>1.0607142857142857</v>
      </c>
    </row>
    <row r="25" spans="1:11" x14ac:dyDescent="0.25">
      <c r="A25" s="9"/>
      <c r="B25" s="4">
        <v>1</v>
      </c>
      <c r="C25" s="4">
        <v>2</v>
      </c>
      <c r="D25" s="4">
        <v>1</v>
      </c>
      <c r="E25" s="10"/>
      <c r="F25" s="5">
        <f xml:space="preserve"> B25 / B26</f>
        <v>0.25</v>
      </c>
      <c r="G25" s="5">
        <f t="shared" ref="G25:H25" si="19" xml:space="preserve"> C25 / C26</f>
        <v>0.5714285714285714</v>
      </c>
      <c r="H25" s="5">
        <f t="shared" si="19"/>
        <v>0.4</v>
      </c>
      <c r="I25" s="6" t="s">
        <v>5</v>
      </c>
      <c r="J25" s="6">
        <f t="shared" si="18"/>
        <v>0.4071428571428572</v>
      </c>
      <c r="K25" s="5">
        <v>1.3285714285714287</v>
      </c>
    </row>
    <row r="26" spans="1:11" x14ac:dyDescent="0.25">
      <c r="B26" s="3">
        <f xml:space="preserve"> SUM(B23:B25)</f>
        <v>4</v>
      </c>
      <c r="C26" s="3">
        <f t="shared" ref="C26:D26" si="20" xml:space="preserve"> SUM(C23:C25)</f>
        <v>3.5</v>
      </c>
      <c r="D26" s="3">
        <f t="shared" si="20"/>
        <v>2.5</v>
      </c>
      <c r="E26" s="7" t="s">
        <v>7</v>
      </c>
      <c r="F26" s="7">
        <f xml:space="preserve"> (SUM(K23:K25) - 3 )/2</f>
        <v>0.11250000000000027</v>
      </c>
    </row>
    <row r="27" spans="1:11" x14ac:dyDescent="0.25">
      <c r="E27" s="8" t="s">
        <v>8</v>
      </c>
      <c r="F27" s="8">
        <f xml:space="preserve"> (1.98*(3 - 2))/3</f>
        <v>0.66</v>
      </c>
    </row>
    <row r="28" spans="1:11" x14ac:dyDescent="0.25">
      <c r="E28" s="5" t="s">
        <v>9</v>
      </c>
      <c r="F28" s="5">
        <f xml:space="preserve"> F26/F27</f>
        <v>0.17045454545454586</v>
      </c>
    </row>
  </sheetData>
  <mergeCells count="8">
    <mergeCell ref="A23:A25"/>
    <mergeCell ref="E23:E25"/>
    <mergeCell ref="A2:A4"/>
    <mergeCell ref="E2:E4"/>
    <mergeCell ref="A9:A11"/>
    <mergeCell ref="E9:E11"/>
    <mergeCell ref="A16:A18"/>
    <mergeCell ref="E16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sqref="A1:H12"/>
    </sheetView>
  </sheetViews>
  <sheetFormatPr defaultRowHeight="15" x14ac:dyDescent="0.25"/>
  <sheetData>
    <row r="1" spans="1:24" x14ac:dyDescent="0.25">
      <c r="I1" t="s">
        <v>21</v>
      </c>
      <c r="S1" s="5" t="s">
        <v>6</v>
      </c>
      <c r="U1" t="s">
        <v>13</v>
      </c>
      <c r="V1">
        <f xml:space="preserve"> (R2*H6+R9*H7)*H2</f>
        <v>0.23845598845598848</v>
      </c>
      <c r="W1">
        <f>( R16*H10+R23*H11)*H3</f>
        <v>0.17109927109927109</v>
      </c>
      <c r="X1">
        <f xml:space="preserve"> SUM(V1:W1)</f>
        <v>0.40955525955525957</v>
      </c>
    </row>
    <row r="2" spans="1:24" x14ac:dyDescent="0.25">
      <c r="A2" s="11" t="s">
        <v>22</v>
      </c>
      <c r="B2" s="2">
        <v>1</v>
      </c>
      <c r="C2" s="2">
        <v>2</v>
      </c>
      <c r="D2" s="11" t="s">
        <v>0</v>
      </c>
      <c r="E2" s="1">
        <f xml:space="preserve"> B2 /B4</f>
        <v>0.66666666666666663</v>
      </c>
      <c r="F2" s="1">
        <f xml:space="preserve"> C2 /C4</f>
        <v>0.66666666666666663</v>
      </c>
      <c r="G2" t="s">
        <v>2</v>
      </c>
      <c r="H2">
        <f xml:space="preserve"> SUM(E2:F2)/2</f>
        <v>0.66666666666666663</v>
      </c>
      <c r="I2" s="9" t="s">
        <v>1</v>
      </c>
      <c r="J2" s="4">
        <v>1</v>
      </c>
      <c r="K2" s="4">
        <v>2</v>
      </c>
      <c r="L2" s="4">
        <v>3</v>
      </c>
      <c r="M2" s="10" t="s">
        <v>0</v>
      </c>
      <c r="N2" s="5">
        <f xml:space="preserve"> J2 / J5</f>
        <v>0.54545454545454553</v>
      </c>
      <c r="O2" s="5">
        <f t="shared" ref="O2:P2" si="0" xml:space="preserve"> K2 / K5</f>
        <v>0.5714285714285714</v>
      </c>
      <c r="P2" s="5">
        <f t="shared" si="0"/>
        <v>0.5</v>
      </c>
      <c r="Q2" s="6" t="s">
        <v>3</v>
      </c>
      <c r="R2" s="6">
        <f xml:space="preserve"> SUM(N2:P2)/3</f>
        <v>0.53896103896103897</v>
      </c>
      <c r="S2" s="5">
        <f t="array" ref="S2:S4" xml:space="preserve"> MMULT(J2:L4,R2:R4)</f>
        <v>1.6248196248196249</v>
      </c>
      <c r="U2" t="s">
        <v>14</v>
      </c>
      <c r="V2">
        <f xml:space="preserve"> (R3*H6 + R10*H7)*H2</f>
        <v>0.1314333814333814</v>
      </c>
      <c r="W2">
        <f xml:space="preserve"> (R17*H10 + R24*H11)*H3</f>
        <v>0.10793928293928293</v>
      </c>
      <c r="X2">
        <f t="shared" ref="X2:X3" si="1" xml:space="preserve"> SUM(V2:W2)</f>
        <v>0.23937266437266433</v>
      </c>
    </row>
    <row r="3" spans="1:24" x14ac:dyDescent="0.25">
      <c r="A3" s="11"/>
      <c r="B3" s="2">
        <f>1/2</f>
        <v>0.5</v>
      </c>
      <c r="C3" s="2">
        <v>1</v>
      </c>
      <c r="D3" s="11"/>
      <c r="E3" s="1">
        <f xml:space="preserve"> B3 /B4</f>
        <v>0.33333333333333331</v>
      </c>
      <c r="F3" s="1">
        <f xml:space="preserve"> C3 /C4</f>
        <v>0.33333333333333331</v>
      </c>
      <c r="G3" t="s">
        <v>18</v>
      </c>
      <c r="H3">
        <f xml:space="preserve"> SUM(E3:F3)/2</f>
        <v>0.33333333333333331</v>
      </c>
      <c r="I3" s="9"/>
      <c r="J3" s="4">
        <f>1/2</f>
        <v>0.5</v>
      </c>
      <c r="K3" s="4">
        <v>1</v>
      </c>
      <c r="L3" s="4">
        <v>2</v>
      </c>
      <c r="M3" s="10"/>
      <c r="N3" s="5">
        <f xml:space="preserve"> J3 / J5</f>
        <v>0.27272727272727276</v>
      </c>
      <c r="O3" s="5">
        <f t="shared" ref="O3:P3" si="2" xml:space="preserve"> K3 / K5</f>
        <v>0.2857142857142857</v>
      </c>
      <c r="P3" s="5">
        <f t="shared" si="2"/>
        <v>0.33333333333333331</v>
      </c>
      <c r="Q3" s="6" t="s">
        <v>4</v>
      </c>
      <c r="R3" s="6">
        <f t="shared" ref="R3:R4" si="3" xml:space="preserve"> SUM(N3:P3)/3</f>
        <v>0.29725829725829728</v>
      </c>
      <c r="S3" s="5">
        <v>0.89430014430014437</v>
      </c>
      <c r="U3" t="s">
        <v>15</v>
      </c>
      <c r="V3">
        <f xml:space="preserve"> (R4*H6 + R11*H7)*H2</f>
        <v>0.29677729677729681</v>
      </c>
      <c r="W3">
        <f xml:space="preserve"> (R18*H10 + R25*H11)*H2</f>
        <v>0.10858955858955857</v>
      </c>
      <c r="X3">
        <f t="shared" si="1"/>
        <v>0.40536685536685535</v>
      </c>
    </row>
    <row r="4" spans="1:24" x14ac:dyDescent="0.25">
      <c r="B4">
        <f xml:space="preserve"> SUM(B2:B3)</f>
        <v>1.5</v>
      </c>
      <c r="C4">
        <f xml:space="preserve"> SUM(C2:C3)</f>
        <v>3</v>
      </c>
      <c r="I4" s="9"/>
      <c r="J4" s="4">
        <f>1/3</f>
        <v>0.33333333333333331</v>
      </c>
      <c r="K4" s="4">
        <f>1/2</f>
        <v>0.5</v>
      </c>
      <c r="L4" s="4">
        <v>1</v>
      </c>
      <c r="M4" s="10"/>
      <c r="N4" s="5">
        <f xml:space="preserve"> J4 / J5</f>
        <v>0.18181818181818182</v>
      </c>
      <c r="O4" s="5">
        <f t="shared" ref="O4:P4" si="4" xml:space="preserve"> K4 / K5</f>
        <v>0.14285714285714285</v>
      </c>
      <c r="P4" s="5">
        <f t="shared" si="4"/>
        <v>0.16666666666666666</v>
      </c>
      <c r="Q4" s="6" t="s">
        <v>5</v>
      </c>
      <c r="R4" s="6">
        <f t="shared" si="3"/>
        <v>0.16378066378066378</v>
      </c>
      <c r="S4" s="5">
        <v>0.49206349206349209</v>
      </c>
      <c r="X4">
        <f xml:space="preserve"> SUM(X1:X3)</f>
        <v>1.0542947792947792</v>
      </c>
    </row>
    <row r="5" spans="1:24" x14ac:dyDescent="0.25">
      <c r="J5" s="3">
        <f xml:space="preserve"> SUM(J2:J4)</f>
        <v>1.8333333333333333</v>
      </c>
      <c r="K5" s="3">
        <f t="shared" ref="K5:L5" si="5" xml:space="preserve"> SUM(K2:K4)</f>
        <v>3.5</v>
      </c>
      <c r="L5" s="3">
        <f t="shared" si="5"/>
        <v>6</v>
      </c>
      <c r="M5" s="7" t="s">
        <v>7</v>
      </c>
      <c r="N5" s="7">
        <f xml:space="preserve"> (SUM(S2:S4) - 3 )/2</f>
        <v>5.591630591630814E-3</v>
      </c>
    </row>
    <row r="6" spans="1:24" x14ac:dyDescent="0.25">
      <c r="A6" s="11" t="s">
        <v>16</v>
      </c>
      <c r="B6" s="2">
        <v>1</v>
      </c>
      <c r="C6" s="2">
        <f>1/3</f>
        <v>0.33333333333333331</v>
      </c>
      <c r="D6" s="11" t="s">
        <v>0</v>
      </c>
      <c r="E6" s="1">
        <f xml:space="preserve"> B6 /B8</f>
        <v>0.25</v>
      </c>
      <c r="F6" s="1">
        <f xml:space="preserve"> C6 /C8</f>
        <v>0.25</v>
      </c>
      <c r="G6" t="s">
        <v>19</v>
      </c>
      <c r="H6">
        <f xml:space="preserve"> SUM(E6:F6)/2</f>
        <v>0.25</v>
      </c>
      <c r="M6" s="8" t="s">
        <v>8</v>
      </c>
      <c r="N6" s="8">
        <f xml:space="preserve"> (1.98*(3 - 2))/3</f>
        <v>0.66</v>
      </c>
    </row>
    <row r="7" spans="1:24" x14ac:dyDescent="0.25">
      <c r="A7" s="11"/>
      <c r="B7" s="2">
        <f>3</f>
        <v>3</v>
      </c>
      <c r="C7" s="2">
        <v>1</v>
      </c>
      <c r="D7" s="11"/>
      <c r="E7" s="1">
        <f xml:space="preserve"> B7 /B8</f>
        <v>0.75</v>
      </c>
      <c r="F7" s="1">
        <f xml:space="preserve"> C7 /C8</f>
        <v>0.75</v>
      </c>
      <c r="G7" t="s">
        <v>20</v>
      </c>
      <c r="H7">
        <f xml:space="preserve"> SUM(E7:F7)/2</f>
        <v>0.75</v>
      </c>
      <c r="M7" s="5" t="s">
        <v>9</v>
      </c>
      <c r="N7" s="5">
        <f xml:space="preserve"> N5/N6</f>
        <v>8.4721675630769905E-3</v>
      </c>
    </row>
    <row r="8" spans="1:24" x14ac:dyDescent="0.25">
      <c r="B8">
        <f xml:space="preserve"> SUM(B6:B7)</f>
        <v>4</v>
      </c>
      <c r="C8">
        <f xml:space="preserve"> SUM(C6:C7)</f>
        <v>1.3333333333333333</v>
      </c>
      <c r="I8" t="s">
        <v>10</v>
      </c>
      <c r="S8" s="5" t="s">
        <v>6</v>
      </c>
    </row>
    <row r="9" spans="1:24" x14ac:dyDescent="0.25">
      <c r="I9" s="9" t="s">
        <v>1</v>
      </c>
      <c r="J9" s="4">
        <v>1</v>
      </c>
      <c r="K9" s="4">
        <v>2</v>
      </c>
      <c r="L9" s="4">
        <v>0.5</v>
      </c>
      <c r="M9" s="10" t="s">
        <v>0</v>
      </c>
      <c r="N9" s="5">
        <f xml:space="preserve"> J9 / J12</f>
        <v>0.2857142857142857</v>
      </c>
      <c r="O9" s="5">
        <f t="shared" ref="O9" si="6" xml:space="preserve"> K9 / K12</f>
        <v>0.33333333333333331</v>
      </c>
      <c r="P9" s="5">
        <f t="shared" ref="P9" si="7" xml:space="preserve"> L9 / L12</f>
        <v>0.27272727272727276</v>
      </c>
      <c r="Q9" s="6" t="s">
        <v>3</v>
      </c>
      <c r="R9" s="6">
        <f xml:space="preserve"> SUM(N9:P9)/3</f>
        <v>0.29725829725829728</v>
      </c>
      <c r="S9" s="5">
        <f t="array" ref="S9:S11" xml:space="preserve"> MMULT(J9:L11,R9:R11)</f>
        <v>0.89430014430014437</v>
      </c>
    </row>
    <row r="10" spans="1:24" x14ac:dyDescent="0.25">
      <c r="A10" s="11" t="s">
        <v>17</v>
      </c>
      <c r="B10" s="2">
        <f>1</f>
        <v>1</v>
      </c>
      <c r="C10" s="2">
        <f>4</f>
        <v>4</v>
      </c>
      <c r="D10" s="11" t="s">
        <v>0</v>
      </c>
      <c r="E10" s="1">
        <f xml:space="preserve"> B10 /B12</f>
        <v>0.8</v>
      </c>
      <c r="F10" s="1">
        <f xml:space="preserve"> C10 /C12</f>
        <v>0.8</v>
      </c>
      <c r="G10" t="s">
        <v>19</v>
      </c>
      <c r="H10">
        <f xml:space="preserve"> SUM(E10:F10)/2</f>
        <v>0.8</v>
      </c>
      <c r="I10" s="9"/>
      <c r="J10" s="4">
        <f>1/2</f>
        <v>0.5</v>
      </c>
      <c r="K10" s="4">
        <v>1</v>
      </c>
      <c r="L10" s="4">
        <v>0.33333333333333331</v>
      </c>
      <c r="M10" s="10"/>
      <c r="N10" s="5">
        <f xml:space="preserve"> J10 / J12</f>
        <v>0.14285714285714285</v>
      </c>
      <c r="O10" s="5">
        <f t="shared" ref="O10" si="8" xml:space="preserve"> K10 / K12</f>
        <v>0.16666666666666666</v>
      </c>
      <c r="P10" s="5">
        <f t="shared" ref="P10" si="9" xml:space="preserve"> L10 / L12</f>
        <v>0.18181818181818182</v>
      </c>
      <c r="Q10" s="6" t="s">
        <v>4</v>
      </c>
      <c r="R10" s="6">
        <f t="shared" ref="R10:R11" si="10" xml:space="preserve"> SUM(N10:P10)/3</f>
        <v>0.16378066378066378</v>
      </c>
      <c r="S10" s="5">
        <v>0.49206349206349209</v>
      </c>
    </row>
    <row r="11" spans="1:24" x14ac:dyDescent="0.25">
      <c r="A11" s="11"/>
      <c r="B11" s="2">
        <f>1/4</f>
        <v>0.25</v>
      </c>
      <c r="C11" s="2">
        <v>1</v>
      </c>
      <c r="D11" s="11"/>
      <c r="E11" s="1">
        <f xml:space="preserve"> B11 /B12</f>
        <v>0.2</v>
      </c>
      <c r="F11" s="1">
        <f xml:space="preserve"> C11 /C12</f>
        <v>0.2</v>
      </c>
      <c r="G11" t="s">
        <v>20</v>
      </c>
      <c r="H11">
        <f xml:space="preserve"> SUM(E11:F11)/2</f>
        <v>0.2</v>
      </c>
      <c r="I11" s="9"/>
      <c r="J11" s="4">
        <v>2</v>
      </c>
      <c r="K11" s="4">
        <v>3</v>
      </c>
      <c r="L11" s="4">
        <v>1</v>
      </c>
      <c r="M11" s="10"/>
      <c r="N11" s="5">
        <f xml:space="preserve"> J11 / J12</f>
        <v>0.5714285714285714</v>
      </c>
      <c r="O11" s="5">
        <f t="shared" ref="O11" si="11" xml:space="preserve"> K11 / K12</f>
        <v>0.5</v>
      </c>
      <c r="P11" s="5">
        <f t="shared" ref="P11" si="12" xml:space="preserve"> L11 / L12</f>
        <v>0.54545454545454553</v>
      </c>
      <c r="Q11" s="6" t="s">
        <v>5</v>
      </c>
      <c r="R11" s="6">
        <f t="shared" si="10"/>
        <v>0.53896103896103897</v>
      </c>
      <c r="S11" s="5">
        <v>1.6248196248196249</v>
      </c>
    </row>
    <row r="12" spans="1:24" x14ac:dyDescent="0.25">
      <c r="B12">
        <f xml:space="preserve"> SUM(B10:B11)</f>
        <v>1.25</v>
      </c>
      <c r="C12">
        <f xml:space="preserve"> SUM(C10:C11)</f>
        <v>5</v>
      </c>
      <c r="J12" s="3">
        <f xml:space="preserve"> SUM(J9:J11)</f>
        <v>3.5</v>
      </c>
      <c r="K12" s="3">
        <f t="shared" ref="K12" si="13" xml:space="preserve"> SUM(K9:K11)</f>
        <v>6</v>
      </c>
      <c r="L12" s="3">
        <f t="shared" ref="L12" si="14" xml:space="preserve"> SUM(L9:L11)</f>
        <v>1.8333333333333333</v>
      </c>
      <c r="M12" s="7" t="s">
        <v>7</v>
      </c>
      <c r="N12" s="7">
        <f xml:space="preserve"> (SUM(S9:S11) - 3 )/2</f>
        <v>5.591630591630814E-3</v>
      </c>
    </row>
    <row r="13" spans="1:24" x14ac:dyDescent="0.25">
      <c r="M13" s="8" t="s">
        <v>8</v>
      </c>
      <c r="N13" s="8">
        <f xml:space="preserve"> (1.98*(3 - 2))/3</f>
        <v>0.66</v>
      </c>
    </row>
    <row r="14" spans="1:24" x14ac:dyDescent="0.25">
      <c r="M14" s="5" t="s">
        <v>9</v>
      </c>
      <c r="N14" s="5">
        <f xml:space="preserve"> N12/N13</f>
        <v>8.4721675630769905E-3</v>
      </c>
    </row>
    <row r="15" spans="1:24" x14ac:dyDescent="0.25">
      <c r="I15" t="s">
        <v>11</v>
      </c>
      <c r="S15" s="5" t="s">
        <v>6</v>
      </c>
    </row>
    <row r="16" spans="1:24" x14ac:dyDescent="0.25">
      <c r="I16" s="9" t="s">
        <v>1</v>
      </c>
      <c r="J16" s="4">
        <v>1</v>
      </c>
      <c r="K16" s="4">
        <v>4</v>
      </c>
      <c r="L16" s="4">
        <v>2</v>
      </c>
      <c r="M16" s="10" t="s">
        <v>0</v>
      </c>
      <c r="N16" s="5">
        <f xml:space="preserve"> J16 / J19</f>
        <v>0.5714285714285714</v>
      </c>
      <c r="O16" s="5">
        <f t="shared" ref="O16" si="15" xml:space="preserve"> K16 / K19</f>
        <v>0.75</v>
      </c>
      <c r="P16" s="5">
        <f t="shared" ref="P16" si="16" xml:space="preserve"> L16 / L19</f>
        <v>0.33333333333333331</v>
      </c>
      <c r="Q16" s="6" t="s">
        <v>3</v>
      </c>
      <c r="R16" s="6">
        <f xml:space="preserve"> SUM(N16:P16)/3</f>
        <v>0.55158730158730152</v>
      </c>
      <c r="S16" s="5">
        <f t="array" ref="S16:S18" xml:space="preserve"> MMULT(J16:L18,R16:R18)</f>
        <v>2.001984126984127</v>
      </c>
    </row>
    <row r="17" spans="9:19" x14ac:dyDescent="0.25">
      <c r="I17" s="9"/>
      <c r="J17" s="4">
        <v>0.25</v>
      </c>
      <c r="K17" s="4">
        <v>1</v>
      </c>
      <c r="L17" s="4">
        <v>3</v>
      </c>
      <c r="M17" s="10"/>
      <c r="N17" s="5">
        <f xml:space="preserve"> J17 / J19</f>
        <v>0.14285714285714285</v>
      </c>
      <c r="O17" s="5">
        <f t="shared" ref="O17" si="17" xml:space="preserve"> K17 / K19</f>
        <v>0.1875</v>
      </c>
      <c r="P17" s="5">
        <f t="shared" ref="P17" si="18" xml:space="preserve"> L17 / L19</f>
        <v>0.5</v>
      </c>
      <c r="Q17" s="6" t="s">
        <v>4</v>
      </c>
      <c r="R17" s="6">
        <f t="shared" ref="R17:R18" si="19" xml:space="preserve"> SUM(N17:P17)/3</f>
        <v>0.27678571428571425</v>
      </c>
      <c r="S17" s="5">
        <v>0.92956349206349198</v>
      </c>
    </row>
    <row r="18" spans="9:19" x14ac:dyDescent="0.25">
      <c r="I18" s="9"/>
      <c r="J18" s="4">
        <v>0.5</v>
      </c>
      <c r="K18" s="4">
        <v>0.33333333333333331</v>
      </c>
      <c r="L18" s="4">
        <v>1</v>
      </c>
      <c r="M18" s="10"/>
      <c r="N18" s="5">
        <f xml:space="preserve"> J18 / J19</f>
        <v>0.2857142857142857</v>
      </c>
      <c r="O18" s="5">
        <f t="shared" ref="O18" si="20" xml:space="preserve"> K18 / K19</f>
        <v>6.25E-2</v>
      </c>
      <c r="P18" s="5">
        <f t="shared" ref="P18" si="21" xml:space="preserve"> L18 / L19</f>
        <v>0.16666666666666666</v>
      </c>
      <c r="Q18" s="6" t="s">
        <v>5</v>
      </c>
      <c r="R18" s="6">
        <f t="shared" si="19"/>
        <v>0.1716269841269841</v>
      </c>
      <c r="S18" s="5">
        <v>0.53968253968253954</v>
      </c>
    </row>
    <row r="19" spans="9:19" x14ac:dyDescent="0.25">
      <c r="J19" s="3">
        <f xml:space="preserve"> SUM(J16:J18)</f>
        <v>1.75</v>
      </c>
      <c r="K19" s="3">
        <f t="shared" ref="K19" si="22" xml:space="preserve"> SUM(K16:K18)</f>
        <v>5.333333333333333</v>
      </c>
      <c r="L19" s="3">
        <f t="shared" ref="L19" si="23" xml:space="preserve"> SUM(L16:L18)</f>
        <v>6</v>
      </c>
      <c r="M19" s="7" t="s">
        <v>7</v>
      </c>
      <c r="N19" s="7">
        <f xml:space="preserve"> (SUM(S16:S18) - 3 )/2</f>
        <v>0.23561507936507931</v>
      </c>
    </row>
    <row r="20" spans="9:19" x14ac:dyDescent="0.25">
      <c r="M20" s="8" t="s">
        <v>8</v>
      </c>
      <c r="N20" s="8">
        <f xml:space="preserve"> (1.98*(3 - 2))/3</f>
        <v>0.66</v>
      </c>
    </row>
    <row r="21" spans="9:19" x14ac:dyDescent="0.25">
      <c r="M21" s="5" t="s">
        <v>9</v>
      </c>
      <c r="N21" s="5">
        <f xml:space="preserve"> N19/N20</f>
        <v>0.35699254449254436</v>
      </c>
    </row>
    <row r="22" spans="9:19" x14ac:dyDescent="0.25">
      <c r="I22" t="s">
        <v>12</v>
      </c>
      <c r="S22" s="5" t="s">
        <v>6</v>
      </c>
    </row>
    <row r="23" spans="9:19" x14ac:dyDescent="0.25">
      <c r="I23" s="9" t="s">
        <v>1</v>
      </c>
      <c r="J23" s="4">
        <v>1</v>
      </c>
      <c r="K23" s="4">
        <v>0.5</v>
      </c>
      <c r="L23" s="4">
        <v>4</v>
      </c>
      <c r="M23" s="10" t="s">
        <v>0</v>
      </c>
      <c r="N23" s="5">
        <f xml:space="preserve"> J23 / J26</f>
        <v>0.30769230769230771</v>
      </c>
      <c r="O23" s="5">
        <f t="shared" ref="O23" si="24" xml:space="preserve"> K23 / K26</f>
        <v>0.27272727272727276</v>
      </c>
      <c r="P23" s="5">
        <f t="shared" ref="P23" si="25" xml:space="preserve"> L23 / L26</f>
        <v>0.5</v>
      </c>
      <c r="Q23" s="6" t="s">
        <v>3</v>
      </c>
      <c r="R23" s="6">
        <f xml:space="preserve"> SUM(N23:P23)/3</f>
        <v>0.36013986013986016</v>
      </c>
      <c r="S23" s="5">
        <f t="array" ref="S23:S25" xml:space="preserve"> MMULT(J23:L25,R23:R25)</f>
        <v>1.1277680652680653</v>
      </c>
    </row>
    <row r="24" spans="9:19" x14ac:dyDescent="0.25">
      <c r="I24" s="9"/>
      <c r="J24" s="4">
        <v>2</v>
      </c>
      <c r="K24" s="4">
        <v>1</v>
      </c>
      <c r="L24" s="4">
        <v>3</v>
      </c>
      <c r="M24" s="10"/>
      <c r="N24" s="5">
        <f xml:space="preserve"> J24 / J26</f>
        <v>0.61538461538461542</v>
      </c>
      <c r="O24" s="5">
        <f t="shared" ref="O24" si="26" xml:space="preserve"> K24 / K26</f>
        <v>0.54545454545454553</v>
      </c>
      <c r="P24" s="5">
        <f t="shared" ref="P24" si="27" xml:space="preserve"> L24 / L26</f>
        <v>0.375</v>
      </c>
      <c r="Q24" s="6" t="s">
        <v>4</v>
      </c>
      <c r="R24" s="6">
        <f t="shared" ref="R24:R25" si="28" xml:space="preserve"> SUM(N24:P24)/3</f>
        <v>0.51194638694638694</v>
      </c>
      <c r="S24" s="5">
        <v>1.6159673659673661</v>
      </c>
    </row>
    <row r="25" spans="9:19" x14ac:dyDescent="0.25">
      <c r="I25" s="9"/>
      <c r="J25" s="4">
        <v>0.25</v>
      </c>
      <c r="K25" s="4">
        <v>0.33333333333333331</v>
      </c>
      <c r="L25" s="4">
        <v>1</v>
      </c>
      <c r="M25" s="10"/>
      <c r="N25" s="5">
        <f xml:space="preserve"> J25 / J26</f>
        <v>7.6923076923076927E-2</v>
      </c>
      <c r="O25" s="5">
        <f t="shared" ref="O25" si="29" xml:space="preserve"> K25 / K26</f>
        <v>0.18181818181818182</v>
      </c>
      <c r="P25" s="5">
        <f t="shared" ref="P25" si="30" xml:space="preserve"> L25 / L26</f>
        <v>0.125</v>
      </c>
      <c r="Q25" s="6" t="s">
        <v>5</v>
      </c>
      <c r="R25" s="6">
        <f t="shared" si="28"/>
        <v>0.12791375291375293</v>
      </c>
      <c r="S25" s="5">
        <v>0.3885975135975136</v>
      </c>
    </row>
    <row r="26" spans="9:19" x14ac:dyDescent="0.25">
      <c r="J26" s="3">
        <f xml:space="preserve"> SUM(J23:J25)</f>
        <v>3.25</v>
      </c>
      <c r="K26" s="3">
        <f t="shared" ref="K26" si="31" xml:space="preserve"> SUM(K23:K25)</f>
        <v>1.8333333333333333</v>
      </c>
      <c r="L26" s="3">
        <f t="shared" ref="L26" si="32" xml:space="preserve"> SUM(L23:L25)</f>
        <v>8</v>
      </c>
      <c r="M26" s="7" t="s">
        <v>7</v>
      </c>
      <c r="N26" s="7">
        <f xml:space="preserve"> (SUM(S23:S25) - 3 )/2</f>
        <v>6.6166472416472555E-2</v>
      </c>
    </row>
    <row r="27" spans="9:19" x14ac:dyDescent="0.25">
      <c r="M27" s="8" t="s">
        <v>8</v>
      </c>
      <c r="N27" s="8">
        <f xml:space="preserve"> (1.98*(3 - 2))/3</f>
        <v>0.66</v>
      </c>
    </row>
    <row r="28" spans="9:19" x14ac:dyDescent="0.25">
      <c r="M28" s="5" t="s">
        <v>9</v>
      </c>
      <c r="N28" s="5">
        <f xml:space="preserve"> N26/N27</f>
        <v>0.10025223093404932</v>
      </c>
    </row>
  </sheetData>
  <mergeCells count="14">
    <mergeCell ref="D2:D3"/>
    <mergeCell ref="A2:A3"/>
    <mergeCell ref="A6:A7"/>
    <mergeCell ref="D6:D7"/>
    <mergeCell ref="A10:A11"/>
    <mergeCell ref="D10:D11"/>
    <mergeCell ref="I23:I25"/>
    <mergeCell ref="M23:M25"/>
    <mergeCell ref="I2:I4"/>
    <mergeCell ref="M2:M4"/>
    <mergeCell ref="I9:I11"/>
    <mergeCell ref="M9:M11"/>
    <mergeCell ref="I16:I18"/>
    <mergeCell ref="M16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B1" workbookViewId="0">
      <selection activeCell="L17" sqref="L17"/>
    </sheetView>
  </sheetViews>
  <sheetFormatPr defaultRowHeight="15" x14ac:dyDescent="0.25"/>
  <sheetData>
    <row r="1" spans="1:21" x14ac:dyDescent="0.25">
      <c r="B1" t="s">
        <v>32</v>
      </c>
      <c r="C1" t="s">
        <v>33</v>
      </c>
      <c r="L1" t="s">
        <v>34</v>
      </c>
      <c r="M1" t="s">
        <v>30</v>
      </c>
      <c r="N1" t="s">
        <v>1</v>
      </c>
      <c r="U1" s="5" t="s">
        <v>6</v>
      </c>
    </row>
    <row r="2" spans="1:21" x14ac:dyDescent="0.25">
      <c r="A2" s="11" t="s">
        <v>35</v>
      </c>
      <c r="B2" s="2">
        <v>1</v>
      </c>
      <c r="C2" s="2">
        <v>2</v>
      </c>
      <c r="D2" s="11" t="s">
        <v>0</v>
      </c>
      <c r="E2" s="1">
        <f xml:space="preserve"> B2 /B4</f>
        <v>0.66666666666666663</v>
      </c>
      <c r="F2" s="1">
        <f xml:space="preserve"> C2 /C4</f>
        <v>0.66666666666666663</v>
      </c>
      <c r="G2" t="s">
        <v>38</v>
      </c>
      <c r="H2">
        <f xml:space="preserve"> SUM(E2:F2)/2</f>
        <v>0.66666666666666663</v>
      </c>
      <c r="K2" s="9" t="s">
        <v>1</v>
      </c>
      <c r="L2" s="4">
        <v>1</v>
      </c>
      <c r="M2" s="4">
        <v>1</v>
      </c>
      <c r="N2" s="4">
        <v>0.25</v>
      </c>
      <c r="O2" s="10" t="s">
        <v>0</v>
      </c>
      <c r="P2" s="5">
        <f xml:space="preserve"> L2 / L5</f>
        <v>0.16666666666666666</v>
      </c>
      <c r="Q2" s="5">
        <f t="shared" ref="Q2:R2" si="0" xml:space="preserve"> M2 / M5</f>
        <v>0.14285714285714285</v>
      </c>
      <c r="R2" s="5">
        <f t="shared" si="0"/>
        <v>0.17241379310344829</v>
      </c>
      <c r="S2" s="6" t="s">
        <v>40</v>
      </c>
      <c r="T2" s="6">
        <f xml:space="preserve"> SUM(P2:R2)/3</f>
        <v>0.16064586754241927</v>
      </c>
      <c r="U2" s="5">
        <f t="array" ref="U2:U4" xml:space="preserve"> MMULT(L2:N4,T2:T4)</f>
        <v>0.48234811165845648</v>
      </c>
    </row>
    <row r="3" spans="1:21" x14ac:dyDescent="0.25">
      <c r="A3" s="11"/>
      <c r="B3" s="2">
        <f>1/2</f>
        <v>0.5</v>
      </c>
      <c r="C3" s="2">
        <v>1</v>
      </c>
      <c r="D3" s="11"/>
      <c r="E3" s="1">
        <f xml:space="preserve"> B3 /B4</f>
        <v>0.33333333333333331</v>
      </c>
      <c r="F3" s="1">
        <f xml:space="preserve"> C3 /C4</f>
        <v>0.33333333333333331</v>
      </c>
      <c r="G3" t="s">
        <v>39</v>
      </c>
      <c r="H3">
        <f xml:space="preserve"> SUM(E3:F3)/2</f>
        <v>0.33333333333333331</v>
      </c>
      <c r="K3" s="9"/>
      <c r="L3" s="4">
        <v>1</v>
      </c>
      <c r="M3" s="4">
        <v>1</v>
      </c>
      <c r="N3" s="4">
        <v>0.2</v>
      </c>
      <c r="O3" s="10"/>
      <c r="P3" s="5">
        <f xml:space="preserve"> L3 / L5</f>
        <v>0.16666666666666666</v>
      </c>
      <c r="Q3" s="5">
        <f t="shared" ref="Q3:R3" si="1" xml:space="preserve"> M3 / M5</f>
        <v>0.14285714285714285</v>
      </c>
      <c r="R3" s="5">
        <f t="shared" si="1"/>
        <v>0.13793103448275862</v>
      </c>
      <c r="S3" s="6" t="s">
        <v>41</v>
      </c>
      <c r="T3" s="6">
        <f t="shared" ref="T3:T4" si="2" xml:space="preserve"> SUM(P3:R3)/3</f>
        <v>0.14915161466885604</v>
      </c>
      <c r="U3" s="5">
        <v>0.44783798576902029</v>
      </c>
    </row>
    <row r="4" spans="1:21" x14ac:dyDescent="0.25">
      <c r="B4">
        <f xml:space="preserve"> SUM(B2:B3)</f>
        <v>1.5</v>
      </c>
      <c r="C4">
        <f xml:space="preserve"> SUM(C2:C3)</f>
        <v>3</v>
      </c>
      <c r="K4" s="9"/>
      <c r="L4" s="4">
        <v>4</v>
      </c>
      <c r="M4" s="4">
        <v>5</v>
      </c>
      <c r="N4" s="4">
        <v>1</v>
      </c>
      <c r="O4" s="10"/>
      <c r="P4" s="5">
        <f xml:space="preserve"> L4 / L5</f>
        <v>0.66666666666666663</v>
      </c>
      <c r="Q4" s="5">
        <f t="shared" ref="Q4:R4" si="3" xml:space="preserve"> M4 / M5</f>
        <v>0.7142857142857143</v>
      </c>
      <c r="R4" s="5">
        <f t="shared" si="3"/>
        <v>0.68965517241379315</v>
      </c>
      <c r="S4" s="6" t="s">
        <v>42</v>
      </c>
      <c r="T4" s="6">
        <f t="shared" si="2"/>
        <v>0.69020251778872466</v>
      </c>
      <c r="U4" s="5">
        <v>2.078544061302682</v>
      </c>
    </row>
    <row r="5" spans="1:21" x14ac:dyDescent="0.25">
      <c r="L5" s="3">
        <f xml:space="preserve"> SUM(L2:L4)</f>
        <v>6</v>
      </c>
      <c r="M5" s="3">
        <f t="shared" ref="M5:N5" si="4" xml:space="preserve"> SUM(M2:M4)</f>
        <v>7</v>
      </c>
      <c r="N5" s="3">
        <f t="shared" si="4"/>
        <v>1.45</v>
      </c>
      <c r="O5" s="7" t="s">
        <v>7</v>
      </c>
      <c r="P5" s="7">
        <f xml:space="preserve"> (SUM(U2:U4) - 3 )/2</f>
        <v>4.3650793650793496E-3</v>
      </c>
    </row>
    <row r="6" spans="1:21" x14ac:dyDescent="0.25">
      <c r="A6" s="11" t="s">
        <v>36</v>
      </c>
      <c r="B6" s="2">
        <v>1</v>
      </c>
      <c r="C6" s="12">
        <f>1/2</f>
        <v>0.5</v>
      </c>
      <c r="D6" s="11" t="s">
        <v>0</v>
      </c>
      <c r="E6" s="1">
        <f xml:space="preserve"> B6 /B8</f>
        <v>0.33333333333333331</v>
      </c>
      <c r="F6" s="1">
        <f xml:space="preserve"> C6 /C8</f>
        <v>0.33333333333333331</v>
      </c>
      <c r="G6" t="s">
        <v>38</v>
      </c>
      <c r="H6">
        <f xml:space="preserve"> SUM(E6:F6)/2</f>
        <v>0.33333333333333331</v>
      </c>
      <c r="O6" s="8" t="s">
        <v>8</v>
      </c>
      <c r="P6" s="8">
        <f xml:space="preserve"> (1.98*(3 - 2))/3</f>
        <v>0.66</v>
      </c>
    </row>
    <row r="7" spans="1:21" x14ac:dyDescent="0.25">
      <c r="A7" s="11"/>
      <c r="B7" s="2">
        <v>2</v>
      </c>
      <c r="C7" s="2">
        <v>1</v>
      </c>
      <c r="D7" s="11"/>
      <c r="E7" s="1">
        <f xml:space="preserve"> B7 /B8</f>
        <v>0.66666666666666663</v>
      </c>
      <c r="F7" s="1">
        <f xml:space="preserve"> C7 /C8</f>
        <v>0.66666666666666663</v>
      </c>
      <c r="G7" t="s">
        <v>39</v>
      </c>
      <c r="H7">
        <f xml:space="preserve"> SUM(E7:F7)/2</f>
        <v>0.66666666666666663</v>
      </c>
      <c r="O7" s="5" t="s">
        <v>9</v>
      </c>
      <c r="P7" s="5">
        <f xml:space="preserve"> P5/P6</f>
        <v>6.61375661375659E-3</v>
      </c>
    </row>
    <row r="8" spans="1:21" x14ac:dyDescent="0.25">
      <c r="B8">
        <f xml:space="preserve"> SUM(B6:B7)</f>
        <v>3</v>
      </c>
      <c r="C8">
        <f xml:space="preserve"> SUM(C6:C7)</f>
        <v>1.5</v>
      </c>
    </row>
    <row r="9" spans="1:21" x14ac:dyDescent="0.25">
      <c r="K9" t="s">
        <v>32</v>
      </c>
      <c r="L9">
        <f xml:space="preserve"> T2*H2+T3*H6+T4*H10</f>
        <v>0.50191570881226055</v>
      </c>
    </row>
    <row r="10" spans="1:21" x14ac:dyDescent="0.25">
      <c r="A10" s="11" t="s">
        <v>37</v>
      </c>
      <c r="B10" s="2">
        <f>1</f>
        <v>1</v>
      </c>
      <c r="C10" s="2">
        <v>1</v>
      </c>
      <c r="D10" s="11" t="s">
        <v>0</v>
      </c>
      <c r="E10" s="1">
        <f xml:space="preserve"> B10 /B12</f>
        <v>0.5</v>
      </c>
      <c r="F10" s="1">
        <f xml:space="preserve"> C10 /C12</f>
        <v>0.5</v>
      </c>
      <c r="G10" t="s">
        <v>38</v>
      </c>
      <c r="H10">
        <f xml:space="preserve"> SUM(E10:F10)/2</f>
        <v>0.5</v>
      </c>
      <c r="K10" t="s">
        <v>33</v>
      </c>
      <c r="L10">
        <f xml:space="preserve"> T2*H3+T3*H7+T4*H11</f>
        <v>0.49808429118773945</v>
      </c>
    </row>
    <row r="11" spans="1:21" x14ac:dyDescent="0.25">
      <c r="A11" s="11"/>
      <c r="B11" s="2">
        <v>1</v>
      </c>
      <c r="C11" s="2">
        <v>1</v>
      </c>
      <c r="D11" s="11"/>
      <c r="E11" s="1">
        <f xml:space="preserve"> B11 /B12</f>
        <v>0.5</v>
      </c>
      <c r="F11" s="1">
        <f xml:space="preserve"> C11 /C12</f>
        <v>0.5</v>
      </c>
      <c r="G11" t="s">
        <v>39</v>
      </c>
      <c r="H11">
        <f xml:space="preserve"> SUM(E11:F11)/2</f>
        <v>0.5</v>
      </c>
    </row>
    <row r="12" spans="1:21" x14ac:dyDescent="0.25">
      <c r="B12">
        <f xml:space="preserve"> SUM(B10:B11)</f>
        <v>2</v>
      </c>
      <c r="C12">
        <f xml:space="preserve"> SUM(C10:C11)</f>
        <v>2</v>
      </c>
    </row>
  </sheetData>
  <mergeCells count="8">
    <mergeCell ref="A10:A11"/>
    <mergeCell ref="D10:D11"/>
    <mergeCell ref="K2:K4"/>
    <mergeCell ref="O2:O4"/>
    <mergeCell ref="A2:A3"/>
    <mergeCell ref="D2:D3"/>
    <mergeCell ref="A6:A7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Задание1</vt:lpstr>
      <vt:lpstr>Задание2</vt:lpstr>
      <vt:lpstr>Задание3</vt:lpstr>
      <vt:lpstr>Задание4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2023-02-27T08:00:58Z</dcterms:modified>
</cp:coreProperties>
</file>