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Симплекс" sheetId="3" r:id="rId1"/>
    <sheet name="Двойстенная графич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0" i="1" l="1"/>
  <c r="J69" i="1"/>
  <c r="I70" i="1"/>
  <c r="I69" i="1"/>
  <c r="D70" i="1"/>
  <c r="D69" i="1"/>
  <c r="M65" i="1"/>
  <c r="D64" i="1"/>
  <c r="E64" i="1"/>
  <c r="F64" i="1"/>
  <c r="I64" i="1"/>
  <c r="D65" i="1"/>
  <c r="E65" i="1"/>
  <c r="F65" i="1"/>
  <c r="I65" i="1"/>
  <c r="M59" i="1"/>
  <c r="E29" i="3" l="1"/>
  <c r="F29" i="3"/>
  <c r="G29" i="3"/>
  <c r="H29" i="3"/>
  <c r="I29" i="3"/>
  <c r="J29" i="3"/>
  <c r="D29" i="3"/>
  <c r="J28" i="3"/>
  <c r="I28" i="3"/>
  <c r="H28" i="3"/>
  <c r="G28" i="3"/>
  <c r="F28" i="3"/>
  <c r="E28" i="3"/>
  <c r="D28" i="3"/>
  <c r="J27" i="3"/>
  <c r="I27" i="3"/>
  <c r="H27" i="3"/>
  <c r="G27" i="3"/>
  <c r="F27" i="3"/>
  <c r="E27" i="3"/>
  <c r="D27" i="3"/>
  <c r="K22" i="3"/>
  <c r="K21" i="3"/>
  <c r="L9" i="3"/>
  <c r="L8" i="3"/>
  <c r="M26" i="1" l="1"/>
  <c r="L26" i="1"/>
  <c r="L20" i="1"/>
  <c r="M20" i="1"/>
  <c r="L21" i="1"/>
  <c r="M21" i="1"/>
  <c r="L22" i="1"/>
  <c r="M22" i="1"/>
  <c r="M19" i="1"/>
  <c r="L19" i="1"/>
</calcChain>
</file>

<file path=xl/sharedStrings.xml><?xml version="1.0" encoding="utf-8"?>
<sst xmlns="http://schemas.openxmlformats.org/spreadsheetml/2006/main" count="144" uniqueCount="68">
  <si>
    <t>x1</t>
  </si>
  <si>
    <t>x2</t>
  </si>
  <si>
    <t>x3</t>
  </si>
  <si>
    <t>x4</t>
  </si>
  <si>
    <t>F(x)</t>
  </si>
  <si>
    <t>max</t>
  </si>
  <si>
    <t>Коэф</t>
  </si>
  <si>
    <t>ограничения</t>
  </si>
  <si>
    <t>Прямая</t>
  </si>
  <si>
    <t>"&lt;="</t>
  </si>
  <si>
    <t>&lt;=</t>
  </si>
  <si>
    <t>x1x2x3x4 &gt;= 0</t>
  </si>
  <si>
    <t>Fdv(z)</t>
  </si>
  <si>
    <t>z1</t>
  </si>
  <si>
    <t>z2</t>
  </si>
  <si>
    <t>min</t>
  </si>
  <si>
    <t>Ограничения</t>
  </si>
  <si>
    <t>Двойственная</t>
  </si>
  <si>
    <t>&gt;=</t>
  </si>
  <si>
    <t>z1,z2 &gt;= 0</t>
  </si>
  <si>
    <t>2)</t>
  </si>
  <si>
    <t>3)</t>
  </si>
  <si>
    <t>1)z2</t>
  </si>
  <si>
    <t>z2 = 1 - 2*z1</t>
  </si>
  <si>
    <t xml:space="preserve">точки </t>
  </si>
  <si>
    <t>x</t>
  </si>
  <si>
    <t>y</t>
  </si>
  <si>
    <t>Fdv</t>
  </si>
  <si>
    <t>F(x)=x1-2x2+3x3-x4</t>
  </si>
  <si>
    <t>2x1-x2+2x3+3x4&lt;=5</t>
  </si>
  <si>
    <t>2x1-x2+2x3+3x4+x5&lt;=5</t>
  </si>
  <si>
    <t>Поиск решения</t>
  </si>
  <si>
    <t>x1+2x2-x3+x4&lt;=3</t>
  </si>
  <si>
    <t>x1+2x2-x3+x4+x6&lt;=3</t>
  </si>
  <si>
    <t>х1</t>
  </si>
  <si>
    <t>х2</t>
  </si>
  <si>
    <t>х3</t>
  </si>
  <si>
    <t>х4</t>
  </si>
  <si>
    <t>x1,x2,x3,x4&gt;=0</t>
  </si>
  <si>
    <t>Решение</t>
  </si>
  <si>
    <t>Целевая функция</t>
  </si>
  <si>
    <t>знач х1</t>
  </si>
  <si>
    <t>знач х2</t>
  </si>
  <si>
    <t>Базис перем</t>
  </si>
  <si>
    <t>х5</t>
  </si>
  <si>
    <t>x6</t>
  </si>
  <si>
    <t>b</t>
  </si>
  <si>
    <t>x5</t>
  </si>
  <si>
    <t>G</t>
  </si>
  <si>
    <t>отриц брать нельзя</t>
  </si>
  <si>
    <t>ответ x1=0 x2=0 x3=2,5 x4=0</t>
  </si>
  <si>
    <t>F=7,5</t>
  </si>
  <si>
    <t>Z(x)</t>
  </si>
  <si>
    <t>Меняем знаки прямая</t>
  </si>
  <si>
    <t>Fdv()</t>
  </si>
  <si>
    <t>Базис</t>
  </si>
  <si>
    <t>B</t>
  </si>
  <si>
    <r>
      <t>x</t>
    </r>
    <r>
      <rPr>
        <sz val="8"/>
        <color rgb="FF333333"/>
        <rFont val="Arial"/>
        <family val="2"/>
        <charset val="204"/>
      </rPr>
      <t>1</t>
    </r>
  </si>
  <si>
    <r>
      <t>x</t>
    </r>
    <r>
      <rPr>
        <sz val="8"/>
        <color rgb="FF333333"/>
        <rFont val="Arial"/>
        <family val="2"/>
        <charset val="204"/>
      </rPr>
      <t>2</t>
    </r>
  </si>
  <si>
    <r>
      <t>x</t>
    </r>
    <r>
      <rPr>
        <sz val="8"/>
        <color rgb="FF333333"/>
        <rFont val="Arial"/>
        <family val="2"/>
        <charset val="204"/>
      </rPr>
      <t>3</t>
    </r>
  </si>
  <si>
    <r>
      <t>x</t>
    </r>
    <r>
      <rPr>
        <sz val="8"/>
        <color rgb="FF333333"/>
        <rFont val="Arial"/>
        <family val="2"/>
        <charset val="204"/>
      </rPr>
      <t>4</t>
    </r>
  </si>
  <si>
    <r>
      <t>x</t>
    </r>
    <r>
      <rPr>
        <sz val="8"/>
        <color rgb="FF333333"/>
        <rFont val="Arial"/>
        <family val="2"/>
        <charset val="204"/>
      </rPr>
      <t>5</t>
    </r>
  </si>
  <si>
    <r>
      <t>x</t>
    </r>
    <r>
      <rPr>
        <sz val="8"/>
        <color rgb="FF333333"/>
        <rFont val="Arial"/>
        <family val="2"/>
        <charset val="204"/>
      </rPr>
      <t>6</t>
    </r>
  </si>
  <si>
    <t>F(X0)</t>
  </si>
  <si>
    <t>F(X1)</t>
  </si>
  <si>
    <t>F(X2)</t>
  </si>
  <si>
    <r>
      <t>x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 = 0, x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5.5, x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 = 0, x</t>
    </r>
    <r>
      <rPr>
        <sz val="8"/>
        <color rgb="FF333333"/>
        <rFont val="Arial"/>
        <family val="2"/>
        <charset val="204"/>
      </rPr>
      <t>4</t>
    </r>
    <r>
      <rPr>
        <sz val="11"/>
        <color rgb="FF333333"/>
        <rFont val="Arial"/>
        <family val="2"/>
        <charset val="204"/>
      </rPr>
      <t> = 2.5</t>
    </r>
  </si>
  <si>
    <t>F(X) = 2*0 + 6*0 + 6*2.5 =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</si>
</sst>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8"/>
      <color rgb="FF333333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0" fillId="2" borderId="0" xfId="0" applyFill="1"/>
    <xf numFmtId="0" fontId="0" fillId="0" borderId="0" xfId="0" quotePrefix="1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quotePrefix="1" applyBorder="1" applyAlignment="1">
      <alignment horizontal="center" vertical="center"/>
    </xf>
    <xf numFmtId="0" fontId="0" fillId="0" borderId="14" xfId="0" applyBorder="1"/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3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23" xfId="0" applyBorder="1"/>
    <xf numFmtId="0" fontId="0" fillId="0" borderId="11" xfId="0" applyBorder="1"/>
    <xf numFmtId="0" fontId="0" fillId="0" borderId="24" xfId="0" applyBorder="1"/>
    <xf numFmtId="0" fontId="0" fillId="0" borderId="15" xfId="0" applyBorder="1"/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7" xfId="0" applyBorder="1"/>
    <xf numFmtId="0" fontId="0" fillId="0" borderId="28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5" borderId="29" xfId="0" applyFont="1" applyFill="1" applyBorder="1" applyAlignment="1">
      <alignment horizontal="center" vertical="top" wrapText="1"/>
    </xf>
    <xf numFmtId="0" fontId="3" fillId="4" borderId="29" xfId="0" applyFont="1" applyFill="1" applyBorder="1" applyAlignment="1">
      <alignment horizontal="center" vertical="top" wrapText="1"/>
    </xf>
    <xf numFmtId="2" fontId="4" fillId="5" borderId="29" xfId="0" applyNumberFormat="1" applyFont="1" applyFill="1" applyBorder="1" applyAlignment="1">
      <alignment horizontal="center" vertical="top" wrapText="1"/>
    </xf>
    <xf numFmtId="2" fontId="4" fillId="4" borderId="29" xfId="0" applyNumberFormat="1" applyFont="1" applyFill="1" applyBorder="1" applyAlignment="1">
      <alignment horizontal="center" vertical="top" wrapText="1"/>
    </xf>
    <xf numFmtId="2" fontId="3" fillId="5" borderId="29" xfId="0" applyNumberFormat="1" applyFont="1" applyFill="1" applyBorder="1" applyAlignment="1">
      <alignment horizontal="center" vertical="top" wrapText="1"/>
    </xf>
    <xf numFmtId="0" fontId="3" fillId="0" borderId="0" xfId="0" applyFont="1"/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125074</xdr:colOff>
      <xdr:row>0</xdr:row>
      <xdr:rowOff>34636</xdr:rowOff>
    </xdr:from>
    <xdr:to>
      <xdr:col>0</xdr:col>
      <xdr:colOff>3229840</xdr:colOff>
      <xdr:row>12</xdr:row>
      <xdr:rowOff>77211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74" y="34636"/>
          <a:ext cx="3104766" cy="232857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30</xdr:col>
      <xdr:colOff>539073</xdr:colOff>
      <xdr:row>34</xdr:row>
      <xdr:rowOff>10271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17136" y="1143000"/>
          <a:ext cx="9631119" cy="5344271"/>
        </a:xfrm>
        <a:prstGeom prst="rect">
          <a:avLst/>
        </a:prstGeom>
      </xdr:spPr>
    </xdr:pic>
    <xdr:clientData/>
  </xdr:twoCellAnchor>
  <xdr:twoCellAnchor editAs="oneCell">
    <xdr:from>
      <xdr:col>15</xdr:col>
      <xdr:colOff>34636</xdr:colOff>
      <xdr:row>1</xdr:row>
      <xdr:rowOff>138545</xdr:rowOff>
    </xdr:from>
    <xdr:to>
      <xdr:col>17</xdr:col>
      <xdr:colOff>8659</xdr:colOff>
      <xdr:row>6</xdr:row>
      <xdr:rowOff>23614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51772" y="329045"/>
          <a:ext cx="1186296" cy="837569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571500</xdr:colOff>
      <xdr:row>2</xdr:row>
      <xdr:rowOff>1</xdr:rowOff>
    </xdr:from>
    <xdr:to>
      <xdr:col>19</xdr:col>
      <xdr:colOff>129887</xdr:colOff>
      <xdr:row>6</xdr:row>
      <xdr:rowOff>20943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94773" y="381001"/>
          <a:ext cx="1376796" cy="782942"/>
        </a:xfrm>
        <a:prstGeom prst="rect">
          <a:avLst/>
        </a:prstGeom>
      </xdr:spPr>
    </xdr:pic>
    <xdr:clientData/>
  </xdr:twoCellAnchor>
  <xdr:twoCellAnchor editAs="oneCell">
    <xdr:from>
      <xdr:col>0</xdr:col>
      <xdr:colOff>797718</xdr:colOff>
      <xdr:row>40</xdr:row>
      <xdr:rowOff>11906</xdr:rowOff>
    </xdr:from>
    <xdr:to>
      <xdr:col>6</xdr:col>
      <xdr:colOff>601815</xdr:colOff>
      <xdr:row>53</xdr:row>
      <xdr:rowOff>134046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7718" y="7631906"/>
          <a:ext cx="6543035" cy="2598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3"/>
  <sheetViews>
    <sheetView topLeftCell="B7" workbookViewId="0">
      <selection activeCell="J22" sqref="J22"/>
    </sheetView>
  </sheetViews>
  <sheetFormatPr defaultRowHeight="15" x14ac:dyDescent="0.25"/>
  <sheetData>
    <row r="2" spans="2:24" ht="15.75" thickBot="1" x14ac:dyDescent="0.3"/>
    <row r="3" spans="2:24" x14ac:dyDescent="0.25">
      <c r="B3" s="4"/>
      <c r="C3" s="5"/>
      <c r="D3" s="5"/>
      <c r="E3" s="5"/>
      <c r="F3" s="6"/>
    </row>
    <row r="4" spans="2:24" ht="18.75" x14ac:dyDescent="0.3">
      <c r="B4" s="7"/>
      <c r="C4" s="8" t="s">
        <v>28</v>
      </c>
      <c r="D4" s="8"/>
      <c r="F4" s="9" t="s">
        <v>5</v>
      </c>
    </row>
    <row r="5" spans="2:24" ht="15.75" thickBot="1" x14ac:dyDescent="0.3">
      <c r="B5" s="10"/>
      <c r="C5" s="11"/>
      <c r="D5" s="11"/>
      <c r="E5" s="11"/>
      <c r="F5" s="12"/>
    </row>
    <row r="6" spans="2:24" ht="15.75" thickBot="1" x14ac:dyDescent="0.3"/>
    <row r="7" spans="2:24" ht="15.75" thickBot="1" x14ac:dyDescent="0.3">
      <c r="L7" s="38" t="s">
        <v>16</v>
      </c>
      <c r="M7" s="39"/>
      <c r="N7" s="40"/>
    </row>
    <row r="8" spans="2:24" x14ac:dyDescent="0.25">
      <c r="C8" s="4" t="s">
        <v>29</v>
      </c>
      <c r="D8" s="5"/>
      <c r="E8" s="6"/>
      <c r="G8" s="4" t="s">
        <v>30</v>
      </c>
      <c r="H8" s="5"/>
      <c r="I8" s="6"/>
      <c r="L8" s="13">
        <f>C14*$AO$10+D14*$AP$10+E14*$AQ$10+F14*$AR$10</f>
        <v>0</v>
      </c>
      <c r="M8" s="14" t="s">
        <v>10</v>
      </c>
      <c r="N8" s="15">
        <v>5</v>
      </c>
      <c r="S8" s="41" t="s">
        <v>31</v>
      </c>
      <c r="T8" s="42"/>
      <c r="U8" s="42"/>
      <c r="V8" s="43"/>
      <c r="W8" s="5"/>
      <c r="X8" s="6"/>
    </row>
    <row r="9" spans="2:24" x14ac:dyDescent="0.25">
      <c r="C9" s="7" t="s">
        <v>32</v>
      </c>
      <c r="E9" s="9"/>
      <c r="G9" s="7" t="s">
        <v>33</v>
      </c>
      <c r="I9" s="9"/>
      <c r="L9" s="13">
        <f>C15*$AO$10+D15*$AP$10+E15*$AQ$10+F15*$AR$10</f>
        <v>0</v>
      </c>
      <c r="M9" s="14" t="s">
        <v>10</v>
      </c>
      <c r="N9" s="15">
        <v>3</v>
      </c>
      <c r="S9" s="44"/>
      <c r="T9" s="45"/>
      <c r="U9" s="16" t="s">
        <v>34</v>
      </c>
      <c r="V9" s="17" t="s">
        <v>35</v>
      </c>
      <c r="W9" s="17" t="s">
        <v>36</v>
      </c>
      <c r="X9" s="18" t="s">
        <v>37</v>
      </c>
    </row>
    <row r="10" spans="2:24" ht="15.75" thickBot="1" x14ac:dyDescent="0.3">
      <c r="C10" s="10" t="s">
        <v>38</v>
      </c>
      <c r="D10" s="11"/>
      <c r="E10" s="12"/>
      <c r="G10" s="10" t="s">
        <v>38</v>
      </c>
      <c r="H10" s="11"/>
      <c r="I10" s="12"/>
      <c r="L10" s="13">
        <v>1</v>
      </c>
      <c r="M10" s="19" t="s">
        <v>18</v>
      </c>
      <c r="N10" s="15">
        <v>0</v>
      </c>
      <c r="S10" s="46" t="s">
        <v>39</v>
      </c>
      <c r="T10" s="47"/>
      <c r="U10" s="17">
        <v>0</v>
      </c>
      <c r="V10" s="17">
        <v>0</v>
      </c>
      <c r="W10" s="17">
        <v>2.5</v>
      </c>
      <c r="X10" s="18">
        <v>0</v>
      </c>
    </row>
    <row r="11" spans="2:24" ht="15.75" thickBot="1" x14ac:dyDescent="0.3">
      <c r="L11" s="13">
        <v>1</v>
      </c>
      <c r="M11" s="19" t="s">
        <v>18</v>
      </c>
      <c r="N11" s="15">
        <v>0</v>
      </c>
      <c r="S11" s="48" t="s">
        <v>40</v>
      </c>
      <c r="T11" s="49"/>
      <c r="U11" s="50">
        <v>7.5</v>
      </c>
      <c r="V11" s="51"/>
      <c r="W11" s="51"/>
      <c r="X11" s="52"/>
    </row>
    <row r="12" spans="2:24" ht="15.75" thickBot="1" x14ac:dyDescent="0.3">
      <c r="L12" s="13">
        <v>1</v>
      </c>
      <c r="M12" s="19" t="s">
        <v>18</v>
      </c>
      <c r="N12" s="15">
        <v>0</v>
      </c>
    </row>
    <row r="13" spans="2:24" x14ac:dyDescent="0.25">
      <c r="C13" s="20" t="s">
        <v>41</v>
      </c>
      <c r="D13" s="21" t="s">
        <v>42</v>
      </c>
      <c r="E13" s="22" t="s">
        <v>2</v>
      </c>
      <c r="F13" s="23" t="s">
        <v>3</v>
      </c>
      <c r="G13" s="24"/>
      <c r="L13" s="13">
        <v>1</v>
      </c>
      <c r="M13" s="19" t="s">
        <v>18</v>
      </c>
      <c r="N13" s="15">
        <v>0</v>
      </c>
    </row>
    <row r="14" spans="2:24" x14ac:dyDescent="0.25">
      <c r="C14" s="25">
        <v>2</v>
      </c>
      <c r="D14" s="17">
        <v>-1</v>
      </c>
      <c r="E14" s="26">
        <v>2</v>
      </c>
      <c r="F14" s="18">
        <v>3</v>
      </c>
      <c r="G14" s="27">
        <v>5</v>
      </c>
    </row>
    <row r="15" spans="2:24" x14ac:dyDescent="0.25">
      <c r="C15" s="25">
        <v>1</v>
      </c>
      <c r="D15" s="17">
        <v>2</v>
      </c>
      <c r="E15" s="26">
        <v>-1</v>
      </c>
      <c r="F15" s="18">
        <v>1</v>
      </c>
      <c r="G15" s="27">
        <v>3</v>
      </c>
    </row>
    <row r="16" spans="2:24" ht="15.75" thickBot="1" x14ac:dyDescent="0.3">
      <c r="C16" s="28"/>
      <c r="D16" s="29"/>
      <c r="E16" s="30"/>
      <c r="F16" s="31"/>
      <c r="G16" s="32"/>
    </row>
    <row r="18" spans="3:13" ht="15.75" thickBot="1" x14ac:dyDescent="0.3"/>
    <row r="19" spans="3:13" x14ac:dyDescent="0.25">
      <c r="C19" s="55" t="s">
        <v>43</v>
      </c>
      <c r="D19" s="57" t="s">
        <v>34</v>
      </c>
      <c r="E19" s="57" t="s">
        <v>35</v>
      </c>
      <c r="F19" s="57" t="s">
        <v>36</v>
      </c>
      <c r="G19" s="57" t="s">
        <v>37</v>
      </c>
      <c r="H19" s="57" t="s">
        <v>44</v>
      </c>
      <c r="I19" s="53" t="s">
        <v>45</v>
      </c>
      <c r="J19" s="53" t="s">
        <v>46</v>
      </c>
    </row>
    <row r="20" spans="3:13" x14ac:dyDescent="0.25">
      <c r="C20" s="56"/>
      <c r="D20" s="58"/>
      <c r="E20" s="58"/>
      <c r="F20" s="58"/>
      <c r="G20" s="58"/>
      <c r="H20" s="58"/>
      <c r="I20" s="54"/>
      <c r="J20" s="54"/>
    </row>
    <row r="21" spans="3:13" x14ac:dyDescent="0.25">
      <c r="C21" s="33" t="s">
        <v>47</v>
      </c>
      <c r="D21" s="16">
        <v>2</v>
      </c>
      <c r="E21" s="34">
        <v>-1</v>
      </c>
      <c r="F21" s="35">
        <v>2</v>
      </c>
      <c r="G21" s="34">
        <v>3</v>
      </c>
      <c r="H21" s="34">
        <v>1</v>
      </c>
      <c r="I21" s="36">
        <v>0</v>
      </c>
      <c r="J21" s="36">
        <v>5</v>
      </c>
      <c r="K21">
        <f>J21/F21</f>
        <v>2.5</v>
      </c>
      <c r="L21" t="s">
        <v>15</v>
      </c>
    </row>
    <row r="22" spans="3:13" x14ac:dyDescent="0.25">
      <c r="C22" s="33" t="s">
        <v>45</v>
      </c>
      <c r="D22" s="16">
        <v>1</v>
      </c>
      <c r="E22" s="34">
        <v>2</v>
      </c>
      <c r="F22" s="37">
        <v>-1</v>
      </c>
      <c r="G22" s="34">
        <v>1</v>
      </c>
      <c r="H22" s="34">
        <v>0</v>
      </c>
      <c r="I22" s="36">
        <v>1</v>
      </c>
      <c r="J22" s="36">
        <v>3</v>
      </c>
      <c r="K22">
        <f>J22/F22</f>
        <v>-3</v>
      </c>
      <c r="M22" t="s">
        <v>49</v>
      </c>
    </row>
    <row r="23" spans="3:13" x14ac:dyDescent="0.25">
      <c r="C23" s="33" t="s">
        <v>48</v>
      </c>
      <c r="D23" s="16">
        <v>1</v>
      </c>
      <c r="E23" s="34">
        <v>-2</v>
      </c>
      <c r="F23" s="35">
        <v>3</v>
      </c>
      <c r="G23" s="34">
        <v>-1</v>
      </c>
      <c r="H23" s="34">
        <v>0</v>
      </c>
      <c r="I23" s="36">
        <v>0</v>
      </c>
      <c r="J23" s="36">
        <v>0</v>
      </c>
    </row>
    <row r="24" spans="3:13" ht="15.75" thickBot="1" x14ac:dyDescent="0.3"/>
    <row r="25" spans="3:13" x14ac:dyDescent="0.25">
      <c r="C25" s="55" t="s">
        <v>43</v>
      </c>
      <c r="D25" s="57"/>
      <c r="E25" s="57"/>
      <c r="F25" s="57"/>
      <c r="G25" s="57"/>
      <c r="H25" s="57"/>
      <c r="I25" s="53"/>
      <c r="J25" s="53" t="s">
        <v>46</v>
      </c>
    </row>
    <row r="26" spans="3:13" x14ac:dyDescent="0.25">
      <c r="C26" s="56"/>
      <c r="D26" s="58"/>
      <c r="E26" s="58"/>
      <c r="F26" s="58"/>
      <c r="G26" s="58"/>
      <c r="H26" s="58"/>
      <c r="I26" s="54"/>
      <c r="J26" s="54"/>
    </row>
    <row r="27" spans="3:13" x14ac:dyDescent="0.25">
      <c r="C27" s="33" t="s">
        <v>2</v>
      </c>
      <c r="D27" s="16">
        <f>D21:J21/$F$21</f>
        <v>1</v>
      </c>
      <c r="E27" s="34">
        <f>D21:J21/$F$21</f>
        <v>-0.5</v>
      </c>
      <c r="F27" s="34">
        <f>D21:J21/$F$21</f>
        <v>1</v>
      </c>
      <c r="G27" s="34">
        <f>D21:J21/$F$21</f>
        <v>1.5</v>
      </c>
      <c r="H27" s="34">
        <f>D21:J21/$F$21</f>
        <v>0.5</v>
      </c>
      <c r="I27" s="36">
        <f>D21:J21/$F$21</f>
        <v>0</v>
      </c>
      <c r="J27" s="36">
        <f>D21:J21/$F$21</f>
        <v>2.5</v>
      </c>
    </row>
    <row r="28" spans="3:13" x14ac:dyDescent="0.25">
      <c r="C28" s="33" t="s">
        <v>45</v>
      </c>
      <c r="D28" s="16">
        <f>D22:J22-D27:J27*$F$22</f>
        <v>2</v>
      </c>
      <c r="E28" s="34">
        <f>D22:J22-D27:J27*$F$22</f>
        <v>1.5</v>
      </c>
      <c r="F28" s="34">
        <f>D22:J22-D27:J27*$F$22</f>
        <v>0</v>
      </c>
      <c r="G28" s="34">
        <f>D22:J22-D27:J27*$F$22</f>
        <v>2.5</v>
      </c>
      <c r="H28" s="34">
        <f>D22:J22-D27:J27*$F$22</f>
        <v>0.5</v>
      </c>
      <c r="I28" s="36">
        <f>D22:J22-D27:J27*$F$22</f>
        <v>1</v>
      </c>
      <c r="J28" s="36">
        <f>D22:J22-D27:J27*$F$22</f>
        <v>5.5</v>
      </c>
    </row>
    <row r="29" spans="3:13" x14ac:dyDescent="0.25">
      <c r="C29" s="33" t="s">
        <v>48</v>
      </c>
      <c r="D29" s="16">
        <f>D23:J23-D27:J27*$F$23</f>
        <v>-2</v>
      </c>
      <c r="E29" s="16">
        <f t="shared" ref="E29:J29" si="0">E23:K23-E27:K27*$F$23</f>
        <v>-0.5</v>
      </c>
      <c r="F29" s="16">
        <f t="shared" si="0"/>
        <v>0</v>
      </c>
      <c r="G29" s="16">
        <f t="shared" si="0"/>
        <v>-5.5</v>
      </c>
      <c r="H29" s="16">
        <f t="shared" si="0"/>
        <v>-1.5</v>
      </c>
      <c r="I29" s="16">
        <f t="shared" si="0"/>
        <v>0</v>
      </c>
      <c r="J29" s="16">
        <f t="shared" si="0"/>
        <v>-7.5</v>
      </c>
    </row>
    <row r="32" spans="3:13" x14ac:dyDescent="0.25">
      <c r="D32" t="s">
        <v>50</v>
      </c>
    </row>
    <row r="33" spans="4:4" x14ac:dyDescent="0.25">
      <c r="D33" t="s">
        <v>51</v>
      </c>
    </row>
  </sheetData>
  <mergeCells count="22">
    <mergeCell ref="I19:I20"/>
    <mergeCell ref="J19:J20"/>
    <mergeCell ref="C25:C26"/>
    <mergeCell ref="D25:D26"/>
    <mergeCell ref="E25:E26"/>
    <mergeCell ref="F25:F26"/>
    <mergeCell ref="G25:G26"/>
    <mergeCell ref="H25:H26"/>
    <mergeCell ref="I25:I26"/>
    <mergeCell ref="J25:J26"/>
    <mergeCell ref="C19:C20"/>
    <mergeCell ref="D19:D20"/>
    <mergeCell ref="E19:E20"/>
    <mergeCell ref="F19:F20"/>
    <mergeCell ref="G19:G20"/>
    <mergeCell ref="H19:H20"/>
    <mergeCell ref="L7:N7"/>
    <mergeCell ref="S8:V8"/>
    <mergeCell ref="S9:T9"/>
    <mergeCell ref="S10:T10"/>
    <mergeCell ref="S11:T11"/>
    <mergeCell ref="U11:X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74"/>
  <sheetViews>
    <sheetView tabSelected="1" topLeftCell="B38" zoomScale="80" zoomScaleNormal="80" workbookViewId="0">
      <selection activeCell="C75" sqref="C75"/>
    </sheetView>
  </sheetViews>
  <sheetFormatPr defaultRowHeight="15" x14ac:dyDescent="0.25"/>
  <cols>
    <col min="1" max="1" width="51.140625" customWidth="1"/>
    <col min="2" max="2" width="13.5703125" customWidth="1"/>
    <col min="11" max="11" width="12.28515625" customWidth="1"/>
  </cols>
  <sheetData>
    <row r="5" spans="3:14" x14ac:dyDescent="0.25">
      <c r="C5" s="59" t="s">
        <v>8</v>
      </c>
      <c r="D5" s="59"/>
      <c r="E5" s="59"/>
      <c r="F5" s="59"/>
      <c r="G5" s="59"/>
      <c r="H5" s="59"/>
      <c r="K5" s="59" t="s">
        <v>17</v>
      </c>
      <c r="L5" s="59"/>
      <c r="M5" s="59"/>
      <c r="N5" s="59"/>
    </row>
    <row r="6" spans="3:14" x14ac:dyDescent="0.25">
      <c r="C6" t="s">
        <v>4</v>
      </c>
      <c r="D6" t="s">
        <v>0</v>
      </c>
      <c r="E6" t="s">
        <v>1</v>
      </c>
      <c r="F6" t="s">
        <v>2</v>
      </c>
      <c r="G6" t="s">
        <v>3</v>
      </c>
      <c r="H6" t="s">
        <v>5</v>
      </c>
      <c r="K6" t="s">
        <v>12</v>
      </c>
      <c r="L6" t="s">
        <v>13</v>
      </c>
      <c r="M6" t="s">
        <v>14</v>
      </c>
      <c r="N6" t="s">
        <v>15</v>
      </c>
    </row>
    <row r="7" spans="3:14" x14ac:dyDescent="0.25">
      <c r="C7" t="s">
        <v>6</v>
      </c>
      <c r="D7">
        <v>1</v>
      </c>
      <c r="E7">
        <v>-2</v>
      </c>
      <c r="F7">
        <v>3</v>
      </c>
      <c r="G7">
        <v>-1</v>
      </c>
      <c r="L7">
        <v>5</v>
      </c>
      <c r="M7">
        <v>3</v>
      </c>
    </row>
    <row r="9" spans="3:14" x14ac:dyDescent="0.25">
      <c r="D9" s="59" t="s">
        <v>7</v>
      </c>
      <c r="E9" s="59"/>
      <c r="F9" s="59"/>
      <c r="G9" s="59"/>
      <c r="L9" s="59" t="s">
        <v>16</v>
      </c>
      <c r="M9" s="59"/>
    </row>
    <row r="10" spans="3:14" x14ac:dyDescent="0.25">
      <c r="C10" t="s">
        <v>9</v>
      </c>
      <c r="D10">
        <v>2</v>
      </c>
      <c r="E10">
        <v>-1</v>
      </c>
      <c r="F10">
        <v>2</v>
      </c>
      <c r="G10">
        <v>3</v>
      </c>
      <c r="H10">
        <v>5</v>
      </c>
      <c r="K10" t="s">
        <v>18</v>
      </c>
      <c r="L10">
        <v>2</v>
      </c>
      <c r="M10">
        <v>1</v>
      </c>
      <c r="N10">
        <v>1</v>
      </c>
    </row>
    <row r="11" spans="3:14" x14ac:dyDescent="0.25">
      <c r="C11" t="s">
        <v>10</v>
      </c>
      <c r="D11">
        <v>1</v>
      </c>
      <c r="E11">
        <v>2</v>
      </c>
      <c r="F11">
        <v>-1</v>
      </c>
      <c r="G11">
        <v>1</v>
      </c>
      <c r="H11">
        <v>3</v>
      </c>
      <c r="K11" t="s">
        <v>18</v>
      </c>
      <c r="L11">
        <v>-1</v>
      </c>
      <c r="M11">
        <v>2</v>
      </c>
      <c r="N11">
        <v>-2</v>
      </c>
    </row>
    <row r="12" spans="3:14" x14ac:dyDescent="0.25">
      <c r="D12" t="s">
        <v>11</v>
      </c>
      <c r="K12" t="s">
        <v>18</v>
      </c>
      <c r="L12">
        <v>2</v>
      </c>
      <c r="M12">
        <v>-1</v>
      </c>
      <c r="N12">
        <v>3</v>
      </c>
    </row>
    <row r="13" spans="3:14" x14ac:dyDescent="0.25">
      <c r="K13" t="s">
        <v>18</v>
      </c>
      <c r="L13">
        <v>3</v>
      </c>
      <c r="M13">
        <v>1</v>
      </c>
      <c r="N13">
        <v>-1</v>
      </c>
    </row>
    <row r="14" spans="3:14" x14ac:dyDescent="0.25">
      <c r="L14" t="s">
        <v>19</v>
      </c>
    </row>
    <row r="18" spans="3:13" x14ac:dyDescent="0.25">
      <c r="K18" s="1" t="s">
        <v>13</v>
      </c>
      <c r="L18" s="1">
        <v>0</v>
      </c>
      <c r="M18" s="1">
        <v>1</v>
      </c>
    </row>
    <row r="19" spans="3:13" x14ac:dyDescent="0.25">
      <c r="J19" t="s">
        <v>22</v>
      </c>
      <c r="K19" t="s">
        <v>23</v>
      </c>
      <c r="L19">
        <f xml:space="preserve"> N10 - M10 * L$18</f>
        <v>1</v>
      </c>
      <c r="M19">
        <f xml:space="preserve"> N10 - M10 * M$18</f>
        <v>0</v>
      </c>
    </row>
    <row r="20" spans="3:13" x14ac:dyDescent="0.25">
      <c r="K20" t="s">
        <v>20</v>
      </c>
      <c r="L20">
        <f t="shared" ref="L20:L22" si="0" xml:space="preserve"> N11 - M11 * L$18</f>
        <v>-2</v>
      </c>
      <c r="M20">
        <f t="shared" ref="M20:M22" si="1" xml:space="preserve"> N11 - M11 * M$18</f>
        <v>-4</v>
      </c>
    </row>
    <row r="21" spans="3:13" x14ac:dyDescent="0.25">
      <c r="K21" t="s">
        <v>21</v>
      </c>
      <c r="L21">
        <f t="shared" si="0"/>
        <v>3</v>
      </c>
      <c r="M21">
        <f t="shared" si="1"/>
        <v>4</v>
      </c>
    </row>
    <row r="22" spans="3:13" x14ac:dyDescent="0.25">
      <c r="L22">
        <f t="shared" si="0"/>
        <v>-1</v>
      </c>
      <c r="M22">
        <f t="shared" si="1"/>
        <v>-2</v>
      </c>
    </row>
    <row r="23" spans="3:13" x14ac:dyDescent="0.25">
      <c r="K23" t="s">
        <v>24</v>
      </c>
    </row>
    <row r="24" spans="3:13" x14ac:dyDescent="0.25">
      <c r="K24" t="s">
        <v>25</v>
      </c>
      <c r="L24">
        <v>1.5</v>
      </c>
      <c r="M24">
        <v>2</v>
      </c>
    </row>
    <row r="25" spans="3:13" x14ac:dyDescent="0.25">
      <c r="D25" t="s">
        <v>0</v>
      </c>
      <c r="E25" t="s">
        <v>1</v>
      </c>
      <c r="K25" t="s">
        <v>26</v>
      </c>
      <c r="L25" s="2">
        <v>0</v>
      </c>
      <c r="M25">
        <v>0</v>
      </c>
    </row>
    <row r="26" spans="3:13" x14ac:dyDescent="0.25">
      <c r="C26" t="s">
        <v>52</v>
      </c>
      <c r="D26">
        <v>2</v>
      </c>
      <c r="E26">
        <v>3</v>
      </c>
      <c r="F26" t="s">
        <v>15</v>
      </c>
      <c r="K26" t="s">
        <v>27</v>
      </c>
      <c r="L26" s="3">
        <f xml:space="preserve"> 5*L24+3*L25</f>
        <v>7.5</v>
      </c>
      <c r="M26" s="3">
        <f xml:space="preserve"> 5*M24+3*M25</f>
        <v>10</v>
      </c>
    </row>
    <row r="27" spans="3:13" x14ac:dyDescent="0.25">
      <c r="D27" s="59" t="s">
        <v>7</v>
      </c>
      <c r="E27" s="59"/>
    </row>
    <row r="28" spans="3:13" x14ac:dyDescent="0.25">
      <c r="D28">
        <v>1</v>
      </c>
      <c r="E28">
        <v>1</v>
      </c>
      <c r="F28" t="s">
        <v>18</v>
      </c>
      <c r="G28">
        <v>2</v>
      </c>
    </row>
    <row r="29" spans="3:13" x14ac:dyDescent="0.25">
      <c r="D29">
        <v>1</v>
      </c>
      <c r="E29">
        <v>-1</v>
      </c>
      <c r="F29" t="s">
        <v>10</v>
      </c>
      <c r="G29">
        <v>0</v>
      </c>
    </row>
    <row r="30" spans="3:13" x14ac:dyDescent="0.25">
      <c r="D30">
        <v>3</v>
      </c>
      <c r="E30">
        <v>1</v>
      </c>
      <c r="F30" t="s">
        <v>18</v>
      </c>
      <c r="G30">
        <v>6</v>
      </c>
    </row>
    <row r="31" spans="3:13" x14ac:dyDescent="0.25">
      <c r="D31">
        <v>3</v>
      </c>
      <c r="E31">
        <v>-1</v>
      </c>
      <c r="F31" t="s">
        <v>18</v>
      </c>
      <c r="G31">
        <v>6</v>
      </c>
    </row>
    <row r="32" spans="3:13" x14ac:dyDescent="0.25">
      <c r="C32" s="59" t="s">
        <v>53</v>
      </c>
      <c r="D32" s="59"/>
      <c r="E32" s="59"/>
      <c r="F32" s="59"/>
      <c r="G32" s="59"/>
      <c r="J32" s="59" t="s">
        <v>17</v>
      </c>
      <c r="K32" s="59"/>
      <c r="L32" s="59"/>
      <c r="M32" s="59"/>
    </row>
    <row r="33" spans="3:15" x14ac:dyDescent="0.25">
      <c r="D33" t="s">
        <v>0</v>
      </c>
      <c r="E33" t="s">
        <v>1</v>
      </c>
      <c r="J33" t="s">
        <v>54</v>
      </c>
      <c r="K33" t="s">
        <v>0</v>
      </c>
      <c r="L33" t="s">
        <v>1</v>
      </c>
      <c r="M33" t="s">
        <v>2</v>
      </c>
      <c r="N33" t="s">
        <v>3</v>
      </c>
      <c r="O33" t="s">
        <v>5</v>
      </c>
    </row>
    <row r="34" spans="3:15" x14ac:dyDescent="0.25">
      <c r="C34" t="s">
        <v>52</v>
      </c>
      <c r="D34">
        <v>2</v>
      </c>
      <c r="E34">
        <v>3</v>
      </c>
      <c r="F34" t="s">
        <v>15</v>
      </c>
      <c r="K34">
        <v>2</v>
      </c>
      <c r="L34">
        <v>0</v>
      </c>
      <c r="M34">
        <v>6</v>
      </c>
      <c r="N34">
        <v>6</v>
      </c>
    </row>
    <row r="35" spans="3:15" x14ac:dyDescent="0.25">
      <c r="D35" s="59" t="s">
        <v>7</v>
      </c>
      <c r="E35" s="59"/>
      <c r="J35" s="59" t="s">
        <v>16</v>
      </c>
      <c r="K35" s="59"/>
      <c r="L35" s="59"/>
      <c r="M35" s="59"/>
      <c r="N35" s="59"/>
      <c r="O35" s="59"/>
    </row>
    <row r="36" spans="3:15" x14ac:dyDescent="0.25">
      <c r="D36">
        <v>1</v>
      </c>
      <c r="E36">
        <v>1</v>
      </c>
      <c r="F36" t="s">
        <v>18</v>
      </c>
      <c r="G36">
        <v>2</v>
      </c>
      <c r="J36" t="s">
        <v>10</v>
      </c>
      <c r="K36">
        <v>1</v>
      </c>
      <c r="L36">
        <v>-1</v>
      </c>
      <c r="M36">
        <v>3</v>
      </c>
      <c r="N36">
        <v>3</v>
      </c>
      <c r="O36">
        <v>2</v>
      </c>
    </row>
    <row r="37" spans="3:15" x14ac:dyDescent="0.25">
      <c r="D37">
        <v>-1</v>
      </c>
      <c r="E37">
        <v>1</v>
      </c>
      <c r="F37" t="s">
        <v>18</v>
      </c>
      <c r="G37">
        <v>0</v>
      </c>
      <c r="J37" t="s">
        <v>10</v>
      </c>
      <c r="K37">
        <v>1</v>
      </c>
      <c r="L37">
        <v>1</v>
      </c>
      <c r="M37">
        <v>1</v>
      </c>
      <c r="N37">
        <v>-1</v>
      </c>
      <c r="O37">
        <v>3</v>
      </c>
    </row>
    <row r="38" spans="3:15" x14ac:dyDescent="0.25">
      <c r="D38">
        <v>3</v>
      </c>
      <c r="E38">
        <v>1</v>
      </c>
      <c r="F38" t="s">
        <v>18</v>
      </c>
      <c r="G38">
        <v>6</v>
      </c>
    </row>
    <row r="39" spans="3:15" x14ac:dyDescent="0.25">
      <c r="D39">
        <v>3</v>
      </c>
      <c r="E39">
        <v>-1</v>
      </c>
      <c r="F39" t="s">
        <v>18</v>
      </c>
      <c r="G39">
        <v>6</v>
      </c>
    </row>
    <row r="57" spans="3:13" ht="15.75" thickBot="1" x14ac:dyDescent="0.3"/>
    <row r="58" spans="3:13" ht="15.75" thickBot="1" x14ac:dyDescent="0.3">
      <c r="C58" s="60" t="s">
        <v>55</v>
      </c>
      <c r="D58" s="60" t="s">
        <v>56</v>
      </c>
      <c r="E58" s="60" t="s">
        <v>57</v>
      </c>
      <c r="F58" s="60" t="s">
        <v>58</v>
      </c>
      <c r="G58" s="60" t="s">
        <v>59</v>
      </c>
      <c r="H58" s="60" t="s">
        <v>60</v>
      </c>
      <c r="I58" s="60" t="s">
        <v>61</v>
      </c>
      <c r="J58" s="60" t="s">
        <v>62</v>
      </c>
    </row>
    <row r="59" spans="3:13" ht="15.75" thickBot="1" x14ac:dyDescent="0.3">
      <c r="C59" s="60" t="s">
        <v>61</v>
      </c>
      <c r="D59" s="60">
        <v>2</v>
      </c>
      <c r="E59" s="60">
        <v>1</v>
      </c>
      <c r="F59" s="60">
        <v>-1</v>
      </c>
      <c r="G59" s="61">
        <v>3</v>
      </c>
      <c r="H59" s="60">
        <v>3</v>
      </c>
      <c r="I59" s="60">
        <v>1</v>
      </c>
      <c r="J59" s="60">
        <v>0</v>
      </c>
      <c r="L59" t="s">
        <v>15</v>
      </c>
      <c r="M59">
        <f xml:space="preserve"> 2 /3</f>
        <v>0.66666666666666663</v>
      </c>
    </row>
    <row r="60" spans="3:13" ht="15.75" thickBot="1" x14ac:dyDescent="0.3">
      <c r="C60" s="60" t="s">
        <v>62</v>
      </c>
      <c r="D60" s="60">
        <v>3</v>
      </c>
      <c r="E60" s="60">
        <v>1</v>
      </c>
      <c r="F60" s="60">
        <v>1</v>
      </c>
      <c r="G60" s="60">
        <v>1</v>
      </c>
      <c r="H60" s="60">
        <v>-1</v>
      </c>
      <c r="I60" s="60">
        <v>0</v>
      </c>
      <c r="J60" s="60">
        <v>1</v>
      </c>
    </row>
    <row r="61" spans="3:13" ht="15.75" thickBot="1" x14ac:dyDescent="0.3">
      <c r="C61" s="60" t="s">
        <v>63</v>
      </c>
      <c r="D61" s="60">
        <v>0</v>
      </c>
      <c r="E61" s="60">
        <v>-2</v>
      </c>
      <c r="F61" s="60">
        <v>0</v>
      </c>
      <c r="G61" s="61">
        <v>-6</v>
      </c>
      <c r="H61" s="60">
        <v>-6</v>
      </c>
      <c r="I61" s="60">
        <v>0</v>
      </c>
      <c r="J61" s="60">
        <v>0</v>
      </c>
    </row>
    <row r="62" spans="3:13" ht="15.75" thickBot="1" x14ac:dyDescent="0.3"/>
    <row r="63" spans="3:13" ht="15.75" thickBot="1" x14ac:dyDescent="0.3">
      <c r="C63" s="60" t="s">
        <v>55</v>
      </c>
      <c r="D63" s="60" t="s">
        <v>56</v>
      </c>
      <c r="E63" s="60" t="s">
        <v>57</v>
      </c>
      <c r="F63" s="60" t="s">
        <v>58</v>
      </c>
      <c r="G63" s="60" t="s">
        <v>59</v>
      </c>
      <c r="H63" s="60" t="s">
        <v>60</v>
      </c>
      <c r="I63" s="60" t="s">
        <v>61</v>
      </c>
      <c r="J63" s="60" t="s">
        <v>62</v>
      </c>
    </row>
    <row r="64" spans="3:13" ht="15.75" thickBot="1" x14ac:dyDescent="0.3">
      <c r="C64" s="60" t="s">
        <v>60</v>
      </c>
      <c r="D64" s="62">
        <f xml:space="preserve"> 2/3</f>
        <v>0.66666666666666663</v>
      </c>
      <c r="E64" s="62">
        <f>1/3</f>
        <v>0.33333333333333331</v>
      </c>
      <c r="F64" s="62">
        <f>-1/3</f>
        <v>-0.33333333333333331</v>
      </c>
      <c r="G64" s="60">
        <v>1</v>
      </c>
      <c r="H64" s="60">
        <v>1</v>
      </c>
      <c r="I64" s="62">
        <f>1/3</f>
        <v>0.33333333333333331</v>
      </c>
      <c r="J64" s="60">
        <v>0</v>
      </c>
    </row>
    <row r="65" spans="3:13" ht="15.75" thickBot="1" x14ac:dyDescent="0.3">
      <c r="C65" s="60" t="s">
        <v>62</v>
      </c>
      <c r="D65" s="62">
        <f xml:space="preserve"> 11/3</f>
        <v>3.6666666666666665</v>
      </c>
      <c r="E65" s="62">
        <f>4/3</f>
        <v>1.3333333333333333</v>
      </c>
      <c r="F65" s="63">
        <f>2/3</f>
        <v>0.66666666666666663</v>
      </c>
      <c r="G65" s="60">
        <v>2</v>
      </c>
      <c r="H65" s="60">
        <v>0</v>
      </c>
      <c r="I65" s="62">
        <f>1/3</f>
        <v>0.33333333333333331</v>
      </c>
      <c r="J65" s="60">
        <v>1</v>
      </c>
      <c r="L65" t="s">
        <v>15</v>
      </c>
      <c r="M65">
        <f xml:space="preserve"> 11/2</f>
        <v>5.5</v>
      </c>
    </row>
    <row r="66" spans="3:13" ht="15.75" thickBot="1" x14ac:dyDescent="0.3">
      <c r="C66" s="60" t="s">
        <v>64</v>
      </c>
      <c r="D66" s="60">
        <v>4</v>
      </c>
      <c r="E66" s="60">
        <v>0</v>
      </c>
      <c r="F66" s="61">
        <v>-2</v>
      </c>
      <c r="G66" s="60">
        <v>0</v>
      </c>
      <c r="H66" s="60">
        <v>0</v>
      </c>
      <c r="I66" s="60">
        <v>2</v>
      </c>
      <c r="J66" s="60">
        <v>0</v>
      </c>
    </row>
    <row r="67" spans="3:13" ht="15.75" thickBot="1" x14ac:dyDescent="0.3"/>
    <row r="68" spans="3:13" ht="15.75" thickBot="1" x14ac:dyDescent="0.3">
      <c r="C68" s="64" t="s">
        <v>55</v>
      </c>
      <c r="D68" s="64" t="s">
        <v>56</v>
      </c>
      <c r="E68" s="64" t="s">
        <v>57</v>
      </c>
      <c r="F68" s="64" t="s">
        <v>58</v>
      </c>
      <c r="G68" s="64" t="s">
        <v>59</v>
      </c>
      <c r="H68" s="64" t="s">
        <v>60</v>
      </c>
      <c r="I68" s="64" t="s">
        <v>61</v>
      </c>
      <c r="J68" s="64" t="s">
        <v>62</v>
      </c>
    </row>
    <row r="69" spans="3:13" ht="15.75" thickBot="1" x14ac:dyDescent="0.3">
      <c r="C69" s="64" t="s">
        <v>60</v>
      </c>
      <c r="D69" s="62">
        <f>5/2</f>
        <v>2.5</v>
      </c>
      <c r="E69" s="64">
        <v>1</v>
      </c>
      <c r="F69" s="64">
        <v>0</v>
      </c>
      <c r="G69" s="64">
        <v>2</v>
      </c>
      <c r="H69" s="64">
        <v>1</v>
      </c>
      <c r="I69" s="62">
        <f>1/2</f>
        <v>0.5</v>
      </c>
      <c r="J69" s="62">
        <f>3/2</f>
        <v>1.5</v>
      </c>
    </row>
    <row r="70" spans="3:13" ht="15.75" thickBot="1" x14ac:dyDescent="0.3">
      <c r="C70" s="64" t="s">
        <v>58</v>
      </c>
      <c r="D70" s="62">
        <f>11/2</f>
        <v>5.5</v>
      </c>
      <c r="E70" s="64">
        <v>2</v>
      </c>
      <c r="F70" s="64">
        <v>1</v>
      </c>
      <c r="G70" s="64">
        <v>3</v>
      </c>
      <c r="H70" s="64">
        <v>0</v>
      </c>
      <c r="I70" s="62">
        <f>1/2</f>
        <v>0.5</v>
      </c>
      <c r="J70" s="62">
        <f>3/2</f>
        <v>1.5</v>
      </c>
    </row>
    <row r="71" spans="3:13" ht="15.75" thickBot="1" x14ac:dyDescent="0.3">
      <c r="C71" s="64" t="s">
        <v>65</v>
      </c>
      <c r="D71" s="64">
        <v>15</v>
      </c>
      <c r="E71" s="64">
        <v>4</v>
      </c>
      <c r="F71" s="64">
        <v>0</v>
      </c>
      <c r="G71" s="64">
        <v>6</v>
      </c>
      <c r="H71" s="64">
        <v>0</v>
      </c>
      <c r="I71" s="64">
        <v>3</v>
      </c>
      <c r="J71" s="64">
        <v>3</v>
      </c>
    </row>
    <row r="73" spans="3:13" x14ac:dyDescent="0.25">
      <c r="C73" s="65" t="s">
        <v>66</v>
      </c>
    </row>
    <row r="74" spans="3:13" x14ac:dyDescent="0.25">
      <c r="C74" s="65" t="s">
        <v>67</v>
      </c>
    </row>
  </sheetData>
  <mergeCells count="9">
    <mergeCell ref="C5:H5"/>
    <mergeCell ref="L9:M9"/>
    <mergeCell ref="K5:N5"/>
    <mergeCell ref="D27:E27"/>
    <mergeCell ref="C32:G32"/>
    <mergeCell ref="D35:E35"/>
    <mergeCell ref="J32:M32"/>
    <mergeCell ref="J35:O35"/>
    <mergeCell ref="D9:G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Симплекс</vt:lpstr>
      <vt:lpstr>Двойстенная графич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2023-02-26T09:23:57Z</dcterms:modified>
</cp:coreProperties>
</file>