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4" sheetId="4" r:id="rId3"/>
    <sheet name="Лист3" sheetId="3" r:id="rId4"/>
  </sheets>
  <definedNames>
    <definedName name="A">Лист4!$A$1:$A$500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7" i="4"/>
  <c r="G8" i="4"/>
  <c r="G9" i="4"/>
  <c r="G10" i="4"/>
  <c r="G11" i="4"/>
  <c r="G12" i="4"/>
  <c r="G13" i="4"/>
  <c r="G14" i="4"/>
  <c r="G15" i="4"/>
  <c r="G16" i="4"/>
  <c r="G17" i="4"/>
  <c r="G7" i="4"/>
  <c r="G3" i="4"/>
  <c r="E3" i="4"/>
  <c r="E5" i="4"/>
  <c r="F5" i="4" s="1"/>
  <c r="G5" i="4" s="1"/>
  <c r="H5" i="4" s="1"/>
  <c r="I5" i="4" s="1"/>
  <c r="J5" i="4" s="1"/>
  <c r="K5" i="4" s="1"/>
  <c r="L5" i="4" s="1"/>
  <c r="M5" i="4" s="1"/>
  <c r="N5" i="4" s="1"/>
  <c r="E2" i="4"/>
  <c r="G2" i="4"/>
  <c r="D3" i="4"/>
  <c r="D2" i="4"/>
  <c r="C1" i="4"/>
  <c r="G7" i="2" l="1"/>
  <c r="L1" i="2"/>
  <c r="A10" i="2"/>
  <c r="A17" i="2"/>
  <c r="A15" i="2"/>
  <c r="C13" i="2"/>
  <c r="D13" i="2"/>
  <c r="E13" i="2"/>
  <c r="F13" i="2"/>
  <c r="B13" i="2"/>
  <c r="B9" i="2"/>
  <c r="B8" i="2"/>
  <c r="A9" i="2"/>
  <c r="K2" i="2"/>
  <c r="L2" i="2"/>
  <c r="J2" i="2"/>
  <c r="K1" i="2"/>
  <c r="A7" i="2"/>
  <c r="B7" i="2"/>
  <c r="B6" i="2"/>
  <c r="F4" i="2"/>
  <c r="F3" i="2"/>
  <c r="H1" i="2"/>
  <c r="H2" i="2"/>
  <c r="I2" i="2"/>
  <c r="G2" i="2"/>
  <c r="D5" i="2"/>
  <c r="E5" i="2"/>
  <c r="C5" i="2"/>
  <c r="O3" i="1"/>
  <c r="O4" i="1"/>
  <c r="O5" i="1"/>
  <c r="O2" i="1"/>
  <c r="G3" i="1"/>
  <c r="G4" i="1"/>
  <c r="G5" i="1"/>
  <c r="G2" i="1"/>
  <c r="B4" i="1"/>
  <c r="B5" i="1"/>
  <c r="B6" i="1"/>
  <c r="B3" i="1"/>
  <c r="B7" i="1" s="1"/>
  <c r="E6" i="1" l="1"/>
  <c r="E5" i="1"/>
  <c r="E4" i="1"/>
  <c r="E3" i="1"/>
  <c r="D4" i="1"/>
  <c r="D5" i="1"/>
  <c r="D6" i="1"/>
  <c r="D3" i="1"/>
  <c r="D7" i="1" l="1"/>
  <c r="E7" i="1"/>
  <c r="B9" i="1" s="1"/>
  <c r="B10" i="1" s="1"/>
  <c r="B8" i="1"/>
  <c r="H4" i="1" s="1"/>
  <c r="J4" i="1"/>
  <c r="I4" i="1"/>
  <c r="H5" i="1"/>
  <c r="H3" i="1"/>
  <c r="H2" i="1"/>
  <c r="J2" i="1" l="1"/>
  <c r="I2" i="1"/>
  <c r="J5" i="1"/>
  <c r="I5" i="1"/>
  <c r="J3" i="1"/>
  <c r="I3" i="1"/>
  <c r="I6" i="1" l="1"/>
  <c r="B11" i="1" s="1"/>
  <c r="B18" i="1" s="1"/>
  <c r="J6" i="1"/>
  <c r="B12" i="1" s="1"/>
  <c r="B19" i="1" s="1"/>
</calcChain>
</file>

<file path=xl/sharedStrings.xml><?xml version="1.0" encoding="utf-8"?>
<sst xmlns="http://schemas.openxmlformats.org/spreadsheetml/2006/main" count="57" uniqueCount="43">
  <si>
    <t>Вероятность</t>
  </si>
  <si>
    <t>Матожидание</t>
  </si>
  <si>
    <t>Часть дисперсии</t>
  </si>
  <si>
    <t>Дисперсия</t>
  </si>
  <si>
    <t>xi*pi</t>
  </si>
  <si>
    <t>pi</t>
  </si>
  <si>
    <t>xi</t>
  </si>
  <si>
    <t>pi*xi^2</t>
  </si>
  <si>
    <t>σ(x) ср.кв. отклонение</t>
  </si>
  <si>
    <t>M(X)</t>
  </si>
  <si>
    <t>u3i(x)</t>
  </si>
  <si>
    <t>u4i(x)</t>
  </si>
  <si>
    <t>u3(x) центр. Момент</t>
  </si>
  <si>
    <t>u4(x) центр. Момент</t>
  </si>
  <si>
    <t>F(x≤0) = 0</t>
  </si>
  <si>
    <t>F(0&lt; x ≤1) = 0.547</t>
  </si>
  <si>
    <t>F(x&gt;3) = 1</t>
  </si>
  <si>
    <t>F(1&lt; x ≤2) = 0.356 + 0.547 =</t>
  </si>
  <si>
    <t>F(2&lt; x ≤3) = 0.087 + 0.903 =</t>
  </si>
  <si>
    <t>1)</t>
  </si>
  <si>
    <t>x</t>
  </si>
  <si>
    <t>y</t>
  </si>
  <si>
    <t>2)</t>
  </si>
  <si>
    <t>3)</t>
  </si>
  <si>
    <t>4)</t>
  </si>
  <si>
    <t>5)</t>
  </si>
  <si>
    <t>β(X)</t>
  </si>
  <si>
    <t>γ(X)</t>
  </si>
  <si>
    <t>X        Y</t>
  </si>
  <si>
    <t>M(Y)</t>
  </si>
  <si>
    <t>М(X)</t>
  </si>
  <si>
    <t>D(Y)</t>
  </si>
  <si>
    <t>D(X)</t>
  </si>
  <si>
    <t>XY</t>
  </si>
  <si>
    <t>M(XY)</t>
  </si>
  <si>
    <t>xi * pi</t>
  </si>
  <si>
    <t>COV(XY)</t>
  </si>
  <si>
    <t>F(x,y)</t>
  </si>
  <si>
    <t>МИН</t>
  </si>
  <si>
    <t>МАКС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</si>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</sst>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3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5" fillId="0" borderId="1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распределения СВХ</a:t>
            </a:r>
          </a:p>
        </c:rich>
      </c:tx>
      <c:layout>
        <c:manualLayout>
          <c:xMode val="edge"/>
          <c:yMode val="edge"/>
          <c:x val="0.1927915573053368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Лист1!$B$3:$B$6</c:f>
              <c:numCache>
                <c:formatCode>General</c:formatCode>
                <c:ptCount val="4"/>
                <c:pt idx="0">
                  <c:v>0.63605599999999995</c:v>
                </c:pt>
                <c:pt idx="1">
                  <c:v>0.31063200000000007</c:v>
                </c:pt>
                <c:pt idx="2">
                  <c:v>5.0568000000000009E-2</c:v>
                </c:pt>
                <c:pt idx="3">
                  <c:v>2.7440000000000008E-3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D-4B18-A87B-9492572B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86072"/>
        <c:axId val="388090336"/>
      </c:scatterChart>
      <c:valAx>
        <c:axId val="38808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90336"/>
        <c:crosses val="autoZero"/>
        <c:crossBetween val="midCat"/>
      </c:valAx>
      <c:valAx>
        <c:axId val="3880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8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Лист1!$K$16:$K$20</c:f>
              <c:numCache>
                <c:formatCode>General</c:formatCode>
                <c:ptCount val="5"/>
                <c:pt idx="0">
                  <c:v>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</c:numCache>
            </c:numRef>
          </c:xVal>
          <c:yVal>
            <c:numRef>
              <c:f>Лист1!$L$16:$L$20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1-45E3-87A3-31B5C992950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Лист1!$K$23:$K$32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Лист1!$L$23:$L$32</c:f>
              <c:numCache>
                <c:formatCode>General</c:formatCode>
                <c:ptCount val="10"/>
                <c:pt idx="0">
                  <c:v>0.54700000000000004</c:v>
                </c:pt>
                <c:pt idx="1">
                  <c:v>0.54700000000000004</c:v>
                </c:pt>
                <c:pt idx="2">
                  <c:v>0.54700000000000004</c:v>
                </c:pt>
                <c:pt idx="3">
                  <c:v>0.54700000000000004</c:v>
                </c:pt>
                <c:pt idx="4">
                  <c:v>0.54700000000000004</c:v>
                </c:pt>
                <c:pt idx="5">
                  <c:v>0.54700000000000004</c:v>
                </c:pt>
                <c:pt idx="6">
                  <c:v>0.54700000000000004</c:v>
                </c:pt>
                <c:pt idx="7">
                  <c:v>0.54700000000000004</c:v>
                </c:pt>
                <c:pt idx="8">
                  <c:v>0.54700000000000004</c:v>
                </c:pt>
                <c:pt idx="9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1-45E3-87A3-31B5C992950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Лист1!$K$35:$K$44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xVal>
          <c:yVal>
            <c:numRef>
              <c:f>Лист1!$L$35:$L$44</c:f>
              <c:numCache>
                <c:formatCode>General</c:formatCode>
                <c:ptCount val="10"/>
                <c:pt idx="0">
                  <c:v>0.90300000000000002</c:v>
                </c:pt>
                <c:pt idx="1">
                  <c:v>0.90300000000000002</c:v>
                </c:pt>
                <c:pt idx="2">
                  <c:v>0.90300000000000002</c:v>
                </c:pt>
                <c:pt idx="3">
                  <c:v>0.90300000000000002</c:v>
                </c:pt>
                <c:pt idx="4">
                  <c:v>0.90300000000000002</c:v>
                </c:pt>
                <c:pt idx="5">
                  <c:v>0.90300000000000002</c:v>
                </c:pt>
                <c:pt idx="6">
                  <c:v>0.90300000000000002</c:v>
                </c:pt>
                <c:pt idx="7">
                  <c:v>0.90300000000000002</c:v>
                </c:pt>
                <c:pt idx="8">
                  <c:v>0.90300000000000002</c:v>
                </c:pt>
                <c:pt idx="9">
                  <c:v>0.90300000000000002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1-45E3-87A3-31B5C9929506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Лист1!$K$47:$K$56</c:f>
              <c:numCache>
                <c:formatCode>General</c:formatCode>
                <c:ptCount val="10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</c:numCache>
            </c:numRef>
          </c:xVal>
          <c:yVal>
            <c:numRef>
              <c:f>Лист1!$L$47:$L$56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1-45E3-87A3-31B5C9929506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Лист1!$K$59:$K$63</c:f>
              <c:numCache>
                <c:formatCode>General</c:formatCode>
                <c:ptCount val="5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</c:numCache>
            </c:numRef>
          </c:xVal>
          <c:yVal>
            <c:numRef>
              <c:f>Лист1!$L$59:$L$63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1-45E3-87A3-31B5C992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06688"/>
        <c:axId val="490300784"/>
      </c:scatterChart>
      <c:valAx>
        <c:axId val="4903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00784"/>
        <c:crosses val="autoZero"/>
        <c:crossBetween val="midCat"/>
      </c:valAx>
      <c:valAx>
        <c:axId val="4903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0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Лист4!$D$7:$D$18</c:f>
              <c:strCache>
                <c:ptCount val="12"/>
                <c:pt idx="0">
                  <c:v>-12,68332664</c:v>
                </c:pt>
                <c:pt idx="1">
                  <c:v>-9,686159696</c:v>
                </c:pt>
                <c:pt idx="2">
                  <c:v>-6,688992755</c:v>
                </c:pt>
                <c:pt idx="3">
                  <c:v>-3,691825814</c:v>
                </c:pt>
                <c:pt idx="4">
                  <c:v>-0,694658872</c:v>
                </c:pt>
                <c:pt idx="5">
                  <c:v>2,302508069</c:v>
                </c:pt>
                <c:pt idx="6">
                  <c:v>5,29967501</c:v>
                </c:pt>
                <c:pt idx="7">
                  <c:v>8,296841952</c:v>
                </c:pt>
                <c:pt idx="8">
                  <c:v>11,29400889</c:v>
                </c:pt>
                <c:pt idx="9">
                  <c:v>14,29117583</c:v>
                </c:pt>
                <c:pt idx="10">
                  <c:v>17,28834278</c:v>
                </c:pt>
                <c:pt idx="11">
                  <c:v>Еще</c:v>
                </c:pt>
              </c:strCache>
            </c:strRef>
          </c:cat>
          <c:val>
            <c:numRef>
              <c:f>Лист4!$E$7:$E$18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28</c:v>
                </c:pt>
                <c:pt idx="4">
                  <c:v>83</c:v>
                </c:pt>
                <c:pt idx="5">
                  <c:v>107</c:v>
                </c:pt>
                <c:pt idx="6">
                  <c:v>114</c:v>
                </c:pt>
                <c:pt idx="7">
                  <c:v>87</c:v>
                </c:pt>
                <c:pt idx="8">
                  <c:v>50</c:v>
                </c:pt>
                <c:pt idx="9">
                  <c:v>15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424C-B3E4-B7E8F5D1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224944"/>
        <c:axId val="445222976"/>
      </c:barChart>
      <c:catAx>
        <c:axId val="44522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222976"/>
        <c:crosses val="autoZero"/>
        <c:auto val="1"/>
        <c:lblAlgn val="ctr"/>
        <c:lblOffset val="100"/>
        <c:noMultiLvlLbl val="0"/>
      </c:catAx>
      <c:valAx>
        <c:axId val="4452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22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Лист4!$F$7:$F$17</c:f>
              <c:numCache>
                <c:formatCode>General</c:formatCode>
                <c:ptCount val="11"/>
                <c:pt idx="0">
                  <c:v>-11.184743166731298</c:v>
                </c:pt>
                <c:pt idx="1">
                  <c:v>-8.1875762254491455</c:v>
                </c:pt>
                <c:pt idx="2">
                  <c:v>-5.1904092841669911</c:v>
                </c:pt>
                <c:pt idx="3">
                  <c:v>-2.193242342884838</c:v>
                </c:pt>
                <c:pt idx="4">
                  <c:v>0.80392459839731556</c:v>
                </c:pt>
                <c:pt idx="5">
                  <c:v>3.8010915396794691</c:v>
                </c:pt>
                <c:pt idx="6">
                  <c:v>6.7982584809616231</c:v>
                </c:pt>
                <c:pt idx="7">
                  <c:v>9.7954254222437758</c:v>
                </c:pt>
                <c:pt idx="8">
                  <c:v>12.79259236352593</c:v>
                </c:pt>
                <c:pt idx="9">
                  <c:v>15.789759304808083</c:v>
                </c:pt>
                <c:pt idx="10">
                  <c:v>18.786926246090236</c:v>
                </c:pt>
              </c:numCache>
            </c:numRef>
          </c:cat>
          <c:val>
            <c:numRef>
              <c:f>Лист4!$G$7:$G$17</c:f>
              <c:numCache>
                <c:formatCode>General</c:formatCode>
                <c:ptCount val="11"/>
                <c:pt idx="0">
                  <c:v>6.6729683036755472E-4</c:v>
                </c:pt>
                <c:pt idx="1">
                  <c:v>6.6729683036755472E-4</c:v>
                </c:pt>
                <c:pt idx="2">
                  <c:v>8.0075619644106571E-3</c:v>
                </c:pt>
                <c:pt idx="3">
                  <c:v>1.8684311250291533E-2</c:v>
                </c:pt>
                <c:pt idx="4">
                  <c:v>5.5385636920507041E-2</c:v>
                </c:pt>
                <c:pt idx="5">
                  <c:v>7.1400760849328351E-2</c:v>
                </c:pt>
                <c:pt idx="6">
                  <c:v>7.6071838661901245E-2</c:v>
                </c:pt>
                <c:pt idx="7">
                  <c:v>5.8054824241977263E-2</c:v>
                </c:pt>
                <c:pt idx="8">
                  <c:v>3.3364841518377736E-2</c:v>
                </c:pt>
                <c:pt idx="9">
                  <c:v>1.0009452455513322E-2</c:v>
                </c:pt>
                <c:pt idx="10">
                  <c:v>1.3345936607351094E-3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F34-94D9-9596367E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20688"/>
        <c:axId val="537320360"/>
      </c:barChart>
      <c:catAx>
        <c:axId val="5373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0360"/>
        <c:crosses val="autoZero"/>
        <c:auto val="1"/>
        <c:lblAlgn val="ctr"/>
        <c:lblOffset val="100"/>
        <c:noMultiLvlLbl val="0"/>
      </c:catAx>
      <c:valAx>
        <c:axId val="5373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13</xdr:row>
      <xdr:rowOff>180975</xdr:rowOff>
    </xdr:from>
    <xdr:to>
      <xdr:col>8</xdr:col>
      <xdr:colOff>161925</xdr:colOff>
      <xdr:row>28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29</xdr:row>
      <xdr:rowOff>47625</xdr:rowOff>
    </xdr:from>
    <xdr:to>
      <xdr:col>7</xdr:col>
      <xdr:colOff>533400</xdr:colOff>
      <xdr:row>43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5</xdr:row>
      <xdr:rowOff>66675</xdr:rowOff>
    </xdr:from>
    <xdr:to>
      <xdr:col>20</xdr:col>
      <xdr:colOff>152400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5</xdr:row>
      <xdr:rowOff>152400</xdr:rowOff>
    </xdr:from>
    <xdr:to>
      <xdr:col>14</xdr:col>
      <xdr:colOff>361950</xdr:colOff>
      <xdr:row>20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G10" sqref="G10"/>
    </sheetView>
  </sheetViews>
  <sheetFormatPr defaultRowHeight="15" x14ac:dyDescent="0.25"/>
  <cols>
    <col min="1" max="1" width="35" customWidth="1"/>
    <col min="4" max="4" width="13.5703125" customWidth="1"/>
    <col min="5" max="5" width="15.7109375" customWidth="1"/>
    <col min="6" max="6" width="16.140625" customWidth="1"/>
    <col min="7" max="7" width="18.28515625" customWidth="1"/>
  </cols>
  <sheetData>
    <row r="1" spans="1:15" x14ac:dyDescent="0.25">
      <c r="A1" t="s">
        <v>0</v>
      </c>
      <c r="B1">
        <v>0.14000000000000001</v>
      </c>
      <c r="D1" s="2"/>
      <c r="E1" t="s">
        <v>2</v>
      </c>
      <c r="F1" s="3" t="s">
        <v>6</v>
      </c>
      <c r="G1" s="3" t="s">
        <v>5</v>
      </c>
      <c r="H1" s="4" t="s">
        <v>9</v>
      </c>
      <c r="I1" s="4" t="s">
        <v>10</v>
      </c>
      <c r="J1" s="4" t="s">
        <v>11</v>
      </c>
      <c r="N1" s="8" t="s">
        <v>6</v>
      </c>
      <c r="O1" t="s">
        <v>5</v>
      </c>
    </row>
    <row r="2" spans="1:15" x14ac:dyDescent="0.25">
      <c r="A2" s="8" t="s">
        <v>6</v>
      </c>
      <c r="B2" t="s">
        <v>5</v>
      </c>
      <c r="D2" s="1" t="s">
        <v>4</v>
      </c>
      <c r="E2" t="s">
        <v>7</v>
      </c>
      <c r="F2" s="3">
        <v>0</v>
      </c>
      <c r="G2" s="3">
        <f xml:space="preserve"> _xlfn.BINOM.DIST(F2,3,$B$1,FALSE)</f>
        <v>0.63605599999999995</v>
      </c>
      <c r="H2" s="3">
        <f xml:space="preserve"> $B$8</f>
        <v>0.4200000000000001</v>
      </c>
      <c r="I2" s="3">
        <f xml:space="preserve"> G2* (F2 - H2)^3</f>
        <v>-4.7124116928000032E-2</v>
      </c>
      <c r="J2" s="3">
        <f xml:space="preserve"> G2*( F2 - H2)^4</f>
        <v>1.9792129109760019E-2</v>
      </c>
      <c r="N2">
        <v>0</v>
      </c>
      <c r="O2">
        <f xml:space="preserve"> _xlfn.BINOM.DIST(N2,3,$B$1,TRUE)</f>
        <v>0.63605599999999995</v>
      </c>
    </row>
    <row r="3" spans="1:15" x14ac:dyDescent="0.25">
      <c r="A3">
        <v>0</v>
      </c>
      <c r="B3">
        <f xml:space="preserve"> _xlfn.BINOM.DIST(A3,3,$B$1,FALSE)</f>
        <v>0.63605599999999995</v>
      </c>
      <c r="D3">
        <f xml:space="preserve"> A3 * B3</f>
        <v>0</v>
      </c>
      <c r="E3">
        <f xml:space="preserve"> B3*A3^2</f>
        <v>0</v>
      </c>
      <c r="F3" s="3">
        <v>1</v>
      </c>
      <c r="G3" s="3">
        <f t="shared" ref="G3:G5" si="0" xml:space="preserve"> _xlfn.BINOM.DIST(F3,3,$B$1,FALSE)</f>
        <v>0.31063200000000007</v>
      </c>
      <c r="H3" s="3">
        <f t="shared" ref="H3:H5" si="1" xml:space="preserve"> $B$8</f>
        <v>0.4200000000000001</v>
      </c>
      <c r="I3" s="3">
        <f t="shared" ref="I3:I5" si="2" xml:space="preserve"> G3* (F3 - H3)^3</f>
        <v>6.0608030783999962E-2</v>
      </c>
      <c r="J3" s="3">
        <f t="shared" ref="J3:J5" si="3" xml:space="preserve"> G3*( F3 - H3)^4</f>
        <v>3.5152657854719965E-2</v>
      </c>
      <c r="N3">
        <v>1</v>
      </c>
      <c r="O3">
        <f t="shared" ref="O3:O5" si="4" xml:space="preserve"> _xlfn.BINOM.DIST(N3,3,$B$1,TRUE)</f>
        <v>0.94668799999999997</v>
      </c>
    </row>
    <row r="4" spans="1:15" x14ac:dyDescent="0.25">
      <c r="A4">
        <v>1</v>
      </c>
      <c r="B4">
        <f t="shared" ref="B4:B6" si="5" xml:space="preserve"> _xlfn.BINOM.DIST(A4,3,$B$1,FALSE)</f>
        <v>0.31063200000000007</v>
      </c>
      <c r="D4">
        <f t="shared" ref="D4:D6" si="6" xml:space="preserve"> A4 * B4</f>
        <v>0.31063200000000007</v>
      </c>
      <c r="E4">
        <f t="shared" ref="E4:E6" si="7" xml:space="preserve"> B4*A4^2</f>
        <v>0.31063200000000007</v>
      </c>
      <c r="F4" s="3">
        <v>2</v>
      </c>
      <c r="G4" s="3">
        <f t="shared" si="0"/>
        <v>5.0568000000000009E-2</v>
      </c>
      <c r="H4" s="3">
        <f t="shared" si="1"/>
        <v>0.4200000000000001</v>
      </c>
      <c r="I4" s="3">
        <f t="shared" si="2"/>
        <v>0.19945596921599998</v>
      </c>
      <c r="J4" s="3">
        <f t="shared" si="3"/>
        <v>0.31514043136127995</v>
      </c>
      <c r="N4">
        <v>2</v>
      </c>
      <c r="O4">
        <f t="shared" si="4"/>
        <v>0.99725599999999992</v>
      </c>
    </row>
    <row r="5" spans="1:15" x14ac:dyDescent="0.25">
      <c r="A5">
        <v>2</v>
      </c>
      <c r="B5">
        <f t="shared" si="5"/>
        <v>5.0568000000000009E-2</v>
      </c>
      <c r="D5">
        <f t="shared" si="6"/>
        <v>0.10113600000000002</v>
      </c>
      <c r="E5">
        <f t="shared" si="7"/>
        <v>0.20227200000000004</v>
      </c>
      <c r="F5" s="3">
        <v>3</v>
      </c>
      <c r="G5" s="3">
        <f t="shared" si="0"/>
        <v>2.7440000000000008E-3</v>
      </c>
      <c r="H5" s="3">
        <f t="shared" si="1"/>
        <v>0.4200000000000001</v>
      </c>
      <c r="I5" s="3">
        <f t="shared" si="2"/>
        <v>4.7124116928000018E-2</v>
      </c>
      <c r="J5" s="3">
        <f t="shared" si="3"/>
        <v>0.12158022167424005</v>
      </c>
      <c r="N5">
        <v>3</v>
      </c>
      <c r="O5">
        <f t="shared" si="4"/>
        <v>1</v>
      </c>
    </row>
    <row r="6" spans="1:15" x14ac:dyDescent="0.25">
      <c r="A6">
        <v>3</v>
      </c>
      <c r="B6">
        <f t="shared" si="5"/>
        <v>2.7440000000000008E-3</v>
      </c>
      <c r="D6">
        <f t="shared" si="6"/>
        <v>8.2320000000000032E-3</v>
      </c>
      <c r="E6">
        <f t="shared" si="7"/>
        <v>2.4696000000000006E-2</v>
      </c>
      <c r="I6" s="5">
        <f xml:space="preserve"> SUM(I2:I5)</f>
        <v>0.26006399999999991</v>
      </c>
      <c r="J6" s="5">
        <f xml:space="preserve"> SUM(J2:J5)</f>
        <v>0.49166543999999995</v>
      </c>
    </row>
    <row r="7" spans="1:15" x14ac:dyDescent="0.25">
      <c r="B7">
        <f xml:space="preserve"> SUM(B3:B6)</f>
        <v>1</v>
      </c>
      <c r="D7">
        <f xml:space="preserve"> SUM(D4:D6)</f>
        <v>0.4200000000000001</v>
      </c>
      <c r="E7">
        <f xml:space="preserve"> SUM(E3:E6)</f>
        <v>0.53760000000000019</v>
      </c>
    </row>
    <row r="8" spans="1:15" x14ac:dyDescent="0.25">
      <c r="A8" s="5" t="s">
        <v>1</v>
      </c>
      <c r="B8" s="5">
        <f xml:space="preserve"> SUM(D3:D6)</f>
        <v>0.4200000000000001</v>
      </c>
    </row>
    <row r="9" spans="1:15" x14ac:dyDescent="0.25">
      <c r="A9" s="5" t="s">
        <v>3</v>
      </c>
      <c r="B9" s="5">
        <f xml:space="preserve"> E7 - B8^2</f>
        <v>0.36120000000000008</v>
      </c>
    </row>
    <row r="10" spans="1:15" x14ac:dyDescent="0.25">
      <c r="A10" s="6" t="s">
        <v>8</v>
      </c>
      <c r="B10" s="5">
        <f xml:space="preserve"> SQRT(B9)</f>
        <v>0.60099916805266884</v>
      </c>
    </row>
    <row r="11" spans="1:15" x14ac:dyDescent="0.25">
      <c r="A11" s="5" t="s">
        <v>12</v>
      </c>
      <c r="B11" s="5">
        <f xml:space="preserve"> $I$6</f>
        <v>0.26006399999999991</v>
      </c>
    </row>
    <row r="12" spans="1:15" x14ac:dyDescent="0.25">
      <c r="A12" s="5" t="s">
        <v>13</v>
      </c>
      <c r="B12" s="5">
        <f xml:space="preserve"> $J$6</f>
        <v>0.49166543999999995</v>
      </c>
    </row>
    <row r="13" spans="1:15" x14ac:dyDescent="0.25">
      <c r="A13" s="7" t="s">
        <v>14</v>
      </c>
      <c r="B13">
        <v>0</v>
      </c>
    </row>
    <row r="14" spans="1:15" x14ac:dyDescent="0.25">
      <c r="A14" s="7" t="s">
        <v>15</v>
      </c>
      <c r="B14">
        <v>0.54700000000000004</v>
      </c>
    </row>
    <row r="15" spans="1:15" x14ac:dyDescent="0.25">
      <c r="A15" s="7" t="s">
        <v>17</v>
      </c>
      <c r="B15">
        <v>0.90300000000000002</v>
      </c>
      <c r="J15" t="s">
        <v>19</v>
      </c>
      <c r="K15" t="s">
        <v>20</v>
      </c>
      <c r="L15" t="s">
        <v>21</v>
      </c>
    </row>
    <row r="16" spans="1:15" x14ac:dyDescent="0.25">
      <c r="A16" s="7" t="s">
        <v>18</v>
      </c>
      <c r="B16">
        <v>0.99</v>
      </c>
      <c r="K16">
        <v>0</v>
      </c>
      <c r="L16">
        <v>0</v>
      </c>
    </row>
    <row r="17" spans="1:12" x14ac:dyDescent="0.25">
      <c r="A17" s="7" t="s">
        <v>16</v>
      </c>
      <c r="B17">
        <v>1</v>
      </c>
      <c r="K17">
        <v>-0.9</v>
      </c>
      <c r="L17">
        <v>0</v>
      </c>
    </row>
    <row r="18" spans="1:12" ht="15.75" x14ac:dyDescent="0.25">
      <c r="A18" s="9" t="s">
        <v>26</v>
      </c>
      <c r="B18">
        <f xml:space="preserve"> B11 / B10^3</f>
        <v>1.1980049861514983</v>
      </c>
      <c r="K18">
        <v>-0.8</v>
      </c>
      <c r="L18">
        <v>0</v>
      </c>
    </row>
    <row r="19" spans="1:12" ht="15.75" x14ac:dyDescent="0.25">
      <c r="A19" s="9" t="s">
        <v>27</v>
      </c>
      <c r="B19">
        <f xml:space="preserve"> (B12 / B10 ^ 4) - 3</f>
        <v>0.7685492801771856</v>
      </c>
      <c r="K19">
        <v>-0.7</v>
      </c>
      <c r="L19">
        <v>0</v>
      </c>
    </row>
    <row r="20" spans="1:12" x14ac:dyDescent="0.25">
      <c r="K20">
        <v>-0.6</v>
      </c>
      <c r="L20">
        <v>0</v>
      </c>
    </row>
    <row r="22" spans="1:12" x14ac:dyDescent="0.25">
      <c r="J22" t="s">
        <v>22</v>
      </c>
      <c r="K22" t="s">
        <v>20</v>
      </c>
      <c r="L22" t="s">
        <v>21</v>
      </c>
    </row>
    <row r="23" spans="1:12" x14ac:dyDescent="0.25">
      <c r="K23">
        <v>0.1</v>
      </c>
      <c r="L23">
        <v>0.54700000000000004</v>
      </c>
    </row>
    <row r="24" spans="1:12" x14ac:dyDescent="0.25">
      <c r="K24">
        <v>0.2</v>
      </c>
      <c r="L24">
        <v>0.54700000000000004</v>
      </c>
    </row>
    <row r="25" spans="1:12" x14ac:dyDescent="0.25">
      <c r="K25">
        <v>0.3</v>
      </c>
      <c r="L25">
        <v>0.54700000000000004</v>
      </c>
    </row>
    <row r="26" spans="1:12" x14ac:dyDescent="0.25">
      <c r="K26">
        <v>0.4</v>
      </c>
      <c r="L26">
        <v>0.54700000000000004</v>
      </c>
    </row>
    <row r="27" spans="1:12" x14ac:dyDescent="0.25">
      <c r="K27">
        <v>0.5</v>
      </c>
      <c r="L27">
        <v>0.54700000000000004</v>
      </c>
    </row>
    <row r="28" spans="1:12" x14ac:dyDescent="0.25">
      <c r="K28">
        <v>0.6</v>
      </c>
      <c r="L28">
        <v>0.54700000000000004</v>
      </c>
    </row>
    <row r="29" spans="1:12" x14ac:dyDescent="0.25">
      <c r="K29">
        <v>0.7</v>
      </c>
      <c r="L29">
        <v>0.54700000000000004</v>
      </c>
    </row>
    <row r="30" spans="1:12" x14ac:dyDescent="0.25">
      <c r="K30">
        <v>0.8</v>
      </c>
      <c r="L30">
        <v>0.54700000000000004</v>
      </c>
    </row>
    <row r="31" spans="1:12" x14ac:dyDescent="0.25">
      <c r="K31">
        <v>0.9</v>
      </c>
      <c r="L31">
        <v>0.54700000000000004</v>
      </c>
    </row>
    <row r="32" spans="1:12" x14ac:dyDescent="0.25">
      <c r="K32">
        <v>1</v>
      </c>
      <c r="L32">
        <v>0.54700000000000004</v>
      </c>
    </row>
    <row r="34" spans="10:12" x14ac:dyDescent="0.25">
      <c r="J34" t="s">
        <v>23</v>
      </c>
      <c r="K34" t="s">
        <v>20</v>
      </c>
      <c r="L34" t="s">
        <v>21</v>
      </c>
    </row>
    <row r="35" spans="10:12" x14ac:dyDescent="0.25">
      <c r="K35">
        <v>1.1000000000000001</v>
      </c>
      <c r="L35">
        <v>0.90300000000000002</v>
      </c>
    </row>
    <row r="36" spans="10:12" x14ac:dyDescent="0.25">
      <c r="K36">
        <v>1.2</v>
      </c>
      <c r="L36">
        <v>0.90300000000000002</v>
      </c>
    </row>
    <row r="37" spans="10:12" x14ac:dyDescent="0.25">
      <c r="K37">
        <v>1.3</v>
      </c>
      <c r="L37">
        <v>0.90300000000000002</v>
      </c>
    </row>
    <row r="38" spans="10:12" x14ac:dyDescent="0.25">
      <c r="K38">
        <v>1.4</v>
      </c>
      <c r="L38">
        <v>0.90300000000000002</v>
      </c>
    </row>
    <row r="39" spans="10:12" x14ac:dyDescent="0.25">
      <c r="K39">
        <v>1.5</v>
      </c>
      <c r="L39">
        <v>0.90300000000000002</v>
      </c>
    </row>
    <row r="40" spans="10:12" x14ac:dyDescent="0.25">
      <c r="K40">
        <v>1.6</v>
      </c>
      <c r="L40">
        <v>0.90300000000000002</v>
      </c>
    </row>
    <row r="41" spans="10:12" x14ac:dyDescent="0.25">
      <c r="K41">
        <v>1.7</v>
      </c>
      <c r="L41">
        <v>0.90300000000000002</v>
      </c>
    </row>
    <row r="42" spans="10:12" x14ac:dyDescent="0.25">
      <c r="K42">
        <v>1.8</v>
      </c>
      <c r="L42">
        <v>0.90300000000000002</v>
      </c>
    </row>
    <row r="43" spans="10:12" x14ac:dyDescent="0.25">
      <c r="K43">
        <v>1.9</v>
      </c>
      <c r="L43">
        <v>0.90300000000000002</v>
      </c>
    </row>
    <row r="44" spans="10:12" x14ac:dyDescent="0.25">
      <c r="K44">
        <v>2</v>
      </c>
      <c r="L44">
        <v>0.90300000000000002</v>
      </c>
    </row>
    <row r="46" spans="10:12" x14ac:dyDescent="0.25">
      <c r="J46" t="s">
        <v>24</v>
      </c>
      <c r="K46" t="s">
        <v>20</v>
      </c>
      <c r="L46" t="s">
        <v>21</v>
      </c>
    </row>
    <row r="47" spans="10:12" x14ac:dyDescent="0.25">
      <c r="K47">
        <v>2.1</v>
      </c>
      <c r="L47">
        <v>0.99</v>
      </c>
    </row>
    <row r="48" spans="10:12" x14ac:dyDescent="0.25">
      <c r="K48">
        <v>2.2000000000000002</v>
      </c>
      <c r="L48">
        <v>0.99</v>
      </c>
    </row>
    <row r="49" spans="10:12" x14ac:dyDescent="0.25">
      <c r="K49">
        <v>2.2999999999999998</v>
      </c>
      <c r="L49">
        <v>0.99</v>
      </c>
    </row>
    <row r="50" spans="10:12" x14ac:dyDescent="0.25">
      <c r="K50">
        <v>2.4</v>
      </c>
      <c r="L50">
        <v>0.99</v>
      </c>
    </row>
    <row r="51" spans="10:12" x14ac:dyDescent="0.25">
      <c r="K51">
        <v>2.5</v>
      </c>
      <c r="L51">
        <v>0.99</v>
      </c>
    </row>
    <row r="52" spans="10:12" x14ac:dyDescent="0.25">
      <c r="K52">
        <v>2.6</v>
      </c>
      <c r="L52">
        <v>0.99</v>
      </c>
    </row>
    <row r="53" spans="10:12" x14ac:dyDescent="0.25">
      <c r="K53">
        <v>2.7</v>
      </c>
      <c r="L53">
        <v>0.99</v>
      </c>
    </row>
    <row r="54" spans="10:12" x14ac:dyDescent="0.25">
      <c r="K54">
        <v>2.8</v>
      </c>
      <c r="L54">
        <v>0.99</v>
      </c>
    </row>
    <row r="55" spans="10:12" x14ac:dyDescent="0.25">
      <c r="K55">
        <v>2.9</v>
      </c>
      <c r="L55">
        <v>0.99</v>
      </c>
    </row>
    <row r="56" spans="10:12" x14ac:dyDescent="0.25">
      <c r="K56">
        <v>3</v>
      </c>
      <c r="L56">
        <v>0.99</v>
      </c>
    </row>
    <row r="58" spans="10:12" x14ac:dyDescent="0.25">
      <c r="J58" t="s">
        <v>25</v>
      </c>
      <c r="K58" t="s">
        <v>20</v>
      </c>
      <c r="L58" t="s">
        <v>21</v>
      </c>
    </row>
    <row r="59" spans="10:12" x14ac:dyDescent="0.25">
      <c r="K59">
        <v>3.1</v>
      </c>
      <c r="L59">
        <v>1</v>
      </c>
    </row>
    <row r="60" spans="10:12" x14ac:dyDescent="0.25">
      <c r="K60">
        <v>3.2</v>
      </c>
      <c r="L60">
        <v>1</v>
      </c>
    </row>
    <row r="61" spans="10:12" x14ac:dyDescent="0.25">
      <c r="K61">
        <v>3.3</v>
      </c>
      <c r="L61">
        <v>1</v>
      </c>
    </row>
    <row r="62" spans="10:12" x14ac:dyDescent="0.25">
      <c r="K62">
        <v>3.4</v>
      </c>
      <c r="L62">
        <v>1</v>
      </c>
    </row>
    <row r="63" spans="10:12" x14ac:dyDescent="0.25">
      <c r="K63">
        <v>3.5</v>
      </c>
      <c r="L6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" sqref="E2"/>
    </sheetView>
  </sheetViews>
  <sheetFormatPr defaultRowHeight="15" x14ac:dyDescent="0.25"/>
  <sheetData>
    <row r="1" spans="1:12" ht="15.75" thickBot="1" x14ac:dyDescent="0.3">
      <c r="G1" s="24" t="s">
        <v>29</v>
      </c>
      <c r="H1" s="25">
        <f xml:space="preserve"> SUM(G2:I2)</f>
        <v>0.24999999999999994</v>
      </c>
      <c r="I1" s="18"/>
      <c r="J1" s="24" t="s">
        <v>31</v>
      </c>
      <c r="K1" s="25">
        <f xml:space="preserve"> SUM(J2:L2) - H1^2</f>
        <v>0.58749999999999991</v>
      </c>
      <c r="L1" s="15">
        <f xml:space="preserve"> SQRT(K1)</f>
        <v>0.76648548583779452</v>
      </c>
    </row>
    <row r="2" spans="1:12" ht="16.5" thickBot="1" x14ac:dyDescent="0.3">
      <c r="B2" s="13" t="s">
        <v>28</v>
      </c>
      <c r="C2" s="10">
        <v>-1</v>
      </c>
      <c r="D2" s="10">
        <v>0</v>
      </c>
      <c r="E2" s="10">
        <v>1</v>
      </c>
      <c r="G2" s="16">
        <f xml:space="preserve"> C2 * C5</f>
        <v>-0.2</v>
      </c>
      <c r="H2" s="19">
        <f t="shared" ref="H2:I2" si="0" xml:space="preserve"> D2 * D5</f>
        <v>0</v>
      </c>
      <c r="I2" s="17">
        <f t="shared" si="0"/>
        <v>0.44999999999999996</v>
      </c>
      <c r="J2" s="16">
        <f xml:space="preserve"> C5* C2 ^ 2</f>
        <v>0.2</v>
      </c>
      <c r="K2" s="19">
        <f t="shared" ref="K2:L2" si="1" xml:space="preserve"> D5* D2 ^ 2</f>
        <v>0</v>
      </c>
      <c r="L2" s="17">
        <f t="shared" si="1"/>
        <v>0.44999999999999996</v>
      </c>
    </row>
    <row r="3" spans="1:12" ht="16.5" thickBot="1" x14ac:dyDescent="0.3">
      <c r="B3" s="11">
        <v>1</v>
      </c>
      <c r="C3" s="12">
        <v>0.15</v>
      </c>
      <c r="D3" s="12">
        <v>0.3</v>
      </c>
      <c r="E3" s="12">
        <v>0.35</v>
      </c>
      <c r="F3">
        <f xml:space="preserve"> SUM(C3:E3)</f>
        <v>0.79999999999999993</v>
      </c>
    </row>
    <row r="4" spans="1:12" ht="16.5" thickBot="1" x14ac:dyDescent="0.3">
      <c r="B4" s="11">
        <v>2</v>
      </c>
      <c r="C4" s="12">
        <v>0.05</v>
      </c>
      <c r="D4" s="12">
        <v>0.05</v>
      </c>
      <c r="E4" s="12">
        <v>0.1</v>
      </c>
      <c r="F4">
        <f xml:space="preserve"> SUM(C4:E4)</f>
        <v>0.2</v>
      </c>
    </row>
    <row r="5" spans="1:12" ht="15.75" thickBot="1" x14ac:dyDescent="0.3">
      <c r="C5">
        <f xml:space="preserve"> SUM(C3:C4)</f>
        <v>0.2</v>
      </c>
      <c r="D5">
        <f t="shared" ref="D5:E5" si="2" xml:space="preserve"> SUM(D3:D4)</f>
        <v>0.35</v>
      </c>
      <c r="E5">
        <f t="shared" si="2"/>
        <v>0.44999999999999996</v>
      </c>
    </row>
    <row r="6" spans="1:12" x14ac:dyDescent="0.25">
      <c r="A6" s="20" t="s">
        <v>30</v>
      </c>
      <c r="B6" s="15">
        <f xml:space="preserve"> B3 * F3</f>
        <v>0.79999999999999993</v>
      </c>
      <c r="G6" t="s">
        <v>37</v>
      </c>
    </row>
    <row r="7" spans="1:12" ht="15.75" thickBot="1" x14ac:dyDescent="0.3">
      <c r="A7" s="21">
        <f xml:space="preserve"> SUM(B6:B7)</f>
        <v>1.2</v>
      </c>
      <c r="B7" s="17">
        <f xml:space="preserve"> B4 * F4</f>
        <v>0.4</v>
      </c>
      <c r="G7">
        <f xml:space="preserve"> A17 / (A9 * L1)</f>
        <v>0</v>
      </c>
    </row>
    <row r="8" spans="1:12" x14ac:dyDescent="0.25">
      <c r="A8" s="20" t="s">
        <v>32</v>
      </c>
      <c r="B8" s="15">
        <f xml:space="preserve">  F3 * B3 ^ 2</f>
        <v>0.79999999999999993</v>
      </c>
    </row>
    <row r="9" spans="1:12" ht="15.75" thickBot="1" x14ac:dyDescent="0.3">
      <c r="A9" s="21">
        <f xml:space="preserve"> SUM(B8:B9) - A7^2</f>
        <v>0.16000000000000014</v>
      </c>
      <c r="B9" s="17">
        <f xml:space="preserve">  F4 * B4 ^2</f>
        <v>0.8</v>
      </c>
    </row>
    <row r="10" spans="1:12" x14ac:dyDescent="0.25">
      <c r="A10">
        <f xml:space="preserve"> SQRT(A9)</f>
        <v>0.40000000000000019</v>
      </c>
    </row>
    <row r="11" spans="1:12" x14ac:dyDescent="0.25">
      <c r="A11" s="14" t="s">
        <v>33</v>
      </c>
      <c r="B11" s="3">
        <v>-2</v>
      </c>
      <c r="C11" s="3">
        <v>-1</v>
      </c>
      <c r="D11" s="3">
        <v>0</v>
      </c>
      <c r="E11" s="3">
        <v>1</v>
      </c>
      <c r="F11" s="3">
        <v>2</v>
      </c>
    </row>
    <row r="12" spans="1:12" x14ac:dyDescent="0.25">
      <c r="A12" s="16"/>
      <c r="B12" s="3">
        <v>0.05</v>
      </c>
      <c r="C12" s="3">
        <v>0.15</v>
      </c>
      <c r="D12" s="3">
        <v>0.35</v>
      </c>
      <c r="E12" s="3">
        <v>0.35</v>
      </c>
      <c r="F12" s="3">
        <v>0.1</v>
      </c>
    </row>
    <row r="13" spans="1:12" ht="15.75" thickBot="1" x14ac:dyDescent="0.3">
      <c r="A13" t="s">
        <v>35</v>
      </c>
      <c r="B13">
        <f xml:space="preserve"> B11 *B12</f>
        <v>-0.1</v>
      </c>
      <c r="C13">
        <f t="shared" ref="C13:F13" si="3" xml:space="preserve"> C11 *C12</f>
        <v>-0.15</v>
      </c>
      <c r="D13">
        <f t="shared" si="3"/>
        <v>0</v>
      </c>
      <c r="E13">
        <f t="shared" si="3"/>
        <v>0.35</v>
      </c>
      <c r="F13">
        <f t="shared" si="3"/>
        <v>0.2</v>
      </c>
    </row>
    <row r="14" spans="1:12" x14ac:dyDescent="0.25">
      <c r="A14" s="22" t="s">
        <v>34</v>
      </c>
    </row>
    <row r="15" spans="1:12" ht="15.75" thickBot="1" x14ac:dyDescent="0.3">
      <c r="A15" s="23">
        <f xml:space="preserve"> SUM(B13:F13)</f>
        <v>0.3</v>
      </c>
    </row>
    <row r="16" spans="1:12" x14ac:dyDescent="0.25">
      <c r="A16" s="22" t="s">
        <v>36</v>
      </c>
    </row>
    <row r="17" spans="1:1" ht="15.75" thickBot="1" x14ac:dyDescent="0.3">
      <c r="A17" s="23">
        <f xml:space="preserve"> A15 - A7 * H1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workbookViewId="0">
      <selection activeCell="F7" sqref="F7:G17"/>
    </sheetView>
  </sheetViews>
  <sheetFormatPr defaultRowHeight="15" x14ac:dyDescent="0.25"/>
  <sheetData>
    <row r="1" spans="1:14" x14ac:dyDescent="0.25">
      <c r="A1">
        <v>1.5356112119916361</v>
      </c>
      <c r="C1">
        <f xml:space="preserve"> 1 + 3.322 *LOG10(500)</f>
        <v>9.9659783544042551</v>
      </c>
    </row>
    <row r="2" spans="1:14" x14ac:dyDescent="0.25">
      <c r="A2">
        <v>4.5111652373889228</v>
      </c>
      <c r="C2" t="s">
        <v>38</v>
      </c>
      <c r="D2">
        <f xml:space="preserve"> MIN(A)</f>
        <v>-12.683326637372375</v>
      </c>
      <c r="E2">
        <f xml:space="preserve"> D2 - 0.001</f>
        <v>-12.684326637372374</v>
      </c>
      <c r="G2">
        <f xml:space="preserve"> (D3 - D2 )/10</f>
        <v>2.9969669412821531</v>
      </c>
    </row>
    <row r="3" spans="1:14" x14ac:dyDescent="0.25">
      <c r="A3">
        <v>3.5986862561258022</v>
      </c>
      <c r="C3" t="s">
        <v>39</v>
      </c>
      <c r="D3">
        <f xml:space="preserve"> MAX(A)</f>
        <v>17.286342775449157</v>
      </c>
      <c r="E3">
        <f xml:space="preserve"> D3 + 0.001</f>
        <v>17.287342775449158</v>
      </c>
      <c r="G3">
        <f xml:space="preserve"> (E3 - E2 ) /10</f>
        <v>2.9971669412821536</v>
      </c>
    </row>
    <row r="4" spans="1:14" x14ac:dyDescent="0.25">
      <c r="A4">
        <v>3.9141317101893947E-3</v>
      </c>
    </row>
    <row r="5" spans="1:14" ht="15.75" thickBot="1" x14ac:dyDescent="0.3">
      <c r="A5">
        <v>7.8918536776909605</v>
      </c>
      <c r="D5">
        <v>-12.683326637372375</v>
      </c>
      <c r="E5">
        <f xml:space="preserve"> D5 + $G$3</f>
        <v>-9.6861596960902219</v>
      </c>
      <c r="F5">
        <f t="shared" ref="F5:M5" si="0" xml:space="preserve"> E5 + $G$3</f>
        <v>-6.6889927548080683</v>
      </c>
      <c r="G5">
        <f t="shared" si="0"/>
        <v>-3.6918258135259148</v>
      </c>
      <c r="H5">
        <f t="shared" si="0"/>
        <v>-0.69465887224376122</v>
      </c>
      <c r="I5">
        <f t="shared" si="0"/>
        <v>2.3025080690383923</v>
      </c>
      <c r="J5">
        <f t="shared" si="0"/>
        <v>5.2996750103205459</v>
      </c>
      <c r="K5">
        <f t="shared" si="0"/>
        <v>8.2968419516026994</v>
      </c>
      <c r="L5">
        <f t="shared" si="0"/>
        <v>11.294008892884854</v>
      </c>
      <c r="M5">
        <f t="shared" si="0"/>
        <v>14.291175834167007</v>
      </c>
      <c r="N5">
        <f xml:space="preserve"> M5 + $G$3</f>
        <v>17.288342775449159</v>
      </c>
    </row>
    <row r="6" spans="1:14" x14ac:dyDescent="0.25">
      <c r="A6">
        <v>3.9705161119200056</v>
      </c>
      <c r="D6" s="29" t="s">
        <v>40</v>
      </c>
      <c r="E6" s="29" t="s">
        <v>42</v>
      </c>
      <c r="F6" s="29" t="s">
        <v>40</v>
      </c>
      <c r="G6" s="29" t="s">
        <v>42</v>
      </c>
    </row>
    <row r="7" spans="1:14" x14ac:dyDescent="0.25">
      <c r="A7">
        <v>4.5572709344269242</v>
      </c>
      <c r="D7" s="26">
        <v>-12.683326637372375</v>
      </c>
      <c r="E7" s="27">
        <v>1</v>
      </c>
      <c r="F7">
        <f xml:space="preserve"> D7 + $G$3/2</f>
        <v>-11.184743166731298</v>
      </c>
      <c r="G7" s="26">
        <f xml:space="preserve"> E7 /(500 * $G$3)</f>
        <v>6.6729683036755472E-4</v>
      </c>
    </row>
    <row r="8" spans="1:14" x14ac:dyDescent="0.25">
      <c r="A8">
        <v>3.6144887265691068</v>
      </c>
      <c r="D8" s="26">
        <v>-9.6861596960902219</v>
      </c>
      <c r="E8" s="27">
        <v>1</v>
      </c>
      <c r="F8">
        <f t="shared" ref="F8:F17" si="1" xml:space="preserve"> D8 + $G$3/2</f>
        <v>-8.1875762254491455</v>
      </c>
      <c r="G8" s="26">
        <f t="shared" ref="G8:G17" si="2" xml:space="preserve"> E8 /(500 * $G$3)</f>
        <v>6.6729683036755472E-4</v>
      </c>
    </row>
    <row r="9" spans="1:14" x14ac:dyDescent="0.25">
      <c r="A9">
        <v>2.7637246451631654</v>
      </c>
      <c r="D9" s="26">
        <v>-6.6889927548080683</v>
      </c>
      <c r="E9" s="27">
        <v>12</v>
      </c>
      <c r="F9">
        <f t="shared" si="1"/>
        <v>-5.1904092841669911</v>
      </c>
      <c r="G9" s="26">
        <f t="shared" si="2"/>
        <v>8.0075619644106571E-3</v>
      </c>
    </row>
    <row r="10" spans="1:14" x14ac:dyDescent="0.25">
      <c r="A10">
        <v>1.050122940185247</v>
      </c>
      <c r="D10" s="26">
        <v>-3.6918258135259148</v>
      </c>
      <c r="E10" s="27">
        <v>28</v>
      </c>
      <c r="F10">
        <f t="shared" si="1"/>
        <v>-2.193242342884838</v>
      </c>
      <c r="G10" s="26">
        <f t="shared" si="2"/>
        <v>1.8684311250291533E-2</v>
      </c>
    </row>
    <row r="11" spans="1:14" x14ac:dyDescent="0.25">
      <c r="A11">
        <v>8.2740460887434892</v>
      </c>
      <c r="D11" s="26">
        <v>-0.69465887224376122</v>
      </c>
      <c r="E11" s="27">
        <v>83</v>
      </c>
      <c r="F11">
        <f t="shared" si="1"/>
        <v>0.80392459839731556</v>
      </c>
      <c r="G11" s="26">
        <f t="shared" si="2"/>
        <v>5.5385636920507041E-2</v>
      </c>
    </row>
    <row r="12" spans="1:14" x14ac:dyDescent="0.25">
      <c r="A12">
        <v>-0.91153207601746544</v>
      </c>
      <c r="D12" s="26">
        <v>2.3025080690383923</v>
      </c>
      <c r="E12" s="27">
        <v>107</v>
      </c>
      <c r="F12">
        <f t="shared" si="1"/>
        <v>3.8010915396794691</v>
      </c>
      <c r="G12" s="26">
        <f t="shared" si="2"/>
        <v>7.1400760849328351E-2</v>
      </c>
    </row>
    <row r="13" spans="1:14" x14ac:dyDescent="0.25">
      <c r="A13">
        <v>1.4591795509913936</v>
      </c>
      <c r="D13" s="26">
        <v>5.2996750103205459</v>
      </c>
      <c r="E13" s="27">
        <v>114</v>
      </c>
      <c r="F13">
        <f t="shared" si="1"/>
        <v>6.7982584809616231</v>
      </c>
      <c r="G13" s="26">
        <f t="shared" si="2"/>
        <v>7.6071838661901245E-2</v>
      </c>
    </row>
    <row r="14" spans="1:14" x14ac:dyDescent="0.25">
      <c r="A14">
        <v>12.107043297262862</v>
      </c>
      <c r="D14" s="26">
        <v>8.2968419516026994</v>
      </c>
      <c r="E14" s="27">
        <v>87</v>
      </c>
      <c r="F14">
        <f t="shared" si="1"/>
        <v>9.7954254222437758</v>
      </c>
      <c r="G14" s="26">
        <f t="shared" si="2"/>
        <v>5.8054824241977263E-2</v>
      </c>
    </row>
    <row r="15" spans="1:14" x14ac:dyDescent="0.25">
      <c r="A15">
        <v>-7.6814695755019784</v>
      </c>
      <c r="D15" s="26">
        <v>11.294008892884854</v>
      </c>
      <c r="E15" s="27">
        <v>50</v>
      </c>
      <c r="F15">
        <f t="shared" si="1"/>
        <v>12.79259236352593</v>
      </c>
      <c r="G15" s="26">
        <f t="shared" si="2"/>
        <v>3.3364841518377736E-2</v>
      </c>
    </row>
    <row r="16" spans="1:14" x14ac:dyDescent="0.25">
      <c r="A16">
        <v>8.0901462600450031</v>
      </c>
      <c r="D16" s="26">
        <v>14.291175834167007</v>
      </c>
      <c r="E16" s="27">
        <v>15</v>
      </c>
      <c r="F16">
        <f t="shared" si="1"/>
        <v>15.789759304808083</v>
      </c>
      <c r="G16" s="26">
        <f t="shared" si="2"/>
        <v>1.0009452455513322E-2</v>
      </c>
    </row>
    <row r="17" spans="1:7" x14ac:dyDescent="0.25">
      <c r="A17">
        <v>5.2481685846287291</v>
      </c>
      <c r="D17" s="26">
        <v>17.288342775449159</v>
      </c>
      <c r="E17" s="27">
        <v>2</v>
      </c>
      <c r="F17">
        <f t="shared" si="1"/>
        <v>18.786926246090236</v>
      </c>
      <c r="G17" s="26">
        <f t="shared" si="2"/>
        <v>1.3345936607351094E-3</v>
      </c>
    </row>
    <row r="18" spans="1:7" ht="15.75" thickBot="1" x14ac:dyDescent="0.3">
      <c r="A18">
        <v>12.041514204000123</v>
      </c>
      <c r="D18" s="28" t="s">
        <v>41</v>
      </c>
      <c r="E18" s="28">
        <v>0</v>
      </c>
    </row>
    <row r="19" spans="1:7" x14ac:dyDescent="0.25">
      <c r="A19">
        <v>-3.3970787778089289</v>
      </c>
    </row>
    <row r="20" spans="1:7" x14ac:dyDescent="0.25">
      <c r="A20">
        <v>-1.8690708354115486</v>
      </c>
    </row>
    <row r="21" spans="1:7" x14ac:dyDescent="0.25">
      <c r="A21">
        <v>3.7198423190857284</v>
      </c>
    </row>
    <row r="22" spans="1:7" x14ac:dyDescent="0.25">
      <c r="A22">
        <v>-2.9325657275621779</v>
      </c>
    </row>
    <row r="23" spans="1:7" x14ac:dyDescent="0.25">
      <c r="A23">
        <v>-0.55416887032333761</v>
      </c>
    </row>
    <row r="24" spans="1:7" x14ac:dyDescent="0.25">
      <c r="A24">
        <v>10.360472409345675</v>
      </c>
    </row>
    <row r="25" spans="1:7" x14ac:dyDescent="0.25">
      <c r="A25">
        <v>7.4800231080444064</v>
      </c>
    </row>
    <row r="26" spans="1:7" x14ac:dyDescent="0.25">
      <c r="A26">
        <v>2.0995490861678263</v>
      </c>
    </row>
    <row r="27" spans="1:7" x14ac:dyDescent="0.25">
      <c r="A27">
        <v>8.0933522288687527</v>
      </c>
    </row>
    <row r="28" spans="1:7" x14ac:dyDescent="0.25">
      <c r="A28">
        <v>-2.9909666560997721</v>
      </c>
    </row>
    <row r="29" spans="1:7" x14ac:dyDescent="0.25">
      <c r="A29">
        <v>1.1163966822350631</v>
      </c>
    </row>
    <row r="30" spans="1:7" x14ac:dyDescent="0.25">
      <c r="A30">
        <v>-1.8183096623688471</v>
      </c>
    </row>
    <row r="31" spans="1:7" x14ac:dyDescent="0.25">
      <c r="A31">
        <v>4.7764477888704278</v>
      </c>
    </row>
    <row r="32" spans="1:7" x14ac:dyDescent="0.25">
      <c r="A32">
        <v>2.8659177435911261</v>
      </c>
    </row>
    <row r="33" spans="1:1" x14ac:dyDescent="0.25">
      <c r="A33">
        <v>4.5745456494187238</v>
      </c>
    </row>
    <row r="34" spans="1:1" x14ac:dyDescent="0.25">
      <c r="A34">
        <v>-0.7049971979286056</v>
      </c>
    </row>
    <row r="35" spans="1:1" x14ac:dyDescent="0.25">
      <c r="A35">
        <v>5.4571136236772873</v>
      </c>
    </row>
    <row r="36" spans="1:1" x14ac:dyDescent="0.25">
      <c r="A36">
        <v>-4.1906924858922139</v>
      </c>
    </row>
    <row r="37" spans="1:1" x14ac:dyDescent="0.25">
      <c r="A37">
        <v>0.98142198415007442</v>
      </c>
    </row>
    <row r="38" spans="1:1" x14ac:dyDescent="0.25">
      <c r="A38">
        <v>4.1830991297756555</v>
      </c>
    </row>
    <row r="39" spans="1:1" x14ac:dyDescent="0.25">
      <c r="A39">
        <v>-1.9396135182178114</v>
      </c>
    </row>
    <row r="40" spans="1:1" x14ac:dyDescent="0.25">
      <c r="A40">
        <v>3.6854634193587117</v>
      </c>
    </row>
    <row r="41" spans="1:1" x14ac:dyDescent="0.25">
      <c r="A41">
        <v>2.0107653502491303</v>
      </c>
    </row>
    <row r="42" spans="1:1" x14ac:dyDescent="0.25">
      <c r="A42">
        <v>-1.756611815537326</v>
      </c>
    </row>
    <row r="43" spans="1:1" x14ac:dyDescent="0.25">
      <c r="A43">
        <v>9.6673351284407545</v>
      </c>
    </row>
    <row r="44" spans="1:1" x14ac:dyDescent="0.25">
      <c r="A44">
        <v>-2.673052783095045</v>
      </c>
    </row>
    <row r="45" spans="1:1" x14ac:dyDescent="0.25">
      <c r="A45">
        <v>2.977626430336386</v>
      </c>
    </row>
    <row r="46" spans="1:1" x14ac:dyDescent="0.25">
      <c r="A46">
        <v>7.4743046601070091</v>
      </c>
    </row>
    <row r="47" spans="1:1" x14ac:dyDescent="0.25">
      <c r="A47">
        <v>3.6727248091920046</v>
      </c>
    </row>
    <row r="48" spans="1:1" x14ac:dyDescent="0.25">
      <c r="A48">
        <v>8.7243141782237217</v>
      </c>
    </row>
    <row r="49" spans="1:1" x14ac:dyDescent="0.25">
      <c r="A49">
        <v>17.286342775449157</v>
      </c>
    </row>
    <row r="50" spans="1:1" x14ac:dyDescent="0.25">
      <c r="A50">
        <v>6.869081410812214</v>
      </c>
    </row>
    <row r="51" spans="1:1" x14ac:dyDescent="0.25">
      <c r="A51">
        <v>-0.53351197190931998</v>
      </c>
    </row>
    <row r="52" spans="1:1" x14ac:dyDescent="0.25">
      <c r="A52">
        <v>-2.7088755056611262</v>
      </c>
    </row>
    <row r="53" spans="1:1" x14ac:dyDescent="0.25">
      <c r="A53">
        <v>-3.1426931097230408</v>
      </c>
    </row>
    <row r="54" spans="1:1" x14ac:dyDescent="0.25">
      <c r="A54">
        <v>1.9079697115812451</v>
      </c>
    </row>
    <row r="55" spans="1:1" x14ac:dyDescent="0.25">
      <c r="A55">
        <v>5.549467126300442</v>
      </c>
    </row>
    <row r="56" spans="1:1" x14ac:dyDescent="0.25">
      <c r="A56">
        <v>10.005257884884486</v>
      </c>
    </row>
    <row r="57" spans="1:1" x14ac:dyDescent="0.25">
      <c r="A57">
        <v>4.220496415044181</v>
      </c>
    </row>
    <row r="58" spans="1:1" x14ac:dyDescent="0.25">
      <c r="A58">
        <v>1.017062807775801</v>
      </c>
    </row>
    <row r="59" spans="1:1" x14ac:dyDescent="0.25">
      <c r="A59">
        <v>6.5536743325792486</v>
      </c>
    </row>
    <row r="60" spans="1:1" x14ac:dyDescent="0.25">
      <c r="A60">
        <v>-9.2046913020312786</v>
      </c>
    </row>
    <row r="61" spans="1:1" x14ac:dyDescent="0.25">
      <c r="A61">
        <v>7.9746176955522969</v>
      </c>
    </row>
    <row r="62" spans="1:1" x14ac:dyDescent="0.25">
      <c r="A62">
        <v>13.812527762027457</v>
      </c>
    </row>
    <row r="63" spans="1:1" x14ac:dyDescent="0.25">
      <c r="A63">
        <v>-4.8913217294029891</v>
      </c>
    </row>
    <row r="64" spans="1:1" x14ac:dyDescent="0.25">
      <c r="A64">
        <v>3.1911018898681505</v>
      </c>
    </row>
    <row r="65" spans="1:1" x14ac:dyDescent="0.25">
      <c r="A65">
        <v>-6.4129518402041867</v>
      </c>
    </row>
    <row r="66" spans="1:1" x14ac:dyDescent="0.25">
      <c r="A66">
        <v>3.9280654467147542</v>
      </c>
    </row>
    <row r="67" spans="1:1" x14ac:dyDescent="0.25">
      <c r="A67">
        <v>10.000153345870785</v>
      </c>
    </row>
    <row r="68" spans="1:1" x14ac:dyDescent="0.25">
      <c r="A68">
        <v>6.1043555281939916</v>
      </c>
    </row>
    <row r="69" spans="1:1" x14ac:dyDescent="0.25">
      <c r="A69">
        <v>9.3849597609078046</v>
      </c>
    </row>
    <row r="70" spans="1:1" x14ac:dyDescent="0.25">
      <c r="A70">
        <v>4.3470014437189093</v>
      </c>
    </row>
    <row r="71" spans="1:1" x14ac:dyDescent="0.25">
      <c r="A71">
        <v>0.15677745371067431</v>
      </c>
    </row>
    <row r="72" spans="1:1" x14ac:dyDescent="0.25">
      <c r="A72">
        <v>-3.6506231632956769</v>
      </c>
    </row>
    <row r="73" spans="1:1" x14ac:dyDescent="0.25">
      <c r="A73">
        <v>9.9455381890293211</v>
      </c>
    </row>
    <row r="74" spans="1:1" x14ac:dyDescent="0.25">
      <c r="A74">
        <v>8.7590796131989919</v>
      </c>
    </row>
    <row r="75" spans="1:1" x14ac:dyDescent="0.25">
      <c r="A75">
        <v>5.2059339244151488</v>
      </c>
    </row>
    <row r="76" spans="1:1" x14ac:dyDescent="0.25">
      <c r="A76">
        <v>8.3534336075244937</v>
      </c>
    </row>
    <row r="77" spans="1:1" x14ac:dyDescent="0.25">
      <c r="A77">
        <v>0.99635475028480869</v>
      </c>
    </row>
    <row r="78" spans="1:1" x14ac:dyDescent="0.25">
      <c r="A78">
        <v>10.68668542150408</v>
      </c>
    </row>
    <row r="79" spans="1:1" x14ac:dyDescent="0.25">
      <c r="A79">
        <v>9.4626647144905291</v>
      </c>
    </row>
    <row r="80" spans="1:1" x14ac:dyDescent="0.25">
      <c r="A80">
        <v>3.8069150680967141</v>
      </c>
    </row>
    <row r="81" spans="1:1" x14ac:dyDescent="0.25">
      <c r="A81">
        <v>-5.277038432424888</v>
      </c>
    </row>
    <row r="82" spans="1:1" x14ac:dyDescent="0.25">
      <c r="A82">
        <v>4.5006239204667509E-2</v>
      </c>
    </row>
    <row r="83" spans="1:1" x14ac:dyDescent="0.25">
      <c r="A83">
        <v>6.408433713047998</v>
      </c>
    </row>
    <row r="84" spans="1:1" x14ac:dyDescent="0.25">
      <c r="A84">
        <v>5.939975729532307</v>
      </c>
    </row>
    <row r="85" spans="1:1" x14ac:dyDescent="0.25">
      <c r="A85">
        <v>3.0801378519099671</v>
      </c>
    </row>
    <row r="86" spans="1:1" x14ac:dyDescent="0.25">
      <c r="A86">
        <v>10.943572200019844</v>
      </c>
    </row>
    <row r="87" spans="1:1" x14ac:dyDescent="0.25">
      <c r="A87">
        <v>-2.2920881898899097</v>
      </c>
    </row>
    <row r="88" spans="1:1" x14ac:dyDescent="0.25">
      <c r="A88">
        <v>7.9011191549652722</v>
      </c>
    </row>
    <row r="89" spans="1:1" x14ac:dyDescent="0.25">
      <c r="A89">
        <v>8.67086999581079</v>
      </c>
    </row>
    <row r="90" spans="1:1" x14ac:dyDescent="0.25">
      <c r="A90">
        <v>11.528149919584394</v>
      </c>
    </row>
    <row r="91" spans="1:1" x14ac:dyDescent="0.25">
      <c r="A91">
        <v>-4.1298927650786936</v>
      </c>
    </row>
    <row r="92" spans="1:1" x14ac:dyDescent="0.25">
      <c r="A92">
        <v>-0.16254045173991472</v>
      </c>
    </row>
    <row r="93" spans="1:1" x14ac:dyDescent="0.25">
      <c r="A93">
        <v>3.5120966761751333</v>
      </c>
    </row>
    <row r="94" spans="1:1" x14ac:dyDescent="0.25">
      <c r="A94">
        <v>-0.52370079781394452</v>
      </c>
    </row>
    <row r="95" spans="1:1" x14ac:dyDescent="0.25">
      <c r="A95">
        <v>10.005257884884486</v>
      </c>
    </row>
    <row r="96" spans="1:1" x14ac:dyDescent="0.25">
      <c r="A96">
        <v>10.412859304167796</v>
      </c>
    </row>
    <row r="97" spans="1:1" x14ac:dyDescent="0.25">
      <c r="A97">
        <v>-3.26912424195325</v>
      </c>
    </row>
    <row r="98" spans="1:1" x14ac:dyDescent="0.25">
      <c r="A98">
        <v>1.7052774486073758</v>
      </c>
    </row>
    <row r="99" spans="1:1" x14ac:dyDescent="0.25">
      <c r="A99">
        <v>-0.3550577427376993</v>
      </c>
    </row>
    <row r="100" spans="1:1" x14ac:dyDescent="0.25">
      <c r="A100">
        <v>2.5470830072008539</v>
      </c>
    </row>
    <row r="101" spans="1:1" x14ac:dyDescent="0.25">
      <c r="A101">
        <v>-3.3274683270719834</v>
      </c>
    </row>
    <row r="102" spans="1:1" x14ac:dyDescent="0.25">
      <c r="A102">
        <v>-4.4393710747244768</v>
      </c>
    </row>
    <row r="103" spans="1:1" x14ac:dyDescent="0.25">
      <c r="A103">
        <v>8.9194462664891034</v>
      </c>
    </row>
    <row r="104" spans="1:1" x14ac:dyDescent="0.25">
      <c r="A104">
        <v>6.2305820241163019</v>
      </c>
    </row>
    <row r="105" spans="1:1" x14ac:dyDescent="0.25">
      <c r="A105">
        <v>2.7265717865957413</v>
      </c>
    </row>
    <row r="106" spans="1:1" x14ac:dyDescent="0.25">
      <c r="A106">
        <v>-1.4840248847322073</v>
      </c>
    </row>
    <row r="107" spans="1:1" x14ac:dyDescent="0.25">
      <c r="A107">
        <v>-0.85310841011232696</v>
      </c>
    </row>
    <row r="108" spans="1:1" x14ac:dyDescent="0.25">
      <c r="A108">
        <v>1.8844535891985288</v>
      </c>
    </row>
    <row r="109" spans="1:1" x14ac:dyDescent="0.25">
      <c r="A109">
        <v>-2.2058226174267475</v>
      </c>
    </row>
    <row r="110" spans="1:1" x14ac:dyDescent="0.25">
      <c r="A110">
        <v>9.1508330873039085</v>
      </c>
    </row>
    <row r="111" spans="1:1" x14ac:dyDescent="0.25">
      <c r="A111">
        <v>4.8823698155756574</v>
      </c>
    </row>
    <row r="112" spans="1:1" x14ac:dyDescent="0.25">
      <c r="A112">
        <v>1.872294781904202</v>
      </c>
    </row>
    <row r="113" spans="1:1" x14ac:dyDescent="0.25">
      <c r="A113">
        <v>4.1846736924780998</v>
      </c>
    </row>
    <row r="114" spans="1:1" x14ac:dyDescent="0.25">
      <c r="A114">
        <v>1.7924979905073997</v>
      </c>
    </row>
    <row r="115" spans="1:1" x14ac:dyDescent="0.25">
      <c r="A115">
        <v>-5.8010665422189049</v>
      </c>
    </row>
    <row r="116" spans="1:1" x14ac:dyDescent="0.25">
      <c r="A116">
        <v>15.930831871926785</v>
      </c>
    </row>
    <row r="117" spans="1:1" x14ac:dyDescent="0.25">
      <c r="A117">
        <v>8.4473275667987764</v>
      </c>
    </row>
    <row r="118" spans="1:1" x14ac:dyDescent="0.25">
      <c r="A118">
        <v>4.4663839920103783</v>
      </c>
    </row>
    <row r="119" spans="1:1" x14ac:dyDescent="0.25">
      <c r="A119">
        <v>-2.8971409089281224</v>
      </c>
    </row>
    <row r="120" spans="1:1" x14ac:dyDescent="0.25">
      <c r="A120">
        <v>0.9286087636864977</v>
      </c>
    </row>
    <row r="121" spans="1:1" x14ac:dyDescent="0.25">
      <c r="A121">
        <v>9.867094271001406</v>
      </c>
    </row>
    <row r="122" spans="1:1" x14ac:dyDescent="0.25">
      <c r="A122">
        <v>5.4071766802080674</v>
      </c>
    </row>
    <row r="123" spans="1:1" x14ac:dyDescent="0.25">
      <c r="A123">
        <v>6.6045776141691022</v>
      </c>
    </row>
    <row r="124" spans="1:1" x14ac:dyDescent="0.25">
      <c r="A124">
        <v>-0.89130718758678995</v>
      </c>
    </row>
    <row r="125" spans="1:1" x14ac:dyDescent="0.25">
      <c r="A125">
        <v>5.6594250357447891</v>
      </c>
    </row>
    <row r="126" spans="1:1" x14ac:dyDescent="0.25">
      <c r="A126">
        <v>2.2840230333968066</v>
      </c>
    </row>
    <row r="127" spans="1:1" x14ac:dyDescent="0.25">
      <c r="A127">
        <v>11.274014362541493</v>
      </c>
    </row>
    <row r="128" spans="1:1" x14ac:dyDescent="0.25">
      <c r="A128">
        <v>7.3668819671438541</v>
      </c>
    </row>
    <row r="129" spans="1:1" x14ac:dyDescent="0.25">
      <c r="A129">
        <v>8.9086687542730942</v>
      </c>
    </row>
    <row r="130" spans="1:1" x14ac:dyDescent="0.25">
      <c r="A130">
        <v>8.2833911468042061</v>
      </c>
    </row>
    <row r="131" spans="1:1" x14ac:dyDescent="0.25">
      <c r="A131">
        <v>2.7024360709474422</v>
      </c>
    </row>
    <row r="132" spans="1:1" x14ac:dyDescent="0.25">
      <c r="A132">
        <v>-2.3507164921029471</v>
      </c>
    </row>
    <row r="133" spans="1:1" x14ac:dyDescent="0.25">
      <c r="A133">
        <v>4.065018295776099</v>
      </c>
    </row>
    <row r="134" spans="1:1" x14ac:dyDescent="0.25">
      <c r="A134">
        <v>0.9336109845462488</v>
      </c>
    </row>
    <row r="135" spans="1:1" x14ac:dyDescent="0.25">
      <c r="A135">
        <v>-2.7858869695337489</v>
      </c>
    </row>
    <row r="136" spans="1:1" x14ac:dyDescent="0.25">
      <c r="A136">
        <v>-0.55465772372554056</v>
      </c>
    </row>
    <row r="137" spans="1:1" x14ac:dyDescent="0.25">
      <c r="A137">
        <v>-2.3203052630124148</v>
      </c>
    </row>
    <row r="138" spans="1:1" x14ac:dyDescent="0.25">
      <c r="A138">
        <v>-0.71507553609262686</v>
      </c>
    </row>
    <row r="139" spans="1:1" x14ac:dyDescent="0.25">
      <c r="A139">
        <v>2.0084290857339511</v>
      </c>
    </row>
    <row r="140" spans="1:1" x14ac:dyDescent="0.25">
      <c r="A140">
        <v>2.4013137438741978</v>
      </c>
    </row>
    <row r="141" spans="1:1" x14ac:dyDescent="0.25">
      <c r="A141">
        <v>-1.6724835556233302</v>
      </c>
    </row>
    <row r="142" spans="1:1" x14ac:dyDescent="0.25">
      <c r="A142">
        <v>-2.5368332141370047</v>
      </c>
    </row>
    <row r="143" spans="1:1" x14ac:dyDescent="0.25">
      <c r="A143">
        <v>4.986666120501468</v>
      </c>
    </row>
    <row r="144" spans="1:1" x14ac:dyDescent="0.25">
      <c r="A144">
        <v>-4.5896423368249089</v>
      </c>
    </row>
    <row r="145" spans="1:1" x14ac:dyDescent="0.25">
      <c r="A145">
        <v>10.382004696410149</v>
      </c>
    </row>
    <row r="146" spans="1:1" x14ac:dyDescent="0.25">
      <c r="A146">
        <v>3.227089458348928</v>
      </c>
    </row>
    <row r="147" spans="1:1" x14ac:dyDescent="0.25">
      <c r="A147">
        <v>0.1369732065795688</v>
      </c>
    </row>
    <row r="148" spans="1:1" x14ac:dyDescent="0.25">
      <c r="A148">
        <v>4.9049707589147147</v>
      </c>
    </row>
    <row r="149" spans="1:1" x14ac:dyDescent="0.25">
      <c r="A149">
        <v>0.69241867397795431</v>
      </c>
    </row>
    <row r="150" spans="1:1" x14ac:dyDescent="0.25">
      <c r="A150">
        <v>-0.52321194441174157</v>
      </c>
    </row>
    <row r="151" spans="1:1" x14ac:dyDescent="0.25">
      <c r="A151">
        <v>2.1084905559546314</v>
      </c>
    </row>
    <row r="152" spans="1:1" x14ac:dyDescent="0.25">
      <c r="A152">
        <v>-0.49092488249880262</v>
      </c>
    </row>
    <row r="153" spans="1:1" x14ac:dyDescent="0.25">
      <c r="A153">
        <v>3.413371026297682</v>
      </c>
    </row>
    <row r="154" spans="1:1" x14ac:dyDescent="0.25">
      <c r="A154">
        <v>1.2735744197270833</v>
      </c>
    </row>
    <row r="155" spans="1:1" x14ac:dyDescent="0.25">
      <c r="A155">
        <v>3.9740233508637175</v>
      </c>
    </row>
    <row r="156" spans="1:1" x14ac:dyDescent="0.25">
      <c r="A156">
        <v>8.445258466352243</v>
      </c>
    </row>
    <row r="157" spans="1:1" x14ac:dyDescent="0.25">
      <c r="A157">
        <v>4.3192561709729489</v>
      </c>
    </row>
    <row r="158" spans="1:1" x14ac:dyDescent="0.25">
      <c r="A158">
        <v>-9.369127944111824</v>
      </c>
    </row>
    <row r="159" spans="1:1" x14ac:dyDescent="0.25">
      <c r="A159">
        <v>-1.9884420150192454</v>
      </c>
    </row>
    <row r="160" spans="1:1" x14ac:dyDescent="0.25">
      <c r="A160">
        <v>1.4407168085454032</v>
      </c>
    </row>
    <row r="161" spans="1:1" x14ac:dyDescent="0.25">
      <c r="A161">
        <v>10.115136213542428</v>
      </c>
    </row>
    <row r="162" spans="1:1" x14ac:dyDescent="0.25">
      <c r="A162">
        <v>3.0361467300535878</v>
      </c>
    </row>
    <row r="163" spans="1:1" x14ac:dyDescent="0.25">
      <c r="A163">
        <v>-1.8067590796563309</v>
      </c>
    </row>
    <row r="164" spans="1:1" x14ac:dyDescent="0.25">
      <c r="A164">
        <v>0.33925051259575412</v>
      </c>
    </row>
    <row r="165" spans="1:1" x14ac:dyDescent="0.25">
      <c r="A165">
        <v>-9.8773535834625363</v>
      </c>
    </row>
    <row r="166" spans="1:1" x14ac:dyDescent="0.25">
      <c r="A166">
        <v>5.4230757844634354</v>
      </c>
    </row>
    <row r="167" spans="1:1" x14ac:dyDescent="0.25">
      <c r="A167">
        <v>2.5324856172373984</v>
      </c>
    </row>
    <row r="168" spans="1:1" x14ac:dyDescent="0.25">
      <c r="A168">
        <v>2.718528442826937</v>
      </c>
    </row>
    <row r="169" spans="1:1" x14ac:dyDescent="0.25">
      <c r="A169">
        <v>2.818851392774377</v>
      </c>
    </row>
    <row r="170" spans="1:1" x14ac:dyDescent="0.25">
      <c r="A170">
        <v>3.5297863481246168</v>
      </c>
    </row>
    <row r="171" spans="1:1" x14ac:dyDescent="0.25">
      <c r="A171">
        <v>9.9275188252504449</v>
      </c>
    </row>
    <row r="172" spans="1:1" x14ac:dyDescent="0.25">
      <c r="A172">
        <v>0.3533476804732345</v>
      </c>
    </row>
    <row r="173" spans="1:1" x14ac:dyDescent="0.25">
      <c r="A173">
        <v>5.8670797291852068</v>
      </c>
    </row>
    <row r="174" spans="1:1" x14ac:dyDescent="0.25">
      <c r="A174">
        <v>-6.0258708951296285</v>
      </c>
    </row>
    <row r="175" spans="1:1" x14ac:dyDescent="0.25">
      <c r="A175">
        <v>-4.2800503403414041</v>
      </c>
    </row>
    <row r="176" spans="1:1" x14ac:dyDescent="0.25">
      <c r="A176">
        <v>0.83068460601498373</v>
      </c>
    </row>
    <row r="177" spans="1:1" x14ac:dyDescent="0.25">
      <c r="A177">
        <v>9.0677280089294072</v>
      </c>
    </row>
    <row r="178" spans="1:1" x14ac:dyDescent="0.25">
      <c r="A178">
        <v>1.4700025379424915</v>
      </c>
    </row>
    <row r="179" spans="1:1" x14ac:dyDescent="0.25">
      <c r="A179">
        <v>2.3616143001418095</v>
      </c>
    </row>
    <row r="180" spans="1:1" x14ac:dyDescent="0.25">
      <c r="A180">
        <v>-5.8046817836584523</v>
      </c>
    </row>
    <row r="181" spans="1:1" x14ac:dyDescent="0.25">
      <c r="A181">
        <v>-4.6090600487077609</v>
      </c>
    </row>
    <row r="182" spans="1:1" x14ac:dyDescent="0.25">
      <c r="A182">
        <v>3.4832656941289315</v>
      </c>
    </row>
    <row r="183" spans="1:1" x14ac:dyDescent="0.25">
      <c r="A183">
        <v>-1.8043375500128604</v>
      </c>
    </row>
    <row r="184" spans="1:1" x14ac:dyDescent="0.25">
      <c r="A184">
        <v>3.2144531663361704</v>
      </c>
    </row>
    <row r="185" spans="1:1" x14ac:dyDescent="0.25">
      <c r="A185">
        <v>-4.6866854215040803</v>
      </c>
    </row>
    <row r="186" spans="1:1" x14ac:dyDescent="0.25">
      <c r="A186">
        <v>-0.61798129233648069</v>
      </c>
    </row>
    <row r="187" spans="1:1" x14ac:dyDescent="0.25">
      <c r="A187">
        <v>-5.24707058200147</v>
      </c>
    </row>
    <row r="188" spans="1:1" x14ac:dyDescent="0.25">
      <c r="A188">
        <v>7.9997879614238627</v>
      </c>
    </row>
    <row r="189" spans="1:1" x14ac:dyDescent="0.25">
      <c r="A189">
        <v>3.6916422989888815</v>
      </c>
    </row>
    <row r="190" spans="1:1" x14ac:dyDescent="0.25">
      <c r="A190">
        <v>-0.34213723363063764</v>
      </c>
    </row>
    <row r="191" spans="1:1" x14ac:dyDescent="0.25">
      <c r="A191">
        <v>7.8170932132052258</v>
      </c>
    </row>
    <row r="192" spans="1:1" x14ac:dyDescent="0.25">
      <c r="A192">
        <v>-7.0325905805220827</v>
      </c>
    </row>
    <row r="193" spans="1:1" x14ac:dyDescent="0.25">
      <c r="A193">
        <v>0.71579837215540465</v>
      </c>
    </row>
    <row r="194" spans="1:1" x14ac:dyDescent="0.25">
      <c r="A194">
        <v>0.48705477031762712</v>
      </c>
    </row>
    <row r="195" spans="1:1" x14ac:dyDescent="0.25">
      <c r="A195">
        <v>5.3613210942130536</v>
      </c>
    </row>
    <row r="196" spans="1:1" x14ac:dyDescent="0.25">
      <c r="A196">
        <v>-3.0074626162531786</v>
      </c>
    </row>
    <row r="197" spans="1:1" x14ac:dyDescent="0.25">
      <c r="A197">
        <v>-4.8807033787597902</v>
      </c>
    </row>
    <row r="198" spans="1:1" x14ac:dyDescent="0.25">
      <c r="A198">
        <v>7.7281932433834299E-2</v>
      </c>
    </row>
    <row r="199" spans="1:1" x14ac:dyDescent="0.25">
      <c r="A199">
        <v>4.6968158433883218</v>
      </c>
    </row>
    <row r="200" spans="1:1" x14ac:dyDescent="0.25">
      <c r="A200">
        <v>3.087021589934011</v>
      </c>
    </row>
    <row r="201" spans="1:1" x14ac:dyDescent="0.25">
      <c r="A201">
        <v>4.3525550457416102</v>
      </c>
    </row>
    <row r="202" spans="1:1" x14ac:dyDescent="0.25">
      <c r="A202">
        <v>-4.4977378972107545</v>
      </c>
    </row>
    <row r="203" spans="1:1" x14ac:dyDescent="0.25">
      <c r="A203">
        <v>-2.575122941081645</v>
      </c>
    </row>
    <row r="204" spans="1:1" x14ac:dyDescent="0.25">
      <c r="A204">
        <v>10.176731742219999</v>
      </c>
    </row>
    <row r="205" spans="1:1" x14ac:dyDescent="0.25">
      <c r="A205">
        <v>-3.4162009039137047</v>
      </c>
    </row>
    <row r="206" spans="1:1" x14ac:dyDescent="0.25">
      <c r="A206">
        <v>8.6029875850072131</v>
      </c>
    </row>
    <row r="207" spans="1:1" x14ac:dyDescent="0.25">
      <c r="A207">
        <v>0.80754933453863487</v>
      </c>
    </row>
    <row r="208" spans="1:1" x14ac:dyDescent="0.25">
      <c r="A208">
        <v>-1.6347395254997537</v>
      </c>
    </row>
    <row r="209" spans="1:1" x14ac:dyDescent="0.25">
      <c r="A209">
        <v>7.7045432438608259</v>
      </c>
    </row>
    <row r="210" spans="1:1" x14ac:dyDescent="0.25">
      <c r="A210">
        <v>-2.015567694499623</v>
      </c>
    </row>
    <row r="211" spans="1:1" x14ac:dyDescent="0.25">
      <c r="A211">
        <v>0.1126044329139404</v>
      </c>
    </row>
    <row r="212" spans="1:1" x14ac:dyDescent="0.25">
      <c r="A212">
        <v>-1.5519072955357842</v>
      </c>
    </row>
    <row r="213" spans="1:1" x14ac:dyDescent="0.25">
      <c r="A213">
        <v>0.3158651300764177</v>
      </c>
    </row>
    <row r="214" spans="1:1" x14ac:dyDescent="0.25">
      <c r="A214">
        <v>-2.5276586863328703</v>
      </c>
    </row>
    <row r="215" spans="1:1" x14ac:dyDescent="0.25">
      <c r="A215">
        <v>5.776482688204851</v>
      </c>
    </row>
    <row r="216" spans="1:1" x14ac:dyDescent="0.25">
      <c r="A216">
        <v>0.23555674790986814</v>
      </c>
    </row>
    <row r="217" spans="1:1" x14ac:dyDescent="0.25">
      <c r="A217">
        <v>1.3553607307840139</v>
      </c>
    </row>
    <row r="218" spans="1:1" x14ac:dyDescent="0.25">
      <c r="A218">
        <v>10.724315764789935</v>
      </c>
    </row>
    <row r="219" spans="1:1" x14ac:dyDescent="0.25">
      <c r="A219">
        <v>2.9634724190400448</v>
      </c>
    </row>
    <row r="220" spans="1:1" x14ac:dyDescent="0.25">
      <c r="A220">
        <v>2.490597701878869</v>
      </c>
    </row>
    <row r="221" spans="1:1" x14ac:dyDescent="0.25">
      <c r="A221">
        <v>9.3096194935496897</v>
      </c>
    </row>
    <row r="222" spans="1:1" x14ac:dyDescent="0.25">
      <c r="A222">
        <v>1.8054923960589804</v>
      </c>
    </row>
    <row r="223" spans="1:1" x14ac:dyDescent="0.25">
      <c r="A223">
        <v>3.5009439973946428</v>
      </c>
    </row>
    <row r="224" spans="1:1" x14ac:dyDescent="0.25">
      <c r="A224">
        <v>0.15183207626978401</v>
      </c>
    </row>
    <row r="225" spans="1:1" x14ac:dyDescent="0.25">
      <c r="A225">
        <v>5.7863052309839986</v>
      </c>
    </row>
    <row r="226" spans="1:1" x14ac:dyDescent="0.25">
      <c r="A226">
        <v>4.7952004327526083</v>
      </c>
    </row>
    <row r="227" spans="1:1" x14ac:dyDescent="0.25">
      <c r="A227">
        <v>-2.1281858759466559</v>
      </c>
    </row>
    <row r="228" spans="1:1" x14ac:dyDescent="0.25">
      <c r="A228">
        <v>2.2039306562219281</v>
      </c>
    </row>
    <row r="229" spans="1:1" x14ac:dyDescent="0.25">
      <c r="A229">
        <v>2.569740793958772</v>
      </c>
    </row>
    <row r="230" spans="1:1" x14ac:dyDescent="0.25">
      <c r="A230">
        <v>-1.2383817344671115</v>
      </c>
    </row>
    <row r="231" spans="1:1" x14ac:dyDescent="0.25">
      <c r="A231">
        <v>4.909495495056035</v>
      </c>
    </row>
    <row r="232" spans="1:1" x14ac:dyDescent="0.25">
      <c r="A232">
        <v>3.4022410848847358</v>
      </c>
    </row>
    <row r="233" spans="1:1" x14ac:dyDescent="0.25">
      <c r="A233">
        <v>-2.3813323575013783</v>
      </c>
    </row>
    <row r="234" spans="1:1" x14ac:dyDescent="0.25">
      <c r="A234">
        <v>-2.167169092601398</v>
      </c>
    </row>
    <row r="235" spans="1:1" x14ac:dyDescent="0.25">
      <c r="A235">
        <v>-5.7037747610593215E-3</v>
      </c>
    </row>
    <row r="236" spans="1:1" x14ac:dyDescent="0.25">
      <c r="A236">
        <v>11.861115929903463</v>
      </c>
    </row>
    <row r="237" spans="1:1" x14ac:dyDescent="0.25">
      <c r="A237">
        <v>5.3442339625034947</v>
      </c>
    </row>
    <row r="238" spans="1:1" x14ac:dyDescent="0.25">
      <c r="A238">
        <v>7.4572061597136781</v>
      </c>
    </row>
    <row r="239" spans="1:1" x14ac:dyDescent="0.25">
      <c r="A239">
        <v>-2.4445649766421411</v>
      </c>
    </row>
    <row r="240" spans="1:1" x14ac:dyDescent="0.25">
      <c r="A240">
        <v>5.8878503144369461</v>
      </c>
    </row>
    <row r="241" spans="1:1" x14ac:dyDescent="0.25">
      <c r="A241">
        <v>4.7817455955082551</v>
      </c>
    </row>
    <row r="242" spans="1:1" x14ac:dyDescent="0.25">
      <c r="A242">
        <v>2.0781589076505043</v>
      </c>
    </row>
    <row r="243" spans="1:1" x14ac:dyDescent="0.25">
      <c r="A243">
        <v>0.49009020888479427</v>
      </c>
    </row>
    <row r="244" spans="1:1" x14ac:dyDescent="0.25">
      <c r="A244">
        <v>6.2958951123873703</v>
      </c>
    </row>
    <row r="245" spans="1:1" x14ac:dyDescent="0.25">
      <c r="A245">
        <v>-0.26742792822187766</v>
      </c>
    </row>
    <row r="246" spans="1:1" x14ac:dyDescent="0.25">
      <c r="A246">
        <v>3.7542553248640615</v>
      </c>
    </row>
    <row r="247" spans="1:1" x14ac:dyDescent="0.25">
      <c r="A247">
        <v>5.7916655653825728</v>
      </c>
    </row>
    <row r="248" spans="1:1" x14ac:dyDescent="0.25">
      <c r="A248">
        <v>8.0805169848899823</v>
      </c>
    </row>
    <row r="249" spans="1:1" x14ac:dyDescent="0.25">
      <c r="A249">
        <v>8.391586910263868</v>
      </c>
    </row>
    <row r="250" spans="1:1" x14ac:dyDescent="0.25">
      <c r="A250">
        <v>3.355828433384886</v>
      </c>
    </row>
    <row r="251" spans="1:1" x14ac:dyDescent="0.25">
      <c r="A251">
        <v>-7.6223069451516494</v>
      </c>
    </row>
    <row r="252" spans="1:1" x14ac:dyDescent="0.25">
      <c r="A252">
        <v>5.2752885797672207</v>
      </c>
    </row>
    <row r="253" spans="1:1" x14ac:dyDescent="0.25">
      <c r="A253">
        <v>-12.683326637372375</v>
      </c>
    </row>
    <row r="254" spans="1:1" x14ac:dyDescent="0.25">
      <c r="A254">
        <v>4.2765326573571656</v>
      </c>
    </row>
    <row r="255" spans="1:1" x14ac:dyDescent="0.25">
      <c r="A255">
        <v>-2.5658802011748776</v>
      </c>
    </row>
    <row r="256" spans="1:1" x14ac:dyDescent="0.25">
      <c r="A256">
        <v>8.4307406571751926</v>
      </c>
    </row>
    <row r="257" spans="1:1" x14ac:dyDescent="0.25">
      <c r="A257">
        <v>-0.49385800291202031</v>
      </c>
    </row>
    <row r="258" spans="1:1" x14ac:dyDescent="0.25">
      <c r="A258">
        <v>5.9114775765920058E-2</v>
      </c>
    </row>
    <row r="259" spans="1:1" x14ac:dyDescent="0.25">
      <c r="A259">
        <v>2.9772398950881325</v>
      </c>
    </row>
    <row r="260" spans="1:1" x14ac:dyDescent="0.25">
      <c r="A260">
        <v>6.5551465771277435</v>
      </c>
    </row>
    <row r="261" spans="1:1" x14ac:dyDescent="0.25">
      <c r="A261">
        <v>13.820440365932882</v>
      </c>
    </row>
    <row r="262" spans="1:1" x14ac:dyDescent="0.25">
      <c r="A262">
        <v>2.0839967267675092</v>
      </c>
    </row>
    <row r="263" spans="1:1" x14ac:dyDescent="0.25">
      <c r="A263">
        <v>7.3272507355140988</v>
      </c>
    </row>
    <row r="264" spans="1:1" x14ac:dyDescent="0.25">
      <c r="A264">
        <v>9.844584277132526</v>
      </c>
    </row>
    <row r="265" spans="1:1" x14ac:dyDescent="0.25">
      <c r="A265">
        <v>-0.31444880430353805</v>
      </c>
    </row>
    <row r="266" spans="1:1" x14ac:dyDescent="0.25">
      <c r="A266">
        <v>3.6009997832734371</v>
      </c>
    </row>
    <row r="267" spans="1:1" x14ac:dyDescent="0.25">
      <c r="A267">
        <v>0.7856305122259073</v>
      </c>
    </row>
    <row r="268" spans="1:1" x14ac:dyDescent="0.25">
      <c r="A268">
        <v>5.5909344003594015</v>
      </c>
    </row>
    <row r="269" spans="1:1" x14ac:dyDescent="0.25">
      <c r="A269">
        <v>8.1146116675226949</v>
      </c>
    </row>
    <row r="270" spans="1:1" x14ac:dyDescent="0.25">
      <c r="A270">
        <v>11.551182872906793</v>
      </c>
    </row>
    <row r="271" spans="1:1" x14ac:dyDescent="0.25">
      <c r="A271">
        <v>2.8353075625345809</v>
      </c>
    </row>
    <row r="272" spans="1:1" x14ac:dyDescent="0.25">
      <c r="A272">
        <v>-0.66885615221690387</v>
      </c>
    </row>
    <row r="273" spans="1:1" x14ac:dyDescent="0.25">
      <c r="A273">
        <v>6.3474009342171485</v>
      </c>
    </row>
    <row r="274" spans="1:1" x14ac:dyDescent="0.25">
      <c r="A274">
        <v>-1.8231868277071044</v>
      </c>
    </row>
    <row r="275" spans="1:1" x14ac:dyDescent="0.25">
      <c r="A275">
        <v>7.8752099246485159</v>
      </c>
    </row>
    <row r="276" spans="1:1" x14ac:dyDescent="0.25">
      <c r="A276">
        <v>-4.9073060987866484</v>
      </c>
    </row>
    <row r="277" spans="1:1" x14ac:dyDescent="0.25">
      <c r="A277">
        <v>-0.89752585761016235</v>
      </c>
    </row>
    <row r="278" spans="1:1" x14ac:dyDescent="0.25">
      <c r="A278">
        <v>-0.33067191604641266</v>
      </c>
    </row>
    <row r="279" spans="1:1" x14ac:dyDescent="0.25">
      <c r="A279">
        <v>-3.1802893469575793</v>
      </c>
    </row>
    <row r="280" spans="1:1" x14ac:dyDescent="0.25">
      <c r="A280">
        <v>4.5528598851233255</v>
      </c>
    </row>
    <row r="281" spans="1:1" x14ac:dyDescent="0.25">
      <c r="A281">
        <v>2.4767563293862622</v>
      </c>
    </row>
    <row r="282" spans="1:1" x14ac:dyDescent="0.25">
      <c r="A282">
        <v>2.506360381928971</v>
      </c>
    </row>
    <row r="283" spans="1:1" x14ac:dyDescent="0.25">
      <c r="A283">
        <v>2.8360749486892018</v>
      </c>
    </row>
    <row r="284" spans="1:1" x14ac:dyDescent="0.25">
      <c r="A284">
        <v>-3.2716367210668977</v>
      </c>
    </row>
    <row r="285" spans="1:1" x14ac:dyDescent="0.25">
      <c r="A285">
        <v>-3.9224338863277808E-2</v>
      </c>
    </row>
    <row r="286" spans="1:1" x14ac:dyDescent="0.25">
      <c r="A286">
        <v>8.7933675634558313</v>
      </c>
    </row>
    <row r="287" spans="1:1" x14ac:dyDescent="0.25">
      <c r="A287">
        <v>6.265057557655382</v>
      </c>
    </row>
    <row r="288" spans="1:1" x14ac:dyDescent="0.25">
      <c r="A288">
        <v>4.3525550457416102</v>
      </c>
    </row>
    <row r="289" spans="1:1" x14ac:dyDescent="0.25">
      <c r="A289">
        <v>4.3414478416962083</v>
      </c>
    </row>
    <row r="290" spans="1:1" x14ac:dyDescent="0.25">
      <c r="A290">
        <v>1.803917833356536</v>
      </c>
    </row>
    <row r="291" spans="1:1" x14ac:dyDescent="0.25">
      <c r="A291">
        <v>1.9525804267032072</v>
      </c>
    </row>
    <row r="292" spans="1:1" x14ac:dyDescent="0.25">
      <c r="A292">
        <v>-0.47581590176559985</v>
      </c>
    </row>
    <row r="293" spans="1:1" x14ac:dyDescent="0.25">
      <c r="A293">
        <v>1.7459773365117144</v>
      </c>
    </row>
    <row r="294" spans="1:1" x14ac:dyDescent="0.25">
      <c r="A294">
        <v>8.3412350098369643</v>
      </c>
    </row>
    <row r="295" spans="1:1" x14ac:dyDescent="0.25">
      <c r="A295">
        <v>5.392584974586498</v>
      </c>
    </row>
    <row r="296" spans="1:1" x14ac:dyDescent="0.25">
      <c r="A296">
        <v>-1.7320099838543683</v>
      </c>
    </row>
    <row r="297" spans="1:1" x14ac:dyDescent="0.25">
      <c r="A297">
        <v>4.8131572687707376</v>
      </c>
    </row>
    <row r="298" spans="1:1" x14ac:dyDescent="0.25">
      <c r="A298">
        <v>1.9736863881262252</v>
      </c>
    </row>
    <row r="299" spans="1:1" x14ac:dyDescent="0.25">
      <c r="A299">
        <v>-4.5166099122725427</v>
      </c>
    </row>
    <row r="300" spans="1:1" x14ac:dyDescent="0.25">
      <c r="A300">
        <v>-4.1596332418266684</v>
      </c>
    </row>
    <row r="301" spans="1:1" x14ac:dyDescent="0.25">
      <c r="A301">
        <v>-7.4633727460168302</v>
      </c>
    </row>
    <row r="302" spans="1:1" x14ac:dyDescent="0.25">
      <c r="A302">
        <v>0.22441543781314977</v>
      </c>
    </row>
    <row r="303" spans="1:1" x14ac:dyDescent="0.25">
      <c r="A303">
        <v>4.920614067785209</v>
      </c>
    </row>
    <row r="304" spans="1:1" x14ac:dyDescent="0.25">
      <c r="A304">
        <v>-2.207130016060546</v>
      </c>
    </row>
    <row r="305" spans="1:1" x14ac:dyDescent="0.25">
      <c r="A305">
        <v>-3.1728997025056742</v>
      </c>
    </row>
    <row r="306" spans="1:1" x14ac:dyDescent="0.25">
      <c r="A306">
        <v>6.6358983379614074</v>
      </c>
    </row>
    <row r="307" spans="1:1" x14ac:dyDescent="0.25">
      <c r="A307">
        <v>11.374945537070744</v>
      </c>
    </row>
    <row r="308" spans="1:1" x14ac:dyDescent="0.25">
      <c r="A308">
        <v>-3.4266714616678655</v>
      </c>
    </row>
    <row r="309" spans="1:1" x14ac:dyDescent="0.25">
      <c r="A309">
        <v>2.7629572590085445</v>
      </c>
    </row>
    <row r="310" spans="1:1" x14ac:dyDescent="0.25">
      <c r="A310">
        <v>3.712498149368912</v>
      </c>
    </row>
    <row r="311" spans="1:1" x14ac:dyDescent="0.25">
      <c r="A311">
        <v>-2.9179001254960895</v>
      </c>
    </row>
    <row r="312" spans="1:1" x14ac:dyDescent="0.25">
      <c r="A312">
        <v>-0.92453216591093224</v>
      </c>
    </row>
    <row r="313" spans="1:1" x14ac:dyDescent="0.25">
      <c r="A313">
        <v>4.6551439330214635</v>
      </c>
    </row>
    <row r="314" spans="1:1" x14ac:dyDescent="0.25">
      <c r="A314">
        <v>4.2567852536449209</v>
      </c>
    </row>
    <row r="315" spans="1:1" x14ac:dyDescent="0.25">
      <c r="A315">
        <v>3.8406459528487176</v>
      </c>
    </row>
    <row r="316" spans="1:1" x14ac:dyDescent="0.25">
      <c r="A316">
        <v>-7.3272213891614228</v>
      </c>
    </row>
    <row r="317" spans="1:1" x14ac:dyDescent="0.25">
      <c r="A317">
        <v>-2.3196345106698573</v>
      </c>
    </row>
    <row r="318" spans="1:1" x14ac:dyDescent="0.25">
      <c r="A318">
        <v>-1.5966658035467844</v>
      </c>
    </row>
    <row r="319" spans="1:1" x14ac:dyDescent="0.25">
      <c r="A319">
        <v>6.9318251765507739</v>
      </c>
    </row>
    <row r="320" spans="1:1" x14ac:dyDescent="0.25">
      <c r="A320">
        <v>3.3819081939582247</v>
      </c>
    </row>
    <row r="321" spans="1:1" x14ac:dyDescent="0.25">
      <c r="A321">
        <v>-7.1199930213624611</v>
      </c>
    </row>
    <row r="322" spans="1:1" x14ac:dyDescent="0.25">
      <c r="A322">
        <v>4.4241095414035954</v>
      </c>
    </row>
    <row r="323" spans="1:1" x14ac:dyDescent="0.25">
      <c r="A323">
        <v>1.5882368491729721</v>
      </c>
    </row>
    <row r="324" spans="1:1" x14ac:dyDescent="0.25">
      <c r="A324">
        <v>5.530754272811464</v>
      </c>
    </row>
    <row r="325" spans="1:1" x14ac:dyDescent="0.25">
      <c r="A325">
        <v>3.4022410848847358</v>
      </c>
    </row>
    <row r="326" spans="1:1" x14ac:dyDescent="0.25">
      <c r="A326">
        <v>0.16486627221456729</v>
      </c>
    </row>
    <row r="327" spans="1:1" x14ac:dyDescent="0.25">
      <c r="A327">
        <v>-2.4224756240728311</v>
      </c>
    </row>
    <row r="328" spans="1:1" x14ac:dyDescent="0.25">
      <c r="A328">
        <v>13.14086592476815</v>
      </c>
    </row>
    <row r="329" spans="1:1" x14ac:dyDescent="0.25">
      <c r="A329">
        <v>3.404156708100345</v>
      </c>
    </row>
    <row r="330" spans="1:1" x14ac:dyDescent="0.25">
      <c r="A330">
        <v>0.79870449856389314</v>
      </c>
    </row>
    <row r="331" spans="1:1" x14ac:dyDescent="0.25">
      <c r="A331">
        <v>-5.9775312517303973</v>
      </c>
    </row>
    <row r="332" spans="1:1" x14ac:dyDescent="0.25">
      <c r="A332">
        <v>5.571272261775448</v>
      </c>
    </row>
    <row r="333" spans="1:1" x14ac:dyDescent="0.25">
      <c r="A333">
        <v>4.8585751604405232</v>
      </c>
    </row>
    <row r="334" spans="1:1" x14ac:dyDescent="0.25">
      <c r="A334">
        <v>5.7876467356691137</v>
      </c>
    </row>
    <row r="335" spans="1:1" x14ac:dyDescent="0.25">
      <c r="A335">
        <v>-1.575110779114766</v>
      </c>
    </row>
    <row r="336" spans="1:1" x14ac:dyDescent="0.25">
      <c r="A336">
        <v>-4.8464381658704951</v>
      </c>
    </row>
    <row r="337" spans="1:1" x14ac:dyDescent="0.25">
      <c r="A337">
        <v>-1.1169073483615648</v>
      </c>
    </row>
    <row r="338" spans="1:1" x14ac:dyDescent="0.25">
      <c r="A338">
        <v>-7.575286069069989</v>
      </c>
    </row>
    <row r="339" spans="1:1" x14ac:dyDescent="0.25">
      <c r="A339">
        <v>3.3961019956477685</v>
      </c>
    </row>
    <row r="340" spans="1:1" x14ac:dyDescent="0.25">
      <c r="A340">
        <v>3.142881617648527</v>
      </c>
    </row>
    <row r="341" spans="1:1" x14ac:dyDescent="0.25">
      <c r="A341">
        <v>1.4688031418045284</v>
      </c>
    </row>
    <row r="342" spans="1:1" x14ac:dyDescent="0.25">
      <c r="A342">
        <v>5.945887445093831</v>
      </c>
    </row>
    <row r="343" spans="1:1" x14ac:dyDescent="0.25">
      <c r="A343">
        <v>-0.51243443219573237</v>
      </c>
    </row>
    <row r="344" spans="1:1" x14ac:dyDescent="0.25">
      <c r="A344">
        <v>1.4784210482757771</v>
      </c>
    </row>
    <row r="345" spans="1:1" x14ac:dyDescent="0.25">
      <c r="A345">
        <v>1.2999440817366121</v>
      </c>
    </row>
    <row r="346" spans="1:1" x14ac:dyDescent="0.25">
      <c r="A346">
        <v>-0.96682935388525948</v>
      </c>
    </row>
    <row r="347" spans="1:1" x14ac:dyDescent="0.25">
      <c r="A347">
        <v>5.5800090952543542</v>
      </c>
    </row>
    <row r="348" spans="1:1" x14ac:dyDescent="0.25">
      <c r="A348">
        <v>1.0344284722377779</v>
      </c>
    </row>
    <row r="349" spans="1:1" x14ac:dyDescent="0.25">
      <c r="A349">
        <v>-3.9245288614183664</v>
      </c>
    </row>
    <row r="350" spans="1:1" x14ac:dyDescent="0.25">
      <c r="A350">
        <v>1.1999053488834761</v>
      </c>
    </row>
    <row r="351" spans="1:1" x14ac:dyDescent="0.25">
      <c r="A351">
        <v>11.250049177149776</v>
      </c>
    </row>
    <row r="352" spans="1:1" x14ac:dyDescent="0.25">
      <c r="A352">
        <v>7.1919975046766922</v>
      </c>
    </row>
    <row r="353" spans="1:1" x14ac:dyDescent="0.25">
      <c r="A353">
        <v>-0.51928974851034582</v>
      </c>
    </row>
    <row r="354" spans="1:1" x14ac:dyDescent="0.25">
      <c r="A354">
        <v>9.2523668020730838</v>
      </c>
    </row>
    <row r="355" spans="1:1" x14ac:dyDescent="0.25">
      <c r="A355">
        <v>5.2629933482676279</v>
      </c>
    </row>
    <row r="356" spans="1:1" x14ac:dyDescent="0.25">
      <c r="A356">
        <v>3.9954760571417864</v>
      </c>
    </row>
    <row r="357" spans="1:1" x14ac:dyDescent="0.25">
      <c r="A357">
        <v>-0.74690785065467935</v>
      </c>
    </row>
    <row r="358" spans="1:1" x14ac:dyDescent="0.25">
      <c r="A358">
        <v>1.9244145126576768</v>
      </c>
    </row>
    <row r="359" spans="1:1" x14ac:dyDescent="0.25">
      <c r="A359">
        <v>0.55237354293058161</v>
      </c>
    </row>
    <row r="360" spans="1:1" x14ac:dyDescent="0.25">
      <c r="A360">
        <v>-1.8721403800300322</v>
      </c>
    </row>
    <row r="361" spans="1:1" x14ac:dyDescent="0.25">
      <c r="A361">
        <v>5.4050279989751289</v>
      </c>
    </row>
    <row r="362" spans="1:1" x14ac:dyDescent="0.25">
      <c r="A362">
        <v>-0.30445573126780801</v>
      </c>
    </row>
    <row r="363" spans="1:1" x14ac:dyDescent="0.25">
      <c r="A363">
        <v>3.881408368513803</v>
      </c>
    </row>
    <row r="364" spans="1:1" x14ac:dyDescent="0.25">
      <c r="A364">
        <v>7.482876647671219</v>
      </c>
    </row>
    <row r="365" spans="1:1" x14ac:dyDescent="0.25">
      <c r="A365">
        <v>-1.0544250623497646</v>
      </c>
    </row>
    <row r="366" spans="1:1" x14ac:dyDescent="0.25">
      <c r="A366">
        <v>-6.6115400083363056</v>
      </c>
    </row>
    <row r="367" spans="1:1" x14ac:dyDescent="0.25">
      <c r="A367">
        <v>9.8192775870556943</v>
      </c>
    </row>
    <row r="368" spans="1:1" x14ac:dyDescent="0.25">
      <c r="A368">
        <v>5.6832481125893537</v>
      </c>
    </row>
    <row r="369" spans="1:1" x14ac:dyDescent="0.25">
      <c r="A369">
        <v>-4.9829987953417003</v>
      </c>
    </row>
    <row r="370" spans="1:1" x14ac:dyDescent="0.25">
      <c r="A370">
        <v>-2.8948444348061457</v>
      </c>
    </row>
    <row r="371" spans="1:1" x14ac:dyDescent="0.25">
      <c r="A371">
        <v>-0.81819518224801868</v>
      </c>
    </row>
    <row r="372" spans="1:1" x14ac:dyDescent="0.25">
      <c r="A372">
        <v>4.1151541912113316</v>
      </c>
    </row>
    <row r="373" spans="1:1" x14ac:dyDescent="0.25">
      <c r="A373">
        <v>5.8660028415033594E-2</v>
      </c>
    </row>
    <row r="374" spans="1:1" x14ac:dyDescent="0.25">
      <c r="A374">
        <v>9.5699623519321904</v>
      </c>
    </row>
    <row r="375" spans="1:1" x14ac:dyDescent="0.25">
      <c r="A375">
        <v>-0.25749169860500842</v>
      </c>
    </row>
    <row r="376" spans="1:1" x14ac:dyDescent="0.25">
      <c r="A376">
        <v>-6.9899807537440211</v>
      </c>
    </row>
    <row r="377" spans="1:1" x14ac:dyDescent="0.25">
      <c r="A377">
        <v>-1.3017166717618238</v>
      </c>
    </row>
    <row r="378" spans="1:1" x14ac:dyDescent="0.25">
      <c r="A378">
        <v>13.311123332940042</v>
      </c>
    </row>
    <row r="379" spans="1:1" x14ac:dyDescent="0.25">
      <c r="A379">
        <v>-3.4153255152632482</v>
      </c>
    </row>
    <row r="380" spans="1:1" x14ac:dyDescent="0.25">
      <c r="A380">
        <v>5.2291487766779028</v>
      </c>
    </row>
    <row r="381" spans="1:1" x14ac:dyDescent="0.25">
      <c r="A381">
        <v>4.0994767762895208</v>
      </c>
    </row>
    <row r="382" spans="1:1" x14ac:dyDescent="0.25">
      <c r="A382">
        <v>-1.652986262954073</v>
      </c>
    </row>
    <row r="383" spans="1:1" x14ac:dyDescent="0.25">
      <c r="A383">
        <v>-0.89545107282174286</v>
      </c>
    </row>
    <row r="384" spans="1:1" x14ac:dyDescent="0.25">
      <c r="A384">
        <v>6.1401441447087564</v>
      </c>
    </row>
    <row r="385" spans="1:1" x14ac:dyDescent="0.25">
      <c r="A385">
        <v>3.5782794687547721</v>
      </c>
    </row>
    <row r="386" spans="1:1" x14ac:dyDescent="0.25">
      <c r="A386">
        <v>4.9945332496718038</v>
      </c>
    </row>
    <row r="387" spans="1:1" x14ac:dyDescent="0.25">
      <c r="A387">
        <v>0.61256503916229121</v>
      </c>
    </row>
    <row r="388" spans="1:1" x14ac:dyDescent="0.25">
      <c r="A388">
        <v>-7.015446605393663</v>
      </c>
    </row>
    <row r="389" spans="1:1" x14ac:dyDescent="0.25">
      <c r="A389">
        <v>1.2800716225028737</v>
      </c>
    </row>
    <row r="390" spans="1:1" x14ac:dyDescent="0.25">
      <c r="A390">
        <v>8.3001372180006001</v>
      </c>
    </row>
    <row r="391" spans="1:1" x14ac:dyDescent="0.25">
      <c r="A391">
        <v>4.5854027424211381</v>
      </c>
    </row>
    <row r="392" spans="1:1" x14ac:dyDescent="0.25">
      <c r="A392">
        <v>5.8734007173625287</v>
      </c>
    </row>
    <row r="393" spans="1:1" x14ac:dyDescent="0.25">
      <c r="A393">
        <v>1.5957970238814596</v>
      </c>
    </row>
    <row r="394" spans="1:1" x14ac:dyDescent="0.25">
      <c r="A394">
        <v>3.8973415788204875</v>
      </c>
    </row>
    <row r="395" spans="1:1" x14ac:dyDescent="0.25">
      <c r="A395">
        <v>6.8603161556238774</v>
      </c>
    </row>
    <row r="396" spans="1:1" x14ac:dyDescent="0.25">
      <c r="A396">
        <v>0.9934500515810214</v>
      </c>
    </row>
    <row r="397" spans="1:1" x14ac:dyDescent="0.25">
      <c r="A397">
        <v>-0.81870677301776595</v>
      </c>
    </row>
    <row r="398" spans="1:1" x14ac:dyDescent="0.25">
      <c r="A398">
        <v>11.143024388118647</v>
      </c>
    </row>
    <row r="399" spans="1:1" x14ac:dyDescent="0.25">
      <c r="A399">
        <v>12.18034857022576</v>
      </c>
    </row>
    <row r="400" spans="1:1" x14ac:dyDescent="0.25">
      <c r="A400">
        <v>14.181600712006912</v>
      </c>
    </row>
    <row r="401" spans="1:1" x14ac:dyDescent="0.25">
      <c r="A401">
        <v>-1.0901227293943521</v>
      </c>
    </row>
    <row r="402" spans="1:1" x14ac:dyDescent="0.25">
      <c r="A402">
        <v>5.3126858650357462</v>
      </c>
    </row>
    <row r="403" spans="1:1" x14ac:dyDescent="0.25">
      <c r="A403">
        <v>2.4825202520587482</v>
      </c>
    </row>
    <row r="404" spans="1:1" x14ac:dyDescent="0.25">
      <c r="A404">
        <v>0.10356632931507193</v>
      </c>
    </row>
    <row r="405" spans="1:1" x14ac:dyDescent="0.25">
      <c r="A405">
        <v>3.9105633580475114</v>
      </c>
    </row>
    <row r="406" spans="1:1" x14ac:dyDescent="0.25">
      <c r="A406">
        <v>-1.7758931032149121</v>
      </c>
    </row>
    <row r="407" spans="1:1" x14ac:dyDescent="0.25">
      <c r="A407">
        <v>-0.71658757103432436</v>
      </c>
    </row>
    <row r="408" spans="1:1" x14ac:dyDescent="0.25">
      <c r="A408">
        <v>-1.0623945096740499</v>
      </c>
    </row>
    <row r="409" spans="1:1" x14ac:dyDescent="0.25">
      <c r="A409">
        <v>-1.7879780140647199</v>
      </c>
    </row>
    <row r="410" spans="1:1" x14ac:dyDescent="0.25">
      <c r="A410">
        <v>13.412668416392989</v>
      </c>
    </row>
    <row r="411" spans="1:1" x14ac:dyDescent="0.25">
      <c r="A411">
        <v>6.8269035940174945</v>
      </c>
    </row>
    <row r="412" spans="1:1" x14ac:dyDescent="0.25">
      <c r="A412">
        <v>-0.61301317752804607</v>
      </c>
    </row>
    <row r="413" spans="1:1" x14ac:dyDescent="0.25">
      <c r="A413">
        <v>-1.4977582547289785</v>
      </c>
    </row>
    <row r="414" spans="1:1" x14ac:dyDescent="0.25">
      <c r="A414">
        <v>0.28001967014279217</v>
      </c>
    </row>
    <row r="415" spans="1:1" x14ac:dyDescent="0.25">
      <c r="A415">
        <v>8.0485823521739803</v>
      </c>
    </row>
    <row r="416" spans="1:1" x14ac:dyDescent="0.25">
      <c r="A416">
        <v>7.5195861275715288</v>
      </c>
    </row>
    <row r="417" spans="1:1" x14ac:dyDescent="0.25">
      <c r="A417">
        <v>6.3896299100888427</v>
      </c>
    </row>
    <row r="418" spans="1:1" x14ac:dyDescent="0.25">
      <c r="A418">
        <v>5.6616248760547023</v>
      </c>
    </row>
    <row r="419" spans="1:1" x14ac:dyDescent="0.25">
      <c r="A419">
        <v>-2.445258466352243</v>
      </c>
    </row>
    <row r="420" spans="1:1" x14ac:dyDescent="0.25">
      <c r="A420">
        <v>7.285686827643076</v>
      </c>
    </row>
    <row r="421" spans="1:1" x14ac:dyDescent="0.25">
      <c r="A421">
        <v>8.3847543313167989</v>
      </c>
    </row>
    <row r="422" spans="1:1" x14ac:dyDescent="0.25">
      <c r="A422">
        <v>-2.8016098591906484</v>
      </c>
    </row>
    <row r="423" spans="1:1" x14ac:dyDescent="0.25">
      <c r="A423">
        <v>6.8279324598988751</v>
      </c>
    </row>
    <row r="424" spans="1:1" x14ac:dyDescent="0.25">
      <c r="A424">
        <v>6.8346001929312479</v>
      </c>
    </row>
    <row r="425" spans="1:1" x14ac:dyDescent="0.25">
      <c r="A425">
        <v>2.5954567566514015</v>
      </c>
    </row>
    <row r="426" spans="1:1" x14ac:dyDescent="0.25">
      <c r="A426">
        <v>-4.5368006946519017</v>
      </c>
    </row>
    <row r="427" spans="1:1" x14ac:dyDescent="0.25">
      <c r="A427">
        <v>3.7550283953605685</v>
      </c>
    </row>
    <row r="428" spans="1:1" x14ac:dyDescent="0.25">
      <c r="A428">
        <v>8.2328573474369477</v>
      </c>
    </row>
    <row r="429" spans="1:1" x14ac:dyDescent="0.25">
      <c r="A429">
        <v>-0.68589780919137411</v>
      </c>
    </row>
    <row r="430" spans="1:1" x14ac:dyDescent="0.25">
      <c r="A430">
        <v>-3.6497022999101318</v>
      </c>
    </row>
    <row r="431" spans="1:1" x14ac:dyDescent="0.25">
      <c r="A431">
        <v>6.1732952265883796</v>
      </c>
    </row>
    <row r="432" spans="1:1" x14ac:dyDescent="0.25">
      <c r="A432">
        <v>12.023915481520817</v>
      </c>
    </row>
    <row r="433" spans="1:1" x14ac:dyDescent="0.25">
      <c r="A433">
        <v>6.2009438655222766</v>
      </c>
    </row>
    <row r="434" spans="1:1" x14ac:dyDescent="0.25">
      <c r="A434">
        <v>5.7080204745288938</v>
      </c>
    </row>
    <row r="435" spans="1:1" x14ac:dyDescent="0.25">
      <c r="A435">
        <v>2.4271149716951186</v>
      </c>
    </row>
    <row r="436" spans="1:1" x14ac:dyDescent="0.25">
      <c r="A436">
        <v>-1.2433157432242297</v>
      </c>
    </row>
    <row r="437" spans="1:1" x14ac:dyDescent="0.25">
      <c r="A437">
        <v>5.4644577933941036</v>
      </c>
    </row>
    <row r="438" spans="1:1" x14ac:dyDescent="0.25">
      <c r="A438">
        <v>2.7951192653999897</v>
      </c>
    </row>
    <row r="439" spans="1:1" x14ac:dyDescent="0.25">
      <c r="A439">
        <v>2.9753299562144093</v>
      </c>
    </row>
    <row r="440" spans="1:1" x14ac:dyDescent="0.25">
      <c r="A440">
        <v>-2.0231733439431991</v>
      </c>
    </row>
    <row r="441" spans="1:1" x14ac:dyDescent="0.25">
      <c r="A441">
        <v>8.8053501561516896</v>
      </c>
    </row>
    <row r="442" spans="1:1" x14ac:dyDescent="0.25">
      <c r="A442">
        <v>5.6960663035424659</v>
      </c>
    </row>
    <row r="443" spans="1:1" x14ac:dyDescent="0.25">
      <c r="A443">
        <v>3.2025842604780337</v>
      </c>
    </row>
    <row r="444" spans="1:1" x14ac:dyDescent="0.25">
      <c r="A444">
        <v>10.468429430446122</v>
      </c>
    </row>
    <row r="445" spans="1:1" x14ac:dyDescent="0.25">
      <c r="A445">
        <v>2.1733147908234969</v>
      </c>
    </row>
    <row r="446" spans="1:1" x14ac:dyDescent="0.25">
      <c r="A446">
        <v>0.10718157075461932</v>
      </c>
    </row>
    <row r="447" spans="1:1" x14ac:dyDescent="0.25">
      <c r="A447">
        <v>1.2865631409367779</v>
      </c>
    </row>
    <row r="448" spans="1:1" x14ac:dyDescent="0.25">
      <c r="A448">
        <v>5.3386860448226798</v>
      </c>
    </row>
    <row r="449" spans="1:1" x14ac:dyDescent="0.25">
      <c r="A449">
        <v>-1.1936232264561113</v>
      </c>
    </row>
    <row r="450" spans="1:1" x14ac:dyDescent="0.25">
      <c r="A450">
        <v>-0.33067191604641266</v>
      </c>
    </row>
    <row r="451" spans="1:1" x14ac:dyDescent="0.25">
      <c r="A451">
        <v>6.2797515814309008</v>
      </c>
    </row>
    <row r="452" spans="1:1" x14ac:dyDescent="0.25">
      <c r="A452">
        <v>1.2043959789734799</v>
      </c>
    </row>
    <row r="453" spans="1:1" x14ac:dyDescent="0.25">
      <c r="A453">
        <v>4.9387414340599207</v>
      </c>
    </row>
    <row r="454" spans="1:1" x14ac:dyDescent="0.25">
      <c r="A454">
        <v>4.7862248569144867</v>
      </c>
    </row>
    <row r="455" spans="1:1" x14ac:dyDescent="0.25">
      <c r="A455">
        <v>6.4787376534950454</v>
      </c>
    </row>
    <row r="456" spans="1:1" x14ac:dyDescent="0.25">
      <c r="A456">
        <v>4.8946934687846806</v>
      </c>
    </row>
    <row r="457" spans="1:1" x14ac:dyDescent="0.25">
      <c r="A457">
        <v>-2.5434125447645783E-2</v>
      </c>
    </row>
    <row r="458" spans="1:1" x14ac:dyDescent="0.25">
      <c r="A458">
        <v>10.378594091278501</v>
      </c>
    </row>
    <row r="459" spans="1:1" x14ac:dyDescent="0.25">
      <c r="A459">
        <v>4.0763642421807162</v>
      </c>
    </row>
    <row r="460" spans="1:1" x14ac:dyDescent="0.25">
      <c r="A460">
        <v>3.8135032203426817</v>
      </c>
    </row>
    <row r="461" spans="1:1" x14ac:dyDescent="0.25">
      <c r="A461">
        <v>7.355126748123439</v>
      </c>
    </row>
    <row r="462" spans="1:1" x14ac:dyDescent="0.25">
      <c r="A462">
        <v>13.42608346324414</v>
      </c>
    </row>
    <row r="463" spans="1:1" x14ac:dyDescent="0.25">
      <c r="A463">
        <v>9.5150516093126498</v>
      </c>
    </row>
    <row r="464" spans="1:1" x14ac:dyDescent="0.25">
      <c r="A464">
        <v>8.154788595973514</v>
      </c>
    </row>
    <row r="465" spans="1:1" x14ac:dyDescent="0.25">
      <c r="A465">
        <v>-0.17563717544544488</v>
      </c>
    </row>
    <row r="466" spans="1:1" x14ac:dyDescent="0.25">
      <c r="A466">
        <v>4.5384102880489081</v>
      </c>
    </row>
    <row r="467" spans="1:1" x14ac:dyDescent="0.25">
      <c r="A467">
        <v>-1.1244334170187358</v>
      </c>
    </row>
    <row r="468" spans="1:1" x14ac:dyDescent="0.25">
      <c r="A468">
        <v>4.3010492239118321</v>
      </c>
    </row>
    <row r="469" spans="1:1" x14ac:dyDescent="0.25">
      <c r="A469">
        <v>-3.812501851527486</v>
      </c>
    </row>
    <row r="470" spans="1:1" x14ac:dyDescent="0.25">
      <c r="A470">
        <v>5.9518048449972412</v>
      </c>
    </row>
    <row r="471" spans="1:1" x14ac:dyDescent="0.25">
      <c r="A471">
        <v>5.4756900529609993</v>
      </c>
    </row>
    <row r="472" spans="1:1" x14ac:dyDescent="0.25">
      <c r="A472">
        <v>-0.40456836056546308</v>
      </c>
    </row>
    <row r="473" spans="1:1" x14ac:dyDescent="0.25">
      <c r="A473">
        <v>2.2105188084678957</v>
      </c>
    </row>
    <row r="474" spans="1:1" x14ac:dyDescent="0.25">
      <c r="A474">
        <v>-5.3968188846483827</v>
      </c>
    </row>
    <row r="475" spans="1:1" x14ac:dyDescent="0.25">
      <c r="A475">
        <v>8.8749719755724072</v>
      </c>
    </row>
    <row r="476" spans="1:1" x14ac:dyDescent="0.25">
      <c r="A476">
        <v>0.62327433927566744</v>
      </c>
    </row>
    <row r="477" spans="1:1" x14ac:dyDescent="0.25">
      <c r="A477">
        <v>10.3267301559099</v>
      </c>
    </row>
    <row r="478" spans="1:1" x14ac:dyDescent="0.25">
      <c r="A478">
        <v>4.495561718911631</v>
      </c>
    </row>
    <row r="479" spans="1:1" x14ac:dyDescent="0.25">
      <c r="A479">
        <v>4.322428033745382</v>
      </c>
    </row>
    <row r="480" spans="1:1" x14ac:dyDescent="0.25">
      <c r="A480">
        <v>-2.9925355344603304</v>
      </c>
    </row>
    <row r="481" spans="1:1" x14ac:dyDescent="0.25">
      <c r="A481">
        <v>6.718605512403883</v>
      </c>
    </row>
    <row r="482" spans="1:1" x14ac:dyDescent="0.25">
      <c r="A482">
        <v>10.238350008265115</v>
      </c>
    </row>
    <row r="483" spans="1:1" x14ac:dyDescent="0.25">
      <c r="A483">
        <v>3.2558067535574082</v>
      </c>
    </row>
    <row r="484" spans="1:1" x14ac:dyDescent="0.25">
      <c r="A484">
        <v>6.8783809941378422</v>
      </c>
    </row>
    <row r="485" spans="1:1" x14ac:dyDescent="0.25">
      <c r="A485">
        <v>5.8297449716774281</v>
      </c>
    </row>
    <row r="486" spans="1:1" x14ac:dyDescent="0.25">
      <c r="A486">
        <v>6.1182821658148896</v>
      </c>
    </row>
    <row r="487" spans="1:1" x14ac:dyDescent="0.25">
      <c r="A487">
        <v>7.6801915232208557</v>
      </c>
    </row>
    <row r="488" spans="1:1" x14ac:dyDescent="0.25">
      <c r="A488">
        <v>6.8628968468401581</v>
      </c>
    </row>
    <row r="489" spans="1:1" x14ac:dyDescent="0.25">
      <c r="A489">
        <v>5.4489168026775587</v>
      </c>
    </row>
    <row r="490" spans="1:1" x14ac:dyDescent="0.25">
      <c r="A490">
        <v>6.5551465771277435</v>
      </c>
    </row>
    <row r="491" spans="1:1" x14ac:dyDescent="0.25">
      <c r="A491">
        <v>0.54762711745570414</v>
      </c>
    </row>
    <row r="492" spans="1:1" x14ac:dyDescent="0.25">
      <c r="A492">
        <v>1.2341421400633408</v>
      </c>
    </row>
    <row r="493" spans="1:1" x14ac:dyDescent="0.25">
      <c r="A493">
        <v>3.7805738277966157</v>
      </c>
    </row>
    <row r="494" spans="1:1" x14ac:dyDescent="0.25">
      <c r="A494">
        <v>-5.3609847933985293</v>
      </c>
    </row>
    <row r="495" spans="1:1" x14ac:dyDescent="0.25">
      <c r="A495">
        <v>2.075043888296932</v>
      </c>
    </row>
    <row r="496" spans="1:1" x14ac:dyDescent="0.25">
      <c r="A496">
        <v>-8.723386705853045</v>
      </c>
    </row>
    <row r="497" spans="1:1" x14ac:dyDescent="0.25">
      <c r="A497">
        <v>10.014455150056165</v>
      </c>
    </row>
    <row r="498" spans="1:1" x14ac:dyDescent="0.25">
      <c r="A498">
        <v>-0.41566988026897889</v>
      </c>
    </row>
    <row r="499" spans="1:1" x14ac:dyDescent="0.25">
      <c r="A499">
        <v>2.8295663772296393</v>
      </c>
    </row>
    <row r="500" spans="1:1" x14ac:dyDescent="0.25">
      <c r="A500">
        <v>1.9283310242171865</v>
      </c>
    </row>
  </sheetData>
  <sortState ref="D7:D17">
    <sortCondition ref="D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Лист4</vt:lpstr>
      <vt:lpstr>Лист3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2022-10-19T11:51:10Z</dcterms:modified>
</cp:coreProperties>
</file>