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2" i="1"/>
  <c r="B19" i="1"/>
  <c r="B18" i="1"/>
  <c r="B12" i="1" l="1"/>
  <c r="B11" i="1"/>
  <c r="J6" i="1"/>
  <c r="I6" i="1"/>
  <c r="J3" i="1"/>
  <c r="J4" i="1"/>
  <c r="J5" i="1"/>
  <c r="J2" i="1"/>
  <c r="I3" i="1"/>
  <c r="I4" i="1"/>
  <c r="I5" i="1"/>
  <c r="I2" i="1"/>
  <c r="H3" i="1"/>
  <c r="H4" i="1"/>
  <c r="H5" i="1"/>
  <c r="H2" i="1"/>
  <c r="G5" i="1"/>
  <c r="G4" i="1"/>
  <c r="G3" i="1"/>
  <c r="G2" i="1"/>
  <c r="B10" i="1"/>
  <c r="B9" i="1"/>
  <c r="B8" i="1"/>
  <c r="E7" i="1"/>
  <c r="E6" i="1"/>
  <c r="E5" i="1"/>
  <c r="E4" i="1"/>
  <c r="E3" i="1"/>
  <c r="D4" i="1"/>
  <c r="D5" i="1"/>
  <c r="D6" i="1"/>
  <c r="D3" i="1"/>
  <c r="B4" i="1"/>
  <c r="B5" i="1"/>
  <c r="B6" i="1"/>
  <c r="B3" i="1"/>
</calcChain>
</file>

<file path=xl/sharedStrings.xml><?xml version="1.0" encoding="utf-8"?>
<sst xmlns="http://schemas.openxmlformats.org/spreadsheetml/2006/main" count="40" uniqueCount="28">
  <si>
    <t>Вероятность</t>
  </si>
  <si>
    <t>Матожидание</t>
  </si>
  <si>
    <t>Часть дисперсии</t>
  </si>
  <si>
    <t>Дисперсия</t>
  </si>
  <si>
    <t>xi*pi</t>
  </si>
  <si>
    <t>pi</t>
  </si>
  <si>
    <t>xi</t>
  </si>
  <si>
    <t>pi*xi^2</t>
  </si>
  <si>
    <t>σ(x) ср.кв. отклонение</t>
  </si>
  <si>
    <t>M(X)</t>
  </si>
  <si>
    <t>u3i(x)</t>
  </si>
  <si>
    <t>u4i(x)</t>
  </si>
  <si>
    <t>u3(x) центр. Момент</t>
  </si>
  <si>
    <t>u4(x) центр. Момент</t>
  </si>
  <si>
    <t>F(x≤0) = 0</t>
  </si>
  <si>
    <t>F(0&lt; x ≤1) = 0.547</t>
  </si>
  <si>
    <t>F(x&gt;3) = 1</t>
  </si>
  <si>
    <t>F(1&lt; x ≤2) = 0.356 + 0.547 =</t>
  </si>
  <si>
    <t>F(2&lt; x ≤3) = 0.087 + 0.903 =</t>
  </si>
  <si>
    <t>1)</t>
  </si>
  <si>
    <t>x</t>
  </si>
  <si>
    <t>y</t>
  </si>
  <si>
    <t>2)</t>
  </si>
  <si>
    <t>3)</t>
  </si>
  <si>
    <t>4)</t>
  </si>
  <si>
    <t>5)</t>
  </si>
  <si>
    <t>β(X)</t>
  </si>
  <si>
    <t>γ(X)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</si>
</sst>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rgb="FF333333"/>
      <name val="Arial"/>
      <family val="2"/>
      <charset val="204"/>
    </font>
    <font>
      <sz val="11"/>
      <color rgb="FF333333"/>
      <name val="Arial"/>
      <family val="2"/>
      <charset val="204"/>
    </font>
    <font>
      <i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Многоугольник</a:t>
            </a:r>
            <a:r>
              <a:rPr lang="ru-RU" baseline="0"/>
              <a:t> распределения СВХ</a:t>
            </a:r>
          </a:p>
        </c:rich>
      </c:tx>
      <c:layout>
        <c:manualLayout>
          <c:xMode val="edge"/>
          <c:yMode val="edge"/>
          <c:x val="0.19279155730533684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Лист1!$A$3:$A$6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Лист1!$B$3:$B$6</c:f>
              <c:numCache>
                <c:formatCode>General</c:formatCode>
                <c:ptCount val="4"/>
                <c:pt idx="0">
                  <c:v>0.54700815999999997</c:v>
                </c:pt>
                <c:pt idx="1">
                  <c:v>0.35619135999999996</c:v>
                </c:pt>
                <c:pt idx="2">
                  <c:v>8.6976959999999992E-2</c:v>
                </c:pt>
                <c:pt idx="3">
                  <c:v>9.4393599999999956E-3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5D-4B18-A87B-9492572B4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086072"/>
        <c:axId val="388090336"/>
      </c:scatterChart>
      <c:valAx>
        <c:axId val="388086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8090336"/>
        <c:crosses val="autoZero"/>
        <c:crossBetween val="midCat"/>
      </c:valAx>
      <c:valAx>
        <c:axId val="38809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8086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Лист1!$K$16:$K$20</c:f>
              <c:numCache>
                <c:formatCode>General</c:formatCode>
                <c:ptCount val="5"/>
                <c:pt idx="0">
                  <c:v>0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</c:numCache>
            </c:numRef>
          </c:xVal>
          <c:yVal>
            <c:numRef>
              <c:f>Лист1!$L$16:$L$20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C1-45E3-87A3-31B5C9929506}"/>
            </c:ext>
          </c:extLst>
        </c:ser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Лист1!$K$23:$K$32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Лист1!$L$23:$L$32</c:f>
              <c:numCache>
                <c:formatCode>General</c:formatCode>
                <c:ptCount val="10"/>
                <c:pt idx="0">
                  <c:v>0.54700000000000004</c:v>
                </c:pt>
                <c:pt idx="1">
                  <c:v>0.54700000000000004</c:v>
                </c:pt>
                <c:pt idx="2">
                  <c:v>0.54700000000000004</c:v>
                </c:pt>
                <c:pt idx="3">
                  <c:v>0.54700000000000004</c:v>
                </c:pt>
                <c:pt idx="4">
                  <c:v>0.54700000000000004</c:v>
                </c:pt>
                <c:pt idx="5">
                  <c:v>0.54700000000000004</c:v>
                </c:pt>
                <c:pt idx="6">
                  <c:v>0.54700000000000004</c:v>
                </c:pt>
                <c:pt idx="7">
                  <c:v>0.54700000000000004</c:v>
                </c:pt>
                <c:pt idx="8">
                  <c:v>0.54700000000000004</c:v>
                </c:pt>
                <c:pt idx="9">
                  <c:v>0.54700000000000004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C1-45E3-87A3-31B5C9929506}"/>
            </c:ext>
          </c:extLst>
        </c:ser>
        <c:ser>
          <c:idx val="2"/>
          <c:order val="2"/>
          <c:tx>
            <c:v>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Лист1!$K$35:$K$44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</c:v>
                </c:pt>
              </c:numCache>
            </c:numRef>
          </c:xVal>
          <c:yVal>
            <c:numRef>
              <c:f>Лист1!$L$35:$L$44</c:f>
              <c:numCache>
                <c:formatCode>General</c:formatCode>
                <c:ptCount val="10"/>
                <c:pt idx="0">
                  <c:v>0.90300000000000002</c:v>
                </c:pt>
                <c:pt idx="1">
                  <c:v>0.90300000000000002</c:v>
                </c:pt>
                <c:pt idx="2">
                  <c:v>0.90300000000000002</c:v>
                </c:pt>
                <c:pt idx="3">
                  <c:v>0.90300000000000002</c:v>
                </c:pt>
                <c:pt idx="4">
                  <c:v>0.90300000000000002</c:v>
                </c:pt>
                <c:pt idx="5">
                  <c:v>0.90300000000000002</c:v>
                </c:pt>
                <c:pt idx="6">
                  <c:v>0.90300000000000002</c:v>
                </c:pt>
                <c:pt idx="7">
                  <c:v>0.90300000000000002</c:v>
                </c:pt>
                <c:pt idx="8">
                  <c:v>0.90300000000000002</c:v>
                </c:pt>
                <c:pt idx="9">
                  <c:v>0.90300000000000002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C1-45E3-87A3-31B5C9929506}"/>
            </c:ext>
          </c:extLst>
        </c:ser>
        <c:ser>
          <c:idx val="3"/>
          <c:order val="3"/>
          <c:tx>
            <c:v>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Лист1!$K$47:$K$56</c:f>
              <c:numCache>
                <c:formatCode>General</c:formatCode>
                <c:ptCount val="10"/>
                <c:pt idx="0">
                  <c:v>2.1</c:v>
                </c:pt>
                <c:pt idx="1">
                  <c:v>2.2000000000000002</c:v>
                </c:pt>
                <c:pt idx="2">
                  <c:v>2.2999999999999998</c:v>
                </c:pt>
                <c:pt idx="3">
                  <c:v>2.4</c:v>
                </c:pt>
                <c:pt idx="4">
                  <c:v>2.5</c:v>
                </c:pt>
                <c:pt idx="5">
                  <c:v>2.6</c:v>
                </c:pt>
                <c:pt idx="6">
                  <c:v>2.7</c:v>
                </c:pt>
                <c:pt idx="7">
                  <c:v>2.8</c:v>
                </c:pt>
                <c:pt idx="8">
                  <c:v>2.9</c:v>
                </c:pt>
                <c:pt idx="9">
                  <c:v>3</c:v>
                </c:pt>
              </c:numCache>
            </c:numRef>
          </c:xVal>
          <c:yVal>
            <c:numRef>
              <c:f>Лист1!$L$47:$L$56</c:f>
              <c:numCache>
                <c:formatCode>General</c:formatCode>
                <c:ptCount val="10"/>
                <c:pt idx="0">
                  <c:v>0.99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C1-45E3-87A3-31B5C9929506}"/>
            </c:ext>
          </c:extLst>
        </c:ser>
        <c:ser>
          <c:idx val="4"/>
          <c:order val="4"/>
          <c:tx>
            <c:v>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Лист1!$K$59:$K$63</c:f>
              <c:numCache>
                <c:formatCode>General</c:formatCode>
                <c:ptCount val="5"/>
                <c:pt idx="0">
                  <c:v>3.1</c:v>
                </c:pt>
                <c:pt idx="1">
                  <c:v>3.2</c:v>
                </c:pt>
                <c:pt idx="2">
                  <c:v>3.3</c:v>
                </c:pt>
                <c:pt idx="3">
                  <c:v>3.4</c:v>
                </c:pt>
                <c:pt idx="4">
                  <c:v>3.5</c:v>
                </c:pt>
              </c:numCache>
            </c:numRef>
          </c:xVal>
          <c:yVal>
            <c:numRef>
              <c:f>Лист1!$L$59:$L$63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C1-45E3-87A3-31B5C9929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306688"/>
        <c:axId val="490300784"/>
      </c:scatterChart>
      <c:valAx>
        <c:axId val="49030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0300784"/>
        <c:crosses val="autoZero"/>
        <c:crossBetween val="midCat"/>
      </c:valAx>
      <c:valAx>
        <c:axId val="49030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030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13</xdr:row>
      <xdr:rowOff>180975</xdr:rowOff>
    </xdr:from>
    <xdr:to>
      <xdr:col>8</xdr:col>
      <xdr:colOff>161925</xdr:colOff>
      <xdr:row>28</xdr:row>
      <xdr:rowOff>66675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209550</xdr:colOff>
      <xdr:row>29</xdr:row>
      <xdr:rowOff>47625</xdr:rowOff>
    </xdr:from>
    <xdr:to>
      <xdr:col>7</xdr:col>
      <xdr:colOff>533400</xdr:colOff>
      <xdr:row>43</xdr:row>
      <xdr:rowOff>123825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topLeftCell="B10" workbookViewId="0">
      <selection activeCell="O2" sqref="O2"/>
    </sheetView>
  </sheetViews>
  <sheetFormatPr defaultRowHeight="15" x14ac:dyDescent="0.25"/>
  <cols>
    <col min="1" max="1" width="35" customWidth="1"/>
    <col min="4" max="4" width="13.5703125" customWidth="1"/>
    <col min="5" max="5" width="15.7109375" customWidth="1"/>
    <col min="6" max="6" width="16.140625" customWidth="1"/>
    <col min="7" max="7" width="18.28515625" customWidth="1"/>
  </cols>
  <sheetData>
    <row r="1" spans="1:15" x14ac:dyDescent="0.25">
      <c r="A1" t="s">
        <v>0</v>
      </c>
      <c r="B1">
        <v>0.14000000000000001</v>
      </c>
      <c r="D1" s="2"/>
      <c r="E1" t="s">
        <v>2</v>
      </c>
      <c r="F1" s="3" t="s">
        <v>6</v>
      </c>
      <c r="G1" s="3" t="s">
        <v>5</v>
      </c>
      <c r="H1" s="4" t="s">
        <v>9</v>
      </c>
      <c r="I1" s="4" t="s">
        <v>10</v>
      </c>
      <c r="J1" s="4" t="s">
        <v>11</v>
      </c>
      <c r="N1" s="8" t="s">
        <v>6</v>
      </c>
      <c r="O1" t="s">
        <v>5</v>
      </c>
    </row>
    <row r="2" spans="1:15" x14ac:dyDescent="0.25">
      <c r="A2" s="8" t="s">
        <v>6</v>
      </c>
      <c r="B2" t="s">
        <v>5</v>
      </c>
      <c r="D2" s="1" t="s">
        <v>4</v>
      </c>
      <c r="E2" t="s">
        <v>7</v>
      </c>
      <c r="F2" s="3">
        <v>0</v>
      </c>
      <c r="G2" s="3">
        <f xml:space="preserve"> _xlfn.BINOM.DIST(F2,4,$B$1,FALSE)</f>
        <v>0.54700815999999997</v>
      </c>
      <c r="H2" s="3">
        <f xml:space="preserve"> $B$8</f>
        <v>0.55846335999999996</v>
      </c>
      <c r="I2" s="3">
        <f xml:space="preserve"> G2* (F2 - H2)^3</f>
        <v>-9.5274759194398762E-2</v>
      </c>
      <c r="J2" s="3">
        <f xml:space="preserve"> G2*( F2 - H2)^4</f>
        <v>5.3207462142894818E-2</v>
      </c>
      <c r="N2">
        <v>0</v>
      </c>
      <c r="O2">
        <f xml:space="preserve"> _xlfn.BINOM.DIST(N2,4,$B$1,TRUE)</f>
        <v>0.54700815999999997</v>
      </c>
    </row>
    <row r="3" spans="1:15" x14ac:dyDescent="0.25">
      <c r="A3">
        <v>0</v>
      </c>
      <c r="B3">
        <f xml:space="preserve"> _xlfn.BINOM.DIST(A3,4,$B$1,FALSE)</f>
        <v>0.54700815999999997</v>
      </c>
      <c r="D3">
        <f xml:space="preserve"> A3 * B3</f>
        <v>0</v>
      </c>
      <c r="E3">
        <f xml:space="preserve"> B3*A3^2</f>
        <v>0</v>
      </c>
      <c r="F3" s="3">
        <v>1</v>
      </c>
      <c r="G3" s="3">
        <f t="shared" ref="G3:G5" si="0" xml:space="preserve"> _xlfn.BINOM.DIST(F3,4,$B$1,FALSE)</f>
        <v>0.35619135999999996</v>
      </c>
      <c r="H3" s="3">
        <f t="shared" ref="H3:H5" si="1" xml:space="preserve"> $B$8</f>
        <v>0.55846335999999996</v>
      </c>
      <c r="I3" s="3">
        <f t="shared" ref="I3:I5" si="2" xml:space="preserve"> G3* (F3 - H3)^3</f>
        <v>3.0660810150903894E-2</v>
      </c>
      <c r="J3" s="3">
        <f t="shared" ref="J3:J5" si="3" xml:space="preserve"> G3*( F3 - H3)^4</f>
        <v>1.3537871093708001E-2</v>
      </c>
      <c r="N3">
        <v>1</v>
      </c>
      <c r="O3">
        <f t="shared" ref="O3:O5" si="4" xml:space="preserve"> _xlfn.BINOM.DIST(N3,4,$B$1,TRUE)</f>
        <v>0.90319952000000003</v>
      </c>
    </row>
    <row r="4" spans="1:15" x14ac:dyDescent="0.25">
      <c r="A4">
        <v>1</v>
      </c>
      <c r="B4">
        <f t="shared" ref="B4:B6" si="5" xml:space="preserve"> _xlfn.BINOM.DIST(A4,4,$B$1,FALSE)</f>
        <v>0.35619135999999996</v>
      </c>
      <c r="D4">
        <f t="shared" ref="D4:D6" si="6" xml:space="preserve"> A4 * B4</f>
        <v>0.35619135999999996</v>
      </c>
      <c r="E4">
        <f t="shared" ref="E4:E6" si="7" xml:space="preserve"> B4*A4^2</f>
        <v>0.35619135999999996</v>
      </c>
      <c r="F4" s="3">
        <v>2</v>
      </c>
      <c r="G4" s="3">
        <f t="shared" si="0"/>
        <v>8.6976959999999992E-2</v>
      </c>
      <c r="H4" s="3">
        <f t="shared" si="1"/>
        <v>0.55846335999999996</v>
      </c>
      <c r="I4" s="3">
        <f t="shared" si="2"/>
        <v>0.26054412254348536</v>
      </c>
      <c r="J4" s="3">
        <f t="shared" si="3"/>
        <v>0.37558389898308409</v>
      </c>
      <c r="N4">
        <v>2</v>
      </c>
      <c r="O4">
        <f t="shared" si="4"/>
        <v>0.99017647999999991</v>
      </c>
    </row>
    <row r="5" spans="1:15" x14ac:dyDescent="0.25">
      <c r="A5">
        <v>2</v>
      </c>
      <c r="B5">
        <f t="shared" si="5"/>
        <v>8.6976959999999992E-2</v>
      </c>
      <c r="D5">
        <f t="shared" si="6"/>
        <v>0.17395391999999998</v>
      </c>
      <c r="E5">
        <f t="shared" si="7"/>
        <v>0.34790783999999997</v>
      </c>
      <c r="F5" s="3">
        <v>3</v>
      </c>
      <c r="G5" s="3">
        <f t="shared" si="0"/>
        <v>9.4393599999999956E-3</v>
      </c>
      <c r="H5" s="3">
        <f t="shared" si="1"/>
        <v>0.55846335999999996</v>
      </c>
      <c r="I5" s="3">
        <f t="shared" si="2"/>
        <v>0.13738277609143942</v>
      </c>
      <c r="J5" s="3">
        <f t="shared" si="3"/>
        <v>0.33542508153216527</v>
      </c>
      <c r="N5">
        <v>3</v>
      </c>
      <c r="O5">
        <f t="shared" si="4"/>
        <v>0.99961583999999992</v>
      </c>
    </row>
    <row r="6" spans="1:15" x14ac:dyDescent="0.25">
      <c r="A6">
        <v>3</v>
      </c>
      <c r="B6">
        <f t="shared" si="5"/>
        <v>9.4393599999999956E-3</v>
      </c>
      <c r="D6">
        <f t="shared" si="6"/>
        <v>2.8318079999999989E-2</v>
      </c>
      <c r="E6">
        <f t="shared" si="7"/>
        <v>8.4954239999999959E-2</v>
      </c>
      <c r="I6" s="5">
        <f xml:space="preserve"> SUM(I2:I5)</f>
        <v>0.33331294959142987</v>
      </c>
      <c r="J6" s="5">
        <f xml:space="preserve"> SUM(J2:J5)</f>
        <v>0.77775431375185211</v>
      </c>
    </row>
    <row r="7" spans="1:15" x14ac:dyDescent="0.25">
      <c r="E7">
        <f xml:space="preserve"> SUM(E3:E6)</f>
        <v>0.78905343999999988</v>
      </c>
    </row>
    <row r="8" spans="1:15" x14ac:dyDescent="0.25">
      <c r="A8" s="5" t="s">
        <v>1</v>
      </c>
      <c r="B8" s="5">
        <f xml:space="preserve"> SUM(D3:D6)</f>
        <v>0.55846335999999996</v>
      </c>
    </row>
    <row r="9" spans="1:15" x14ac:dyDescent="0.25">
      <c r="A9" s="5" t="s">
        <v>3</v>
      </c>
      <c r="B9" s="5">
        <f xml:space="preserve"> E7 - B8^2</f>
        <v>0.47717211553751032</v>
      </c>
    </row>
    <row r="10" spans="1:15" x14ac:dyDescent="0.25">
      <c r="A10" s="6" t="s">
        <v>8</v>
      </c>
      <c r="B10" s="5">
        <f xml:space="preserve"> SQRT(B9)</f>
        <v>0.69077645844188285</v>
      </c>
    </row>
    <row r="11" spans="1:15" x14ac:dyDescent="0.25">
      <c r="A11" s="5" t="s">
        <v>12</v>
      </c>
      <c r="B11" s="5">
        <f xml:space="preserve"> $I$6</f>
        <v>0.33331294959142987</v>
      </c>
    </row>
    <row r="12" spans="1:15" x14ac:dyDescent="0.25">
      <c r="A12" s="5" t="s">
        <v>13</v>
      </c>
      <c r="B12" s="5">
        <f xml:space="preserve"> $J$6</f>
        <v>0.77775431375185211</v>
      </c>
    </row>
    <row r="13" spans="1:15" x14ac:dyDescent="0.25">
      <c r="A13" s="7" t="s">
        <v>14</v>
      </c>
      <c r="B13">
        <v>0</v>
      </c>
    </row>
    <row r="14" spans="1:15" x14ac:dyDescent="0.25">
      <c r="A14" s="7" t="s">
        <v>15</v>
      </c>
      <c r="B14">
        <v>0.54700000000000004</v>
      </c>
    </row>
    <row r="15" spans="1:15" x14ac:dyDescent="0.25">
      <c r="A15" s="7" t="s">
        <v>17</v>
      </c>
      <c r="B15">
        <v>0.90300000000000002</v>
      </c>
      <c r="J15" t="s">
        <v>19</v>
      </c>
      <c r="K15" t="s">
        <v>20</v>
      </c>
      <c r="L15" t="s">
        <v>21</v>
      </c>
    </row>
    <row r="16" spans="1:15" x14ac:dyDescent="0.25">
      <c r="A16" s="7" t="s">
        <v>18</v>
      </c>
      <c r="B16">
        <v>0.99</v>
      </c>
      <c r="K16">
        <v>0</v>
      </c>
      <c r="L16">
        <v>0</v>
      </c>
    </row>
    <row r="17" spans="1:12" x14ac:dyDescent="0.25">
      <c r="A17" s="7" t="s">
        <v>16</v>
      </c>
      <c r="B17">
        <v>1</v>
      </c>
      <c r="K17">
        <v>-0.9</v>
      </c>
      <c r="L17">
        <v>0</v>
      </c>
    </row>
    <row r="18" spans="1:12" ht="15.75" x14ac:dyDescent="0.25">
      <c r="A18" s="9" t="s">
        <v>26</v>
      </c>
      <c r="B18">
        <f xml:space="preserve"> B11 / B10^3</f>
        <v>1.0112059152974118</v>
      </c>
      <c r="K18">
        <v>-0.8</v>
      </c>
      <c r="L18">
        <v>0</v>
      </c>
    </row>
    <row r="19" spans="1:12" ht="15.75" x14ac:dyDescent="0.25">
      <c r="A19" s="9" t="s">
        <v>27</v>
      </c>
      <c r="B19">
        <f xml:space="preserve"> (B12 / B10 ^ 4) - 3</f>
        <v>0.41579906046230786</v>
      </c>
      <c r="K19">
        <v>-0.7</v>
      </c>
      <c r="L19">
        <v>0</v>
      </c>
    </row>
    <row r="20" spans="1:12" x14ac:dyDescent="0.25">
      <c r="K20">
        <v>-0.6</v>
      </c>
      <c r="L20">
        <v>0</v>
      </c>
    </row>
    <row r="22" spans="1:12" x14ac:dyDescent="0.25">
      <c r="J22" t="s">
        <v>22</v>
      </c>
      <c r="K22" t="s">
        <v>20</v>
      </c>
      <c r="L22" t="s">
        <v>21</v>
      </c>
    </row>
    <row r="23" spans="1:12" x14ac:dyDescent="0.25">
      <c r="K23">
        <v>0.1</v>
      </c>
      <c r="L23">
        <v>0.54700000000000004</v>
      </c>
    </row>
    <row r="24" spans="1:12" x14ac:dyDescent="0.25">
      <c r="K24">
        <v>0.2</v>
      </c>
      <c r="L24">
        <v>0.54700000000000004</v>
      </c>
    </row>
    <row r="25" spans="1:12" x14ac:dyDescent="0.25">
      <c r="K25">
        <v>0.3</v>
      </c>
      <c r="L25">
        <v>0.54700000000000004</v>
      </c>
    </row>
    <row r="26" spans="1:12" x14ac:dyDescent="0.25">
      <c r="K26">
        <v>0.4</v>
      </c>
      <c r="L26">
        <v>0.54700000000000004</v>
      </c>
    </row>
    <row r="27" spans="1:12" x14ac:dyDescent="0.25">
      <c r="K27">
        <v>0.5</v>
      </c>
      <c r="L27">
        <v>0.54700000000000004</v>
      </c>
    </row>
    <row r="28" spans="1:12" x14ac:dyDescent="0.25">
      <c r="K28">
        <v>0.6</v>
      </c>
      <c r="L28">
        <v>0.54700000000000004</v>
      </c>
    </row>
    <row r="29" spans="1:12" x14ac:dyDescent="0.25">
      <c r="K29">
        <v>0.7</v>
      </c>
      <c r="L29">
        <v>0.54700000000000004</v>
      </c>
    </row>
    <row r="30" spans="1:12" x14ac:dyDescent="0.25">
      <c r="K30">
        <v>0.8</v>
      </c>
      <c r="L30">
        <v>0.54700000000000004</v>
      </c>
    </row>
    <row r="31" spans="1:12" x14ac:dyDescent="0.25">
      <c r="K31">
        <v>0.9</v>
      </c>
      <c r="L31">
        <v>0.54700000000000004</v>
      </c>
    </row>
    <row r="32" spans="1:12" x14ac:dyDescent="0.25">
      <c r="K32">
        <v>1</v>
      </c>
      <c r="L32">
        <v>0.54700000000000004</v>
      </c>
    </row>
    <row r="34" spans="10:12" x14ac:dyDescent="0.25">
      <c r="J34" t="s">
        <v>23</v>
      </c>
      <c r="K34" t="s">
        <v>20</v>
      </c>
      <c r="L34" t="s">
        <v>21</v>
      </c>
    </row>
    <row r="35" spans="10:12" x14ac:dyDescent="0.25">
      <c r="K35">
        <v>1.1000000000000001</v>
      </c>
      <c r="L35">
        <v>0.90300000000000002</v>
      </c>
    </row>
    <row r="36" spans="10:12" x14ac:dyDescent="0.25">
      <c r="K36">
        <v>1.2</v>
      </c>
      <c r="L36">
        <v>0.90300000000000002</v>
      </c>
    </row>
    <row r="37" spans="10:12" x14ac:dyDescent="0.25">
      <c r="K37">
        <v>1.3</v>
      </c>
      <c r="L37">
        <v>0.90300000000000002</v>
      </c>
    </row>
    <row r="38" spans="10:12" x14ac:dyDescent="0.25">
      <c r="K38">
        <v>1.4</v>
      </c>
      <c r="L38">
        <v>0.90300000000000002</v>
      </c>
    </row>
    <row r="39" spans="10:12" x14ac:dyDescent="0.25">
      <c r="K39">
        <v>1.5</v>
      </c>
      <c r="L39">
        <v>0.90300000000000002</v>
      </c>
    </row>
    <row r="40" spans="10:12" x14ac:dyDescent="0.25">
      <c r="K40">
        <v>1.6</v>
      </c>
      <c r="L40">
        <v>0.90300000000000002</v>
      </c>
    </row>
    <row r="41" spans="10:12" x14ac:dyDescent="0.25">
      <c r="K41">
        <v>1.7</v>
      </c>
      <c r="L41">
        <v>0.90300000000000002</v>
      </c>
    </row>
    <row r="42" spans="10:12" x14ac:dyDescent="0.25">
      <c r="K42">
        <v>1.8</v>
      </c>
      <c r="L42">
        <v>0.90300000000000002</v>
      </c>
    </row>
    <row r="43" spans="10:12" x14ac:dyDescent="0.25">
      <c r="K43">
        <v>1.9</v>
      </c>
      <c r="L43">
        <v>0.90300000000000002</v>
      </c>
    </row>
    <row r="44" spans="10:12" x14ac:dyDescent="0.25">
      <c r="K44">
        <v>2</v>
      </c>
      <c r="L44">
        <v>0.90300000000000002</v>
      </c>
    </row>
    <row r="46" spans="10:12" x14ac:dyDescent="0.25">
      <c r="J46" t="s">
        <v>24</v>
      </c>
      <c r="K46" t="s">
        <v>20</v>
      </c>
      <c r="L46" t="s">
        <v>21</v>
      </c>
    </row>
    <row r="47" spans="10:12" x14ac:dyDescent="0.25">
      <c r="K47">
        <v>2.1</v>
      </c>
      <c r="L47">
        <v>0.99</v>
      </c>
    </row>
    <row r="48" spans="10:12" x14ac:dyDescent="0.25">
      <c r="K48">
        <v>2.2000000000000002</v>
      </c>
      <c r="L48">
        <v>0.99</v>
      </c>
    </row>
    <row r="49" spans="10:12" x14ac:dyDescent="0.25">
      <c r="K49">
        <v>2.2999999999999998</v>
      </c>
      <c r="L49">
        <v>0.99</v>
      </c>
    </row>
    <row r="50" spans="10:12" x14ac:dyDescent="0.25">
      <c r="K50">
        <v>2.4</v>
      </c>
      <c r="L50">
        <v>0.99</v>
      </c>
    </row>
    <row r="51" spans="10:12" x14ac:dyDescent="0.25">
      <c r="K51">
        <v>2.5</v>
      </c>
      <c r="L51">
        <v>0.99</v>
      </c>
    </row>
    <row r="52" spans="10:12" x14ac:dyDescent="0.25">
      <c r="K52">
        <v>2.6</v>
      </c>
      <c r="L52">
        <v>0.99</v>
      </c>
    </row>
    <row r="53" spans="10:12" x14ac:dyDescent="0.25">
      <c r="K53">
        <v>2.7</v>
      </c>
      <c r="L53">
        <v>0.99</v>
      </c>
    </row>
    <row r="54" spans="10:12" x14ac:dyDescent="0.25">
      <c r="K54">
        <v>2.8</v>
      </c>
      <c r="L54">
        <v>0.99</v>
      </c>
    </row>
    <row r="55" spans="10:12" x14ac:dyDescent="0.25">
      <c r="K55">
        <v>2.9</v>
      </c>
      <c r="L55">
        <v>0.99</v>
      </c>
    </row>
    <row r="56" spans="10:12" x14ac:dyDescent="0.25">
      <c r="K56">
        <v>3</v>
      </c>
      <c r="L56">
        <v>0.99</v>
      </c>
    </row>
    <row r="58" spans="10:12" x14ac:dyDescent="0.25">
      <c r="J58" t="s">
        <v>25</v>
      </c>
      <c r="K58" t="s">
        <v>20</v>
      </c>
      <c r="L58" t="s">
        <v>21</v>
      </c>
    </row>
    <row r="59" spans="10:12" x14ac:dyDescent="0.25">
      <c r="K59">
        <v>3.1</v>
      </c>
      <c r="L59">
        <v>1</v>
      </c>
    </row>
    <row r="60" spans="10:12" x14ac:dyDescent="0.25">
      <c r="K60">
        <v>3.2</v>
      </c>
      <c r="L60">
        <v>1</v>
      </c>
    </row>
    <row r="61" spans="10:12" x14ac:dyDescent="0.25">
      <c r="K61">
        <v>3.3</v>
      </c>
      <c r="L61">
        <v>1</v>
      </c>
    </row>
    <row r="62" spans="10:12" x14ac:dyDescent="0.25">
      <c r="K62">
        <v>3.4</v>
      </c>
      <c r="L62">
        <v>1</v>
      </c>
    </row>
    <row r="63" spans="10:12" x14ac:dyDescent="0.25">
      <c r="K63">
        <v>3.5</v>
      </c>
      <c r="L63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2022-10-12T09:07:34Z</dcterms:modified>
</cp:coreProperties>
</file>