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<sst xmlns="http://schemas.openxmlformats.org/spreadsheetml/2006/main" count="93" uniqueCount="75">
  <si>
    <t xml:space="preserve">AventeTitolo_CodiceFiscale</t>
  </si>
  <si>
    <t xml:space="preserve">AventeTitolo_Cognome</t>
  </si>
  <si>
    <t xml:space="preserve">AventeTitolo_Nome</t>
  </si>
  <si>
    <t xml:space="preserve">AventeTitolo_Sesso</t>
  </si>
  <si>
    <t xml:space="preserve">Tipo_richiedente</t>
  </si>
  <si>
    <t xml:space="preserve">AventeTitolo_DataNascita</t>
  </si>
  <si>
    <t xml:space="preserve">ZNNPLA50M02L378Z</t>
  </si>
  <si>
    <t xml:space="preserve">ZANON</t>
  </si>
  <si>
    <t xml:space="preserve">PAOLO</t>
  </si>
  <si>
    <t xml:space="preserve">M</t>
  </si>
  <si>
    <t xml:space="preserve">GLMMRA55L06D548K</t>
  </si>
  <si>
    <t xml:space="preserve">GELMI</t>
  </si>
  <si>
    <t xml:space="preserve">MAURO</t>
  </si>
  <si>
    <t xml:space="preserve">VGNCLI59S28L378T</t>
  </si>
  <si>
    <t xml:space="preserve">vigna</t>
  </si>
  <si>
    <t xml:space="preserve">icilio</t>
  </si>
  <si>
    <t xml:space="preserve">PDRVNI64C28L378W</t>
  </si>
  <si>
    <t xml:space="preserve">PEDROTTI</t>
  </si>
  <si>
    <t xml:space="preserve">IVAN</t>
  </si>
  <si>
    <t xml:space="preserve">DNDLRD65E09L378N</t>
  </si>
  <si>
    <t xml:space="preserve">DONDI</t>
  </si>
  <si>
    <t xml:space="preserve">ALFREDO</t>
  </si>
  <si>
    <t xml:space="preserve">TMNMRA70L01L378B</t>
  </si>
  <si>
    <t xml:space="preserve">TAMANINI</t>
  </si>
  <si>
    <t xml:space="preserve">CRVMRA70L57H612T</t>
  </si>
  <si>
    <t xml:space="preserve">CRAVOTTO</t>
  </si>
  <si>
    <t xml:space="preserve">MAURA</t>
  </si>
  <si>
    <t xml:space="preserve">F</t>
  </si>
  <si>
    <t xml:space="preserve">PFFMRK71T66L378S</t>
  </si>
  <si>
    <t xml:space="preserve">PIFFER</t>
  </si>
  <si>
    <t xml:space="preserve">MARIKA</t>
  </si>
  <si>
    <t xml:space="preserve">PNTMRA73S07L378N</t>
  </si>
  <si>
    <t xml:space="preserve">PONTALTI</t>
  </si>
  <si>
    <t xml:space="preserve">GLMGRG74T71L378U</t>
  </si>
  <si>
    <t xml:space="preserve">GELMETTI</t>
  </si>
  <si>
    <t xml:space="preserve">GIORGIA</t>
  </si>
  <si>
    <t xml:space="preserve">RNEGLL75D13L378C</t>
  </si>
  <si>
    <t xml:space="preserve">REINA</t>
  </si>
  <si>
    <t xml:space="preserve">GUGLIELMO GIOVANNI</t>
  </si>
  <si>
    <t xml:space="preserve">RDNNCL75S13L378Q</t>
  </si>
  <si>
    <t xml:space="preserve">RADOANI</t>
  </si>
  <si>
    <t xml:space="preserve">NICOLA</t>
  </si>
  <si>
    <t xml:space="preserve">RDLCRS76S01L378S</t>
  </si>
  <si>
    <t xml:space="preserve">Rodler</t>
  </si>
  <si>
    <t xml:space="preserve">Christian</t>
  </si>
  <si>
    <t xml:space="preserve">MRGLCU79D65B006Z</t>
  </si>
  <si>
    <t xml:space="preserve">Marighetto</t>
  </si>
  <si>
    <t xml:space="preserve">Lucia</t>
  </si>
  <si>
    <t xml:space="preserve">NDRNLT79E49B006O</t>
  </si>
  <si>
    <t xml:space="preserve">ANDERLONI</t>
  </si>
  <si>
    <t xml:space="preserve">NICOLETTA</t>
  </si>
  <si>
    <t xml:space="preserve">BRGMHL82B08L378A</t>
  </si>
  <si>
    <t xml:space="preserve">BORGHESI</t>
  </si>
  <si>
    <t xml:space="preserve">MICHELE</t>
  </si>
  <si>
    <t xml:space="preserve">DLRFNC82R20L378Z</t>
  </si>
  <si>
    <t xml:space="preserve">DAL RI</t>
  </si>
  <si>
    <t xml:space="preserve">FRANCESCO</t>
  </si>
  <si>
    <t xml:space="preserve">LVGNDR84M14L378Q</t>
  </si>
  <si>
    <t xml:space="preserve">Andrea</t>
  </si>
  <si>
    <t xml:space="preserve">Leveghi</t>
  </si>
  <si>
    <t xml:space="preserve">User profile</t>
  </si>
  <si>
    <t xml:space="preserve">Citizen</t>
  </si>
  <si>
    <t xml:space="preserve">Professional</t>
  </si>
  <si>
    <t xml:space="preserve">Citizenship</t>
  </si>
  <si>
    <t xml:space="preserve">Italian</t>
  </si>
  <si>
    <t xml:space="preserve">Gender</t>
  </si>
  <si>
    <t xml:space="preserve">Male</t>
  </si>
  <si>
    <t xml:space="preserve">Female</t>
  </si>
  <si>
    <t xml:space="preserve">Age</t>
  </si>
  <si>
    <t xml:space="preserve">18-24</t>
  </si>
  <si>
    <t xml:space="preserve">25-34</t>
  </si>
  <si>
    <t xml:space="preserve">35-44</t>
  </si>
  <si>
    <t xml:space="preserve">45-54</t>
  </si>
  <si>
    <t xml:space="preserve">55-64</t>
  </si>
  <si>
    <t xml:space="preserve">Over 65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</si>
</sst>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YYYY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9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B34" activeCellId="0" sqref="B34:B39"/>
    </sheetView>
  </sheetViews>
  <sheetFormatPr defaultRowHeight="13.8" zeroHeight="false" outlineLevelRow="0" outlineLevelCol="0"/>
  <cols>
    <col collapsed="false" customWidth="true" hidden="false" outlineLevel="0" max="1" min="1" style="0" width="24.07"/>
    <col collapsed="false" customWidth="true" hidden="false" outlineLevel="0" max="3" min="2" style="0" width="21.16"/>
    <col collapsed="false" customWidth="true" hidden="false" outlineLevel="0" max="4" min="4" style="0" width="17.83"/>
    <col collapsed="false" customWidth="true" hidden="false" outlineLevel="0" max="5" min="5" style="0" width="15.46"/>
    <col collapsed="false" customWidth="true" hidden="false" outlineLevel="0" max="7" min="6" style="0" width="23.1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1" t="n">
        <v>3</v>
      </c>
      <c r="F2" s="2" t="n">
        <v>18477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12</v>
      </c>
      <c r="D3" s="0" t="s">
        <v>9</v>
      </c>
      <c r="E3" s="1" t="n">
        <v>1</v>
      </c>
      <c r="F3" s="2" t="n">
        <v>20276</v>
      </c>
    </row>
    <row r="4" customFormat="false" ht="13.8" hidden="false" customHeight="false" outlineLevel="0" collapsed="false">
      <c r="A4" s="0" t="s">
        <v>13</v>
      </c>
      <c r="B4" s="0" t="s">
        <v>14</v>
      </c>
      <c r="C4" s="0" t="s">
        <v>15</v>
      </c>
      <c r="D4" s="0" t="s">
        <v>9</v>
      </c>
      <c r="E4" s="1" t="n">
        <v>3</v>
      </c>
      <c r="F4" s="2" t="n">
        <v>21882</v>
      </c>
    </row>
    <row r="5" customFormat="false" ht="13.8" hidden="false" customHeight="false" outlineLevel="0" collapsed="false">
      <c r="A5" s="0" t="s">
        <v>16</v>
      </c>
      <c r="B5" s="0" t="s">
        <v>17</v>
      </c>
      <c r="C5" s="0" t="s">
        <v>18</v>
      </c>
      <c r="D5" s="0" t="s">
        <v>9</v>
      </c>
      <c r="E5" s="1" t="n">
        <v>2</v>
      </c>
      <c r="F5" s="2" t="n">
        <v>23464</v>
      </c>
    </row>
    <row r="6" customFormat="false" ht="13.8" hidden="false" customHeight="false" outlineLevel="0" collapsed="false">
      <c r="A6" s="0" t="s">
        <v>19</v>
      </c>
      <c r="B6" s="0" t="s">
        <v>20</v>
      </c>
      <c r="C6" s="0" t="s">
        <v>21</v>
      </c>
      <c r="D6" s="0" t="s">
        <v>9</v>
      </c>
      <c r="E6" s="1" t="n">
        <v>1</v>
      </c>
      <c r="F6" s="2" t="n">
        <v>23871</v>
      </c>
    </row>
    <row r="7" customFormat="false" ht="13.8" hidden="false" customHeight="false" outlineLevel="0" collapsed="false">
      <c r="A7" s="0" t="s">
        <v>22</v>
      </c>
      <c r="B7" s="0" t="s">
        <v>23</v>
      </c>
      <c r="C7" s="0" t="s">
        <v>12</v>
      </c>
      <c r="D7" s="0" t="s">
        <v>9</v>
      </c>
      <c r="E7" s="1" t="n">
        <v>5</v>
      </c>
      <c r="F7" s="2" t="n">
        <v>25750</v>
      </c>
    </row>
    <row r="8" customFormat="false" ht="13.8" hidden="false" customHeight="false" outlineLevel="0" collapsed="false">
      <c r="A8" s="0" t="s">
        <v>24</v>
      </c>
      <c r="B8" s="0" t="s">
        <v>25</v>
      </c>
      <c r="C8" s="0" t="s">
        <v>26</v>
      </c>
      <c r="D8" s="0" t="s">
        <v>27</v>
      </c>
      <c r="E8" s="1" t="n">
        <v>3</v>
      </c>
      <c r="F8" s="2" t="n">
        <v>25766</v>
      </c>
    </row>
    <row r="9" customFormat="false" ht="13.8" hidden="false" customHeight="false" outlineLevel="0" collapsed="false">
      <c r="A9" s="0" t="s">
        <v>28</v>
      </c>
      <c r="B9" s="0" t="s">
        <v>29</v>
      </c>
      <c r="C9" s="0" t="s">
        <v>30</v>
      </c>
      <c r="D9" s="0" t="s">
        <v>27</v>
      </c>
      <c r="E9" s="1" t="n">
        <v>3</v>
      </c>
      <c r="F9" s="2" t="n">
        <v>26293</v>
      </c>
    </row>
    <row r="10" customFormat="false" ht="13.8" hidden="false" customHeight="false" outlineLevel="0" collapsed="false">
      <c r="A10" s="0" t="s">
        <v>31</v>
      </c>
      <c r="B10" s="0" t="s">
        <v>32</v>
      </c>
      <c r="C10" s="0" t="s">
        <v>12</v>
      </c>
      <c r="D10" s="0" t="s">
        <v>9</v>
      </c>
      <c r="E10" s="1" t="n">
        <v>5</v>
      </c>
      <c r="F10" s="2" t="n">
        <v>26975</v>
      </c>
    </row>
    <row r="11" customFormat="false" ht="13.8" hidden="false" customHeight="false" outlineLevel="0" collapsed="false">
      <c r="A11" s="0" t="s">
        <v>33</v>
      </c>
      <c r="B11" s="0" t="s">
        <v>34</v>
      </c>
      <c r="C11" s="0" t="s">
        <v>35</v>
      </c>
      <c r="D11" s="0" t="s">
        <v>27</v>
      </c>
      <c r="E11" s="1" t="n">
        <v>3</v>
      </c>
      <c r="F11" s="2" t="n">
        <v>27394</v>
      </c>
    </row>
    <row r="12" customFormat="false" ht="13.8" hidden="false" customHeight="false" outlineLevel="0" collapsed="false">
      <c r="A12" s="0" t="s">
        <v>36</v>
      </c>
      <c r="B12" s="0" t="s">
        <v>37</v>
      </c>
      <c r="C12" s="0" t="s">
        <v>38</v>
      </c>
      <c r="D12" s="0" t="s">
        <v>9</v>
      </c>
      <c r="E12" s="1" t="n">
        <v>1</v>
      </c>
      <c r="F12" s="2" t="n">
        <v>27497</v>
      </c>
    </row>
    <row r="13" customFormat="false" ht="13.8" hidden="false" customHeight="false" outlineLevel="0" collapsed="false">
      <c r="A13" s="0" t="s">
        <v>39</v>
      </c>
      <c r="B13" s="0" t="s">
        <v>40</v>
      </c>
      <c r="C13" s="0" t="s">
        <v>41</v>
      </c>
      <c r="D13" s="0" t="s">
        <v>9</v>
      </c>
      <c r="E13" s="1" t="n">
        <v>3</v>
      </c>
      <c r="F13" s="2" t="n">
        <v>27711</v>
      </c>
    </row>
    <row r="14" customFormat="false" ht="13.8" hidden="false" customHeight="false" outlineLevel="0" collapsed="false">
      <c r="A14" s="0" t="s">
        <v>42</v>
      </c>
      <c r="B14" s="0" t="s">
        <v>43</v>
      </c>
      <c r="C14" s="0" t="s">
        <v>44</v>
      </c>
      <c r="D14" s="0" t="s">
        <v>9</v>
      </c>
      <c r="E14" s="1" t="n">
        <v>5</v>
      </c>
      <c r="F14" s="2" t="n">
        <v>28065</v>
      </c>
    </row>
    <row r="15" customFormat="false" ht="13.8" hidden="false" customHeight="false" outlineLevel="0" collapsed="false">
      <c r="A15" s="0" t="s">
        <v>45</v>
      </c>
      <c r="B15" s="0" t="s">
        <v>46</v>
      </c>
      <c r="C15" s="0" t="s">
        <v>47</v>
      </c>
      <c r="D15" s="0" t="s">
        <v>27</v>
      </c>
      <c r="E15" s="1" t="n">
        <v>3</v>
      </c>
      <c r="F15" s="2" t="n">
        <v>28970</v>
      </c>
    </row>
    <row r="16" customFormat="false" ht="13.8" hidden="false" customHeight="false" outlineLevel="0" collapsed="false">
      <c r="A16" s="0" t="s">
        <v>48</v>
      </c>
      <c r="B16" s="0" t="s">
        <v>49</v>
      </c>
      <c r="C16" s="0" t="s">
        <v>50</v>
      </c>
      <c r="D16" s="0" t="s">
        <v>27</v>
      </c>
      <c r="E16" s="1" t="n">
        <v>1</v>
      </c>
      <c r="F16" s="2" t="n">
        <v>28984</v>
      </c>
    </row>
    <row r="17" customFormat="false" ht="13.8" hidden="false" customHeight="false" outlineLevel="0" collapsed="false">
      <c r="A17" s="0" t="s">
        <v>51</v>
      </c>
      <c r="B17" s="0" t="s">
        <v>52</v>
      </c>
      <c r="C17" s="0" t="s">
        <v>53</v>
      </c>
      <c r="D17" s="0" t="s">
        <v>9</v>
      </c>
      <c r="E17" s="1" t="n">
        <v>5</v>
      </c>
      <c r="F17" s="2" t="n">
        <v>29990</v>
      </c>
    </row>
    <row r="18" customFormat="false" ht="13.8" hidden="false" customHeight="false" outlineLevel="0" collapsed="false">
      <c r="A18" s="0" t="s">
        <v>54</v>
      </c>
      <c r="B18" s="0" t="s">
        <v>55</v>
      </c>
      <c r="C18" s="0" t="s">
        <v>56</v>
      </c>
      <c r="D18" s="0" t="s">
        <v>9</v>
      </c>
      <c r="E18" s="1" t="n">
        <v>1</v>
      </c>
      <c r="F18" s="2" t="n">
        <v>30244</v>
      </c>
    </row>
    <row r="19" customFormat="false" ht="13.8" hidden="false" customHeight="false" outlineLevel="0" collapsed="false">
      <c r="A19" s="0" t="s">
        <v>57</v>
      </c>
      <c r="B19" s="0" t="s">
        <v>58</v>
      </c>
      <c r="C19" s="0" t="s">
        <v>59</v>
      </c>
      <c r="D19" s="0" t="s">
        <v>9</v>
      </c>
      <c r="E19" s="1" t="n">
        <v>3</v>
      </c>
      <c r="F19" s="2" t="n">
        <v>30908</v>
      </c>
    </row>
    <row r="22" customFormat="false" ht="13.8" hidden="false" customHeight="false" outlineLevel="0" collapsed="false">
      <c r="A22" s="3" t="s">
        <v>60</v>
      </c>
    </row>
    <row r="23" customFormat="false" ht="13.8" hidden="false" customHeight="false" outlineLevel="0" collapsed="false">
      <c r="A23" s="0" t="s">
        <v>61</v>
      </c>
      <c r="B23" s="0" t="n">
        <f aca="false">COUNTIF($E$2:$E$19,"3")</f>
        <v>8</v>
      </c>
    </row>
    <row r="24" customFormat="false" ht="13.8" hidden="false" customHeight="false" outlineLevel="0" collapsed="false">
      <c r="A24" s="0" t="s">
        <v>62</v>
      </c>
      <c r="B24" s="0" t="n">
        <f aca="false">COUNTIF($E$2:$E$19,"1")+COUNTIF($E$2:$E$19,"2")+COUNTIF($E$2:$E$19,"4")+COUNTIF($E$2:$E$19,"5")</f>
        <v>10</v>
      </c>
    </row>
    <row r="26" customFormat="false" ht="13.8" hidden="false" customHeight="false" outlineLevel="0" collapsed="false">
      <c r="A26" s="3" t="s">
        <v>63</v>
      </c>
    </row>
    <row r="27" customFormat="false" ht="13.8" hidden="false" customHeight="false" outlineLevel="0" collapsed="false">
      <c r="A27" s="0" t="s">
        <v>64</v>
      </c>
      <c r="B27" s="0" t="n">
        <v>18</v>
      </c>
    </row>
    <row r="29" customFormat="false" ht="13.8" hidden="false" customHeight="false" outlineLevel="0" collapsed="false">
      <c r="A29" s="3" t="s">
        <v>65</v>
      </c>
    </row>
    <row r="30" customFormat="false" ht="13.8" hidden="false" customHeight="false" outlineLevel="0" collapsed="false">
      <c r="A30" s="0" t="s">
        <v>66</v>
      </c>
      <c r="B30" s="0" t="n">
        <f aca="false">COUNTIF($D$2:$D$19,"M")</f>
        <v>13</v>
      </c>
    </row>
    <row r="31" customFormat="false" ht="13.8" hidden="false" customHeight="false" outlineLevel="0" collapsed="false">
      <c r="A31" s="0" t="s">
        <v>67</v>
      </c>
      <c r="B31" s="0" t="n">
        <f aca="false">COUNTIF($D$2:$D$19,"F")</f>
        <v>5</v>
      </c>
    </row>
    <row r="33" customFormat="false" ht="13.8" hidden="false" customHeight="false" outlineLevel="0" collapsed="false">
      <c r="A33" s="3" t="s">
        <v>68</v>
      </c>
    </row>
    <row r="34" customFormat="false" ht="13.8" hidden="false" customHeight="false" outlineLevel="0" collapsed="false">
      <c r="A34" s="0" t="s">
        <v>69</v>
      </c>
      <c r="B34" s="0" t="n">
        <f aca="false">COUNTIFS($F$2:$F$19,"&lt;=31/12/2001",$F$2:$F$19,"&gt;=01/01/1995")</f>
        <v>0</v>
      </c>
    </row>
    <row r="35" customFormat="false" ht="13.8" hidden="false" customHeight="false" outlineLevel="0" collapsed="false">
      <c r="A35" s="0" t="s">
        <v>70</v>
      </c>
      <c r="B35" s="0" t="n">
        <f aca="false">COUNTIFS($F$2:$F$19,"&lt;=31/12/1994",$F$2:$F$19,"&gt;=01/01/1985")</f>
        <v>0</v>
      </c>
    </row>
    <row r="36" customFormat="false" ht="13.8" hidden="false" customHeight="false" outlineLevel="0" collapsed="false">
      <c r="A36" s="0" t="s">
        <v>71</v>
      </c>
      <c r="B36" s="0" t="n">
        <f aca="false">COUNTIFS($F$2:$F$19,"&lt;=31/12/1984",$F$2:$F$19,"&gt;=01/01/1975")</f>
        <v>8</v>
      </c>
    </row>
    <row r="37" customFormat="false" ht="13.8" hidden="false" customHeight="false" outlineLevel="0" collapsed="false">
      <c r="A37" s="0" t="s">
        <v>72</v>
      </c>
      <c r="B37" s="0" t="n">
        <f aca="false">COUNTIFS($F$2:$F$19,"&lt;=31/12/1974",$F$2:$F$19,"&gt;=01/01/1965")</f>
        <v>6</v>
      </c>
    </row>
    <row r="38" customFormat="false" ht="13.8" hidden="false" customHeight="false" outlineLevel="0" collapsed="false">
      <c r="A38" s="0" t="s">
        <v>73</v>
      </c>
      <c r="B38" s="0" t="n">
        <f aca="false">COUNTIFS($F$2:$F$19,"&lt;=31/12/1964",$F$2:$F$19,"&gt;=01/01/1955")</f>
        <v>3</v>
      </c>
    </row>
    <row r="39" customFormat="false" ht="13.8" hidden="false" customHeight="false" outlineLevel="0" collapsed="false">
      <c r="A39" s="0" t="s">
        <v>74</v>
      </c>
      <c r="B39" s="0" t="n">
        <f aca="false">COUNTIF($F$2:$F$19,"&lt;=31/12/1954")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LibreOffice/6.1.5.2$Windows_x86 LibreOffice_project/90f8dcf33c87b3705e78202e3df5142b201bd805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2019-04-05T12:51:02Z</dcterms:created>
  <dc:creator>Unknown Creator</dc:creator>
  <dc:description/>
  <dc:language>it-IT</dc:language>
  <cp:lastModifiedBy/>
  <dcterms:modified xsi:type="dcterms:W3CDTF">2019-04-05T18:31:53Z</dcterms:modified>
  <cp:revision>5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