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paor2\Desktop\Moneyball_IAC\"/>
    </mc:Choice>
  </mc:AlternateContent>
  <xr:revisionPtr revIDLastSave="0" documentId="13_ncr:1_{F91D69A4-34C4-47D5-9EED-6D9ECD10CF64}" xr6:coauthVersionLast="47" xr6:coauthVersionMax="47" xr10:uidLastSave="{00000000-0000-0000-0000-000000000000}"/>
  <bookViews>
    <workbookView xWindow="-120" yWindow="-120" windowWidth="29040" windowHeight="17520" activeTab="1" xr2:uid="{5BFB5337-61F8-47C8-A9D2-E27CFA8EE50A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5" i="2"/>
  <c r="Q6" i="2"/>
  <c r="Q7" i="2"/>
  <c r="Q8" i="2"/>
  <c r="Q5" i="2"/>
  <c r="N6" i="2"/>
  <c r="N7" i="2"/>
  <c r="N8" i="2"/>
  <c r="N5" i="2"/>
  <c r="K6" i="2"/>
  <c r="K7" i="2"/>
  <c r="K8" i="2"/>
  <c r="K5" i="2"/>
  <c r="H6" i="2"/>
  <c r="H7" i="2"/>
  <c r="H8" i="2"/>
  <c r="H5" i="2"/>
  <c r="E6" i="2"/>
  <c r="E7" i="2"/>
  <c r="E8" i="2"/>
  <c r="E5" i="2"/>
  <c r="B6" i="2"/>
  <c r="B7" i="2"/>
  <c r="B8" i="2"/>
  <c r="B5" i="2"/>
  <c r="D4" i="1"/>
  <c r="E4" i="1"/>
  <c r="F4" i="1"/>
  <c r="G4" i="1"/>
  <c r="H4" i="1"/>
  <c r="D5" i="1"/>
  <c r="E5" i="1"/>
  <c r="F5" i="1"/>
  <c r="G5" i="1"/>
  <c r="H5" i="1"/>
  <c r="D8" i="1"/>
  <c r="E8" i="1"/>
  <c r="F8" i="1"/>
  <c r="G8" i="1"/>
  <c r="H8" i="1"/>
  <c r="D6" i="1"/>
  <c r="E6" i="1"/>
  <c r="F6" i="1"/>
  <c r="G6" i="1"/>
  <c r="H6" i="1"/>
  <c r="D7" i="1"/>
  <c r="E7" i="1"/>
  <c r="F7" i="1"/>
  <c r="G7" i="1"/>
  <c r="H7" i="1"/>
  <c r="E3" i="1"/>
  <c r="F3" i="1"/>
  <c r="G3" i="1"/>
  <c r="H3" i="1"/>
  <c r="D3" i="1"/>
</calcChain>
</file>

<file path=xl/sharedStrings.xml><?xml version="1.0" encoding="utf-8"?>
<sst xmlns="http://schemas.openxmlformats.org/spreadsheetml/2006/main" count="35" uniqueCount="14">
  <si>
    <t>init</t>
  </si>
  <si>
    <t>Avionics</t>
  </si>
  <si>
    <t>Other</t>
  </si>
  <si>
    <t>Power</t>
  </si>
  <si>
    <t>Str</t>
  </si>
  <si>
    <t>Thermal</t>
  </si>
  <si>
    <t>tanks</t>
  </si>
  <si>
    <t>Avio</t>
  </si>
  <si>
    <t>mass</t>
  </si>
  <si>
    <t>acq_cost</t>
  </si>
  <si>
    <t>system integ cost</t>
  </si>
  <si>
    <t>Structure</t>
  </si>
  <si>
    <t>Motor</t>
  </si>
  <si>
    <t>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</si>
</sst>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462984241400683E-2"/>
                  <c:y val="-0.15836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Feuil2!$B$4:$B$8</c:f>
              <c:numCache>
                <c:formatCode>General</c:formatCode>
                <c:ptCount val="5"/>
                <c:pt idx="0">
                  <c:v>166</c:v>
                </c:pt>
                <c:pt idx="1">
                  <c:v>149.4</c:v>
                </c:pt>
                <c:pt idx="2">
                  <c:v>132.80000000000001</c:v>
                </c:pt>
                <c:pt idx="3">
                  <c:v>116.19999999999999</c:v>
                </c:pt>
                <c:pt idx="4">
                  <c:v>99.6</c:v>
                </c:pt>
              </c:numCache>
            </c:numRef>
          </c:xVal>
          <c:yVal>
            <c:numRef>
              <c:f>Feuil2!$C$4:$C$8</c:f>
              <c:numCache>
                <c:formatCode>General</c:formatCode>
                <c:ptCount val="5"/>
                <c:pt idx="0">
                  <c:v>49.35</c:v>
                </c:pt>
                <c:pt idx="1">
                  <c:v>45.48</c:v>
                </c:pt>
                <c:pt idx="2">
                  <c:v>41.75</c:v>
                </c:pt>
                <c:pt idx="3">
                  <c:v>37.68</c:v>
                </c:pt>
                <c:pt idx="4">
                  <c:v>33.61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D-4668-9C2D-914B4BBA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450914401053716E-2"/>
                  <c:y val="-0.20818666666666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Feuil2!$E$4:$E$8</c:f>
              <c:numCache>
                <c:formatCode>General</c:formatCode>
                <c:ptCount val="5"/>
                <c:pt idx="0">
                  <c:v>171.7</c:v>
                </c:pt>
                <c:pt idx="1">
                  <c:v>154.53</c:v>
                </c:pt>
                <c:pt idx="2">
                  <c:v>137.35999999999999</c:v>
                </c:pt>
                <c:pt idx="3">
                  <c:v>120.19</c:v>
                </c:pt>
                <c:pt idx="4">
                  <c:v>103.02</c:v>
                </c:pt>
              </c:numCache>
            </c:numRef>
          </c:xVal>
          <c:yVal>
            <c:numRef>
              <c:f>Feuil2!$F$4:$F$8</c:f>
              <c:numCache>
                <c:formatCode>General</c:formatCode>
                <c:ptCount val="5"/>
                <c:pt idx="0">
                  <c:v>58.42</c:v>
                </c:pt>
                <c:pt idx="1">
                  <c:v>52.48</c:v>
                </c:pt>
                <c:pt idx="2">
                  <c:v>47.51</c:v>
                </c:pt>
                <c:pt idx="3">
                  <c:v>42.71</c:v>
                </c:pt>
                <c:pt idx="4">
                  <c:v>37.79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F-4B85-A9F6-E3DA044B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304015509737724"/>
                  <c:y val="-0.14880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Feuil2!$H$4:$H$8</c:f>
              <c:numCache>
                <c:formatCode>General</c:formatCode>
                <c:ptCount val="5"/>
                <c:pt idx="0">
                  <c:v>143</c:v>
                </c:pt>
                <c:pt idx="1">
                  <c:v>128.69999999999999</c:v>
                </c:pt>
                <c:pt idx="2">
                  <c:v>114.4</c:v>
                </c:pt>
                <c:pt idx="3">
                  <c:v>100.1</c:v>
                </c:pt>
                <c:pt idx="4">
                  <c:v>85.8</c:v>
                </c:pt>
              </c:numCache>
            </c:numRef>
          </c:xVal>
          <c:yVal>
            <c:numRef>
              <c:f>Feuil2!$I$4:$I$8</c:f>
              <c:numCache>
                <c:formatCode>General</c:formatCode>
                <c:ptCount val="5"/>
                <c:pt idx="0">
                  <c:v>42.93</c:v>
                </c:pt>
                <c:pt idx="1">
                  <c:v>39.56</c:v>
                </c:pt>
                <c:pt idx="2">
                  <c:v>35.96</c:v>
                </c:pt>
                <c:pt idx="3">
                  <c:v>32.520000000000003</c:v>
                </c:pt>
                <c:pt idx="4">
                  <c:v>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5-4882-8BAC-9ED9D705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163533902122872E-2"/>
                  <c:y val="-0.141746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Feuil2!$K$4:$K$8</c:f>
              <c:numCache>
                <c:formatCode>General</c:formatCode>
                <c:ptCount val="5"/>
                <c:pt idx="0">
                  <c:v>521</c:v>
                </c:pt>
                <c:pt idx="1">
                  <c:v>468.9</c:v>
                </c:pt>
                <c:pt idx="2">
                  <c:v>416.8</c:v>
                </c:pt>
                <c:pt idx="3">
                  <c:v>364.7</c:v>
                </c:pt>
                <c:pt idx="4">
                  <c:v>312.60000000000002</c:v>
                </c:pt>
              </c:numCache>
            </c:numRef>
          </c:xVal>
          <c:yVal>
            <c:numRef>
              <c:f>Feuil2!$L$4:$L$8</c:f>
              <c:numCache>
                <c:formatCode>General</c:formatCode>
                <c:ptCount val="5"/>
                <c:pt idx="0">
                  <c:v>36.159999999999997</c:v>
                </c:pt>
                <c:pt idx="1">
                  <c:v>33.31</c:v>
                </c:pt>
                <c:pt idx="2">
                  <c:v>30.41</c:v>
                </c:pt>
                <c:pt idx="3">
                  <c:v>27.44</c:v>
                </c:pt>
                <c:pt idx="4">
                  <c:v>24.38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D-4809-9CA1-EF591ACE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Thermal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398138858717435E-2"/>
                  <c:y val="-0.14880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Feuil2!$N$4:$N$8</c:f>
              <c:numCache>
                <c:formatCode>General</c:formatCode>
                <c:ptCount val="5"/>
                <c:pt idx="0">
                  <c:v>251.05</c:v>
                </c:pt>
                <c:pt idx="1">
                  <c:v>225.94499999999999</c:v>
                </c:pt>
                <c:pt idx="2">
                  <c:v>200.84</c:v>
                </c:pt>
                <c:pt idx="3">
                  <c:v>175.73500000000001</c:v>
                </c:pt>
                <c:pt idx="4">
                  <c:v>150.63</c:v>
                </c:pt>
              </c:numCache>
            </c:numRef>
          </c:xVal>
          <c:yVal>
            <c:numRef>
              <c:f>Feuil2!$O$4:$O$8</c:f>
              <c:numCache>
                <c:formatCode>General</c:formatCode>
                <c:ptCount val="5"/>
                <c:pt idx="0">
                  <c:v>14.21</c:v>
                </c:pt>
                <c:pt idx="1">
                  <c:v>13.14</c:v>
                </c:pt>
                <c:pt idx="2">
                  <c:v>12.04</c:v>
                </c:pt>
                <c:pt idx="3">
                  <c:v>10.9</c:v>
                </c:pt>
                <c:pt idx="4">
                  <c:v>9.7200000000000006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2-41FD-B91D-00EBCF84F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17754177059025"/>
                  <c:y val="-0.1782033282502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Feuil2!$Q$4:$Q$8</c:f>
              <c:numCache>
                <c:formatCode>General</c:formatCode>
                <c:ptCount val="5"/>
                <c:pt idx="0">
                  <c:v>77</c:v>
                </c:pt>
                <c:pt idx="1">
                  <c:v>69.3</c:v>
                </c:pt>
                <c:pt idx="2">
                  <c:v>61.6</c:v>
                </c:pt>
                <c:pt idx="3">
                  <c:v>53.9</c:v>
                </c:pt>
                <c:pt idx="4">
                  <c:v>46.2</c:v>
                </c:pt>
              </c:numCache>
            </c:numRef>
          </c:xVal>
          <c:yVal>
            <c:numRef>
              <c:f>Feuil2!$R$4:$R$8</c:f>
              <c:numCache>
                <c:formatCode>General</c:formatCode>
                <c:ptCount val="5"/>
                <c:pt idx="0">
                  <c:v>28.57</c:v>
                </c:pt>
                <c:pt idx="1">
                  <c:v>26.19</c:v>
                </c:pt>
                <c:pt idx="2">
                  <c:v>23.77</c:v>
                </c:pt>
                <c:pt idx="3">
                  <c:v>21.3</c:v>
                </c:pt>
                <c:pt idx="4">
                  <c:v>18.77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0-4426-A5D1-BFF23C57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Tanks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339444444444439E-2"/>
                  <c:y val="-0.149098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Feuil2!$T$4:$T$8</c:f>
              <c:numCache>
                <c:formatCode>General</c:formatCode>
                <c:ptCount val="5"/>
                <c:pt idx="0">
                  <c:v>236</c:v>
                </c:pt>
                <c:pt idx="1">
                  <c:v>212.4</c:v>
                </c:pt>
                <c:pt idx="2">
                  <c:v>188.8</c:v>
                </c:pt>
                <c:pt idx="3">
                  <c:v>165.2</c:v>
                </c:pt>
                <c:pt idx="4">
                  <c:v>141.6</c:v>
                </c:pt>
              </c:numCache>
            </c:numRef>
          </c:xVal>
          <c:yVal>
            <c:numRef>
              <c:f>Feuil2!$U$4:$U$8</c:f>
              <c:numCache>
                <c:formatCode>General</c:formatCode>
                <c:ptCount val="5"/>
                <c:pt idx="0">
                  <c:v>24.43</c:v>
                </c:pt>
                <c:pt idx="1">
                  <c:v>22.47</c:v>
                </c:pt>
                <c:pt idx="2">
                  <c:v>20.55</c:v>
                </c:pt>
                <c:pt idx="3">
                  <c:v>18.5</c:v>
                </c:pt>
                <c:pt idx="4">
                  <c:v>16.47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0-46D8-8F74-7D10B190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8559"/>
        <c:axId val="2101590959"/>
      </c:scatterChart>
      <c:valAx>
        <c:axId val="2101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90959"/>
        <c:crosses val="autoZero"/>
        <c:crossBetween val="midCat"/>
      </c:valAx>
      <c:valAx>
        <c:axId val="2101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21</xdr:row>
      <xdr:rowOff>128587</xdr:rowOff>
    </xdr:from>
    <xdr:to>
      <xdr:col>5</xdr:col>
      <xdr:colOff>75975</xdr:colOff>
      <xdr:row>31</xdr:row>
      <xdr:rowOff>23587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AA4254-66A0-DE27-DB6D-D7BDFD0A2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11</xdr:col>
      <xdr:colOff>504600</xdr:colOff>
      <xdr:row>31</xdr:row>
      <xdr:rowOff>85500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E28E5A9-B6B3-4186-8AB8-C9C52D785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19</xdr:col>
      <xdr:colOff>295050</xdr:colOff>
      <xdr:row>31</xdr:row>
      <xdr:rowOff>85500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1EB75FA-BAE3-46A3-8405-C01E3A52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339020</xdr:colOff>
      <xdr:row>32</xdr:row>
      <xdr:rowOff>112058</xdr:rowOff>
    </xdr:from>
    <xdr:to>
      <xdr:col>5</xdr:col>
      <xdr:colOff>92154</xdr:colOff>
      <xdr:row>42</xdr:row>
      <xdr:rowOff>8963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CDD2DF9-32D5-496E-AE09-FE92BDE87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84086</xdr:colOff>
      <xdr:row>32</xdr:row>
      <xdr:rowOff>114902</xdr:rowOff>
    </xdr:from>
    <xdr:to>
      <xdr:col>11</xdr:col>
      <xdr:colOff>9860</xdr:colOff>
      <xdr:row>42</xdr:row>
      <xdr:rowOff>23713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5E60628-FA38-451D-88E0-7A64A7D64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334229</xdr:colOff>
      <xdr:row>42</xdr:row>
      <xdr:rowOff>3740</xdr:rowOff>
    </xdr:from>
    <xdr:to>
      <xdr:col>5</xdr:col>
      <xdr:colOff>77361</xdr:colOff>
      <xdr:row>51</xdr:row>
      <xdr:rowOff>81143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4CE59A7-D543-47C2-86AF-87C5941CD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84394</xdr:colOff>
      <xdr:row>42</xdr:row>
      <xdr:rowOff>4945</xdr:rowOff>
    </xdr:from>
    <xdr:to>
      <xdr:col>11</xdr:col>
      <xdr:colOff>20828</xdr:colOff>
      <xdr:row>51</xdr:row>
      <xdr:rowOff>84253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9CD74BD-2E3D-4726-AC89-327A073CA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2D7A-2A29-4E04-8E7E-77062A21936C}">
  <dimension ref="B2:I8"/>
  <sheetViews>
    <sheetView workbookViewId="0">
      <selection activeCell="D3" sqref="D3"/>
    </sheetView>
  </sheetViews>
  <sheetFormatPr baseColWidth="10" defaultRowHeight="14.4" x14ac:dyDescent="0.3"/>
  <sheetData>
    <row r="2" spans="2:9" x14ac:dyDescent="0.3">
      <c r="B2" t="s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</row>
    <row r="3" spans="2:9" x14ac:dyDescent="0.3">
      <c r="B3" t="s">
        <v>1</v>
      </c>
      <c r="C3">
        <v>166.11</v>
      </c>
      <c r="D3" s="2">
        <f t="shared" ref="D3:D8" si="0">$C3-$C3*0.1*D$2</f>
        <v>149.49900000000002</v>
      </c>
      <c r="E3" s="2">
        <f t="shared" ref="E3:H5" si="1">$C3-$C3*0.1*E$2</f>
        <v>132.88800000000001</v>
      </c>
      <c r="F3" s="2">
        <f t="shared" si="1"/>
        <v>116.27700000000002</v>
      </c>
      <c r="G3" s="2">
        <f t="shared" si="1"/>
        <v>99.666000000000011</v>
      </c>
      <c r="H3" s="2">
        <f t="shared" si="1"/>
        <v>83.055000000000007</v>
      </c>
    </row>
    <row r="4" spans="2:9" x14ac:dyDescent="0.3">
      <c r="B4" t="s">
        <v>2</v>
      </c>
      <c r="C4">
        <v>177.43</v>
      </c>
      <c r="D4" s="2">
        <f t="shared" si="0"/>
        <v>159.68700000000001</v>
      </c>
      <c r="E4" s="2">
        <f t="shared" si="1"/>
        <v>141.94400000000002</v>
      </c>
      <c r="F4" s="2">
        <f t="shared" si="1"/>
        <v>124.20099999999999</v>
      </c>
      <c r="G4" s="2">
        <f t="shared" si="1"/>
        <v>106.458</v>
      </c>
      <c r="H4" s="2">
        <f t="shared" si="1"/>
        <v>88.715000000000003</v>
      </c>
    </row>
    <row r="5" spans="2:9" x14ac:dyDescent="0.3">
      <c r="B5" t="s">
        <v>3</v>
      </c>
      <c r="C5">
        <v>143.44999999999999</v>
      </c>
      <c r="D5" s="2">
        <f t="shared" si="0"/>
        <v>129.10499999999999</v>
      </c>
      <c r="E5" s="2">
        <f t="shared" si="1"/>
        <v>114.75999999999999</v>
      </c>
      <c r="F5" s="2">
        <f t="shared" si="1"/>
        <v>100.41499999999999</v>
      </c>
      <c r="G5" s="2">
        <f t="shared" si="1"/>
        <v>86.07</v>
      </c>
      <c r="H5" s="2">
        <f t="shared" si="1"/>
        <v>71.724999999999994</v>
      </c>
    </row>
    <row r="6" spans="2:9" x14ac:dyDescent="0.3">
      <c r="B6" t="s">
        <v>4</v>
      </c>
      <c r="C6">
        <v>520.97</v>
      </c>
      <c r="D6" s="2">
        <f t="shared" si="0"/>
        <v>468.87300000000005</v>
      </c>
      <c r="E6" s="2">
        <f t="shared" ref="E6:H8" si="2">$C6-$C6*0.1*E$2</f>
        <v>416.77600000000001</v>
      </c>
      <c r="F6" s="2">
        <f t="shared" si="2"/>
        <v>364.67899999999997</v>
      </c>
      <c r="G6" s="2">
        <f t="shared" si="2"/>
        <v>312.58199999999999</v>
      </c>
      <c r="H6" s="2">
        <f t="shared" si="2"/>
        <v>260.48500000000001</v>
      </c>
    </row>
    <row r="7" spans="2:9" x14ac:dyDescent="0.3">
      <c r="B7" t="s">
        <v>5</v>
      </c>
      <c r="C7">
        <v>251.05</v>
      </c>
      <c r="D7" s="2">
        <f t="shared" si="0"/>
        <v>225.94499999999999</v>
      </c>
      <c r="E7" s="2">
        <f t="shared" si="2"/>
        <v>200.84</v>
      </c>
      <c r="F7" s="2">
        <f t="shared" si="2"/>
        <v>175.73500000000001</v>
      </c>
      <c r="G7" s="2">
        <f t="shared" si="2"/>
        <v>150.63</v>
      </c>
      <c r="H7" s="2">
        <f t="shared" si="2"/>
        <v>125.52499999999999</v>
      </c>
    </row>
    <row r="8" spans="2:9" x14ac:dyDescent="0.3">
      <c r="B8" t="s">
        <v>6</v>
      </c>
      <c r="C8">
        <v>313.49</v>
      </c>
      <c r="D8" s="2">
        <f t="shared" si="0"/>
        <v>282.14100000000002</v>
      </c>
      <c r="E8" s="2">
        <f t="shared" si="2"/>
        <v>250.792</v>
      </c>
      <c r="F8" s="2">
        <f t="shared" si="2"/>
        <v>219.44299999999998</v>
      </c>
      <c r="G8" s="2">
        <f t="shared" si="2"/>
        <v>188.09399999999999</v>
      </c>
      <c r="H8" s="2">
        <f t="shared" si="2"/>
        <v>156.745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D228-A04B-4239-8159-372162BDBDC4}">
  <dimension ref="A1:V17"/>
  <sheetViews>
    <sheetView tabSelected="1" topLeftCell="A33" zoomScale="160" zoomScaleNormal="160" workbookViewId="0">
      <selection activeCell="O43" sqref="O43"/>
    </sheetView>
  </sheetViews>
  <sheetFormatPr baseColWidth="10" defaultRowHeight="14.4" x14ac:dyDescent="0.3"/>
  <cols>
    <col min="2" max="2" width="5.44140625" bestFit="1" customWidth="1"/>
    <col min="3" max="3" width="8.5546875" bestFit="1" customWidth="1"/>
    <col min="4" max="4" width="16.44140625" hidden="1" customWidth="1"/>
    <col min="5" max="5" width="5.44140625" bestFit="1" customWidth="1"/>
    <col min="6" max="6" width="8.5546875" bestFit="1" customWidth="1"/>
    <col min="7" max="7" width="16.44140625" hidden="1" customWidth="1"/>
    <col min="8" max="8" width="5.44140625" bestFit="1" customWidth="1"/>
    <col min="9" max="9" width="8.5546875" bestFit="1" customWidth="1"/>
    <col min="10" max="10" width="16.44140625" hidden="1" customWidth="1"/>
    <col min="11" max="11" width="5.44140625" bestFit="1" customWidth="1"/>
    <col min="12" max="12" width="8.5546875" bestFit="1" customWidth="1"/>
    <col min="13" max="13" width="16.44140625" hidden="1" customWidth="1"/>
    <col min="14" max="14" width="5.44140625" bestFit="1" customWidth="1"/>
    <col min="15" max="15" width="8.5546875" bestFit="1" customWidth="1"/>
    <col min="16" max="16" width="16.44140625" hidden="1" customWidth="1"/>
    <col min="17" max="17" width="5.44140625" bestFit="1" customWidth="1"/>
    <col min="18" max="18" width="8.5546875" bestFit="1" customWidth="1"/>
    <col min="19" max="19" width="16.44140625" hidden="1" customWidth="1"/>
    <col min="20" max="20" width="5.44140625" bestFit="1" customWidth="1"/>
    <col min="21" max="21" width="8.5546875" bestFit="1" customWidth="1"/>
    <col min="22" max="22" width="16.44140625" hidden="1" customWidth="1"/>
  </cols>
  <sheetData>
    <row r="1" spans="1:22" ht="15" thickBot="1" x14ac:dyDescent="0.35"/>
    <row r="2" spans="1:22" x14ac:dyDescent="0.3">
      <c r="B2" s="17" t="s">
        <v>7</v>
      </c>
      <c r="C2" s="18"/>
      <c r="D2" s="19"/>
      <c r="E2" s="17" t="s">
        <v>2</v>
      </c>
      <c r="F2" s="18"/>
      <c r="G2" s="19"/>
      <c r="H2" s="17" t="s">
        <v>3</v>
      </c>
      <c r="I2" s="18"/>
      <c r="J2" s="19"/>
      <c r="K2" s="17" t="s">
        <v>11</v>
      </c>
      <c r="L2" s="18"/>
      <c r="M2" s="19"/>
      <c r="N2" s="17" t="s">
        <v>5</v>
      </c>
      <c r="O2" s="18"/>
      <c r="P2" s="19"/>
      <c r="Q2" s="17" t="s">
        <v>12</v>
      </c>
      <c r="R2" s="18"/>
      <c r="S2" s="19"/>
      <c r="T2" s="17" t="s">
        <v>13</v>
      </c>
      <c r="U2" s="18"/>
      <c r="V2" s="19"/>
    </row>
    <row r="3" spans="1:22" ht="15" thickBot="1" x14ac:dyDescent="0.35">
      <c r="B3" s="9" t="s">
        <v>8</v>
      </c>
      <c r="C3" s="10" t="s">
        <v>9</v>
      </c>
      <c r="D3" s="11" t="s">
        <v>10</v>
      </c>
      <c r="E3" s="9" t="s">
        <v>8</v>
      </c>
      <c r="F3" s="10" t="s">
        <v>9</v>
      </c>
      <c r="G3" s="11" t="s">
        <v>10</v>
      </c>
      <c r="H3" s="9" t="s">
        <v>8</v>
      </c>
      <c r="I3" s="10" t="s">
        <v>9</v>
      </c>
      <c r="J3" s="11" t="s">
        <v>10</v>
      </c>
      <c r="K3" s="9" t="s">
        <v>8</v>
      </c>
      <c r="L3" s="10" t="s">
        <v>9</v>
      </c>
      <c r="M3" s="11" t="s">
        <v>10</v>
      </c>
      <c r="N3" s="9" t="s">
        <v>8</v>
      </c>
      <c r="O3" s="10" t="s">
        <v>9</v>
      </c>
      <c r="P3" s="11" t="s">
        <v>10</v>
      </c>
      <c r="Q3" s="9" t="s">
        <v>8</v>
      </c>
      <c r="R3" s="10" t="s">
        <v>9</v>
      </c>
      <c r="S3" s="11" t="s">
        <v>10</v>
      </c>
      <c r="T3" s="9" t="s">
        <v>8</v>
      </c>
      <c r="U3" s="10" t="s">
        <v>9</v>
      </c>
      <c r="V3" s="11" t="s">
        <v>10</v>
      </c>
    </row>
    <row r="4" spans="1:22" x14ac:dyDescent="0.3">
      <c r="A4">
        <v>1</v>
      </c>
      <c r="B4" s="3">
        <v>166</v>
      </c>
      <c r="C4" s="4">
        <v>49.35</v>
      </c>
      <c r="D4" s="5"/>
      <c r="E4" s="3">
        <v>171.7</v>
      </c>
      <c r="F4" s="14">
        <v>58.42</v>
      </c>
      <c r="G4" s="5"/>
      <c r="H4" s="3">
        <v>143</v>
      </c>
      <c r="I4" s="14">
        <v>42.93</v>
      </c>
      <c r="J4" s="5"/>
      <c r="K4" s="3">
        <v>521</v>
      </c>
      <c r="L4" s="14">
        <v>36.159999999999997</v>
      </c>
      <c r="M4" s="5"/>
      <c r="N4" s="3">
        <v>251.05</v>
      </c>
      <c r="O4" s="4">
        <v>14.21</v>
      </c>
      <c r="P4" s="5"/>
      <c r="Q4" s="3">
        <v>77</v>
      </c>
      <c r="R4" s="4">
        <v>28.57</v>
      </c>
      <c r="S4" s="5"/>
      <c r="T4" s="3">
        <v>236</v>
      </c>
      <c r="U4" s="4">
        <v>24.43</v>
      </c>
      <c r="V4" s="8"/>
    </row>
    <row r="5" spans="1:22" x14ac:dyDescent="0.3">
      <c r="A5">
        <v>2</v>
      </c>
      <c r="B5" s="3">
        <f>B$4-0.1*B$4*$A4</f>
        <v>149.4</v>
      </c>
      <c r="C5" s="4">
        <v>45.48</v>
      </c>
      <c r="D5" s="5"/>
      <c r="E5" s="3">
        <f>E$4-0.1*E$4*$A4</f>
        <v>154.53</v>
      </c>
      <c r="F5" s="4">
        <v>52.48</v>
      </c>
      <c r="G5" s="5"/>
      <c r="H5" s="3">
        <f>H$4-0.1*H$4*$A4</f>
        <v>128.69999999999999</v>
      </c>
      <c r="I5" s="4">
        <v>39.56</v>
      </c>
      <c r="J5" s="5"/>
      <c r="K5" s="3">
        <f>K$4-0.1*K$4*$A4</f>
        <v>468.9</v>
      </c>
      <c r="L5" s="4">
        <v>33.31</v>
      </c>
      <c r="M5" s="5"/>
      <c r="N5" s="3">
        <f>N$4-0.1*N$4*$A4</f>
        <v>225.94499999999999</v>
      </c>
      <c r="O5" s="4">
        <v>13.14</v>
      </c>
      <c r="P5" s="5"/>
      <c r="Q5" s="3">
        <f>Q$4-0.1*Q$4*$A4</f>
        <v>69.3</v>
      </c>
      <c r="R5" s="4">
        <v>26.19</v>
      </c>
      <c r="S5" s="5"/>
      <c r="T5" s="3">
        <f>T$4-0.1*T$4*$A4</f>
        <v>212.4</v>
      </c>
      <c r="U5" s="4">
        <v>22.47</v>
      </c>
      <c r="V5" s="8"/>
    </row>
    <row r="6" spans="1:22" x14ac:dyDescent="0.3">
      <c r="A6">
        <v>3</v>
      </c>
      <c r="B6" s="3">
        <f>B$4-0.1*B$4*$A5</f>
        <v>132.80000000000001</v>
      </c>
      <c r="C6" s="4">
        <v>41.75</v>
      </c>
      <c r="D6" s="5"/>
      <c r="E6" s="3">
        <f>E$4-0.1*E$4*$A5</f>
        <v>137.35999999999999</v>
      </c>
      <c r="F6" s="4">
        <v>47.51</v>
      </c>
      <c r="G6" s="5"/>
      <c r="H6" s="3">
        <f>H$4-0.1*H$4*$A5</f>
        <v>114.4</v>
      </c>
      <c r="I6" s="4">
        <v>35.96</v>
      </c>
      <c r="J6" s="5"/>
      <c r="K6" s="3">
        <f>K$4-0.1*K$4*$A5</f>
        <v>416.8</v>
      </c>
      <c r="L6" s="4">
        <v>30.41</v>
      </c>
      <c r="M6" s="5"/>
      <c r="N6" s="3">
        <f>N$4-0.1*N$4*$A5</f>
        <v>200.84</v>
      </c>
      <c r="O6" s="4">
        <v>12.04</v>
      </c>
      <c r="P6" s="5"/>
      <c r="Q6" s="3">
        <f>Q$4-0.1*Q$4*$A5</f>
        <v>61.6</v>
      </c>
      <c r="R6" s="4">
        <v>23.77</v>
      </c>
      <c r="S6" s="5"/>
      <c r="T6" s="3">
        <f>T$4-0.1*T$4*$A5</f>
        <v>188.8</v>
      </c>
      <c r="U6" s="4">
        <v>20.55</v>
      </c>
      <c r="V6" s="8"/>
    </row>
    <row r="7" spans="1:22" x14ac:dyDescent="0.3">
      <c r="A7">
        <v>4</v>
      </c>
      <c r="B7" s="3">
        <f>B$4-0.1*B$4*$A6</f>
        <v>116.19999999999999</v>
      </c>
      <c r="C7" s="14">
        <v>37.68</v>
      </c>
      <c r="D7" s="5"/>
      <c r="E7" s="3">
        <f>E$4-0.1*E$4*$A6</f>
        <v>120.19</v>
      </c>
      <c r="F7" s="14">
        <v>42.71</v>
      </c>
      <c r="G7" s="5"/>
      <c r="H7" s="3">
        <f>H$4-0.1*H$4*$A6</f>
        <v>100.1</v>
      </c>
      <c r="I7" s="14">
        <v>32.520000000000003</v>
      </c>
      <c r="J7" s="5"/>
      <c r="K7" s="3">
        <f>K$4-0.1*K$4*$A6</f>
        <v>364.7</v>
      </c>
      <c r="L7" s="14">
        <v>27.44</v>
      </c>
      <c r="M7" s="5"/>
      <c r="N7" s="3">
        <f>N$4-0.1*N$4*$A6</f>
        <v>175.73500000000001</v>
      </c>
      <c r="O7" s="4">
        <v>10.9</v>
      </c>
      <c r="P7" s="5"/>
      <c r="Q7" s="3">
        <f>Q$4-0.1*Q$4*$A6</f>
        <v>53.9</v>
      </c>
      <c r="R7" s="4">
        <v>21.3</v>
      </c>
      <c r="S7" s="5"/>
      <c r="T7" s="3">
        <f>T$4-0.1*T$4*$A6</f>
        <v>165.2</v>
      </c>
      <c r="U7" s="4">
        <v>18.5</v>
      </c>
      <c r="V7" s="8"/>
    </row>
    <row r="8" spans="1:22" x14ac:dyDescent="0.3">
      <c r="A8" s="12">
        <v>5</v>
      </c>
      <c r="B8" s="3">
        <f>B$4-0.1*B$4*$A7</f>
        <v>99.6</v>
      </c>
      <c r="C8" s="15">
        <v>33.61</v>
      </c>
      <c r="D8" s="16"/>
      <c r="E8" s="3">
        <f>E$4-0.1*E$4*$A7</f>
        <v>103.02</v>
      </c>
      <c r="F8" s="15">
        <v>37.79</v>
      </c>
      <c r="G8" s="16"/>
      <c r="H8" s="3">
        <f>H$4-0.1*H$4*$A7</f>
        <v>85.8</v>
      </c>
      <c r="I8" s="15">
        <v>28.92</v>
      </c>
      <c r="J8" s="16"/>
      <c r="K8" s="3">
        <f>K$4-0.1*K$4*$A7</f>
        <v>312.60000000000002</v>
      </c>
      <c r="L8" s="15">
        <v>24.38</v>
      </c>
      <c r="M8" s="16"/>
      <c r="N8" s="3">
        <f>N$4-0.1*N$4*$A7</f>
        <v>150.63</v>
      </c>
      <c r="O8" s="15">
        <v>9.7200000000000006</v>
      </c>
      <c r="P8" s="16"/>
      <c r="Q8" s="3">
        <f>Q$4-0.1*Q$4*$A7</f>
        <v>46.2</v>
      </c>
      <c r="R8" s="15">
        <v>18.77</v>
      </c>
      <c r="S8" s="16"/>
      <c r="T8" s="3">
        <f>T$4-0.1*T$4*$A7</f>
        <v>141.6</v>
      </c>
      <c r="U8" s="15">
        <v>16.47</v>
      </c>
      <c r="V8" s="13"/>
    </row>
    <row r="9" spans="1:22" x14ac:dyDescent="0.3">
      <c r="B9" s="6"/>
      <c r="C9" s="7"/>
      <c r="D9" s="8"/>
      <c r="E9" s="6"/>
      <c r="F9" s="7"/>
      <c r="G9" s="8"/>
      <c r="H9" s="6"/>
      <c r="I9" s="7"/>
      <c r="J9" s="8"/>
      <c r="K9" s="6"/>
      <c r="L9" s="7"/>
      <c r="M9" s="8"/>
      <c r="N9" s="6"/>
      <c r="O9" s="7"/>
      <c r="P9" s="8"/>
      <c r="Q9" s="6"/>
      <c r="R9" s="7"/>
      <c r="S9" s="8"/>
      <c r="T9" s="6"/>
      <c r="U9" s="7"/>
      <c r="V9" s="8"/>
    </row>
    <row r="10" spans="1:22" x14ac:dyDescent="0.3">
      <c r="B10" s="6"/>
      <c r="C10" s="7"/>
      <c r="D10" s="8"/>
      <c r="E10" s="6"/>
      <c r="F10" s="7"/>
      <c r="G10" s="8"/>
      <c r="H10" s="6"/>
      <c r="I10" s="7"/>
      <c r="J10" s="8"/>
      <c r="K10" s="6"/>
      <c r="L10" s="7"/>
      <c r="M10" s="8"/>
      <c r="N10" s="6"/>
      <c r="O10" s="7"/>
      <c r="P10" s="8"/>
      <c r="Q10" s="6"/>
      <c r="R10" s="7"/>
      <c r="S10" s="8"/>
      <c r="T10" s="6"/>
      <c r="U10" s="7"/>
      <c r="V10" s="8"/>
    </row>
    <row r="11" spans="1:22" x14ac:dyDescent="0.3">
      <c r="B11" s="6"/>
      <c r="C11" s="7"/>
      <c r="D11" s="8"/>
      <c r="E11" s="6"/>
      <c r="F11" s="7"/>
      <c r="G11" s="8"/>
      <c r="H11" s="6"/>
      <c r="I11" s="7"/>
      <c r="J11" s="8"/>
      <c r="K11" s="6"/>
      <c r="L11" s="7"/>
      <c r="M11" s="8"/>
      <c r="N11" s="6"/>
      <c r="O11" s="7"/>
      <c r="P11" s="8"/>
      <c r="Q11" s="6"/>
      <c r="R11" s="7"/>
      <c r="S11" s="8"/>
      <c r="T11" s="6"/>
      <c r="U11" s="7"/>
      <c r="V11" s="8"/>
    </row>
    <row r="12" spans="1:22" x14ac:dyDescent="0.3">
      <c r="B12" s="6"/>
      <c r="C12" s="7"/>
      <c r="D12" s="8"/>
      <c r="E12" s="6"/>
      <c r="F12" s="7"/>
      <c r="G12" s="8"/>
      <c r="H12" s="6"/>
      <c r="I12" s="7"/>
      <c r="J12" s="8"/>
      <c r="K12" s="6"/>
      <c r="L12" s="7"/>
      <c r="M12" s="8"/>
      <c r="N12" s="6"/>
      <c r="O12" s="7"/>
      <c r="P12" s="8"/>
      <c r="Q12" s="6"/>
      <c r="R12" s="7"/>
      <c r="S12" s="8"/>
      <c r="T12" s="6"/>
      <c r="U12" s="7"/>
      <c r="V12" s="8"/>
    </row>
    <row r="13" spans="1:22" x14ac:dyDescent="0.3">
      <c r="B13" s="6"/>
      <c r="C13" s="7"/>
      <c r="D13" s="8"/>
      <c r="E13" s="6"/>
      <c r="F13" s="7"/>
      <c r="G13" s="8"/>
      <c r="H13" s="6"/>
      <c r="I13" s="7"/>
      <c r="J13" s="8"/>
      <c r="K13" s="6"/>
      <c r="L13" s="7"/>
      <c r="M13" s="8"/>
      <c r="N13" s="6"/>
      <c r="O13" s="7"/>
      <c r="P13" s="8"/>
      <c r="Q13" s="6"/>
      <c r="R13" s="7"/>
      <c r="S13" s="8"/>
      <c r="T13" s="6"/>
      <c r="U13" s="7"/>
      <c r="V13" s="8"/>
    </row>
    <row r="14" spans="1:22" x14ac:dyDescent="0.3">
      <c r="B14" s="6"/>
      <c r="C14" s="7"/>
      <c r="D14" s="8"/>
      <c r="E14" s="6"/>
      <c r="F14" s="7"/>
      <c r="G14" s="8"/>
      <c r="H14" s="6"/>
      <c r="I14" s="7"/>
      <c r="J14" s="8"/>
      <c r="K14" s="6"/>
      <c r="L14" s="7"/>
      <c r="M14" s="8"/>
      <c r="N14" s="6"/>
      <c r="O14" s="7"/>
      <c r="P14" s="8"/>
      <c r="Q14" s="6"/>
      <c r="R14" s="7"/>
      <c r="S14" s="8"/>
      <c r="T14" s="6"/>
      <c r="U14" s="7"/>
      <c r="V14" s="8"/>
    </row>
    <row r="15" spans="1:22" x14ac:dyDescent="0.3">
      <c r="B15" s="6"/>
      <c r="C15" s="7"/>
      <c r="D15" s="8"/>
      <c r="E15" s="6"/>
      <c r="F15" s="7"/>
      <c r="G15" s="8"/>
      <c r="H15" s="6"/>
      <c r="I15" s="7"/>
      <c r="J15" s="8"/>
      <c r="K15" s="6"/>
      <c r="L15" s="7"/>
      <c r="M15" s="8"/>
      <c r="N15" s="6"/>
      <c r="O15" s="7"/>
      <c r="P15" s="8"/>
      <c r="Q15" s="6"/>
      <c r="R15" s="7"/>
      <c r="S15" s="8"/>
      <c r="T15" s="6"/>
      <c r="U15" s="7"/>
      <c r="V15" s="8"/>
    </row>
    <row r="16" spans="1:22" x14ac:dyDescent="0.3">
      <c r="B16" s="6"/>
      <c r="C16" s="7"/>
      <c r="D16" s="8"/>
      <c r="E16" s="6"/>
      <c r="F16" s="7"/>
      <c r="G16" s="8"/>
      <c r="H16" s="6"/>
      <c r="I16" s="7"/>
      <c r="J16" s="8"/>
      <c r="K16" s="6"/>
      <c r="L16" s="7"/>
      <c r="M16" s="8"/>
      <c r="N16" s="6"/>
      <c r="O16" s="7"/>
      <c r="P16" s="8"/>
      <c r="Q16" s="6"/>
      <c r="R16" s="7"/>
      <c r="S16" s="8"/>
      <c r="T16" s="6"/>
      <c r="U16" s="7"/>
      <c r="V16" s="8"/>
    </row>
    <row r="17" spans="2:22" x14ac:dyDescent="0.3">
      <c r="B17" s="6"/>
      <c r="C17" s="7"/>
      <c r="D17" s="8"/>
      <c r="E17" s="6"/>
      <c r="F17" s="7"/>
      <c r="G17" s="8"/>
      <c r="H17" s="6"/>
      <c r="I17" s="7"/>
      <c r="J17" s="8"/>
      <c r="K17" s="6"/>
      <c r="L17" s="7"/>
      <c r="M17" s="8"/>
      <c r="N17" s="6"/>
      <c r="O17" s="7"/>
      <c r="P17" s="8"/>
      <c r="Q17" s="6"/>
      <c r="R17" s="7"/>
      <c r="S17" s="8"/>
      <c r="T17" s="6"/>
      <c r="U17" s="7"/>
      <c r="V17" s="8"/>
    </row>
  </sheetData>
  <mergeCells count="7">
    <mergeCell ref="T2:V2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2024-09-25T13:08:49Z</dcterms:created>
  <dcterms:modified xsi:type="dcterms:W3CDTF">2024-10-10T10:09:18Z</dcterms:modified>
</cp:coreProperties>
</file>