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epaor2\Desktop\PhD\Products\ORLA_Sizing_Tool\Current\"/>
    </mc:Choice>
  </mc:AlternateContent>
  <xr:revisionPtr revIDLastSave="0" documentId="13_ncr:1_{9070F5B8-576C-4121-BE73-DA59A2E7EDA1}" xr6:coauthVersionLast="47" xr6:coauthVersionMax="47" xr10:uidLastSave="{00000000-0000-0000-0000-000000000000}"/>
  <bookViews>
    <workbookView xWindow="-120" yWindow="-120" windowWidth="29040" windowHeight="17520" xr2:uid="{ED7F4B25-6423-467B-8048-E2DE988AA261}"/>
  </bookViews>
  <sheets>
    <sheet name="Ek of Upper Stag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G5" i="1"/>
  <c r="H5" i="1" s="1"/>
  <c r="G3" i="1"/>
  <c r="H3" i="1" s="1"/>
  <c r="G4" i="1"/>
  <c r="H4" i="1" s="1"/>
</calcChain>
</file>

<file path=xl/sharedStrings.xml><?xml version="1.0" encoding="utf-8"?>
<sst xmlns="http://schemas.openxmlformats.org/spreadsheetml/2006/main" count="17" uniqueCount="17">
  <si>
    <t>Stage name</t>
  </si>
  <si>
    <t>Dry mass</t>
  </si>
  <si>
    <t>prop mass</t>
  </si>
  <si>
    <t>Isp</t>
  </si>
  <si>
    <t>example payload kg</t>
  </si>
  <si>
    <t>Telemetry dV [m/s]</t>
  </si>
  <si>
    <t>Tsiolkovsky dV [m/s]</t>
  </si>
  <si>
    <t>Characteristic Energy</t>
  </si>
  <si>
    <t>sources</t>
  </si>
  <si>
    <t>DCSS 5m</t>
  </si>
  <si>
    <t>Delta IV payload planners guide</t>
  </si>
  <si>
    <t>Centaur</t>
  </si>
  <si>
    <t>AtlasV user guide</t>
  </si>
  <si>
    <t>Falcon 2s</t>
  </si>
  <si>
    <t>Starlink launch on 11/11/2019 Telemetry And Spaceflight Insider</t>
  </si>
  <si>
    <t>Ariane 5 2S</t>
  </si>
  <si>
    <t>VA237 Telemetry and Ariane 5 User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</si>
</sst>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4" xfId="0" applyBorder="1"/>
    <xf numFmtId="3" fontId="1" fillId="0" borderId="4" xfId="0" applyNumberFormat="1" applyFont="1" applyBorder="1" applyAlignment="1">
      <alignment horizontal="center"/>
    </xf>
    <xf numFmtId="3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9036-92AF-4C71-9860-AE1A94DD1595}">
  <dimension ref="A1:I5"/>
  <sheetViews>
    <sheetView tabSelected="1" workbookViewId="0">
      <selection activeCell="A9" sqref="A9:I13"/>
    </sheetView>
  </sheetViews>
  <sheetFormatPr baseColWidth="10" defaultRowHeight="15" x14ac:dyDescent="0.25"/>
  <cols>
    <col min="1" max="2" width="19.7109375" customWidth="1"/>
    <col min="3" max="3" width="21.5703125" customWidth="1"/>
    <col min="4" max="4" width="12" customWidth="1"/>
    <col min="5" max="5" width="18.28515625" bestFit="1" customWidth="1"/>
    <col min="6" max="6" width="17.85546875" bestFit="1" customWidth="1"/>
    <col min="7" max="7" width="18.85546875" bestFit="1" customWidth="1"/>
    <col min="8" max="8" width="19" bestFit="1" customWidth="1"/>
    <col min="9" max="9" width="56.85546875" bestFit="1" customWidth="1"/>
  </cols>
  <sheetData>
    <row r="1" spans="1:9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15</v>
      </c>
      <c r="B2" s="2">
        <v>4540</v>
      </c>
      <c r="C2" s="2">
        <v>14700</v>
      </c>
      <c r="D2" s="2">
        <v>446</v>
      </c>
      <c r="E2" s="2">
        <v>10865</v>
      </c>
      <c r="F2" s="2">
        <v>2350</v>
      </c>
      <c r="G2" s="3">
        <f>D2*9.81*LN((E2+C2+B2)/(B2+E2))</f>
        <v>2931.4204323226427</v>
      </c>
      <c r="H2" s="4">
        <f>0.5*(E2+B2)*(G2^2)</f>
        <v>66189321347.375343</v>
      </c>
      <c r="I2" s="5" t="s">
        <v>16</v>
      </c>
    </row>
    <row r="3" spans="1:9" x14ac:dyDescent="0.25">
      <c r="A3" s="6" t="s">
        <v>11</v>
      </c>
      <c r="B3" s="6">
        <v>2462</v>
      </c>
      <c r="C3" s="6">
        <v>20830</v>
      </c>
      <c r="D3" s="6">
        <v>451</v>
      </c>
      <c r="E3" s="6">
        <v>18850</v>
      </c>
      <c r="F3" s="7">
        <v>3076</v>
      </c>
      <c r="G3" s="7">
        <f>D3*9.81*LN((E3+C3+B3)/(B3+E3))</f>
        <v>3016.3820643287418</v>
      </c>
      <c r="H3" s="8">
        <f>0.5*(E3+B3)*(G3^2)</f>
        <v>96954263437.291916</v>
      </c>
      <c r="I3" s="9" t="s">
        <v>12</v>
      </c>
    </row>
    <row r="4" spans="1:9" x14ac:dyDescent="0.25">
      <c r="A4" s="6" t="s">
        <v>9</v>
      </c>
      <c r="B4" s="10">
        <v>3490</v>
      </c>
      <c r="C4" s="11">
        <v>27200</v>
      </c>
      <c r="D4" s="6">
        <v>462</v>
      </c>
      <c r="E4" s="6">
        <v>22977</v>
      </c>
      <c r="F4" s="7">
        <v>1910</v>
      </c>
      <c r="G4" s="7">
        <f>D4*9.81*LN((E4+C4+B4)/(B4+E4))</f>
        <v>3203.8245663562479</v>
      </c>
      <c r="H4" s="8">
        <f>0.5*(E4+B4)*(G4^2)</f>
        <v>135835152923.28055</v>
      </c>
      <c r="I4" s="9" t="s">
        <v>10</v>
      </c>
    </row>
    <row r="5" spans="1:9" x14ac:dyDescent="0.25">
      <c r="A5" s="6" t="s">
        <v>13</v>
      </c>
      <c r="B5" s="6">
        <v>3900</v>
      </c>
      <c r="C5" s="6">
        <v>92670</v>
      </c>
      <c r="D5" s="6">
        <v>348</v>
      </c>
      <c r="E5" s="6">
        <v>15600</v>
      </c>
      <c r="F5" s="7">
        <v>5361</v>
      </c>
      <c r="G5" s="7">
        <f>D5*9.81*LN((E5+C5+B5)/(B5+E5))</f>
        <v>5972.9282445330382</v>
      </c>
      <c r="H5" s="8">
        <f>0.5*(E5+B5)*(G5^2)</f>
        <v>347839750189.82013</v>
      </c>
      <c r="I5" s="9" t="s">
        <v>14</v>
      </c>
    </row>
  </sheetData>
  <sortState xmlns:xlrd2="http://schemas.microsoft.com/office/spreadsheetml/2017/richdata2" ref="A2:I5">
    <sortCondition ref="H2:H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Ek of Upper Stages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Conall DE PAOR</dc:creator>
  <cp:lastModifiedBy>Conall DE PAOR</cp:lastModifiedBy>
  <dcterms:created xsi:type="dcterms:W3CDTF">2024-08-19T16:01:37Z</dcterms:created>
  <dcterms:modified xsi:type="dcterms:W3CDTF">2024-08-29T12:10:59Z</dcterms:modified>
</cp:coreProperties>
</file>