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dvaldez\Downloads\"/>
    </mc:Choice>
  </mc:AlternateContent>
  <xr:revisionPtr revIDLastSave="0" documentId="13_ncr:1_{D43F5806-842D-4B23-A9CC-8832DFAB9A67}" xr6:coauthVersionLast="47" xr6:coauthVersionMax="47" xr10:uidLastSave="{00000000-0000-0000-0000-000000000000}"/>
  <bookViews>
    <workbookView xWindow="-108" yWindow="-108" windowWidth="23256" windowHeight="13896" activeTab="1" xr2:uid="{372D5DBC-5BC1-441E-85F0-2295EFD6A26C}"/>
  </bookViews>
  <sheets>
    <sheet name="datos" sheetId="5" r:id="rId1"/>
    <sheet name="caracteristicas_fondo" sheetId="6" r:id="rId2"/>
    <sheet name="rendimiento_fondo" sheetId="4" r:id="rId3"/>
    <sheet name="valor_cuota" sheetId="3" r:id="rId4"/>
    <sheet name="activos" sheetId="1" r:id="rId5"/>
    <sheet name="sectores" sheetId="2" r:id="rId6"/>
    <sheet name="rendimiento_ani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7" i="1"/>
  <c r="E7" i="1"/>
  <c r="F7" i="1"/>
  <c r="G7" i="1"/>
  <c r="H7" i="1"/>
  <c r="I7" i="1"/>
  <c r="B7" i="1"/>
  <c r="C24" i="2"/>
  <c r="D24" i="2"/>
  <c r="E24" i="2"/>
  <c r="F24" i="2"/>
  <c r="G24" i="2"/>
  <c r="H24" i="2"/>
  <c r="I24" i="2"/>
  <c r="B24" i="2"/>
  <c r="A15" i="3"/>
  <c r="A13" i="3"/>
  <c r="A12" i="3"/>
  <c r="A11" i="3"/>
  <c r="A9" i="3"/>
  <c r="A8" i="3"/>
  <c r="A7" i="3"/>
  <c r="A21" i="3"/>
  <c r="A20" i="3"/>
  <c r="A19" i="3"/>
  <c r="A17" i="3"/>
  <c r="A16" i="3"/>
  <c r="A3" i="3"/>
  <c r="A4" i="3"/>
  <c r="A5" i="3"/>
</calcChain>
</file>

<file path=xl/sharedStrings.xml><?xml version="1.0" encoding="utf-8"?>
<sst xmlns="http://schemas.openxmlformats.org/spreadsheetml/2006/main" count="163" uniqueCount="96">
  <si>
    <t>Cesión de Derechos</t>
  </si>
  <si>
    <t>Financiamiento a Mediano Plazo</t>
  </si>
  <si>
    <t>Caja y Bancos</t>
  </si>
  <si>
    <t>Construcción</t>
  </si>
  <si>
    <t>Salud</t>
  </si>
  <si>
    <t>Agroindustrial</t>
  </si>
  <si>
    <t>Telecomunicaciones</t>
  </si>
  <si>
    <t>Seguridad</t>
  </si>
  <si>
    <t>Hidrocarburos</t>
  </si>
  <si>
    <t>Educación</t>
  </si>
  <si>
    <t>Forestal</t>
  </si>
  <si>
    <t>Otros</t>
  </si>
  <si>
    <t>MAR-25</t>
  </si>
  <si>
    <t>ytd</t>
  </si>
  <si>
    <t>doce_meses</t>
  </si>
  <si>
    <t>nombre_activo</t>
  </si>
  <si>
    <t>sector</t>
  </si>
  <si>
    <t>periodo</t>
  </si>
  <si>
    <t>fecha</t>
  </si>
  <si>
    <t>mes</t>
  </si>
  <si>
    <t>valor_cuota_al</t>
  </si>
  <si>
    <t>aum</t>
  </si>
  <si>
    <t>valor_cuota</t>
  </si>
  <si>
    <t>actual</t>
  </si>
  <si>
    <t>tres_meses</t>
  </si>
  <si>
    <t>fondo</t>
  </si>
  <si>
    <t>Fondo Impulso PYME 01</t>
  </si>
  <si>
    <t>moneda</t>
  </si>
  <si>
    <t>Soles</t>
  </si>
  <si>
    <t>PEN</t>
  </si>
  <si>
    <t>iso</t>
  </si>
  <si>
    <t>aniversario</t>
  </si>
  <si>
    <t>anio</t>
  </si>
  <si>
    <t>MAR-24</t>
  </si>
  <si>
    <t>JUN-24</t>
  </si>
  <si>
    <t>SEP-24</t>
  </si>
  <si>
    <t>DIC-24</t>
  </si>
  <si>
    <t>31 de mayo del 2025</t>
  </si>
  <si>
    <t>Mayo</t>
  </si>
  <si>
    <t>10</t>
  </si>
  <si>
    <t>Industrial</t>
  </si>
  <si>
    <t>rentabilidad_objetivo</t>
  </si>
  <si>
    <t>inv_min</t>
  </si>
  <si>
    <t>9.00 - 10.00%</t>
  </si>
  <si>
    <t>100000</t>
  </si>
  <si>
    <t>ini_op</t>
  </si>
  <si>
    <t>vencimiento</t>
  </si>
  <si>
    <t>Capital de Trabajo</t>
  </si>
  <si>
    <t>20 - Nov - 2014</t>
  </si>
  <si>
    <t>31 - Dic - 2027</t>
  </si>
  <si>
    <t>Fondo Impulso PYME 02</t>
  </si>
  <si>
    <t>Dólares</t>
  </si>
  <si>
    <t>USD</t>
  </si>
  <si>
    <t>7.50 - 8.50%</t>
  </si>
  <si>
    <t>50000</t>
  </si>
  <si>
    <t>Fondo Impulso PYME 03</t>
  </si>
  <si>
    <t>6</t>
  </si>
  <si>
    <t>13 - Feb - 2019</t>
  </si>
  <si>
    <t>Fondo Impulso PYME 04</t>
  </si>
  <si>
    <t>8</t>
  </si>
  <si>
    <t>20 - Jul - 2016</t>
  </si>
  <si>
    <t>31 - Dic- 2027</t>
  </si>
  <si>
    <t>Fondo Impulso PYME 05</t>
  </si>
  <si>
    <t>19 - Feb - 2019</t>
  </si>
  <si>
    <t>Fondo Impulso PYME 06</t>
  </si>
  <si>
    <t>19-Sep-2018</t>
  </si>
  <si>
    <t>Fondo Impulso PYME 07</t>
  </si>
  <si>
    <t>0</t>
  </si>
  <si>
    <t>20 -Ene - 2025</t>
  </si>
  <si>
    <t>31 - Dic - 2030</t>
  </si>
  <si>
    <t>24 - Sep - 2020</t>
  </si>
  <si>
    <t>23 - Sep - 2030</t>
  </si>
  <si>
    <t>tipo</t>
  </si>
  <si>
    <t>fondo_1</t>
  </si>
  <si>
    <t>fondo_2</t>
  </si>
  <si>
    <t>fondo_3</t>
  </si>
  <si>
    <t>fondo_4</t>
  </si>
  <si>
    <t>fondo_5</t>
  </si>
  <si>
    <t>fondo_6</t>
  </si>
  <si>
    <t>fondo_7</t>
  </si>
  <si>
    <t>fondo_10</t>
  </si>
  <si>
    <t>Fondo Impulso PYME 10</t>
  </si>
  <si>
    <t>Factoring con Recurso</t>
  </si>
  <si>
    <t>Servicios</t>
  </si>
  <si>
    <t>Farmacéutico</t>
  </si>
  <si>
    <t>Comercial</t>
  </si>
  <si>
    <t>Minería</t>
  </si>
  <si>
    <t>Automotriz</t>
  </si>
  <si>
    <t>Inmobiliario</t>
  </si>
  <si>
    <t>Metalmecánica</t>
  </si>
  <si>
    <t>Transporte</t>
  </si>
  <si>
    <t>Pesca</t>
  </si>
  <si>
    <t>Agricola</t>
  </si>
  <si>
    <t>Alimentos</t>
  </si>
  <si>
    <t>Publicidad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</si>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</sst>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Aptos Narrow"/>
      <family val="2"/>
      <scheme val="minor"/>
    </font>
    <font>
      <sz val="8"/>
      <name val="Aptos Narrow"/>
      <family val="2"/>
      <scheme val="minor"/>
    </font>
    <font>
      <u/>
      <sz val="11"/>
      <color theme="1"/>
      <name val="Aptos Narrow"/>
      <family val="2"/>
      <scheme val="minor"/>
    </font>
    <font>
      <b/>
      <sz val="11"/>
      <color theme="1"/>
      <name val="Aptos Narrow"/>
      <family val="2"/>
      <scheme val="minor"/>
    </font>
    <font>
      <sz val="10"/>
      <color theme="1"/>
      <name val="Aptos Narrow"/>
      <family val="2"/>
      <scheme val="minor"/>
    </font>
    <font>
      <b/>
      <u/>
      <sz val="11"/>
      <color theme="1"/>
      <name val="Aptos Narrow"/>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2" fillId="0" borderId="0" xfId="0" applyFont="1"/>
    <xf numFmtId="0" fontId="3" fillId="0" borderId="0" xfId="0" applyFont="1"/>
    <xf numFmtId="49" fontId="0" fillId="0" borderId="0" xfId="0" applyNumberFormat="1"/>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3" fillId="2" borderId="1" xfId="0" applyFont="1" applyFill="1" applyBorder="1"/>
    <xf numFmtId="0" fontId="0" fillId="0" borderId="1" xfId="0" applyBorder="1"/>
    <xf numFmtId="49" fontId="3" fillId="2" borderId="1" xfId="0" applyNumberFormat="1" applyFont="1" applyFill="1" applyBorder="1"/>
    <xf numFmtId="0" fontId="3" fillId="2" borderId="1" xfId="0" applyFont="1" applyFill="1" applyBorder="1" applyAlignment="1">
      <alignment horizontal="left" vertical="center"/>
    </xf>
    <xf numFmtId="49" fontId="4" fillId="0" borderId="0" xfId="0" applyNumberFormat="1" applyFont="1" applyAlignment="1">
      <alignment horizontal="left"/>
    </xf>
    <xf numFmtId="14" fontId="4" fillId="0" borderId="0" xfId="0" applyNumberFormat="1" applyFont="1" applyAlignment="1">
      <alignment horizontal="left"/>
    </xf>
    <xf numFmtId="0" fontId="4" fillId="0" borderId="0" xfId="0" applyFont="1" applyAlignment="1">
      <alignment horizontal="left"/>
    </xf>
    <xf numFmtId="0" fontId="4" fillId="0" borderId="1" xfId="0" applyFont="1" applyBorder="1" applyAlignment="1">
      <alignment horizontal="left" vertical="center"/>
    </xf>
    <xf numFmtId="49" fontId="4" fillId="0" borderId="1" xfId="0" applyNumberFormat="1" applyFont="1" applyBorder="1" applyAlignment="1">
      <alignment horizontal="left" vertical="center"/>
    </xf>
    <xf numFmtId="2" fontId="4" fillId="0" borderId="1" xfId="0" applyNumberFormat="1" applyFont="1" applyBorder="1" applyAlignment="1">
      <alignment horizontal="left"/>
    </xf>
    <xf numFmtId="2" fontId="0" fillId="0" borderId="0" xfId="0" applyNumberFormat="1"/>
    <xf numFmtId="0" fontId="3" fillId="2" borderId="2" xfId="0" applyFont="1" applyFill="1" applyBorder="1"/>
    <xf numFmtId="0" fontId="3" fillId="2" borderId="1" xfId="0" applyFont="1" applyFill="1" applyBorder="1" applyAlignment="1">
      <alignment horizontal="center"/>
    </xf>
    <xf numFmtId="49" fontId="3" fillId="0" borderId="0" xfId="0" applyNumberFormat="1" applyFont="1"/>
    <xf numFmtId="49" fontId="3" fillId="3" borderId="1" xfId="0" applyNumberFormat="1" applyFont="1" applyFill="1" applyBorder="1" applyAlignment="1">
      <alignment vertical="center"/>
    </xf>
    <xf numFmtId="0" fontId="4" fillId="0" borderId="1" xfId="0" applyFont="1" applyBorder="1" applyAlignment="1">
      <alignment vertical="center"/>
    </xf>
    <xf numFmtId="49" fontId="4" fillId="0" borderId="1" xfId="0" applyNumberFormat="1" applyFont="1" applyBorder="1" applyAlignment="1">
      <alignment vertical="center"/>
    </xf>
    <xf numFmtId="49" fontId="3" fillId="3" borderId="1" xfId="0" applyNumberFormat="1" applyFont="1" applyFill="1" applyBorder="1"/>
    <xf numFmtId="49" fontId="4" fillId="0" borderId="1" xfId="0" applyNumberFormat="1" applyFont="1" applyBorder="1"/>
    <xf numFmtId="49" fontId="5" fillId="0" borderId="0" xfId="0" applyNumberFormat="1" applyFont="1"/>
    <xf numFmtId="49" fontId="2" fillId="0" borderId="0" xfId="0" applyNumberFormat="1" applyFont="1"/>
    <xf numFmtId="164" fontId="0" fillId="0" borderId="1" xfId="0" applyNumberFormat="1" applyBorder="1" applyAlignment="1">
      <alignment horizontal="center" vertical="top"/>
    </xf>
    <xf numFmtId="164" fontId="0" fillId="0" borderId="1" xfId="0" applyNumberFormat="1" applyBorder="1" applyAlignment="1">
      <alignment horizontal="center"/>
    </xf>
    <xf numFmtId="2" fontId="0" fillId="0" borderId="1" xfId="0" applyNumberFormat="1" applyBorder="1" applyAlignment="1">
      <alignment horizontal="center"/>
    </xf>
    <xf numFmtId="0" fontId="0" fillId="0" borderId="0" xfId="0" applyAlignment="1">
      <alignment horizontal="center"/>
    </xf>
    <xf numFmtId="49" fontId="4" fillId="0" borderId="1" xfId="0" applyNumberFormat="1" applyFont="1" applyBorder="1" applyAlignment="1">
      <alignment horizontal="center"/>
    </xf>
    <xf numFmtId="14" fontId="4" fillId="0" borderId="1" xfId="0" applyNumberFormat="1" applyFont="1" applyBorder="1" applyAlignment="1">
      <alignment horizontal="left" vertical="center"/>
    </xf>
    <xf numFmtId="49" fontId="4" fillId="0" borderId="3" xfId="0" applyNumberFormat="1" applyFont="1" applyBorder="1" applyAlignment="1">
      <alignment horizontal="left" vertical="center"/>
    </xf>
    <xf numFmtId="14" fontId="4" fillId="0" borderId="1" xfId="0" applyNumberFormat="1" applyFont="1" applyBorder="1" applyAlignment="1">
      <alignment horizontal="left"/>
    </xf>
    <xf numFmtId="49" fontId="4" fillId="0" borderId="1" xfId="0" applyNumberFormat="1" applyFont="1" applyBorder="1" applyAlignment="1">
      <alignment horizontal="left"/>
    </xf>
    <xf numFmtId="0" fontId="4" fillId="0" borderId="1" xfId="0" applyFont="1" applyBorder="1" applyAlignment="1">
      <alignment horizontal="left"/>
    </xf>
    <xf numFmtId="49" fontId="4" fillId="0" borderId="3" xfId="0" applyNumberFormat="1" applyFont="1" applyBorder="1" applyAlignment="1">
      <alignment horizontal="left"/>
    </xf>
    <xf numFmtId="164" fontId="4" fillId="0" borderId="1" xfId="0" applyNumberFormat="1" applyFont="1" applyBorder="1" applyAlignment="1">
      <alignment horizontal="left" vertical="center"/>
    </xf>
    <xf numFmtId="14" fontId="4" fillId="4" borderId="1" xfId="0" applyNumberFormat="1" applyFont="1" applyFill="1" applyBorder="1" applyAlignment="1">
      <alignment horizontal="left"/>
    </xf>
    <xf numFmtId="0" fontId="2" fillId="0" borderId="1" xfId="0" applyFont="1" applyBorder="1"/>
    <xf numFmtId="49" fontId="3" fillId="2" borderId="1" xfId="0" applyNumberFormat="1" applyFont="1" applyFill="1" applyBorder="1" applyAlignment="1">
      <alignment horizontal="center" vertical="center"/>
    </xf>
    <xf numFmtId="0" fontId="0" fillId="0" borderId="1" xfId="0" applyBorder="1" applyAlignment="1">
      <alignment horizontal="right"/>
    </xf>
    <xf numFmtId="0" fontId="2" fillId="0" borderId="1" xfId="0" applyFont="1" applyBorder="1" applyAlignment="1">
      <alignment horizontal="right"/>
    </xf>
    <xf numFmtId="49" fontId="3" fillId="2" borderId="1" xfId="0" applyNumberFormat="1" applyFont="1" applyFill="1" applyBorder="1" applyAlignment="1">
      <alignment horizont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D5D8-FC80-46E9-BACC-2283DB4ABCDE}">
  <dimension ref="A1:C6"/>
  <sheetViews>
    <sheetView zoomScale="130" zoomScaleNormal="130" workbookViewId="0">
      <selection activeCell="A3" sqref="A3"/>
    </sheetView>
  </sheetViews>
  <sheetFormatPr baseColWidth="10" defaultRowHeight="14.4" x14ac:dyDescent="0.3"/>
  <cols>
    <col min="1" max="1" width="20.44140625" customWidth="1"/>
    <col min="2" max="2" width="16" customWidth="1"/>
    <col min="3" max="3" width="14.33203125" customWidth="1"/>
  </cols>
  <sheetData>
    <row r="1" spans="1:3" x14ac:dyDescent="0.3">
      <c r="A1" s="7" t="s">
        <v>18</v>
      </c>
      <c r="B1" s="7" t="s">
        <v>19</v>
      </c>
      <c r="C1" s="19" t="s">
        <v>32</v>
      </c>
    </row>
    <row r="2" spans="1:3" ht="31.2" customHeight="1" x14ac:dyDescent="0.3">
      <c r="A2" s="14" t="s">
        <v>37</v>
      </c>
      <c r="B2" s="15" t="s">
        <v>38</v>
      </c>
      <c r="C2" s="5">
        <v>2025</v>
      </c>
    </row>
    <row r="3" spans="1:3" x14ac:dyDescent="0.3">
      <c r="A3" s="2"/>
      <c r="B3" s="11"/>
    </row>
    <row r="4" spans="1:3" x14ac:dyDescent="0.3">
      <c r="A4" s="2"/>
      <c r="B4" s="12"/>
    </row>
    <row r="5" spans="1:3" x14ac:dyDescent="0.3">
      <c r="A5" s="2"/>
      <c r="B5" s="13"/>
    </row>
    <row r="6" spans="1:3" x14ac:dyDescent="0.3">
      <c r="A6" s="2"/>
      <c r="B6" s="13"/>
    </row>
  </sheetData>
  <dataValidations count="2">
    <dataValidation type="list" allowBlank="1" showInputMessage="1" showErrorMessage="1" sqref="C2" xr:uid="{43B3C38F-4D89-4C44-B2A8-8D3D11184061}">
      <formula1>"2024, 2025, 2026"</formula1>
    </dataValidation>
    <dataValidation type="list" allowBlank="1" showInputMessage="1" showErrorMessage="1" sqref="B2" xr:uid="{623BA8F1-875B-483B-95FD-AE18FD85B9EA}">
      <formula1>"Enero, Febereo, Marzo, Abril, Mayo, Junio, Julio , Agosto, Setiembre, Octubre, Noviembre, Diciembre"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85FE-D6B0-4BB7-ABE4-5319ED454F2F}">
  <dimension ref="A1:K13"/>
  <sheetViews>
    <sheetView tabSelected="1" zoomScale="115" zoomScaleNormal="115" workbookViewId="0">
      <selection activeCell="H13" sqref="H13"/>
    </sheetView>
  </sheetViews>
  <sheetFormatPr baseColWidth="10" defaultRowHeight="14.4" x14ac:dyDescent="0.3"/>
  <cols>
    <col min="1" max="1" width="21.77734375" customWidth="1"/>
    <col min="2" max="2" width="11.21875" customWidth="1"/>
    <col min="3" max="3" width="7.6640625" customWidth="1"/>
    <col min="4" max="4" width="15.109375" customWidth="1"/>
    <col min="5" max="5" width="12.6640625" customWidth="1"/>
    <col min="6" max="6" width="13.77734375" customWidth="1"/>
    <col min="7" max="7" width="12.33203125" customWidth="1"/>
    <col min="8" max="8" width="21.88671875" customWidth="1"/>
    <col min="9" max="9" width="11.6640625" customWidth="1"/>
    <col min="10" max="10" width="13.44140625" customWidth="1"/>
    <col min="11" max="11" width="12.33203125" bestFit="1" customWidth="1"/>
  </cols>
  <sheetData>
    <row r="1" spans="1:11" x14ac:dyDescent="0.3">
      <c r="A1" s="7" t="s">
        <v>25</v>
      </c>
      <c r="B1" s="7" t="s">
        <v>27</v>
      </c>
      <c r="C1" s="7" t="s">
        <v>30</v>
      </c>
      <c r="D1" s="7" t="s">
        <v>20</v>
      </c>
      <c r="E1" s="7" t="s">
        <v>21</v>
      </c>
      <c r="F1" s="7" t="s">
        <v>22</v>
      </c>
      <c r="G1" s="18" t="s">
        <v>31</v>
      </c>
      <c r="H1" s="7" t="s">
        <v>41</v>
      </c>
      <c r="I1" s="7" t="s">
        <v>42</v>
      </c>
      <c r="J1" s="7" t="s">
        <v>45</v>
      </c>
      <c r="K1" s="7" t="s">
        <v>46</v>
      </c>
    </row>
    <row r="2" spans="1:11" s="31" customFormat="1" ht="16.8" customHeight="1" x14ac:dyDescent="0.3">
      <c r="A2" s="40" t="s">
        <v>26</v>
      </c>
      <c r="B2" s="36" t="s">
        <v>28</v>
      </c>
      <c r="C2" s="36" t="s">
        <v>29</v>
      </c>
      <c r="D2" s="35">
        <v>45808</v>
      </c>
      <c r="E2" s="36">
        <v>23560865</v>
      </c>
      <c r="F2" s="37">
        <v>1.0150999999999999</v>
      </c>
      <c r="G2" s="38" t="s">
        <v>39</v>
      </c>
      <c r="H2" s="36" t="s">
        <v>43</v>
      </c>
      <c r="I2" s="36" t="s">
        <v>44</v>
      </c>
      <c r="J2" s="36" t="s">
        <v>48</v>
      </c>
      <c r="K2" s="36" t="s">
        <v>49</v>
      </c>
    </row>
    <row r="3" spans="1:11" x14ac:dyDescent="0.3">
      <c r="A3" s="40" t="s">
        <v>50</v>
      </c>
      <c r="B3" s="33" t="s">
        <v>51</v>
      </c>
      <c r="C3" s="33" t="s">
        <v>52</v>
      </c>
      <c r="D3" s="33">
        <v>45808</v>
      </c>
      <c r="E3" s="15">
        <v>9176972</v>
      </c>
      <c r="F3" s="39">
        <v>1.0136000000000001</v>
      </c>
      <c r="G3" s="34" t="s">
        <v>56</v>
      </c>
      <c r="H3" s="15" t="s">
        <v>53</v>
      </c>
      <c r="I3" s="15" t="s">
        <v>54</v>
      </c>
      <c r="J3" s="36" t="s">
        <v>48</v>
      </c>
      <c r="K3" s="36" t="s">
        <v>49</v>
      </c>
    </row>
    <row r="4" spans="1:11" x14ac:dyDescent="0.3">
      <c r="A4" s="40" t="s">
        <v>55</v>
      </c>
      <c r="B4" s="33" t="s">
        <v>28</v>
      </c>
      <c r="C4" s="33" t="s">
        <v>29</v>
      </c>
      <c r="D4" s="33">
        <v>45808</v>
      </c>
      <c r="E4" s="15">
        <v>25187718</v>
      </c>
      <c r="F4" s="14">
        <v>1.0150999999999999</v>
      </c>
      <c r="G4" s="34" t="s">
        <v>59</v>
      </c>
      <c r="H4" s="15" t="s">
        <v>43</v>
      </c>
      <c r="I4" s="15" t="s">
        <v>44</v>
      </c>
      <c r="J4" s="36" t="s">
        <v>57</v>
      </c>
      <c r="K4" s="36" t="s">
        <v>49</v>
      </c>
    </row>
    <row r="5" spans="1:11" x14ac:dyDescent="0.3">
      <c r="A5" s="40" t="s">
        <v>58</v>
      </c>
      <c r="B5" s="33" t="s">
        <v>51</v>
      </c>
      <c r="C5" s="33" t="s">
        <v>52</v>
      </c>
      <c r="D5" s="33">
        <v>45808</v>
      </c>
      <c r="E5" s="15">
        <v>13968650</v>
      </c>
      <c r="F5" s="14">
        <v>1.0135000000000001</v>
      </c>
      <c r="G5" s="34" t="s">
        <v>59</v>
      </c>
      <c r="H5" s="15" t="s">
        <v>53</v>
      </c>
      <c r="I5" s="15" t="s">
        <v>54</v>
      </c>
      <c r="J5" s="36" t="s">
        <v>60</v>
      </c>
      <c r="K5" s="36" t="s">
        <v>61</v>
      </c>
    </row>
    <row r="6" spans="1:11" x14ac:dyDescent="0.3">
      <c r="A6" s="40" t="s">
        <v>62</v>
      </c>
      <c r="B6" s="33" t="s">
        <v>28</v>
      </c>
      <c r="C6" s="33" t="s">
        <v>29</v>
      </c>
      <c r="D6" s="33">
        <v>45808</v>
      </c>
      <c r="E6" s="15">
        <v>19596186</v>
      </c>
      <c r="F6" s="14">
        <v>1.0152000000000001</v>
      </c>
      <c r="G6" s="34" t="s">
        <v>56</v>
      </c>
      <c r="H6" s="15" t="s">
        <v>43</v>
      </c>
      <c r="I6" s="15" t="s">
        <v>44</v>
      </c>
      <c r="J6" s="36" t="s">
        <v>63</v>
      </c>
      <c r="K6" s="36" t="s">
        <v>49</v>
      </c>
    </row>
    <row r="7" spans="1:11" x14ac:dyDescent="0.3">
      <c r="A7" s="40" t="s">
        <v>64</v>
      </c>
      <c r="B7" s="33" t="s">
        <v>51</v>
      </c>
      <c r="C7" s="33" t="s">
        <v>52</v>
      </c>
      <c r="D7" s="33">
        <v>45808</v>
      </c>
      <c r="E7" s="15">
        <v>6423828</v>
      </c>
      <c r="F7" s="14">
        <v>1.0135000000000001</v>
      </c>
      <c r="G7" s="34" t="s">
        <v>56</v>
      </c>
      <c r="H7" s="15" t="s">
        <v>53</v>
      </c>
      <c r="I7" s="15" t="s">
        <v>54</v>
      </c>
      <c r="J7" s="36" t="s">
        <v>65</v>
      </c>
      <c r="K7" s="36" t="s">
        <v>61</v>
      </c>
    </row>
    <row r="8" spans="1:11" x14ac:dyDescent="0.3">
      <c r="A8" s="40" t="s">
        <v>66</v>
      </c>
      <c r="B8" s="33" t="s">
        <v>28</v>
      </c>
      <c r="C8" s="33" t="s">
        <v>29</v>
      </c>
      <c r="D8" s="33">
        <v>45808</v>
      </c>
      <c r="E8" s="15">
        <v>9660163</v>
      </c>
      <c r="F8" s="14">
        <v>1.0153000000000001</v>
      </c>
      <c r="G8" s="34" t="s">
        <v>67</v>
      </c>
      <c r="H8" s="15" t="s">
        <v>43</v>
      </c>
      <c r="I8" s="15" t="s">
        <v>44</v>
      </c>
      <c r="J8" s="36" t="s">
        <v>68</v>
      </c>
      <c r="K8" s="36" t="s">
        <v>69</v>
      </c>
    </row>
    <row r="9" spans="1:11" x14ac:dyDescent="0.3">
      <c r="A9" s="40" t="s">
        <v>81</v>
      </c>
      <c r="B9" s="33" t="s">
        <v>51</v>
      </c>
      <c r="C9" s="33" t="s">
        <v>52</v>
      </c>
      <c r="D9" s="33">
        <v>45808</v>
      </c>
      <c r="E9" s="15">
        <v>8355854</v>
      </c>
      <c r="F9" s="14">
        <v>1.0135000000000001</v>
      </c>
      <c r="G9" s="34" t="s">
        <v>67</v>
      </c>
      <c r="H9" s="15" t="s">
        <v>53</v>
      </c>
      <c r="I9" s="15" t="s">
        <v>54</v>
      </c>
      <c r="J9" s="32" t="s">
        <v>70</v>
      </c>
      <c r="K9" s="32" t="s">
        <v>71</v>
      </c>
    </row>
    <row r="13" spans="1:11" x14ac:dyDescent="0.3">
      <c r="H13" s="46"/>
    </row>
  </sheetData>
  <phoneticPr fontId="1" type="noConversion"/>
  <dataValidations count="4">
    <dataValidation type="list" allowBlank="1" showInputMessage="1" showErrorMessage="1" sqref="B2:B9" xr:uid="{BE1E4E62-B7C4-4598-9CAE-6DF11C4ACE56}">
      <formula1>"Soles, Dólares"</formula1>
    </dataValidation>
    <dataValidation type="list" allowBlank="1" showInputMessage="1" showErrorMessage="1" sqref="C2:C9" xr:uid="{EE10A3C6-EC90-419D-B771-58AAF207C187}">
      <formula1>"PEN, USD"</formula1>
    </dataValidation>
    <dataValidation type="list" allowBlank="1" showInputMessage="1" showErrorMessage="1" sqref="G2:G9" xr:uid="{4E6D25E9-D550-40A3-8B88-0B7277B0C712}">
      <formula1>"0, 6, 8, 10"</formula1>
    </dataValidation>
    <dataValidation type="list" allowBlank="1" showInputMessage="1" showErrorMessage="1" sqref="A2:A9" xr:uid="{E1A86DF2-0BB6-4A3D-8BD6-940441590156}">
      <formula1>"Fondo Impulso PYME 01, Fondo Impulso PYME 02, Fondo Impulso PYME 03, Fondo Impulso PYME 04, Fondo Impulso PYME 05, Fondo Impulso PYME 06, Fondo Impulso PYME 07, Fondo Impulso PYME 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44A7-92CD-413C-8A41-6E66F34938C4}">
  <dimension ref="A1:E11"/>
  <sheetViews>
    <sheetView zoomScale="110" zoomScaleNormal="110" workbookViewId="0">
      <selection activeCell="C15" sqref="C15"/>
    </sheetView>
  </sheetViews>
  <sheetFormatPr baseColWidth="10" defaultRowHeight="14.4" x14ac:dyDescent="0.3"/>
  <cols>
    <col min="1" max="1" width="24.33203125" customWidth="1"/>
    <col min="2" max="2" width="14.33203125" customWidth="1"/>
    <col min="3" max="3" width="15" customWidth="1"/>
  </cols>
  <sheetData>
    <row r="1" spans="1:5" ht="25.2" customHeight="1" x14ac:dyDescent="0.3">
      <c r="A1" s="9" t="s">
        <v>72</v>
      </c>
      <c r="B1" s="9" t="s">
        <v>23</v>
      </c>
      <c r="C1" s="9" t="s">
        <v>24</v>
      </c>
      <c r="D1" s="9" t="s">
        <v>13</v>
      </c>
      <c r="E1" s="9" t="s">
        <v>14</v>
      </c>
    </row>
    <row r="2" spans="1:5" x14ac:dyDescent="0.3">
      <c r="A2" s="40" t="s">
        <v>26</v>
      </c>
      <c r="B2" s="16">
        <v>0.75</v>
      </c>
      <c r="C2" s="16">
        <v>2.27</v>
      </c>
      <c r="D2" s="16">
        <v>3.79</v>
      </c>
      <c r="E2" s="16">
        <v>9.0500000000000007</v>
      </c>
    </row>
    <row r="3" spans="1:5" x14ac:dyDescent="0.3">
      <c r="A3" s="40" t="s">
        <v>50</v>
      </c>
      <c r="B3" s="16">
        <v>0.67</v>
      </c>
      <c r="C3" s="16">
        <v>2.04</v>
      </c>
      <c r="D3" s="16">
        <v>3.4</v>
      </c>
      <c r="E3" s="16">
        <v>8.2799999999999994</v>
      </c>
    </row>
    <row r="4" spans="1:5" x14ac:dyDescent="0.3">
      <c r="A4" s="40" t="s">
        <v>55</v>
      </c>
      <c r="B4" s="16">
        <v>0.75</v>
      </c>
      <c r="C4" s="16">
        <v>2.2599999999999998</v>
      </c>
      <c r="D4" s="16">
        <v>3.79</v>
      </c>
      <c r="E4" s="16">
        <v>9.06</v>
      </c>
    </row>
    <row r="5" spans="1:5" x14ac:dyDescent="0.3">
      <c r="A5" s="40" t="s">
        <v>58</v>
      </c>
      <c r="B5" s="16">
        <v>0.67</v>
      </c>
      <c r="C5" s="16">
        <v>2.04</v>
      </c>
      <c r="D5" s="16">
        <v>3.4</v>
      </c>
      <c r="E5" s="16">
        <v>8.2799999999999994</v>
      </c>
    </row>
    <row r="6" spans="1:5" x14ac:dyDescent="0.3">
      <c r="A6" s="40" t="s">
        <v>62</v>
      </c>
      <c r="B6" s="16">
        <v>0.75</v>
      </c>
      <c r="C6" s="16">
        <v>2.2799999999999998</v>
      </c>
      <c r="D6" s="16">
        <v>3.81</v>
      </c>
      <c r="E6" s="16">
        <v>9.2899999999999991</v>
      </c>
    </row>
    <row r="7" spans="1:5" x14ac:dyDescent="0.3">
      <c r="A7" s="40" t="s">
        <v>64</v>
      </c>
      <c r="B7" s="16">
        <v>0.67</v>
      </c>
      <c r="C7" s="16">
        <v>2.0299999999999998</v>
      </c>
      <c r="D7" s="16">
        <v>3.39</v>
      </c>
      <c r="E7" s="16">
        <v>8.2899999999999991</v>
      </c>
    </row>
    <row r="8" spans="1:5" x14ac:dyDescent="0.3">
      <c r="A8" s="40" t="s">
        <v>66</v>
      </c>
      <c r="B8" s="16">
        <v>0.76</v>
      </c>
      <c r="C8" s="16">
        <v>2.29</v>
      </c>
      <c r="D8" s="16">
        <v>3.33</v>
      </c>
      <c r="E8" s="16">
        <v>0</v>
      </c>
    </row>
    <row r="9" spans="1:5" x14ac:dyDescent="0.3">
      <c r="A9" s="40" t="s">
        <v>81</v>
      </c>
      <c r="B9" s="16">
        <v>0.67</v>
      </c>
      <c r="C9" s="16">
        <v>2.0299999999999998</v>
      </c>
      <c r="D9" s="16">
        <v>3.4</v>
      </c>
      <c r="E9" s="16">
        <v>8.32</v>
      </c>
    </row>
    <row r="10" spans="1:5" x14ac:dyDescent="0.3">
      <c r="B10" s="17"/>
      <c r="C10" s="17"/>
      <c r="D10" s="17"/>
      <c r="E10" s="17"/>
    </row>
    <row r="11" spans="1:5" x14ac:dyDescent="0.3">
      <c r="B11" s="17"/>
      <c r="C11" s="17"/>
      <c r="D11" s="17"/>
      <c r="E11" s="17"/>
    </row>
  </sheetData>
  <phoneticPr fontId="1" type="noConversion"/>
  <dataValidations count="1">
    <dataValidation type="list" allowBlank="1" showInputMessage="1" showErrorMessage="1" sqref="A2:A9" xr:uid="{0ACAE6E3-30A0-4D99-A7EE-83E99039F8F4}">
      <formula1>"Fondo Impulso PYME 01, Fondo Impulso PYME 02, Fondo Impulso PYME 03, Fondo Impulso PYME 04, Fondo Impulso PYME 05, Fondo Impulso PYME 06, Fondo Impulso PYME 07, Fondo Impulso PYME 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DCC6-DED8-4AF2-9D75-350F470B00EC}">
  <dimension ref="A1:I26"/>
  <sheetViews>
    <sheetView zoomScaleNormal="100" workbookViewId="0">
      <selection activeCell="F10" sqref="F10"/>
    </sheetView>
  </sheetViews>
  <sheetFormatPr baseColWidth="10" defaultRowHeight="14.4" x14ac:dyDescent="0.3"/>
  <cols>
    <col min="1" max="1" width="19.33203125" style="3" customWidth="1"/>
    <col min="2" max="2" width="16.33203125" style="3" customWidth="1"/>
    <col min="3" max="3" width="13" customWidth="1"/>
    <col min="4" max="4" width="12.77734375" customWidth="1"/>
    <col min="5" max="5" width="12.44140625" customWidth="1"/>
  </cols>
  <sheetData>
    <row r="1" spans="1:9" ht="22.2" customHeight="1" x14ac:dyDescent="0.3">
      <c r="A1" s="42" t="s">
        <v>17</v>
      </c>
      <c r="B1" s="42" t="s">
        <v>73</v>
      </c>
      <c r="C1" s="42" t="s">
        <v>74</v>
      </c>
      <c r="D1" s="42" t="s">
        <v>75</v>
      </c>
      <c r="E1" s="42" t="s">
        <v>76</v>
      </c>
      <c r="F1" s="42" t="s">
        <v>77</v>
      </c>
      <c r="G1" s="42" t="s">
        <v>78</v>
      </c>
      <c r="H1" s="42" t="s">
        <v>79</v>
      </c>
      <c r="I1" s="42" t="s">
        <v>80</v>
      </c>
    </row>
    <row r="2" spans="1:9" ht="22.95" customHeight="1" x14ac:dyDescent="0.3">
      <c r="A2" s="21" t="s">
        <v>33</v>
      </c>
      <c r="B2" s="30">
        <v>1</v>
      </c>
      <c r="C2" s="30">
        <v>1</v>
      </c>
      <c r="D2" s="30">
        <v>1</v>
      </c>
      <c r="E2" s="30">
        <v>1</v>
      </c>
      <c r="F2" s="30">
        <v>1</v>
      </c>
      <c r="G2" s="30">
        <v>1</v>
      </c>
      <c r="H2" s="8"/>
      <c r="I2" s="30">
        <v>1</v>
      </c>
    </row>
    <row r="3" spans="1:9" x14ac:dyDescent="0.3">
      <c r="A3" s="22" t="str">
        <f>A2</f>
        <v>MAR-24</v>
      </c>
      <c r="B3" s="29">
        <v>1.008</v>
      </c>
      <c r="C3" s="29">
        <v>1.0066999999999999</v>
      </c>
      <c r="D3" s="29">
        <v>1.008</v>
      </c>
      <c r="E3" s="29">
        <v>1.0065999999999999</v>
      </c>
      <c r="F3" s="29">
        <v>1.008</v>
      </c>
      <c r="G3" s="29">
        <v>1.0066999999999999</v>
      </c>
      <c r="H3" s="8"/>
      <c r="I3" s="29">
        <v>1.0065999999999999</v>
      </c>
    </row>
    <row r="4" spans="1:9" x14ac:dyDescent="0.3">
      <c r="A4" s="23" t="str">
        <f>A2</f>
        <v>MAR-24</v>
      </c>
      <c r="B4" s="29">
        <v>1.016</v>
      </c>
      <c r="C4" s="29">
        <v>1.0134000000000001</v>
      </c>
      <c r="D4" s="29">
        <v>1.016</v>
      </c>
      <c r="E4" s="29">
        <v>1.0133000000000001</v>
      </c>
      <c r="F4" s="29">
        <v>1.016</v>
      </c>
      <c r="G4" s="29">
        <v>1.0133000000000001</v>
      </c>
      <c r="H4" s="8"/>
      <c r="I4" s="29">
        <v>1.0133000000000001</v>
      </c>
    </row>
    <row r="5" spans="1:9" x14ac:dyDescent="0.3">
      <c r="A5" s="23" t="str">
        <f>A2</f>
        <v>MAR-24</v>
      </c>
      <c r="B5" s="29">
        <v>1.0221</v>
      </c>
      <c r="C5" s="29">
        <v>1.02</v>
      </c>
      <c r="D5" s="29">
        <v>1.0241</v>
      </c>
      <c r="E5" s="29">
        <v>1.02</v>
      </c>
      <c r="F5" s="29">
        <v>1.0221</v>
      </c>
      <c r="G5" s="29">
        <v>1.0188999999999999</v>
      </c>
      <c r="H5" s="8"/>
      <c r="I5" s="29">
        <v>1.0194000000000001</v>
      </c>
    </row>
    <row r="6" spans="1:9" ht="22.95" customHeight="1" x14ac:dyDescent="0.3">
      <c r="A6" s="24" t="s">
        <v>34</v>
      </c>
      <c r="B6" s="30">
        <v>1</v>
      </c>
      <c r="C6" s="30">
        <v>1</v>
      </c>
      <c r="D6" s="30">
        <v>1</v>
      </c>
      <c r="E6" s="30">
        <v>1</v>
      </c>
      <c r="F6" s="30">
        <v>1</v>
      </c>
      <c r="G6" s="30">
        <v>1</v>
      </c>
      <c r="H6" s="8"/>
      <c r="I6" s="30">
        <v>1</v>
      </c>
    </row>
    <row r="7" spans="1:9" x14ac:dyDescent="0.3">
      <c r="A7" s="25" t="str">
        <f>A6</f>
        <v>JUN-24</v>
      </c>
      <c r="B7" s="29">
        <v>1.008</v>
      </c>
      <c r="C7" s="29">
        <v>1.0065999999999999</v>
      </c>
      <c r="D7" s="29">
        <v>1.0059</v>
      </c>
      <c r="E7" s="29">
        <v>1.0066999999999999</v>
      </c>
      <c r="F7" s="29">
        <v>1.008</v>
      </c>
      <c r="G7" s="29">
        <v>1.0065999999999999</v>
      </c>
      <c r="H7" s="8"/>
      <c r="I7" s="29">
        <v>1.0065</v>
      </c>
    </row>
    <row r="8" spans="1:9" x14ac:dyDescent="0.3">
      <c r="A8" s="25" t="str">
        <f>A6</f>
        <v>JUN-24</v>
      </c>
      <c r="B8" s="29">
        <v>1.0156000000000001</v>
      </c>
      <c r="C8" s="29">
        <v>1.0133000000000001</v>
      </c>
      <c r="D8" s="29">
        <v>1.0137</v>
      </c>
      <c r="E8" s="29">
        <v>1.0133000000000001</v>
      </c>
      <c r="F8" s="29">
        <v>1.0156000000000001</v>
      </c>
      <c r="G8" s="29">
        <v>1.0132000000000001</v>
      </c>
      <c r="H8" s="8"/>
      <c r="I8" s="29">
        <v>1.0130999999999999</v>
      </c>
    </row>
    <row r="9" spans="1:9" x14ac:dyDescent="0.3">
      <c r="A9" s="25" t="str">
        <f>A6</f>
        <v>JUN-24</v>
      </c>
      <c r="B9" s="29">
        <v>1.0207999999999999</v>
      </c>
      <c r="C9" s="29">
        <v>1.0195000000000001</v>
      </c>
      <c r="D9" s="29">
        <v>1.0188999999999999</v>
      </c>
      <c r="E9" s="29">
        <v>1.0190999999999999</v>
      </c>
      <c r="F9" s="29">
        <v>1.0207999999999999</v>
      </c>
      <c r="G9" s="29">
        <v>1.0213000000000001</v>
      </c>
      <c r="H9" s="8"/>
      <c r="I9" s="29">
        <v>1.0208999999999999</v>
      </c>
    </row>
    <row r="10" spans="1:9" ht="25.2" customHeight="1" x14ac:dyDescent="0.3">
      <c r="A10" s="24" t="s">
        <v>35</v>
      </c>
      <c r="B10" s="30">
        <v>1</v>
      </c>
      <c r="C10" s="30">
        <v>1</v>
      </c>
      <c r="D10" s="30">
        <v>1</v>
      </c>
      <c r="E10" s="30">
        <v>1</v>
      </c>
      <c r="F10" s="30">
        <v>1</v>
      </c>
      <c r="G10" s="30">
        <v>1</v>
      </c>
      <c r="H10" s="8"/>
      <c r="I10" s="30">
        <v>1</v>
      </c>
    </row>
    <row r="11" spans="1:9" x14ac:dyDescent="0.3">
      <c r="A11" s="25" t="str">
        <f>A10</f>
        <v>SEP-24</v>
      </c>
      <c r="B11" s="29">
        <v>1.0075000000000001</v>
      </c>
      <c r="C11" s="29">
        <v>1.0065</v>
      </c>
      <c r="D11" s="29">
        <v>1.0073000000000001</v>
      </c>
      <c r="E11" s="29">
        <v>1.0065</v>
      </c>
      <c r="F11" s="29">
        <v>1.0075000000000001</v>
      </c>
      <c r="G11" s="29">
        <v>1.0065999999999999</v>
      </c>
      <c r="H11" s="8"/>
      <c r="I11" s="29">
        <v>1.0065</v>
      </c>
    </row>
    <row r="12" spans="1:9" x14ac:dyDescent="0.3">
      <c r="A12" s="25" t="str">
        <f>A10</f>
        <v>SEP-24</v>
      </c>
      <c r="B12" s="29">
        <v>1.0148999999999999</v>
      </c>
      <c r="C12" s="29">
        <v>1.0130999999999999</v>
      </c>
      <c r="D12" s="29">
        <v>1.0146999999999999</v>
      </c>
      <c r="E12" s="29">
        <v>1.0130999999999999</v>
      </c>
      <c r="F12" s="29">
        <v>1.0148999999999999</v>
      </c>
      <c r="G12" s="29">
        <v>1.0132000000000001</v>
      </c>
      <c r="H12" s="8"/>
      <c r="I12" s="29">
        <v>1.0130999999999999</v>
      </c>
    </row>
    <row r="13" spans="1:9" x14ac:dyDescent="0.3">
      <c r="A13" s="25" t="str">
        <f>A10</f>
        <v>SEP-24</v>
      </c>
      <c r="B13" s="29">
        <v>1.0229999999999999</v>
      </c>
      <c r="C13" s="29">
        <v>1.0204</v>
      </c>
      <c r="D13" s="29">
        <v>1.0230999999999999</v>
      </c>
      <c r="E13" s="29">
        <v>1.0208999999999999</v>
      </c>
      <c r="F13" s="29">
        <v>1.0229999999999999</v>
      </c>
      <c r="G13" s="29">
        <v>1.0213000000000001</v>
      </c>
      <c r="H13" s="8"/>
      <c r="I13" s="29">
        <v>1.0208999999999999</v>
      </c>
    </row>
    <row r="14" spans="1:9" ht="24" customHeight="1" x14ac:dyDescent="0.3">
      <c r="A14" s="24" t="s">
        <v>36</v>
      </c>
      <c r="B14" s="30">
        <v>1</v>
      </c>
      <c r="C14" s="30">
        <v>1</v>
      </c>
      <c r="D14" s="30">
        <v>1</v>
      </c>
      <c r="E14" s="30">
        <v>1</v>
      </c>
      <c r="F14" s="30">
        <v>1</v>
      </c>
      <c r="G14" s="30">
        <v>1</v>
      </c>
      <c r="H14" s="30">
        <v>1</v>
      </c>
      <c r="I14" s="30">
        <v>1</v>
      </c>
    </row>
    <row r="15" spans="1:9" x14ac:dyDescent="0.3">
      <c r="A15" s="25" t="str">
        <f>A14</f>
        <v>DIC-24</v>
      </c>
      <c r="B15" s="29">
        <v>1.0075000000000001</v>
      </c>
      <c r="C15" s="29">
        <v>1.0066999999999999</v>
      </c>
      <c r="D15" s="29">
        <v>1.0075000000000001</v>
      </c>
      <c r="E15" s="29">
        <v>1.0066999999999999</v>
      </c>
      <c r="F15" s="29">
        <v>1.0075000000000001</v>
      </c>
      <c r="G15" s="29">
        <v>1.0066999999999999</v>
      </c>
      <c r="H15" s="29">
        <v>1.0026999999999999</v>
      </c>
      <c r="I15" s="29">
        <v>1.0066999999999999</v>
      </c>
    </row>
    <row r="16" spans="1:9" x14ac:dyDescent="0.3">
      <c r="A16" s="25" t="str">
        <f>A14</f>
        <v>DIC-24</v>
      </c>
      <c r="B16" s="29">
        <v>1.0148999999999999</v>
      </c>
      <c r="C16" s="29">
        <v>1.0133000000000001</v>
      </c>
      <c r="D16" s="29">
        <v>1.0148999999999999</v>
      </c>
      <c r="E16" s="29">
        <v>1.0133000000000001</v>
      </c>
      <c r="F16" s="29">
        <v>1.0148999999999999</v>
      </c>
      <c r="G16" s="29">
        <v>1.0133000000000001</v>
      </c>
      <c r="H16" s="29">
        <v>1.0101</v>
      </c>
      <c r="I16" s="29">
        <v>1.0133000000000001</v>
      </c>
    </row>
    <row r="17" spans="1:9" x14ac:dyDescent="0.3">
      <c r="A17" s="25" t="str">
        <f>A14</f>
        <v>DIC-24</v>
      </c>
      <c r="B17" s="29">
        <v>1.0225</v>
      </c>
      <c r="C17" s="29">
        <v>1.0202</v>
      </c>
      <c r="D17" s="29">
        <v>1.0225</v>
      </c>
      <c r="E17" s="29">
        <v>1.0202</v>
      </c>
      <c r="F17" s="29">
        <v>1.0225</v>
      </c>
      <c r="G17" s="29">
        <v>1.0201</v>
      </c>
      <c r="H17" s="29">
        <v>1.0177</v>
      </c>
      <c r="I17" s="29">
        <v>1.0202</v>
      </c>
    </row>
    <row r="18" spans="1:9" ht="25.95" customHeight="1" x14ac:dyDescent="0.3">
      <c r="A18" s="24" t="s">
        <v>12</v>
      </c>
      <c r="B18" s="30">
        <v>1</v>
      </c>
      <c r="C18" s="30">
        <v>1</v>
      </c>
      <c r="D18" s="30">
        <v>1</v>
      </c>
      <c r="E18" s="30">
        <v>1</v>
      </c>
      <c r="F18" s="30">
        <v>1</v>
      </c>
      <c r="G18" s="30">
        <v>1</v>
      </c>
      <c r="H18" s="30">
        <v>1</v>
      </c>
      <c r="I18" s="30">
        <v>1</v>
      </c>
    </row>
    <row r="19" spans="1:9" x14ac:dyDescent="0.3">
      <c r="A19" s="25" t="str">
        <f>A18</f>
        <v>MAR-25</v>
      </c>
      <c r="B19" s="28">
        <v>1.0075000000000001</v>
      </c>
      <c r="C19" s="28">
        <v>1.0067999999999999</v>
      </c>
      <c r="D19" s="28">
        <v>1.0075000000000001</v>
      </c>
      <c r="E19" s="28">
        <v>1.0067999999999999</v>
      </c>
      <c r="F19" s="28">
        <v>1.0075000000000001</v>
      </c>
      <c r="G19" s="28">
        <v>1.0066999999999999</v>
      </c>
      <c r="H19" s="28">
        <v>1.0076000000000001</v>
      </c>
      <c r="I19" s="28">
        <v>1.0066999999999999</v>
      </c>
    </row>
    <row r="20" spans="1:9" x14ac:dyDescent="0.3">
      <c r="A20" s="25" t="str">
        <f>A18</f>
        <v>MAR-25</v>
      </c>
      <c r="B20" s="29">
        <v>1.0150999999999999</v>
      </c>
      <c r="C20" s="29">
        <v>1.0136000000000001</v>
      </c>
      <c r="D20" s="29">
        <v>1.0150999999999999</v>
      </c>
      <c r="E20" s="29">
        <v>1.0135000000000001</v>
      </c>
      <c r="F20" s="29">
        <v>1.0152000000000001</v>
      </c>
      <c r="G20" s="29">
        <v>1.0135000000000001</v>
      </c>
      <c r="H20" s="29">
        <v>1.0153000000000001</v>
      </c>
      <c r="I20" s="29">
        <v>1.0135000000000001</v>
      </c>
    </row>
    <row r="21" spans="1:9" x14ac:dyDescent="0.3">
      <c r="A21" s="25" t="str">
        <f>A18</f>
        <v>MAR-25</v>
      </c>
      <c r="B21" s="29"/>
      <c r="C21" s="29"/>
      <c r="D21" s="29"/>
      <c r="E21" s="29"/>
      <c r="F21" s="29"/>
      <c r="G21" s="29"/>
      <c r="H21" s="29"/>
      <c r="I21" s="29"/>
    </row>
    <row r="22" spans="1:9" ht="23.4" customHeight="1" x14ac:dyDescent="0.3">
      <c r="A22" s="26"/>
      <c r="B22" s="27"/>
    </row>
    <row r="23" spans="1:9" x14ac:dyDescent="0.3">
      <c r="A23" s="27"/>
      <c r="B23" s="27"/>
    </row>
    <row r="24" spans="1:9" x14ac:dyDescent="0.3">
      <c r="A24" s="27"/>
      <c r="B24" s="27"/>
    </row>
    <row r="25" spans="1:9" x14ac:dyDescent="0.3">
      <c r="A25" s="27"/>
      <c r="B25" s="27"/>
    </row>
    <row r="26" spans="1:9" ht="22.2" customHeight="1" x14ac:dyDescent="0.3">
      <c r="A26" s="20"/>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3604-D6B9-4F5E-BE9F-505DBC6A3E05}">
  <dimension ref="A1:I8"/>
  <sheetViews>
    <sheetView workbookViewId="0">
      <selection activeCell="G2" sqref="G2:G6"/>
    </sheetView>
  </sheetViews>
  <sheetFormatPr baseColWidth="10" defaultRowHeight="14.4" x14ac:dyDescent="0.3"/>
  <cols>
    <col min="1" max="1" width="30.5546875" customWidth="1"/>
    <col min="3" max="3" width="12.21875" customWidth="1"/>
    <col min="4" max="4" width="12.44140625" customWidth="1"/>
    <col min="5" max="5" width="12.6640625" customWidth="1"/>
  </cols>
  <sheetData>
    <row r="1" spans="1:9" ht="26.4" customHeight="1" x14ac:dyDescent="0.3">
      <c r="A1" s="10" t="s">
        <v>15</v>
      </c>
      <c r="B1" s="42" t="s">
        <v>73</v>
      </c>
      <c r="C1" s="42" t="s">
        <v>74</v>
      </c>
      <c r="D1" s="42" t="s">
        <v>75</v>
      </c>
      <c r="E1" s="42" t="s">
        <v>76</v>
      </c>
      <c r="F1" s="42" t="s">
        <v>77</v>
      </c>
      <c r="G1" s="42" t="s">
        <v>78</v>
      </c>
      <c r="H1" s="42" t="s">
        <v>79</v>
      </c>
      <c r="I1" s="42" t="s">
        <v>80</v>
      </c>
    </row>
    <row r="2" spans="1:9" x14ac:dyDescent="0.3">
      <c r="A2" s="6" t="s">
        <v>47</v>
      </c>
      <c r="B2" s="43">
        <v>15.72</v>
      </c>
      <c r="C2" s="43">
        <v>10.050000000000001</v>
      </c>
      <c r="D2" s="43">
        <v>13.1</v>
      </c>
      <c r="E2" s="43">
        <v>14.66</v>
      </c>
      <c r="F2" s="43">
        <v>2.5299999999999998</v>
      </c>
      <c r="G2" s="43">
        <v>8.9600000000000009</v>
      </c>
      <c r="H2" s="43">
        <v>26.69</v>
      </c>
      <c r="I2" s="43">
        <v>16.14</v>
      </c>
    </row>
    <row r="3" spans="1:9" x14ac:dyDescent="0.3">
      <c r="A3" s="6" t="s">
        <v>2</v>
      </c>
      <c r="B3" s="43">
        <v>0.93</v>
      </c>
      <c r="C3" s="43">
        <v>12.72</v>
      </c>
      <c r="D3" s="43">
        <v>4.3600000000000003</v>
      </c>
      <c r="E3" s="43">
        <v>4.37</v>
      </c>
      <c r="F3" s="43">
        <v>5.32</v>
      </c>
      <c r="G3" s="43">
        <v>9.25</v>
      </c>
      <c r="H3" s="43">
        <v>16.66</v>
      </c>
      <c r="I3" s="43">
        <v>6.07</v>
      </c>
    </row>
    <row r="4" spans="1:9" x14ac:dyDescent="0.3">
      <c r="A4" s="6" t="s">
        <v>0</v>
      </c>
      <c r="B4" s="43">
        <v>5.37</v>
      </c>
      <c r="C4" s="43">
        <v>8.0299999999999994</v>
      </c>
      <c r="D4" s="43">
        <v>1.79</v>
      </c>
      <c r="E4" s="43">
        <v>1.58</v>
      </c>
      <c r="F4" s="43"/>
      <c r="G4" s="43"/>
      <c r="H4" s="43">
        <v>2.4900000000000002</v>
      </c>
      <c r="I4" s="43">
        <v>1.47</v>
      </c>
    </row>
    <row r="5" spans="1:9" x14ac:dyDescent="0.3">
      <c r="A5" s="6" t="s">
        <v>1</v>
      </c>
      <c r="B5" s="43">
        <v>77.98</v>
      </c>
      <c r="C5" s="43">
        <v>69.2</v>
      </c>
      <c r="D5" s="43">
        <v>80.75</v>
      </c>
      <c r="E5" s="43">
        <v>79.39</v>
      </c>
      <c r="F5" s="43">
        <v>76.02</v>
      </c>
      <c r="G5" s="43">
        <v>73.48</v>
      </c>
      <c r="H5" s="43">
        <v>54.16</v>
      </c>
      <c r="I5" s="43">
        <v>76.319999999999993</v>
      </c>
    </row>
    <row r="6" spans="1:9" x14ac:dyDescent="0.3">
      <c r="A6" s="8" t="s">
        <v>82</v>
      </c>
      <c r="B6" s="43"/>
      <c r="C6" s="43"/>
      <c r="D6" s="44"/>
      <c r="E6" s="43"/>
      <c r="F6" s="43">
        <v>16.13</v>
      </c>
      <c r="G6" s="43">
        <v>8.31</v>
      </c>
      <c r="H6" s="43"/>
      <c r="I6" s="43"/>
    </row>
    <row r="7" spans="1:9" x14ac:dyDescent="0.3">
      <c r="A7" s="4" t="s">
        <v>95</v>
      </c>
      <c r="B7" s="45">
        <f>SUM(B2:B6)</f>
        <v>100</v>
      </c>
      <c r="C7" s="45">
        <f t="shared" ref="C7:I7" si="0">SUM(C2:C6)</f>
        <v>100</v>
      </c>
      <c r="D7" s="45">
        <f t="shared" si="0"/>
        <v>100</v>
      </c>
      <c r="E7" s="45">
        <f t="shared" si="0"/>
        <v>100</v>
      </c>
      <c r="F7" s="45">
        <f t="shared" si="0"/>
        <v>99.999999999999986</v>
      </c>
      <c r="G7" s="45">
        <f t="shared" si="0"/>
        <v>100</v>
      </c>
      <c r="H7" s="45">
        <f t="shared" si="0"/>
        <v>100</v>
      </c>
      <c r="I7" s="45">
        <f t="shared" si="0"/>
        <v>100</v>
      </c>
    </row>
    <row r="8" spans="1:9" x14ac:dyDescent="0.3">
      <c r="E8" s="1"/>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BBF4-D777-4162-9471-0E526FBB1C4B}">
  <dimension ref="A1:I24"/>
  <sheetViews>
    <sheetView topLeftCell="A3" zoomScale="110" zoomScaleNormal="110" workbookViewId="0">
      <selection activeCell="I23" sqref="I23"/>
    </sheetView>
  </sheetViews>
  <sheetFormatPr baseColWidth="10" defaultRowHeight="14.4" x14ac:dyDescent="0.3"/>
  <cols>
    <col min="1" max="1" width="25.5546875" customWidth="1"/>
  </cols>
  <sheetData>
    <row r="1" spans="1:9" ht="21" customHeight="1" x14ac:dyDescent="0.3">
      <c r="A1" s="4" t="s">
        <v>16</v>
      </c>
      <c r="B1" s="42" t="s">
        <v>73</v>
      </c>
      <c r="C1" s="42" t="s">
        <v>74</v>
      </c>
      <c r="D1" s="42" t="s">
        <v>75</v>
      </c>
      <c r="E1" s="42" t="s">
        <v>76</v>
      </c>
      <c r="F1" s="42" t="s">
        <v>77</v>
      </c>
      <c r="G1" s="42" t="s">
        <v>78</v>
      </c>
      <c r="H1" s="42" t="s">
        <v>79</v>
      </c>
      <c r="I1" s="42" t="s">
        <v>80</v>
      </c>
    </row>
    <row r="2" spans="1:9" x14ac:dyDescent="0.3">
      <c r="A2" s="8" t="s">
        <v>5</v>
      </c>
      <c r="B2" s="8">
        <v>9.65</v>
      </c>
      <c r="C2" s="8"/>
      <c r="D2" s="8">
        <v>7.07</v>
      </c>
      <c r="E2" s="8"/>
      <c r="F2" s="8"/>
      <c r="G2" s="8"/>
      <c r="H2" s="8"/>
      <c r="I2" s="8">
        <v>15.13</v>
      </c>
    </row>
    <row r="3" spans="1:9" x14ac:dyDescent="0.3">
      <c r="A3" s="8" t="s">
        <v>87</v>
      </c>
      <c r="B3" s="8"/>
      <c r="C3" s="8">
        <v>3.47</v>
      </c>
      <c r="D3" s="8">
        <v>5.39</v>
      </c>
      <c r="E3" s="8"/>
      <c r="F3" s="8"/>
      <c r="G3" s="8"/>
      <c r="H3" s="8"/>
      <c r="I3" s="8"/>
    </row>
    <row r="4" spans="1:9" x14ac:dyDescent="0.3">
      <c r="A4" s="8" t="s">
        <v>92</v>
      </c>
      <c r="B4" s="8"/>
      <c r="C4" s="8"/>
      <c r="D4" s="8"/>
      <c r="E4" s="8">
        <v>6.09</v>
      </c>
      <c r="F4" s="8">
        <v>2.63</v>
      </c>
      <c r="G4" s="8"/>
      <c r="H4" s="8"/>
      <c r="I4" s="8"/>
    </row>
    <row r="5" spans="1:9" x14ac:dyDescent="0.3">
      <c r="A5" s="8" t="s">
        <v>93</v>
      </c>
      <c r="B5" s="8"/>
      <c r="C5" s="8"/>
      <c r="D5" s="8"/>
      <c r="E5" s="8">
        <v>5.39</v>
      </c>
      <c r="F5" s="8"/>
      <c r="G5" s="8">
        <v>14.16</v>
      </c>
      <c r="H5" s="8"/>
      <c r="I5" s="8">
        <v>14.93</v>
      </c>
    </row>
    <row r="6" spans="1:9" x14ac:dyDescent="0.3">
      <c r="A6" s="8" t="s">
        <v>3</v>
      </c>
      <c r="B6" s="8">
        <v>14.84</v>
      </c>
      <c r="C6" s="8">
        <v>13.42</v>
      </c>
      <c r="D6" s="8">
        <v>8.3000000000000007</v>
      </c>
      <c r="E6" s="8">
        <v>8.1199999999999992</v>
      </c>
      <c r="F6" s="8">
        <v>14.06</v>
      </c>
      <c r="G6" s="8">
        <v>7.75</v>
      </c>
      <c r="H6" s="8"/>
      <c r="I6" s="8">
        <v>8.18</v>
      </c>
    </row>
    <row r="7" spans="1:9" x14ac:dyDescent="0.3">
      <c r="A7" s="8" t="s">
        <v>85</v>
      </c>
      <c r="B7" s="8"/>
      <c r="C7" s="8">
        <v>12.71</v>
      </c>
      <c r="D7" s="8">
        <v>16.78</v>
      </c>
      <c r="E7" s="8">
        <v>17.649999999999999</v>
      </c>
      <c r="F7" s="8"/>
      <c r="G7" s="8">
        <v>7.65</v>
      </c>
      <c r="H7" s="8"/>
      <c r="I7" s="8">
        <v>5.45</v>
      </c>
    </row>
    <row r="8" spans="1:9" x14ac:dyDescent="0.3">
      <c r="A8" s="8" t="s">
        <v>9</v>
      </c>
      <c r="B8" s="8">
        <v>6.75</v>
      </c>
      <c r="C8" s="8"/>
      <c r="D8" s="8"/>
      <c r="E8" s="8"/>
      <c r="F8" s="8"/>
      <c r="G8" s="8"/>
      <c r="H8" s="8">
        <v>19.86</v>
      </c>
      <c r="I8" s="8">
        <v>9.31</v>
      </c>
    </row>
    <row r="9" spans="1:9" x14ac:dyDescent="0.3">
      <c r="A9" s="8" t="s">
        <v>10</v>
      </c>
      <c r="B9" s="8">
        <v>5.34</v>
      </c>
      <c r="C9" s="8">
        <v>3.76</v>
      </c>
      <c r="D9" s="8"/>
      <c r="E9" s="8">
        <v>5.96</v>
      </c>
      <c r="F9" s="8"/>
      <c r="G9" s="8">
        <v>18.5</v>
      </c>
      <c r="H9" s="8"/>
      <c r="I9" s="8"/>
    </row>
    <row r="10" spans="1:9" x14ac:dyDescent="0.3">
      <c r="A10" s="8" t="s">
        <v>84</v>
      </c>
      <c r="B10" s="8"/>
      <c r="C10" s="8">
        <v>15.71</v>
      </c>
      <c r="D10" s="8"/>
      <c r="E10" s="8"/>
      <c r="F10" s="8"/>
      <c r="G10" s="8"/>
      <c r="H10" s="8"/>
      <c r="I10" s="8"/>
    </row>
    <row r="11" spans="1:9" x14ac:dyDescent="0.3">
      <c r="A11" s="8" t="s">
        <v>8</v>
      </c>
      <c r="B11" s="8">
        <v>7.11</v>
      </c>
      <c r="C11" s="8"/>
      <c r="D11" s="8"/>
      <c r="E11" s="41"/>
      <c r="F11" s="8">
        <v>16.61</v>
      </c>
      <c r="G11" s="8"/>
      <c r="H11" s="8">
        <v>8.99</v>
      </c>
      <c r="I11" s="8"/>
    </row>
    <row r="12" spans="1:9" x14ac:dyDescent="0.3">
      <c r="A12" s="8" t="s">
        <v>86</v>
      </c>
      <c r="B12" s="8"/>
      <c r="C12" s="8">
        <v>8.4600000000000009</v>
      </c>
      <c r="D12" s="8"/>
      <c r="E12" s="8"/>
      <c r="F12" s="8"/>
      <c r="G12" s="8">
        <v>7.08</v>
      </c>
      <c r="H12" s="8"/>
      <c r="I12" s="8">
        <v>4.05</v>
      </c>
    </row>
    <row r="13" spans="1:9" x14ac:dyDescent="0.3">
      <c r="A13" s="8" t="s">
        <v>89</v>
      </c>
      <c r="B13" s="8"/>
      <c r="C13" s="8"/>
      <c r="D13" s="8">
        <v>7.77</v>
      </c>
      <c r="E13" s="8"/>
      <c r="F13" s="8"/>
      <c r="G13" s="8"/>
      <c r="H13" s="8"/>
      <c r="I13" s="8"/>
    </row>
    <row r="14" spans="1:9" x14ac:dyDescent="0.3">
      <c r="A14" s="8" t="s">
        <v>88</v>
      </c>
      <c r="B14" s="8"/>
      <c r="C14" s="8"/>
      <c r="D14" s="8">
        <v>12.83</v>
      </c>
      <c r="E14" s="8">
        <v>11.66</v>
      </c>
      <c r="F14" s="8">
        <v>2.92</v>
      </c>
      <c r="G14" s="8">
        <v>14.57</v>
      </c>
      <c r="H14" s="8"/>
      <c r="I14" s="8"/>
    </row>
    <row r="15" spans="1:9" x14ac:dyDescent="0.3">
      <c r="A15" s="8" t="s">
        <v>40</v>
      </c>
      <c r="B15" s="8">
        <v>9.73</v>
      </c>
      <c r="C15" s="8">
        <v>6.26</v>
      </c>
      <c r="D15" s="8">
        <v>16.14</v>
      </c>
      <c r="E15" s="8"/>
      <c r="F15" s="8">
        <v>14.81</v>
      </c>
      <c r="G15" s="8">
        <v>3.63</v>
      </c>
      <c r="H15" s="8">
        <v>52.19</v>
      </c>
      <c r="I15" s="8">
        <v>13.8</v>
      </c>
    </row>
    <row r="16" spans="1:9" x14ac:dyDescent="0.3">
      <c r="A16" s="8" t="s">
        <v>91</v>
      </c>
      <c r="B16" s="8"/>
      <c r="C16" s="8"/>
      <c r="D16" s="8"/>
      <c r="E16" s="8">
        <v>8.5</v>
      </c>
      <c r="F16" s="8"/>
      <c r="G16" s="8"/>
      <c r="H16" s="8"/>
      <c r="I16" s="8">
        <v>5.73</v>
      </c>
    </row>
    <row r="17" spans="1:9" x14ac:dyDescent="0.3">
      <c r="A17" s="8" t="s">
        <v>94</v>
      </c>
      <c r="B17" s="8"/>
      <c r="C17" s="8"/>
      <c r="D17" s="8"/>
      <c r="E17" s="8">
        <v>5.23</v>
      </c>
      <c r="F17" s="8"/>
      <c r="G17" s="8">
        <v>5.34</v>
      </c>
      <c r="H17" s="8"/>
      <c r="I17" s="8">
        <v>6.48</v>
      </c>
    </row>
    <row r="18" spans="1:9" x14ac:dyDescent="0.3">
      <c r="A18" s="8" t="s">
        <v>7</v>
      </c>
      <c r="B18" s="8">
        <v>7.98</v>
      </c>
      <c r="C18" s="8"/>
      <c r="D18" s="8"/>
      <c r="E18" s="8"/>
      <c r="F18" s="8">
        <v>11.4</v>
      </c>
      <c r="G18" s="8"/>
      <c r="H18" s="8">
        <v>2.0499999999999998</v>
      </c>
      <c r="I18" s="8"/>
    </row>
    <row r="19" spans="1:9" x14ac:dyDescent="0.3">
      <c r="A19" s="8" t="s">
        <v>4</v>
      </c>
      <c r="B19" s="8">
        <v>10.42</v>
      </c>
      <c r="C19" s="8"/>
      <c r="D19" s="8">
        <v>11.94</v>
      </c>
      <c r="E19" s="8"/>
      <c r="F19" s="8">
        <v>8.59</v>
      </c>
      <c r="G19" s="8"/>
      <c r="H19" s="8"/>
      <c r="I19" s="8"/>
    </row>
    <row r="20" spans="1:9" x14ac:dyDescent="0.3">
      <c r="A20" s="8" t="s">
        <v>83</v>
      </c>
      <c r="B20" s="8"/>
      <c r="C20" s="8">
        <v>13.89</v>
      </c>
      <c r="D20" s="8"/>
      <c r="E20" s="8"/>
      <c r="F20" s="8"/>
      <c r="G20" s="8"/>
      <c r="H20" s="8">
        <v>15.65</v>
      </c>
      <c r="I20" s="8"/>
    </row>
    <row r="21" spans="1:9" x14ac:dyDescent="0.3">
      <c r="A21" s="8" t="s">
        <v>6</v>
      </c>
      <c r="B21" s="8">
        <v>9.17</v>
      </c>
      <c r="C21" s="8">
        <v>3.46</v>
      </c>
      <c r="D21" s="8"/>
      <c r="E21" s="8"/>
      <c r="F21" s="8">
        <v>13.54</v>
      </c>
      <c r="G21" s="8"/>
      <c r="H21" s="8">
        <v>1.26</v>
      </c>
      <c r="I21" s="8"/>
    </row>
    <row r="22" spans="1:9" x14ac:dyDescent="0.3">
      <c r="A22" s="8" t="s">
        <v>90</v>
      </c>
      <c r="B22" s="8"/>
      <c r="C22" s="8"/>
      <c r="D22" s="8">
        <v>7.08</v>
      </c>
      <c r="E22" s="8">
        <v>13.49</v>
      </c>
      <c r="F22" s="8">
        <v>6.42</v>
      </c>
      <c r="G22" s="8">
        <v>15.04</v>
      </c>
      <c r="H22" s="8"/>
      <c r="I22" s="8"/>
    </row>
    <row r="23" spans="1:9" x14ac:dyDescent="0.3">
      <c r="A23" s="8" t="s">
        <v>11</v>
      </c>
      <c r="B23" s="8">
        <v>19.010000000000002</v>
      </c>
      <c r="C23" s="8">
        <v>18.86</v>
      </c>
      <c r="D23" s="8">
        <v>6.7</v>
      </c>
      <c r="E23" s="8">
        <v>17.91</v>
      </c>
      <c r="F23" s="8">
        <v>9.02</v>
      </c>
      <c r="G23" s="8">
        <v>6.28</v>
      </c>
      <c r="H23" s="8"/>
      <c r="I23" s="8">
        <v>16.940000000000001</v>
      </c>
    </row>
    <row r="24" spans="1:9" x14ac:dyDescent="0.3">
      <c r="A24" s="4" t="s">
        <v>95</v>
      </c>
      <c r="B24" s="42">
        <f>SUM(B2:B23)</f>
        <v>100.00000000000001</v>
      </c>
      <c r="C24" s="42">
        <f t="shared" ref="C24:I24" si="0">SUM(C2:C23)</f>
        <v>100</v>
      </c>
      <c r="D24" s="42">
        <f t="shared" si="0"/>
        <v>100</v>
      </c>
      <c r="E24" s="42">
        <f t="shared" si="0"/>
        <v>100</v>
      </c>
      <c r="F24" s="42">
        <f t="shared" si="0"/>
        <v>100</v>
      </c>
      <c r="G24" s="42">
        <f t="shared" si="0"/>
        <v>100</v>
      </c>
      <c r="H24" s="42">
        <f t="shared" si="0"/>
        <v>100</v>
      </c>
      <c r="I24" s="42">
        <f t="shared" si="0"/>
        <v>100.00000000000001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84CD-1C51-4009-B8B4-BD0DFB0AED91}">
  <dimension ref="A1:I12"/>
  <sheetViews>
    <sheetView zoomScale="110" zoomScaleNormal="110" workbookViewId="0">
      <selection activeCell="F17" sqref="F17"/>
    </sheetView>
  </sheetViews>
  <sheetFormatPr baseColWidth="10" defaultRowHeight="14.4" x14ac:dyDescent="0.3"/>
  <sheetData>
    <row r="1" spans="1:9" ht="23.4" customHeight="1" x14ac:dyDescent="0.3">
      <c r="A1" s="4" t="s">
        <v>32</v>
      </c>
      <c r="B1" s="42" t="s">
        <v>73</v>
      </c>
      <c r="C1" s="42" t="s">
        <v>74</v>
      </c>
      <c r="D1" s="42" t="s">
        <v>75</v>
      </c>
      <c r="E1" s="42" t="s">
        <v>76</v>
      </c>
      <c r="F1" s="42" t="s">
        <v>77</v>
      </c>
      <c r="G1" s="42" t="s">
        <v>78</v>
      </c>
      <c r="H1" s="42" t="s">
        <v>79</v>
      </c>
      <c r="I1" s="42" t="s">
        <v>80</v>
      </c>
    </row>
    <row r="2" spans="1:9" x14ac:dyDescent="0.3">
      <c r="A2" s="6">
        <v>2015</v>
      </c>
      <c r="B2" s="6">
        <v>9.9499999999999993</v>
      </c>
      <c r="C2" s="8">
        <v>10.210000000000001</v>
      </c>
      <c r="D2" s="8"/>
      <c r="E2" s="8"/>
      <c r="F2" s="8"/>
      <c r="G2" s="8"/>
      <c r="H2" s="8"/>
      <c r="I2" s="8"/>
    </row>
    <row r="3" spans="1:9" x14ac:dyDescent="0.3">
      <c r="A3" s="6">
        <v>2016</v>
      </c>
      <c r="B3" s="6">
        <v>9.6999999999999993</v>
      </c>
      <c r="C3" s="8">
        <v>7.75</v>
      </c>
      <c r="D3" s="8"/>
      <c r="E3" s="8"/>
      <c r="F3" s="8"/>
      <c r="G3" s="8"/>
      <c r="H3" s="8"/>
      <c r="I3" s="8"/>
    </row>
    <row r="4" spans="1:9" x14ac:dyDescent="0.3">
      <c r="A4" s="6">
        <v>2017</v>
      </c>
      <c r="B4" s="6">
        <v>10.14</v>
      </c>
      <c r="C4" s="8">
        <v>7.31</v>
      </c>
      <c r="D4" s="8"/>
      <c r="E4" s="6">
        <v>8.1199999999999992</v>
      </c>
      <c r="F4" s="8"/>
      <c r="G4" s="8"/>
      <c r="H4" s="8"/>
      <c r="I4" s="8"/>
    </row>
    <row r="5" spans="1:9" x14ac:dyDescent="0.3">
      <c r="A5" s="6">
        <v>2018</v>
      </c>
      <c r="B5" s="6">
        <v>7.1</v>
      </c>
      <c r="C5" s="8">
        <v>7.26</v>
      </c>
      <c r="D5" s="8"/>
      <c r="E5" s="6">
        <v>8.14</v>
      </c>
      <c r="F5" s="8"/>
      <c r="G5" s="8"/>
      <c r="H5" s="8"/>
      <c r="I5" s="8"/>
    </row>
    <row r="6" spans="1:9" x14ac:dyDescent="0.3">
      <c r="A6" s="6">
        <v>2019</v>
      </c>
      <c r="B6" s="6">
        <v>7.69</v>
      </c>
      <c r="C6" s="8">
        <v>7.51</v>
      </c>
      <c r="D6" s="8">
        <v>7.25</v>
      </c>
      <c r="E6" s="6">
        <v>7.87</v>
      </c>
      <c r="F6" s="6">
        <v>8.77</v>
      </c>
      <c r="G6" s="6">
        <v>7.84</v>
      </c>
      <c r="H6" s="8"/>
      <c r="I6" s="8"/>
    </row>
    <row r="7" spans="1:9" x14ac:dyDescent="0.3">
      <c r="A7" s="6">
        <v>2020</v>
      </c>
      <c r="B7" s="6">
        <v>8.4499999999999993</v>
      </c>
      <c r="C7" s="8">
        <v>6.34</v>
      </c>
      <c r="D7" s="8">
        <v>7.9</v>
      </c>
      <c r="E7" s="6">
        <v>7.86</v>
      </c>
      <c r="F7" s="6">
        <v>7.04</v>
      </c>
      <c r="G7" s="6">
        <v>7</v>
      </c>
      <c r="H7" s="8"/>
      <c r="I7" s="8"/>
    </row>
    <row r="8" spans="1:9" x14ac:dyDescent="0.3">
      <c r="A8" s="6">
        <v>2021</v>
      </c>
      <c r="B8" s="6">
        <v>8.1199999999999992</v>
      </c>
      <c r="C8" s="8">
        <v>5.44</v>
      </c>
      <c r="D8" s="8">
        <v>8.5</v>
      </c>
      <c r="E8" s="6">
        <v>6.48</v>
      </c>
      <c r="F8" s="6">
        <v>7.81</v>
      </c>
      <c r="G8" s="6">
        <v>6.9</v>
      </c>
      <c r="H8" s="8"/>
      <c r="I8" s="6">
        <v>7.1</v>
      </c>
    </row>
    <row r="9" spans="1:9" x14ac:dyDescent="0.3">
      <c r="A9" s="6">
        <v>2022</v>
      </c>
      <c r="B9" s="6">
        <v>8.5500000000000007</v>
      </c>
      <c r="C9" s="8">
        <v>7.54</v>
      </c>
      <c r="D9" s="8">
        <v>8.5399999999999991</v>
      </c>
      <c r="E9" s="6">
        <v>7.53</v>
      </c>
      <c r="F9" s="6">
        <v>8.09</v>
      </c>
      <c r="G9" s="6">
        <v>7.07</v>
      </c>
      <c r="H9" s="8"/>
      <c r="I9" s="6">
        <v>8.08</v>
      </c>
    </row>
    <row r="10" spans="1:9" x14ac:dyDescent="0.3">
      <c r="A10" s="6">
        <v>2023</v>
      </c>
      <c r="B10" s="6">
        <v>10</v>
      </c>
      <c r="C10" s="8">
        <v>8.3000000000000007</v>
      </c>
      <c r="D10" s="8">
        <v>10</v>
      </c>
      <c r="E10" s="6">
        <v>8.27</v>
      </c>
      <c r="F10" s="6">
        <v>10</v>
      </c>
      <c r="G10" s="6">
        <v>8.2799999999999994</v>
      </c>
      <c r="H10" s="8"/>
      <c r="I10" s="6">
        <v>8.2799999999999994</v>
      </c>
    </row>
    <row r="11" spans="1:9" x14ac:dyDescent="0.3">
      <c r="A11" s="6">
        <v>2024</v>
      </c>
      <c r="B11" s="6">
        <v>9.32</v>
      </c>
      <c r="C11" s="8">
        <v>8.25</v>
      </c>
      <c r="D11" s="8">
        <v>9.34</v>
      </c>
      <c r="E11" s="6">
        <v>8.25</v>
      </c>
      <c r="F11" s="6">
        <v>9.33</v>
      </c>
      <c r="G11" s="6">
        <v>8.27</v>
      </c>
      <c r="H11" s="8"/>
      <c r="I11" s="6">
        <v>8.2899999999999991</v>
      </c>
    </row>
    <row r="12" spans="1:9" x14ac:dyDescent="0.3">
      <c r="A12" s="6">
        <v>2025</v>
      </c>
      <c r="B12" s="8"/>
      <c r="C12" s="8"/>
      <c r="D12" s="8"/>
      <c r="E12" s="8"/>
      <c r="F12" s="8"/>
      <c r="G12" s="8"/>
      <c r="H12" s="8"/>
      <c r="I12" s="6">
        <v>8.3000000000000007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vt:lpstr>
      <vt:lpstr>caracteristicas_fondo</vt:lpstr>
      <vt:lpstr>rendimiento_fondo</vt:lpstr>
      <vt:lpstr>valor_cuota</vt:lpstr>
      <vt:lpstr>activos</vt:lpstr>
      <vt:lpstr>sectores</vt:lpstr>
      <vt:lpstr>rendimiento_anio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Deyvis Neyser Valdez Gavilan</dc:creator>
  <cp:lastModifiedBy>Deyvis Neyser Valdez Gavilan</cp:lastModifiedBy>
  <dcterms:created xsi:type="dcterms:W3CDTF">2025-06-11T17:23:09Z</dcterms:created>
  <dcterms:modified xsi:type="dcterms:W3CDTF">2025-07-08T00:11:53Z</dcterms:modified>
</cp:coreProperties>
</file>