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980" windowHeight="807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D21" i="1"/>
  <c r="B3" i="3"/>
  <c r="B4"/>
  <c r="B5"/>
  <c r="B6"/>
  <c r="B7"/>
  <c r="B8"/>
  <c r="B9"/>
  <c r="B10"/>
  <c r="B11"/>
  <c r="B12"/>
  <c r="B2"/>
  <c r="A3"/>
  <c r="A4"/>
  <c r="A5"/>
  <c r="A6"/>
  <c r="A7"/>
  <c r="A8"/>
  <c r="A9"/>
  <c r="A10"/>
  <c r="A11"/>
  <c r="A12"/>
  <c r="A2"/>
</calcChain>
</file>

<file path=xl/sharedStrings.xml><?xml version="1.0" encoding="utf-8"?>
<sst xmlns="http://schemas.openxmlformats.org/spreadsheetml/2006/main" count="15" uniqueCount="15">
  <si>
    <t>Vapour Pressure (Pv) (kPa)</t>
  </si>
  <si>
    <r>
      <t>Temperature (</t>
    </r>
    <r>
      <rPr>
        <b/>
        <sz val="11"/>
        <color theme="1"/>
        <rFont val="Calibri"/>
        <family val="2"/>
      </rPr>
      <t>⁰C)</t>
    </r>
  </si>
  <si>
    <t>Vapour Pressure vs. Temperature</t>
  </si>
  <si>
    <t>ln(Pv)</t>
  </si>
  <si>
    <t>1/T</t>
  </si>
  <si>
    <t>Literature Hv (KJ/Kmol)</t>
  </si>
  <si>
    <t>Literature Boiling Temp. (K)</t>
  </si>
  <si>
    <t>Calculated Hv (KJ/Kmol)</t>
  </si>
  <si>
    <t>Calculated Boiling Temperature (K)</t>
  </si>
  <si>
    <t>Calculated Hv (Troutons Rule) (KJ/Kmol)</t>
  </si>
  <si>
    <t>Calculated Results and Literature Value Comparison</t>
  </si>
  <si>
    <t>Graph 1 - Temperature in relation to Vapour Pressure of Isopropyl Alcohol</t>
  </si>
  <si>
    <t>Graph 2 - Vapour Pressure Log graph in relation to Inverse Temperature</t>
  </si>
  <si>
    <t>Table 1</t>
  </si>
  <si>
    <t>Table 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</si>
</sst>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Sheet1!$A$1</c:f>
              <c:strCache>
                <c:ptCount val="1"/>
                <c:pt idx="0">
                  <c:v>Vapour Pressure vs. Temperature</c:v>
                </c:pt>
              </c:strCache>
            </c:strRef>
          </c:tx>
          <c:xVal>
            <c:numRef>
              <c:f>Sheet1!$A$3:$A$13</c:f>
              <c:numCache>
                <c:formatCode>General</c:formatCode>
                <c:ptCount val="11"/>
                <c:pt idx="0">
                  <c:v>58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76.599999999999994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309.89999999999998</c:v>
                </c:pt>
                <c:pt idx="1">
                  <c:v>319.2</c:v>
                </c:pt>
                <c:pt idx="2">
                  <c:v>344.7</c:v>
                </c:pt>
                <c:pt idx="3">
                  <c:v>373.7</c:v>
                </c:pt>
                <c:pt idx="4">
                  <c:v>410.8</c:v>
                </c:pt>
                <c:pt idx="5">
                  <c:v>445.8</c:v>
                </c:pt>
                <c:pt idx="6">
                  <c:v>473.8</c:v>
                </c:pt>
                <c:pt idx="7">
                  <c:v>536.29999999999995</c:v>
                </c:pt>
                <c:pt idx="8">
                  <c:v>585.29999999999995</c:v>
                </c:pt>
                <c:pt idx="9">
                  <c:v>640.1</c:v>
                </c:pt>
                <c:pt idx="10">
                  <c:v>661.7</c:v>
                </c:pt>
              </c:numCache>
            </c:numRef>
          </c:yVal>
          <c:smooth val="1"/>
        </c:ser>
        <c:axId val="53153152"/>
        <c:axId val="57816576"/>
      </c:scatterChart>
      <c:valAx>
        <c:axId val="53153152"/>
        <c:scaling>
          <c:orientation val="minMax"/>
          <c:min val="5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en-US">
                    <a:latin typeface="Calibri"/>
                    <a:cs typeface="Calibri"/>
                  </a:rPr>
                  <a:t>⁰C)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7816576"/>
        <c:crosses val="autoZero"/>
        <c:crossBetween val="midCat"/>
      </c:valAx>
      <c:valAx>
        <c:axId val="5781657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Vapour</a:t>
                </a:r>
                <a:r>
                  <a:rPr lang="en-US" baseline="0"/>
                  <a:t> Pressure (kPa)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31531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Vapour Pressure Log Graph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Sheet3!$A$2:$A$12</c:f>
              <c:numCache>
                <c:formatCode>General</c:formatCode>
                <c:ptCount val="11"/>
                <c:pt idx="0">
                  <c:v>5.7362496647937027</c:v>
                </c:pt>
                <c:pt idx="1">
                  <c:v>5.765817865575654</c:v>
                </c:pt>
                <c:pt idx="2">
                  <c:v>5.8426744735228198</c:v>
                </c:pt>
                <c:pt idx="3">
                  <c:v>5.9234533364914386</c:v>
                </c:pt>
                <c:pt idx="4">
                  <c:v>6.0181064780544036</c:v>
                </c:pt>
                <c:pt idx="5">
                  <c:v>6.0998704209517687</c:v>
                </c:pt>
                <c:pt idx="6">
                  <c:v>6.160785291724685</c:v>
                </c:pt>
                <c:pt idx="7">
                  <c:v>6.2846937059888797</c:v>
                </c:pt>
                <c:pt idx="8">
                  <c:v>6.372124536297175</c:v>
                </c:pt>
                <c:pt idx="9">
                  <c:v>6.4616244141479582</c:v>
                </c:pt>
                <c:pt idx="10">
                  <c:v>6.4948122810180138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0">
                  <c:v>3.0197795560924054E-3</c:v>
                </c:pt>
                <c:pt idx="1">
                  <c:v>3.0016509079993999E-3</c:v>
                </c:pt>
                <c:pt idx="2">
                  <c:v>2.9837386244964941E-3</c:v>
                </c:pt>
                <c:pt idx="3">
                  <c:v>2.9660388551090021E-3</c:v>
                </c:pt>
                <c:pt idx="4">
                  <c:v>2.9485478401887074E-3</c:v>
                </c:pt>
                <c:pt idx="5">
                  <c:v>2.9312619082515023E-3</c:v>
                </c:pt>
                <c:pt idx="6">
                  <c:v>2.9141774734081308E-3</c:v>
                </c:pt>
                <c:pt idx="7">
                  <c:v>2.8972910328842532E-3</c:v>
                </c:pt>
                <c:pt idx="8">
                  <c:v>2.8805991646262425E-3</c:v>
                </c:pt>
                <c:pt idx="9">
                  <c:v>2.8640985249892598E-3</c:v>
                </c:pt>
                <c:pt idx="10">
                  <c:v>2.8591851322373124E-3</c:v>
                </c:pt>
              </c:numCache>
            </c:numRef>
          </c:yVal>
        </c:ser>
        <c:axId val="59447552"/>
        <c:axId val="59478400"/>
      </c:scatterChart>
      <c:valAx>
        <c:axId val="594475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LN(Pv)</a:t>
                </a:r>
              </a:p>
            </c:rich>
          </c:tx>
          <c:layout/>
        </c:title>
        <c:numFmt formatCode="General" sourceLinked="1"/>
        <c:tickLblPos val="nextTo"/>
        <c:crossAx val="59478400"/>
        <c:crosses val="autoZero"/>
        <c:crossBetween val="midCat"/>
      </c:valAx>
      <c:valAx>
        <c:axId val="594784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Inverse Temperature (K)</a:t>
                </a:r>
              </a:p>
            </c:rich>
          </c:tx>
          <c:layout/>
        </c:title>
        <c:numFmt formatCode="General" sourceLinked="1"/>
        <c:tickLblPos val="nextTo"/>
        <c:crossAx val="594475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57150</xdr:rowOff>
    </xdr:from>
    <xdr:to>
      <xdr:col>11</xdr:col>
      <xdr:colOff>190500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123824</xdr:rowOff>
    </xdr:from>
    <xdr:to>
      <xdr:col>11</xdr:col>
      <xdr:colOff>466724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C24" sqref="C24"/>
    </sheetView>
  </sheetViews>
  <sheetFormatPr defaultRowHeight="15"/>
  <cols>
    <col min="1" max="1" width="16.5703125" bestFit="1" customWidth="1"/>
    <col min="2" max="2" width="25" bestFit="1" customWidth="1"/>
    <col min="3" max="3" width="10.42578125" customWidth="1"/>
    <col min="4" max="4" width="11" customWidth="1"/>
    <col min="5" max="5" width="10.42578125" customWidth="1"/>
  </cols>
  <sheetData>
    <row r="1" spans="1:2" ht="15.75">
      <c r="A1" s="5" t="s">
        <v>2</v>
      </c>
      <c r="B1" s="5"/>
    </row>
    <row r="2" spans="1:2">
      <c r="A2" s="1" t="s">
        <v>1</v>
      </c>
      <c r="B2" s="1" t="s">
        <v>0</v>
      </c>
    </row>
    <row r="3" spans="1:2">
      <c r="A3" s="2">
        <v>58</v>
      </c>
      <c r="B3" s="2">
        <v>309.89999999999998</v>
      </c>
    </row>
    <row r="4" spans="1:2">
      <c r="A4" s="2">
        <v>60</v>
      </c>
      <c r="B4" s="2">
        <v>319.2</v>
      </c>
    </row>
    <row r="5" spans="1:2">
      <c r="A5" s="2">
        <v>62</v>
      </c>
      <c r="B5" s="2">
        <v>344.7</v>
      </c>
    </row>
    <row r="6" spans="1:2">
      <c r="A6" s="2">
        <v>64</v>
      </c>
      <c r="B6" s="2">
        <v>373.7</v>
      </c>
    </row>
    <row r="7" spans="1:2">
      <c r="A7" s="2">
        <v>66</v>
      </c>
      <c r="B7" s="2">
        <v>410.8</v>
      </c>
    </row>
    <row r="8" spans="1:2">
      <c r="A8" s="2">
        <v>68</v>
      </c>
      <c r="B8" s="2">
        <v>445.8</v>
      </c>
    </row>
    <row r="9" spans="1:2">
      <c r="A9" s="2">
        <v>70</v>
      </c>
      <c r="B9" s="2">
        <v>473.8</v>
      </c>
    </row>
    <row r="10" spans="1:2">
      <c r="A10" s="2">
        <v>72</v>
      </c>
      <c r="B10" s="2">
        <v>536.29999999999995</v>
      </c>
    </row>
    <row r="11" spans="1:2">
      <c r="A11" s="2">
        <v>74</v>
      </c>
      <c r="B11" s="2">
        <v>585.29999999999995</v>
      </c>
    </row>
    <row r="12" spans="1:2">
      <c r="A12" s="2">
        <v>76</v>
      </c>
      <c r="B12" s="2">
        <v>640.1</v>
      </c>
    </row>
    <row r="13" spans="1:2">
      <c r="A13" s="2">
        <v>76.599999999999994</v>
      </c>
      <c r="B13" s="2">
        <v>661.7</v>
      </c>
    </row>
    <row r="14" spans="1:2" ht="22.5" customHeight="1">
      <c r="B14" s="3" t="s">
        <v>13</v>
      </c>
    </row>
    <row r="19" spans="1:5" ht="15.75">
      <c r="A19" s="5" t="s">
        <v>10</v>
      </c>
      <c r="B19" s="5"/>
      <c r="C19" s="5"/>
      <c r="D19" s="5"/>
      <c r="E19" s="5"/>
    </row>
    <row r="20" spans="1:5" ht="45">
      <c r="A20" s="4" t="s">
        <v>8</v>
      </c>
      <c r="B20" s="4" t="s">
        <v>9</v>
      </c>
      <c r="C20" s="4" t="s">
        <v>7</v>
      </c>
      <c r="D20" s="4" t="s">
        <v>6</v>
      </c>
      <c r="E20" s="4" t="s">
        <v>5</v>
      </c>
    </row>
    <row r="21" spans="1:5">
      <c r="A21" s="2">
        <v>377.82</v>
      </c>
      <c r="B21" s="2">
        <v>33248.129999999997</v>
      </c>
      <c r="C21" s="2">
        <v>43374.64</v>
      </c>
      <c r="D21" s="2">
        <f>273.15+82.5</f>
        <v>355.65</v>
      </c>
      <c r="E21" s="2">
        <v>44000</v>
      </c>
    </row>
    <row r="22" spans="1:5">
      <c r="E22" s="3" t="s">
        <v>14</v>
      </c>
    </row>
  </sheetData>
  <mergeCells count="2">
    <mergeCell ref="A1:B1"/>
    <mergeCell ref="A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5:I25"/>
  <sheetViews>
    <sheetView tabSelected="1" topLeftCell="A7" workbookViewId="0">
      <selection activeCell="B25" sqref="B25:I25"/>
    </sheetView>
  </sheetViews>
  <sheetFormatPr defaultRowHeight="15"/>
  <sheetData>
    <row r="25" spans="2:9">
      <c r="B25" s="6" t="s">
        <v>11</v>
      </c>
      <c r="C25" s="6"/>
      <c r="D25" s="6"/>
      <c r="E25" s="6"/>
      <c r="F25" s="6"/>
      <c r="G25" s="6"/>
      <c r="H25" s="6"/>
      <c r="I25" s="6"/>
    </row>
  </sheetData>
  <mergeCells count="1">
    <mergeCell ref="B25:I25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C11" sqref="C11"/>
    </sheetView>
  </sheetViews>
  <sheetFormatPr defaultRowHeight="15"/>
  <cols>
    <col min="1" max="2" width="12" bestFit="1" customWidth="1"/>
  </cols>
  <sheetData>
    <row r="1" spans="1:2">
      <c r="A1" t="s">
        <v>3</v>
      </c>
      <c r="B1" t="s">
        <v>4</v>
      </c>
    </row>
    <row r="2" spans="1:2">
      <c r="A2">
        <f>LN(Sheet1!B3)</f>
        <v>5.7362496647937027</v>
      </c>
      <c r="B2">
        <f>1/(Sheet1!A3 + 273.15)</f>
        <v>3.0197795560924054E-3</v>
      </c>
    </row>
    <row r="3" spans="1:2">
      <c r="A3">
        <f>LN(Sheet1!B4)</f>
        <v>5.765817865575654</v>
      </c>
      <c r="B3">
        <f>1/(Sheet1!A4 + 273.15)</f>
        <v>3.0016509079993999E-3</v>
      </c>
    </row>
    <row r="4" spans="1:2">
      <c r="A4">
        <f>LN(Sheet1!B5)</f>
        <v>5.8426744735228198</v>
      </c>
      <c r="B4">
        <f>1/(Sheet1!A5 + 273.15)</f>
        <v>2.9837386244964941E-3</v>
      </c>
    </row>
    <row r="5" spans="1:2">
      <c r="A5">
        <f>LN(Sheet1!B6)</f>
        <v>5.9234533364914386</v>
      </c>
      <c r="B5">
        <f>1/(Sheet1!A6 + 273.15)</f>
        <v>2.9660388551090021E-3</v>
      </c>
    </row>
    <row r="6" spans="1:2">
      <c r="A6">
        <f>LN(Sheet1!B7)</f>
        <v>6.0181064780544036</v>
      </c>
      <c r="B6">
        <f>1/(Sheet1!A7 + 273.15)</f>
        <v>2.9485478401887074E-3</v>
      </c>
    </row>
    <row r="7" spans="1:2">
      <c r="A7">
        <f>LN(Sheet1!B8)</f>
        <v>6.0998704209517687</v>
      </c>
      <c r="B7">
        <f>1/(Sheet1!A8 + 273.15)</f>
        <v>2.9312619082515023E-3</v>
      </c>
    </row>
    <row r="8" spans="1:2">
      <c r="A8">
        <f>LN(Sheet1!B9)</f>
        <v>6.160785291724685</v>
      </c>
      <c r="B8">
        <f>1/(Sheet1!A9 + 273.15)</f>
        <v>2.9141774734081308E-3</v>
      </c>
    </row>
    <row r="9" spans="1:2">
      <c r="A9">
        <f>LN(Sheet1!B10)</f>
        <v>6.2846937059888797</v>
      </c>
      <c r="B9">
        <f>1/(Sheet1!A10 + 273.15)</f>
        <v>2.8972910328842532E-3</v>
      </c>
    </row>
    <row r="10" spans="1:2">
      <c r="A10">
        <f>LN(Sheet1!B11)</f>
        <v>6.372124536297175</v>
      </c>
      <c r="B10">
        <f>1/(Sheet1!A11 + 273.15)</f>
        <v>2.8805991646262425E-3</v>
      </c>
    </row>
    <row r="11" spans="1:2">
      <c r="A11">
        <f>LN(Sheet1!B12)</f>
        <v>6.4616244141479582</v>
      </c>
      <c r="B11">
        <f>1/(Sheet1!A12 + 273.15)</f>
        <v>2.8640985249892598E-3</v>
      </c>
    </row>
    <row r="12" spans="1:2">
      <c r="A12">
        <f>LN(Sheet1!B13)</f>
        <v>6.4948122810180138</v>
      </c>
      <c r="B12">
        <f>1/(Sheet1!A13 + 273.15)</f>
        <v>2.8591851322373124E-3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6:K26"/>
  <sheetViews>
    <sheetView zoomScaleNormal="100" workbookViewId="0">
      <selection activeCell="I28" sqref="I28"/>
    </sheetView>
  </sheetViews>
  <sheetFormatPr defaultRowHeight="15"/>
  <sheetData>
    <row r="26" spans="2:11">
      <c r="B26" s="6" t="s">
        <v>12</v>
      </c>
      <c r="C26" s="6"/>
      <c r="D26" s="6"/>
      <c r="E26" s="6"/>
      <c r="F26" s="6"/>
      <c r="G26" s="6"/>
      <c r="H26" s="6"/>
      <c r="I26" s="6"/>
      <c r="J26" s="6"/>
      <c r="K26" s="6"/>
    </row>
  </sheetData>
  <mergeCells count="1">
    <mergeCell ref="B26:K26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4"/>
  <sheetViews>
    <sheetView workbookViewId="0">
      <selection activeCell="E4" sqref="A1:E4"/>
    </sheetView>
  </sheetViews>
  <sheetFormatPr defaultRowHeight="15"/>
  <cols>
    <col min="1" max="1" width="17" bestFit="1" customWidth="1"/>
    <col min="2" max="2" width="22.42578125" bestFit="1" customWidth="1"/>
    <col min="3" max="3" width="13.140625" bestFit="1" customWidth="1"/>
    <col min="4" max="4" width="16.28515625" bestFit="1" customWidth="1"/>
    <col min="5" max="5" width="12.42578125" bestFit="1" customWidth="1"/>
  </cols>
  <sheetData>
    <row r="4" ht="23.2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cp:lastPrinted>2010-11-19T03:01:16Z</cp:lastPrinted>
  <dcterms:created xsi:type="dcterms:W3CDTF">2010-11-18T17:46:36Z</dcterms:created>
  <dcterms:modified xsi:type="dcterms:W3CDTF">2010-11-19T03:58:25Z</dcterms:modified>
</cp:coreProperties>
</file>