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6 PROJECT\できる日本語\H6 JAPANESE SHARE\KĨ NĂNG CHỮ CÁI\"/>
    </mc:Choice>
  </mc:AlternateContent>
  <xr:revisionPtr revIDLastSave="0" documentId="13_ncr:1_{A2FA4AA0-93C7-45B0-8824-7B54FE3D2C9C}" xr6:coauthVersionLast="47" xr6:coauthVersionMax="47" xr10:uidLastSave="{00000000-0000-0000-0000-000000000000}"/>
  <bookViews>
    <workbookView xWindow="-120" yWindow="-120" windowWidth="20730" windowHeight="11310" xr2:uid="{086FB645-C475-4CFB-B93B-2AD414C14A86}"/>
  </bookViews>
  <sheets>
    <sheet name="ĐỌC ひらがな" sheetId="1" r:id="rId1"/>
    <sheet name="ĐỌC カタカナ" sheetId="2" r:id="rId2"/>
    <sheet name="TỔNG HỢP" sheetId="3" r:id="rId3"/>
    <sheet name="KATA PRO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K33" i="1"/>
  <c r="G24" i="2"/>
  <c r="G25" i="2"/>
  <c r="G26" i="2"/>
  <c r="G27" i="2"/>
  <c r="G28" i="2"/>
  <c r="G29" i="2"/>
  <c r="G30" i="2"/>
  <c r="G33" i="2"/>
  <c r="B2" i="1" l="1"/>
  <c r="N2" i="1"/>
  <c r="K25" i="1"/>
  <c r="K30" i="1"/>
  <c r="L33" i="6" l="1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H26" i="6"/>
  <c r="L26" i="6" s="1"/>
  <c r="H25" i="6"/>
  <c r="L25" i="6" s="1"/>
  <c r="H24" i="6"/>
  <c r="L24" i="6" s="1"/>
  <c r="A19" i="6"/>
  <c r="B12" i="6" s="1"/>
  <c r="A9" i="6"/>
  <c r="A2" i="6"/>
  <c r="N2" i="6" l="1"/>
  <c r="B2" i="6"/>
  <c r="P12" i="6"/>
  <c r="P9" i="6"/>
  <c r="N3" i="6"/>
  <c r="G27" i="1"/>
  <c r="K27" i="1" s="1"/>
  <c r="O4" i="6" l="1"/>
  <c r="N4" i="6"/>
  <c r="A19" i="1"/>
  <c r="B12" i="1" l="1"/>
  <c r="N5" i="1"/>
  <c r="N7" i="6"/>
  <c r="G26" i="1"/>
  <c r="K26" i="1" s="1"/>
  <c r="G28" i="1"/>
  <c r="K28" i="1" s="1"/>
  <c r="G29" i="1"/>
  <c r="K29" i="1" s="1"/>
  <c r="G30" i="1"/>
  <c r="K31" i="1"/>
  <c r="K24" i="1" l="1"/>
  <c r="M10" i="3" l="1"/>
  <c r="M3" i="3" l="1"/>
  <c r="Q3" i="3" s="1"/>
  <c r="M6" i="3" l="1"/>
  <c r="Q6" i="3" s="1"/>
  <c r="M7" i="3"/>
  <c r="Q7" i="3" s="1"/>
  <c r="A28" i="3" l="1"/>
  <c r="K4" i="3" l="1"/>
  <c r="A26" i="3"/>
  <c r="A2" i="3"/>
  <c r="Q12" i="3"/>
  <c r="M12" i="3"/>
  <c r="Q11" i="3"/>
  <c r="M11" i="3"/>
  <c r="Q10" i="3"/>
  <c r="M9" i="3"/>
  <c r="Q9" i="3" s="1"/>
  <c r="M8" i="3"/>
  <c r="Q8" i="3" s="1"/>
  <c r="M5" i="3"/>
  <c r="Q5" i="3" s="1"/>
  <c r="M4" i="3"/>
  <c r="Q4" i="3" s="1"/>
  <c r="A19" i="3"/>
  <c r="B12" i="3" s="1"/>
  <c r="A9" i="3"/>
  <c r="K2" i="3" s="1"/>
  <c r="A2" i="2"/>
  <c r="A9" i="2"/>
  <c r="B2" i="2" s="1"/>
  <c r="A19" i="2"/>
  <c r="B12" i="2" s="1"/>
  <c r="K24" i="2"/>
  <c r="K26" i="2"/>
  <c r="K27" i="2"/>
  <c r="K28" i="2"/>
  <c r="K29" i="2"/>
  <c r="K30" i="2"/>
  <c r="K31" i="2"/>
  <c r="K32" i="2"/>
  <c r="K33" i="2"/>
  <c r="G33" i="1"/>
  <c r="K32" i="1"/>
  <c r="G35" i="1"/>
  <c r="M3" i="2" l="1"/>
  <c r="M2" i="2"/>
  <c r="K3" i="3"/>
  <c r="B22" i="3"/>
  <c r="B2" i="3"/>
  <c r="N4" i="2" l="1"/>
  <c r="M4" i="2"/>
  <c r="K5" i="3"/>
  <c r="M7" i="2" l="1"/>
  <c r="K7" i="3"/>
  <c r="K9" i="3"/>
  <c r="L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 Tuan</author>
  </authors>
  <commentList>
    <comment ref="A9" authorId="0" shapeId="0" xr:uid="{2FC25152-C606-4247-960A-E615B54CD10F}">
      <text>
        <r>
          <rPr>
            <b/>
            <sz val="9"/>
            <color indexed="81"/>
            <rFont val="Tahoma"/>
            <family val="2"/>
          </rPr>
          <t>Giá trị được random
(không sửa vì có hàm)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CE240BDF-D68D-4379-9792-E352BDAF8274}">
      <text>
        <r>
          <rPr>
            <b/>
            <sz val="9"/>
            <color indexed="81"/>
            <rFont val="Tahoma"/>
            <family val="2"/>
          </rPr>
          <t>CỘT TRẢ KẾT QUẢ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52D8A958-4C55-467A-89E9-03B0E1581A99}">
      <text>
        <r>
          <rPr>
            <b/>
            <sz val="9"/>
            <color indexed="81"/>
            <rFont val="Tahoma"/>
            <family val="2"/>
          </rPr>
          <t>Giá trị được random
(không sửa vì có hàm)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287421E2-E046-403A-8DE7-2083DC9E2DFD}">
      <text>
        <r>
          <rPr>
            <b/>
            <sz val="9"/>
            <color indexed="81"/>
            <rFont val="Tahoma"/>
            <family val="2"/>
          </rPr>
          <t>CỘT TRẢ KẾT QUẢ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2" authorId="0" shapeId="0" xr:uid="{75177968-430D-4D15-946D-19D485F0448C}">
      <text>
        <r>
          <rPr>
            <b/>
            <sz val="9"/>
            <color indexed="81"/>
            <rFont val="Tahoma"/>
            <family val="2"/>
          </rPr>
          <t>CHỮ SỐ CUỐI
CỦA RANDOM TRÊN
(ô A9)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 shapeId="0" xr:uid="{B7AE26B4-B17E-4357-B6C6-68E5BCB415E1}">
      <text>
        <r>
          <rPr>
            <b/>
            <sz val="9"/>
            <color indexed="81"/>
            <rFont val="Tahoma"/>
            <family val="2"/>
          </rPr>
          <t>CHỮ SỐ CUỐI
CỦA RANDOM DƯỚI
(ô A19)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" authorId="0" shapeId="0" xr:uid="{438F0959-BCEB-47A2-B497-118A5F7CD308}">
      <text>
        <r>
          <rPr>
            <sz val="9"/>
            <color indexed="81"/>
            <rFont val="Tahoma"/>
            <family val="2"/>
          </rPr>
          <t xml:space="preserve">=1 nếu CHỮ SỐ CUỐI
CỦA 2 GIÁ TRỊ RANDOM
bằng nhau
</t>
        </r>
      </text>
    </comment>
    <comment ref="N4" authorId="0" shapeId="0" xr:uid="{B076E67D-742D-42B9-BF90-D873D3FCD0EA}">
      <text>
        <r>
          <rPr>
            <b/>
            <sz val="9"/>
            <color indexed="81"/>
            <rFont val="Tahoma"/>
            <family val="2"/>
          </rPr>
          <t>=2 
NẾU TỔNG 2 SỐ CUỐI
CỦA GIÁ TRỊ RANDOM
=15 (số trên)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0" shapeId="0" xr:uid="{5A5B8287-E90E-4A44-B31E-78BBDA9A8C6D}">
      <text>
        <r>
          <rPr>
            <b/>
            <sz val="9"/>
            <color indexed="81"/>
            <rFont val="Tahoma"/>
            <family val="2"/>
          </rPr>
          <t>Giới hạn min BINGO
khi 2 RANDOM 
BẰNG NHAU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4111F092-F218-427C-BC35-8A3AE326D0FF}">
      <text>
        <r>
          <rPr>
            <b/>
            <sz val="9"/>
            <color indexed="81"/>
            <rFont val="Tahoma"/>
            <family val="2"/>
          </rPr>
          <t>Giới hạn max BINGO
khi 2 RANDOM 
BẰNG NHAU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2" authorId="0" shapeId="0" xr:uid="{9E1BDBB3-C238-48E4-9BE5-EE7EA3C2A7B5}">
      <text>
        <r>
          <rPr>
            <b/>
            <sz val="9"/>
            <color indexed="81"/>
            <rFont val="Tahoma"/>
            <family val="2"/>
          </rPr>
          <t>CHỮ SỐ CUỐI
CỦA RANDOM TRÊN
(ô A9)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541F9E36-F1F6-4EE7-958B-641474946955}">
      <text>
        <r>
          <rPr>
            <b/>
            <sz val="9"/>
            <color indexed="81"/>
            <rFont val="Tahoma"/>
            <family val="2"/>
          </rPr>
          <t>CHỮ SỐ CUỐI
CỦA RANDOM DƯỚI
(ô A19)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" authorId="0" shapeId="0" xr:uid="{D5470CA4-8035-4829-AAB4-9BC704999632}">
      <text>
        <r>
          <rPr>
            <sz val="9"/>
            <color indexed="81"/>
            <rFont val="Tahoma"/>
            <family val="2"/>
          </rPr>
          <t xml:space="preserve">=1 nếu CHỮ SỐ CUỐI
CỦA 2 GIÁ TRỊ RANDOM
bằng nhau
</t>
        </r>
      </text>
    </comment>
    <comment ref="O4" authorId="0" shapeId="0" xr:uid="{3570E253-73F7-4570-AA9C-75DD403C4DCA}">
      <text>
        <r>
          <rPr>
            <b/>
            <sz val="9"/>
            <color indexed="81"/>
            <rFont val="Tahoma"/>
            <family val="2"/>
          </rPr>
          <t>=2 
NẾU TỔNG 2 SỐ CUỐI
CỦA GIÁ TRỊ RANDOM
=15 (số trên)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0" shapeId="0" xr:uid="{2F9036E8-0177-461E-869F-9DE3C8B679D1}">
      <text>
        <r>
          <rPr>
            <b/>
            <sz val="9"/>
            <color indexed="81"/>
            <rFont val="Tahoma"/>
            <family val="2"/>
          </rPr>
          <t>Giới hạn min BINGO
khi 2 RANDOM 
BẰNG NHAU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80D7FA13-2635-4044-9E51-D7DC1105E16B}">
      <text>
        <r>
          <rPr>
            <b/>
            <sz val="9"/>
            <color indexed="81"/>
            <rFont val="Tahoma"/>
            <family val="2"/>
          </rPr>
          <t>Giới hạn max BINGO
khi 2 RANDOM 
BẰNG NHAU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<sst xmlns="http://schemas.openxmlformats.org/spreadsheetml/2006/main" count="1972" uniqueCount="1209">
  <si>
    <t>へや</t>
  </si>
  <si>
    <t>やまと</t>
  </si>
  <si>
    <t>ゆき</t>
  </si>
  <si>
    <t>ゆかた</t>
  </si>
  <si>
    <t>ふゆ</t>
  </si>
  <si>
    <t>ゆめ</t>
  </si>
  <si>
    <t>やきにく</t>
  </si>
  <si>
    <t>すきやき</t>
  </si>
  <si>
    <t>やかい</t>
  </si>
  <si>
    <t>やま</t>
  </si>
  <si>
    <t>こんや</t>
  </si>
  <si>
    <t>やすい</t>
  </si>
  <si>
    <t>やさい</t>
  </si>
  <si>
    <t>たこやき</t>
  </si>
  <si>
    <t>やちん</t>
  </si>
  <si>
    <t>45+46</t>
  </si>
  <si>
    <t>ふとん</t>
  </si>
  <si>
    <t>ふたり</t>
  </si>
  <si>
    <t>ふくし</t>
  </si>
  <si>
    <t>ふたこ</t>
  </si>
  <si>
    <t>さいふ</t>
  </si>
  <si>
    <t>ふ</t>
  </si>
  <si>
    <t>ふくしま</t>
  </si>
  <si>
    <t>むし</t>
  </si>
  <si>
    <t>きむら</t>
  </si>
  <si>
    <t>むいか</t>
  </si>
  <si>
    <t>さむらい</t>
  </si>
  <si>
    <t>せつめい</t>
  </si>
  <si>
    <t>さむい</t>
  </si>
  <si>
    <t>へいわ</t>
  </si>
  <si>
    <t>ねむい</t>
  </si>
  <si>
    <t>せんせい</t>
  </si>
  <si>
    <t>すなお</t>
  </si>
  <si>
    <t>れいぶん</t>
  </si>
  <si>
    <t>すそ</t>
  </si>
  <si>
    <t>げいしゃ</t>
  </si>
  <si>
    <t>いす</t>
  </si>
  <si>
    <t>41+42</t>
  </si>
  <si>
    <t>すいえい</t>
  </si>
  <si>
    <t>せまい</t>
  </si>
  <si>
    <t>えいご</t>
  </si>
  <si>
    <t>みせ</t>
  </si>
  <si>
    <t>えいが</t>
  </si>
  <si>
    <t>おんせん</t>
  </si>
  <si>
    <t>めいわく</t>
  </si>
  <si>
    <t>しあわせ</t>
  </si>
  <si>
    <t>せいかく</t>
  </si>
  <si>
    <t>きせつ</t>
  </si>
  <si>
    <t>trường âm い</t>
  </si>
  <si>
    <t>せいかつ</t>
  </si>
  <si>
    <t>せんたく</t>
  </si>
  <si>
    <t>にゅうがく</t>
  </si>
  <si>
    <t>めんせつ</t>
  </si>
  <si>
    <t>にゅういん</t>
  </si>
  <si>
    <t>ぬの</t>
  </si>
  <si>
    <t>ひょうげん</t>
  </si>
  <si>
    <t>いぬ</t>
  </si>
  <si>
    <t>じょうたい</t>
  </si>
  <si>
    <t>かめ</t>
  </si>
  <si>
    <t>ぶんしょう</t>
  </si>
  <si>
    <t>あめ</t>
  </si>
  <si>
    <t>38+39</t>
  </si>
  <si>
    <t>きょうかい</t>
  </si>
  <si>
    <t>らいねん</t>
  </si>
  <si>
    <t>しょうひん</t>
  </si>
  <si>
    <t>きねん</t>
  </si>
  <si>
    <t>よ nhỏ</t>
  </si>
  <si>
    <t>にんぎょう</t>
  </si>
  <si>
    <t>ねんまつ</t>
  </si>
  <si>
    <t>trường âm う</t>
  </si>
  <si>
    <t>びょういん</t>
  </si>
  <si>
    <t>ねこ</t>
  </si>
  <si>
    <t>でんちゅう</t>
  </si>
  <si>
    <t>れんらく</t>
  </si>
  <si>
    <t>ほんしゅう</t>
  </si>
  <si>
    <t>それ</t>
  </si>
  <si>
    <t>こんしゅう</t>
  </si>
  <si>
    <t>これ</t>
  </si>
  <si>
    <t>けんきゅう</t>
  </si>
  <si>
    <t>あれ</t>
  </si>
  <si>
    <t>ふくしゅう</t>
  </si>
  <si>
    <t>にわとり</t>
  </si>
  <si>
    <t>ゆ nhỏ</t>
  </si>
  <si>
    <t>ちゅうい</t>
  </si>
  <si>
    <t>かいわ</t>
  </si>
  <si>
    <t>きゅう</t>
  </si>
  <si>
    <t>わかい</t>
  </si>
  <si>
    <t>ろうば</t>
  </si>
  <si>
    <t>かわいい</t>
  </si>
  <si>
    <t>わねれ</t>
  </si>
  <si>
    <t>ろうどう</t>
  </si>
  <si>
    <t>かわ</t>
  </si>
  <si>
    <t>35-37</t>
  </si>
  <si>
    <t>ようじ</t>
  </si>
  <si>
    <t>はさみ</t>
  </si>
  <si>
    <t>もうけん</t>
  </si>
  <si>
    <t>かみ</t>
  </si>
  <si>
    <t>ぶんぽう</t>
  </si>
  <si>
    <t>みなみ</t>
  </si>
  <si>
    <t>ぼうし</t>
  </si>
  <si>
    <t>みち</t>
  </si>
  <si>
    <t>ほうこく</t>
  </si>
  <si>
    <t>きみ</t>
  </si>
  <si>
    <t>のうど</t>
  </si>
  <si>
    <t>みかん</t>
  </si>
  <si>
    <t>じどう</t>
  </si>
  <si>
    <t>はなみ</t>
  </si>
  <si>
    <t>どうぶつ</t>
  </si>
  <si>
    <t>かみん</t>
  </si>
  <si>
    <t>でんとう</t>
  </si>
  <si>
    <t>ひみつ</t>
  </si>
  <si>
    <t>とうなん</t>
  </si>
  <si>
    <t>ひも</t>
  </si>
  <si>
    <t>とうあん</t>
  </si>
  <si>
    <t>ひる</t>
  </si>
  <si>
    <t>ぞうか</t>
  </si>
  <si>
    <t>ひろしま</t>
  </si>
  <si>
    <t>たいそう</t>
  </si>
  <si>
    <t>あさひ</t>
  </si>
  <si>
    <t>そうじ</t>
  </si>
  <si>
    <t>ひと</t>
  </si>
  <si>
    <t>ばんごう</t>
  </si>
  <si>
    <t>ひんしつ</t>
  </si>
  <si>
    <t>ひ</t>
  </si>
  <si>
    <t>しんごう</t>
  </si>
  <si>
    <t>ひま</t>
  </si>
  <si>
    <t>ぎんこう</t>
  </si>
  <si>
    <t>そちら</t>
  </si>
  <si>
    <t>こうえん</t>
  </si>
  <si>
    <t>そら</t>
  </si>
  <si>
    <t>おうえん</t>
  </si>
  <si>
    <t>さる</t>
  </si>
  <si>
    <t>おうこく</t>
  </si>
  <si>
    <t>そんな</t>
  </si>
  <si>
    <t>のって</t>
  </si>
  <si>
    <t>そろそろ</t>
  </si>
  <si>
    <t>にっき</t>
  </si>
  <si>
    <t>それから</t>
  </si>
  <si>
    <t>ねっしん</t>
  </si>
  <si>
    <t>うるさい</t>
  </si>
  <si>
    <t>やった</t>
  </si>
  <si>
    <t>くるま</t>
  </si>
  <si>
    <t>よっか</t>
  </si>
  <si>
    <t>まる</t>
  </si>
  <si>
    <t>さっぽろ</t>
  </si>
  <si>
    <t>くろい</t>
  </si>
  <si>
    <t>よかった</t>
  </si>
  <si>
    <t>こころ</t>
  </si>
  <si>
    <t>はっきり</t>
  </si>
  <si>
    <t>うしろ</t>
  </si>
  <si>
    <t>もっと</t>
  </si>
  <si>
    <t>ろく</t>
  </si>
  <si>
    <t>30-32</t>
  </si>
  <si>
    <t>まって</t>
  </si>
  <si>
    <t>ほし</t>
  </si>
  <si>
    <t>あさって</t>
  </si>
  <si>
    <t>ほしい</t>
  </si>
  <si>
    <t>きっぷ</t>
  </si>
  <si>
    <t>にほん</t>
  </si>
  <si>
    <t>きって</t>
  </si>
  <si>
    <t>はんとし</t>
  </si>
  <si>
    <t>つ nhỏ</t>
  </si>
  <si>
    <t>おっと</t>
  </si>
  <si>
    <t>きほん</t>
  </si>
  <si>
    <t>じしょ</t>
  </si>
  <si>
    <t>はな</t>
  </si>
  <si>
    <t>ちょきん</t>
  </si>
  <si>
    <t>だんじょ</t>
  </si>
  <si>
    <t>まいにち</t>
  </si>
  <si>
    <t>しょるい</t>
  </si>
  <si>
    <t>よん</t>
  </si>
  <si>
    <t>きょねん</t>
  </si>
  <si>
    <t>なまえ</t>
  </si>
  <si>
    <t>じゅんび</t>
  </si>
  <si>
    <t>まち</t>
  </si>
  <si>
    <t>かしゅ</t>
  </si>
  <si>
    <t>よこはま</t>
  </si>
  <si>
    <t>ゆ NHỎ</t>
  </si>
  <si>
    <t>しゅみ</t>
  </si>
  <si>
    <t>うま</t>
  </si>
  <si>
    <t>26-29</t>
  </si>
  <si>
    <t>ちゃわん</t>
  </si>
  <si>
    <t>うた</t>
  </si>
  <si>
    <t>おちゃ</t>
  </si>
  <si>
    <t>うち</t>
  </si>
  <si>
    <t>おきゃく</t>
  </si>
  <si>
    <t>ええと</t>
  </si>
  <si>
    <t>しゃいん</t>
  </si>
  <si>
    <t>じんじゃ</t>
  </si>
  <si>
    <t>うし</t>
  </si>
  <si>
    <t>や NHỎ</t>
  </si>
  <si>
    <t>かいしゃ</t>
  </si>
  <si>
    <t>こえ</t>
  </si>
  <si>
    <t>さんぽ</t>
  </si>
  <si>
    <t>えさ</t>
  </si>
  <si>
    <t>ぼんさい</t>
  </si>
  <si>
    <t>うけつけ</t>
  </si>
  <si>
    <t>ぼ　ぽ</t>
  </si>
  <si>
    <t>ぼく</t>
  </si>
  <si>
    <t>うえ</t>
  </si>
  <si>
    <t>つくえ</t>
  </si>
  <si>
    <t>ぺきん</t>
  </si>
  <si>
    <t>てんてん</t>
  </si>
  <si>
    <t>24-25</t>
  </si>
  <si>
    <t>なべ</t>
  </si>
  <si>
    <t>てんいん</t>
  </si>
  <si>
    <t>べんり</t>
  </si>
  <si>
    <t>てんき</t>
  </si>
  <si>
    <t>べぺ</t>
  </si>
  <si>
    <t>ふべん</t>
  </si>
  <si>
    <t>ことし</t>
  </si>
  <si>
    <t>ぶひん</t>
  </si>
  <si>
    <t>おととい</t>
  </si>
  <si>
    <t>がくぶ</t>
  </si>
  <si>
    <t>おと</t>
  </si>
  <si>
    <t>ぶたにく</t>
  </si>
  <si>
    <t>とて</t>
  </si>
  <si>
    <t>こと</t>
  </si>
  <si>
    <t>22-23</t>
  </si>
  <si>
    <t>ぜんぷ</t>
  </si>
  <si>
    <t>いけ</t>
  </si>
  <si>
    <t>ぶ　ぷ</t>
  </si>
  <si>
    <t>しんぶん</t>
  </si>
  <si>
    <t>いけん</t>
  </si>
  <si>
    <t>かびん</t>
  </si>
  <si>
    <t>おさけ</t>
  </si>
  <si>
    <t>こいびと</t>
  </si>
  <si>
    <t>け</t>
  </si>
  <si>
    <t>たけ</t>
  </si>
  <si>
    <t>のびた</t>
  </si>
  <si>
    <t>さくにん</t>
  </si>
  <si>
    <t>び　ぴ</t>
  </si>
  <si>
    <t>はなび</t>
  </si>
  <si>
    <t>おんな</t>
  </si>
  <si>
    <t>せんぱい</t>
  </si>
  <si>
    <t>さん</t>
  </si>
  <si>
    <t>ばいどく</t>
  </si>
  <si>
    <t>へんたい</t>
  </si>
  <si>
    <t>ばんざい</t>
  </si>
  <si>
    <t>たいへん</t>
  </si>
  <si>
    <t>こんばん</t>
  </si>
  <si>
    <t>きんし</t>
  </si>
  <si>
    <t>そば</t>
  </si>
  <si>
    <t>こんらん</t>
  </si>
  <si>
    <t>ば　ぱ</t>
  </si>
  <si>
    <t>まいばん</t>
  </si>
  <si>
    <t>なんさい</t>
  </si>
  <si>
    <t>みどり</t>
  </si>
  <si>
    <t>あんない</t>
  </si>
  <si>
    <t>どんな</t>
  </si>
  <si>
    <t>かんさい</t>
  </si>
  <si>
    <t>ん</t>
  </si>
  <si>
    <t>うどん</t>
  </si>
  <si>
    <t>こんなん</t>
  </si>
  <si>
    <t>ときどき</t>
  </si>
  <si>
    <t>なんかい</t>
  </si>
  <si>
    <t>どくしん</t>
  </si>
  <si>
    <t>あおい</t>
  </si>
  <si>
    <t>どちら</t>
  </si>
  <si>
    <t>きおく</t>
  </si>
  <si>
    <t>いちど</t>
  </si>
  <si>
    <t>おいしい</t>
  </si>
  <si>
    <t>ど</t>
  </si>
  <si>
    <t>しんど</t>
  </si>
  <si>
    <t>おおい</t>
  </si>
  <si>
    <t>できる</t>
  </si>
  <si>
    <t>おもい</t>
  </si>
  <si>
    <t>でんき</t>
  </si>
  <si>
    <t>あなた</t>
  </si>
  <si>
    <t>でんわ</t>
  </si>
  <si>
    <t>あきら</t>
  </si>
  <si>
    <t>で</t>
  </si>
  <si>
    <t>うで</t>
  </si>
  <si>
    <t>おいくつ</t>
  </si>
  <si>
    <t>ひだり</t>
  </si>
  <si>
    <t>あき</t>
  </si>
  <si>
    <t>だいがく</t>
  </si>
  <si>
    <t>あし</t>
  </si>
  <si>
    <t>18-19</t>
  </si>
  <si>
    <t>ともだち</t>
  </si>
  <si>
    <t>あお</t>
  </si>
  <si>
    <t>あさ</t>
  </si>
  <si>
    <t>だ</t>
  </si>
  <si>
    <t>だんご</t>
  </si>
  <si>
    <t>くつした</t>
  </si>
  <si>
    <t>みんぞく</t>
  </si>
  <si>
    <t>かかり</t>
  </si>
  <si>
    <t>かぞく</t>
  </si>
  <si>
    <t>かたな</t>
  </si>
  <si>
    <t>じ</t>
  </si>
  <si>
    <t>ぞんじ</t>
  </si>
  <si>
    <t>ちかい</t>
  </si>
  <si>
    <t>ぜんぜん</t>
  </si>
  <si>
    <t>ちかく</t>
  </si>
  <si>
    <t>かぜ</t>
  </si>
  <si>
    <t>いつ</t>
  </si>
  <si>
    <t>ごぜん</t>
  </si>
  <si>
    <t>なつ</t>
  </si>
  <si>
    <t>ぜ</t>
  </si>
  <si>
    <t>あんぜん</t>
  </si>
  <si>
    <t>かこ</t>
  </si>
  <si>
    <t>ちず</t>
  </si>
  <si>
    <t>くつ</t>
  </si>
  <si>
    <t>みず</t>
  </si>
  <si>
    <t>かいかく</t>
  </si>
  <si>
    <t>ず</t>
  </si>
  <si>
    <t>すずき</t>
  </si>
  <si>
    <t>かいさつ</t>
  </si>
  <si>
    <t>16-17</t>
  </si>
  <si>
    <t>あじ</t>
  </si>
  <si>
    <t>なに</t>
  </si>
  <si>
    <t>おなじ</t>
  </si>
  <si>
    <t>なな</t>
  </si>
  <si>
    <t>じかん</t>
  </si>
  <si>
    <t>しない</t>
  </si>
  <si>
    <t>かんじ</t>
  </si>
  <si>
    <t>さかな</t>
  </si>
  <si>
    <t>いざかや</t>
  </si>
  <si>
    <t>かたい</t>
  </si>
  <si>
    <t>はいざら</t>
  </si>
  <si>
    <t>たかい</t>
  </si>
  <si>
    <t>ことわざ</t>
  </si>
  <si>
    <t>きた</t>
  </si>
  <si>
    <t>ざ</t>
  </si>
  <si>
    <t>ざんねん</t>
  </si>
  <si>
    <t>たな</t>
  </si>
  <si>
    <t>へた</t>
  </si>
  <si>
    <t>14+15</t>
  </si>
  <si>
    <t>にほんご</t>
  </si>
  <si>
    <t>こい</t>
  </si>
  <si>
    <t>ごはん</t>
  </si>
  <si>
    <t>きのこ</t>
  </si>
  <si>
    <t>すごい</t>
  </si>
  <si>
    <t>こちら</t>
  </si>
  <si>
    <t>ご</t>
  </si>
  <si>
    <t>たまご</t>
  </si>
  <si>
    <t>くに</t>
  </si>
  <si>
    <t>ほかげ</t>
  </si>
  <si>
    <t>にく</t>
  </si>
  <si>
    <t>げんき</t>
  </si>
  <si>
    <t>きく</t>
  </si>
  <si>
    <t>12+13</t>
  </si>
  <si>
    <t>おみやげ</t>
  </si>
  <si>
    <t>いく</t>
  </si>
  <si>
    <t>げ</t>
  </si>
  <si>
    <t>らいげつ</t>
  </si>
  <si>
    <t>くもり</t>
  </si>
  <si>
    <t>ぐんたい</t>
  </si>
  <si>
    <t>さくら</t>
  </si>
  <si>
    <t>いそぐ</t>
  </si>
  <si>
    <t>くも</t>
  </si>
  <si>
    <t>ぐんま</t>
  </si>
  <si>
    <t>くへ</t>
  </si>
  <si>
    <t>くらい</t>
  </si>
  <si>
    <t>10+11</t>
  </si>
  <si>
    <t>ぐ</t>
  </si>
  <si>
    <t>めぐろ</t>
  </si>
  <si>
    <t>らしい</t>
  </si>
  <si>
    <t>うさぎ</t>
  </si>
  <si>
    <t>ちいさい</t>
  </si>
  <si>
    <t>かぎ</t>
  </si>
  <si>
    <t>きもち</t>
  </si>
  <si>
    <t>かいぎ</t>
  </si>
  <si>
    <t>きらい</t>
  </si>
  <si>
    <t>うわぎ</t>
  </si>
  <si>
    <t>いち</t>
  </si>
  <si>
    <t>ぎ</t>
  </si>
  <si>
    <t>ぎんたま</t>
  </si>
  <si>
    <t>ひらがな</t>
  </si>
  <si>
    <t>さき</t>
  </si>
  <si>
    <t>しちがつ</t>
  </si>
  <si>
    <t>きもの</t>
  </si>
  <si>
    <t>6 to 9</t>
  </si>
  <si>
    <t>めがね</t>
  </si>
  <si>
    <t>もの</t>
  </si>
  <si>
    <t>まんが</t>
  </si>
  <si>
    <t>もり</t>
  </si>
  <si>
    <t>ながい</t>
  </si>
  <si>
    <t>i shi</t>
  </si>
  <si>
    <t>いし</t>
  </si>
  <si>
    <t>ながの</t>
  </si>
  <si>
    <t>moshimoshi</t>
  </si>
  <si>
    <t>もしもし</t>
  </si>
  <si>
    <t>が</t>
  </si>
  <si>
    <t>てがみ</t>
  </si>
  <si>
    <t>もも</t>
  </si>
  <si>
    <t>TABLE</t>
  </si>
  <si>
    <t>POINT</t>
  </si>
  <si>
    <t>ê</t>
  </si>
  <si>
    <t>TIME</t>
  </si>
  <si>
    <t>#</t>
  </si>
  <si>
    <t>スモーク</t>
  </si>
  <si>
    <t>モバイル</t>
  </si>
  <si>
    <t>ポケモン</t>
  </si>
  <si>
    <t>レモン</t>
  </si>
  <si>
    <t>モデル</t>
  </si>
  <si>
    <t>45 モ</t>
  </si>
  <si>
    <t>カヌー</t>
  </si>
  <si>
    <t>ヌード</t>
  </si>
  <si>
    <t>44 ヌ</t>
  </si>
  <si>
    <t>ネット</t>
  </si>
  <si>
    <t>セネガル</t>
  </si>
  <si>
    <t>ネズミ</t>
  </si>
  <si>
    <t>パネル</t>
  </si>
  <si>
    <t>43 ネ</t>
  </si>
  <si>
    <t>ログアウト</t>
  </si>
  <si>
    <t>ウェブ</t>
  </si>
  <si>
    <t>パウダー</t>
  </si>
  <si>
    <t>マウス</t>
  </si>
  <si>
    <t>ウサギ</t>
  </si>
  <si>
    <t>４２ウ</t>
  </si>
  <si>
    <t>ヨーロッパ</t>
  </si>
  <si>
    <t>ショップ</t>
  </si>
  <si>
    <t>ショー</t>
  </si>
  <si>
    <t>41　ヨ</t>
  </si>
  <si>
    <t>ピカソ</t>
  </si>
  <si>
    <t>パソコン</t>
  </si>
  <si>
    <t>マラソン</t>
  </si>
  <si>
    <t>40 ソ</t>
  </si>
  <si>
    <t>ワイフ</t>
  </si>
  <si>
    <t>ワード</t>
  </si>
  <si>
    <t>タワー</t>
  </si>
  <si>
    <t>ワイン</t>
  </si>
  <si>
    <t>サンキュー</t>
  </si>
  <si>
    <t>ユーザー</t>
  </si>
  <si>
    <t>アユタヤ</t>
  </si>
  <si>
    <t>セット</t>
  </si>
  <si>
    <t>センター</t>
  </si>
  <si>
    <t>イチゴ</t>
  </si>
  <si>
    <t>キッチン</t>
  </si>
  <si>
    <t>ランチ</t>
  </si>
  <si>
    <t>チーム</t>
  </si>
  <si>
    <t>チーズ</t>
  </si>
  <si>
    <t>チケット</t>
  </si>
  <si>
    <t>36　チ</t>
  </si>
  <si>
    <t>サラダ</t>
  </si>
  <si>
    <t>サッカー</t>
  </si>
  <si>
    <t>35　サ</t>
  </si>
  <si>
    <t>ピッツァ</t>
  </si>
  <si>
    <t>ピアノ</t>
  </si>
  <si>
    <t>コンビニ</t>
  </si>
  <si>
    <t>ビデオ</t>
  </si>
  <si>
    <t>ピザ</t>
  </si>
  <si>
    <t>テレビ</t>
  </si>
  <si>
    <t>コーヒー</t>
  </si>
  <si>
    <t>ヒント</t>
  </si>
  <si>
    <t>コピー</t>
  </si>
  <si>
    <t>３４　ヒ</t>
  </si>
  <si>
    <t>ポップス</t>
  </si>
  <si>
    <t>ナポリ</t>
  </si>
  <si>
    <t>ポケット</t>
  </si>
  <si>
    <t>パスポート</t>
  </si>
  <si>
    <t>ロボット</t>
  </si>
  <si>
    <t>ホテル</t>
  </si>
  <si>
    <t>33 ホ</t>
  </si>
  <si>
    <t>オリエント</t>
  </si>
  <si>
    <t>オペラ</t>
  </si>
  <si>
    <t>マリオ</t>
  </si>
  <si>
    <t>カラオケ</t>
  </si>
  <si>
    <t>オレンジ</t>
  </si>
  <si>
    <t>ライオン</t>
  </si>
  <si>
    <t>32 オ</t>
  </si>
  <si>
    <t>チャンス</t>
  </si>
  <si>
    <t>キャベツ</t>
  </si>
  <si>
    <t>キャノン</t>
  </si>
  <si>
    <t>ヤング</t>
  </si>
  <si>
    <t>31 ヤ</t>
  </si>
  <si>
    <t>ドミノ</t>
  </si>
  <si>
    <t>ミルク</t>
  </si>
  <si>
    <t>30 ミ</t>
  </si>
  <si>
    <t>エステ</t>
  </si>
  <si>
    <t>エリア</t>
  </si>
  <si>
    <t>エンジニア</t>
  </si>
  <si>
    <t>29 エ</t>
  </si>
  <si>
    <t>ズーム</t>
  </si>
  <si>
    <t>スープ</t>
  </si>
  <si>
    <t>テスト</t>
  </si>
  <si>
    <t>スーパー</t>
  </si>
  <si>
    <t>スカート</t>
  </si>
  <si>
    <t>スタート</t>
  </si>
  <si>
    <t>スタッフ</t>
  </si>
  <si>
    <t>イギリス</t>
  </si>
  <si>
    <t>スプーン</t>
  </si>
  <si>
    <t>ライス</t>
  </si>
  <si>
    <t>ダンス</t>
  </si>
  <si>
    <t>スキー</t>
  </si>
  <si>
    <t>28 ス</t>
  </si>
  <si>
    <t>ロッカー</t>
  </si>
  <si>
    <t>ペット</t>
  </si>
  <si>
    <t>コップ</t>
  </si>
  <si>
    <t>ベッド</t>
  </si>
  <si>
    <t>ツアー</t>
  </si>
  <si>
    <t>27　ツ</t>
  </si>
  <si>
    <t>アジア</t>
  </si>
  <si>
    <t>シドニー</t>
  </si>
  <si>
    <t>タクシー</t>
  </si>
  <si>
    <t>ロシア</t>
  </si>
  <si>
    <t>26 シ</t>
  </si>
  <si>
    <t>ゴールデン</t>
  </si>
  <si>
    <t>テコンドー</t>
  </si>
  <si>
    <t>デート</t>
  </si>
  <si>
    <t>25 テ</t>
  </si>
  <si>
    <t>ケーキ</t>
  </si>
  <si>
    <t>ゲーム</t>
  </si>
  <si>
    <t>24 ケ</t>
  </si>
  <si>
    <t>ドライブ</t>
  </si>
  <si>
    <t>プール</t>
  </si>
  <si>
    <t>クラブ</t>
  </si>
  <si>
    <t>グループ</t>
  </si>
  <si>
    <t>ライブ</t>
  </si>
  <si>
    <t>ナイフ</t>
  </si>
  <si>
    <t>23 フ</t>
  </si>
  <si>
    <t>ログイン</t>
  </si>
  <si>
    <t>バンコク</t>
  </si>
  <si>
    <t>ハンバーグ</t>
  </si>
  <si>
    <t>22 ク</t>
  </si>
  <si>
    <t>アルバイト</t>
  </si>
  <si>
    <t>ルーム</t>
  </si>
  <si>
    <t>ナルト</t>
  </si>
  <si>
    <t>ルール</t>
  </si>
  <si>
    <t>マルコ</t>
  </si>
  <si>
    <t>21 ル</t>
  </si>
  <si>
    <t>タバコ</t>
  </si>
  <si>
    <t>コアラ</t>
  </si>
  <si>
    <t>マンゴ</t>
  </si>
  <si>
    <t>リンゴ</t>
  </si>
  <si>
    <t>20 コ</t>
  </si>
  <si>
    <t>マナー</t>
  </si>
  <si>
    <t>トマト</t>
  </si>
  <si>
    <t>ローマ</t>
  </si>
  <si>
    <t>19　マ</t>
  </si>
  <si>
    <t>アメリカ</t>
  </si>
  <si>
    <t>マレーシア</t>
  </si>
  <si>
    <t>アンナ</t>
  </si>
  <si>
    <t>メニュー</t>
  </si>
  <si>
    <t>アリババ</t>
  </si>
  <si>
    <t>18　ア</t>
  </si>
  <si>
    <t>ミュージック</t>
  </si>
  <si>
    <t>ライター</t>
  </si>
  <si>
    <t>イタリア</t>
  </si>
  <si>
    <t>カレンダー</t>
  </si>
  <si>
    <t>ラベンダー</t>
  </si>
  <si>
    <t>タイム</t>
  </si>
  <si>
    <t>タイ</t>
  </si>
  <si>
    <t>ギター</t>
  </si>
  <si>
    <t>17 タ</t>
  </si>
  <si>
    <t>アイロン</t>
  </si>
  <si>
    <t>スプール</t>
  </si>
  <si>
    <t>イラン</t>
  </si>
  <si>
    <t>ランド</t>
  </si>
  <si>
    <t>スポーツ</t>
  </si>
  <si>
    <t>パンダ</t>
  </si>
  <si>
    <t>ホーム</t>
  </si>
  <si>
    <t>ロンドン</t>
  </si>
  <si>
    <t>16 ン</t>
  </si>
  <si>
    <t>レーバー</t>
  </si>
  <si>
    <t>カイロ</t>
  </si>
  <si>
    <t>キロ</t>
  </si>
  <si>
    <t>カロリー</t>
  </si>
  <si>
    <t>レキロ</t>
  </si>
  <si>
    <t>カレー</t>
  </si>
  <si>
    <t>13 to 15</t>
  </si>
  <si>
    <t>チョコレート</t>
  </si>
  <si>
    <t>カード</t>
  </si>
  <si>
    <t>カメラ</t>
  </si>
  <si>
    <t>10 to 12</t>
  </si>
  <si>
    <t>チャット</t>
  </si>
  <si>
    <t>ハード</t>
  </si>
  <si>
    <t>トラック</t>
  </si>
  <si>
    <t>ハート</t>
  </si>
  <si>
    <t>バナナ</t>
  </si>
  <si>
    <t>キットカット</t>
  </si>
  <si>
    <t>ベトナム</t>
  </si>
  <si>
    <t>パリ</t>
  </si>
  <si>
    <t>ドリーム</t>
  </si>
  <si>
    <t>ハリナ</t>
  </si>
  <si>
    <t>イムト</t>
  </si>
  <si>
    <t>ノート</t>
  </si>
  <si>
    <t>ヘノ二</t>
  </si>
  <si>
    <t>ハノイ</t>
  </si>
  <si>
    <t>NAME</t>
  </si>
  <si>
    <t>RANK</t>
  </si>
  <si>
    <t>dưới</t>
  </si>
  <si>
    <t>trên</t>
  </si>
  <si>
    <t>MAX:</t>
  </si>
  <si>
    <t>HIRA</t>
  </si>
  <si>
    <t>KATA</t>
  </si>
  <si>
    <t>MIX</t>
  </si>
  <si>
    <t>シネマ</t>
  </si>
  <si>
    <t>バイク</t>
  </si>
  <si>
    <t>ドア</t>
  </si>
  <si>
    <t>サンド</t>
  </si>
  <si>
    <t>7 to 9</t>
  </si>
  <si>
    <t>トム</t>
  </si>
  <si>
    <t>1 to 6</t>
  </si>
  <si>
    <t>ニトリ</t>
  </si>
  <si>
    <t>コンセプト</t>
  </si>
  <si>
    <t>37 セ</t>
  </si>
  <si>
    <t>38 ユ</t>
  </si>
  <si>
    <t>39 ワ</t>
  </si>
  <si>
    <t>プサン</t>
  </si>
  <si>
    <t>ソフト</t>
  </si>
  <si>
    <t>イラク</t>
  </si>
  <si>
    <t>13レ</t>
  </si>
  <si>
    <t>トイレ</t>
  </si>
  <si>
    <t>フランス</t>
  </si>
  <si>
    <t>トレーナー</t>
  </si>
  <si>
    <t>トトロ</t>
  </si>
  <si>
    <t>サウナ</t>
  </si>
  <si>
    <t>ニンジン</t>
  </si>
  <si>
    <t>コナン</t>
  </si>
  <si>
    <t>トレンド</t>
  </si>
  <si>
    <t>タレント</t>
  </si>
  <si>
    <t>マンガ</t>
  </si>
  <si>
    <t>ニコニコ</t>
  </si>
  <si>
    <t>ノーマル</t>
  </si>
  <si>
    <t>テニス</t>
  </si>
  <si>
    <t>カーテン</t>
  </si>
  <si>
    <t>ノッカー</t>
  </si>
  <si>
    <t>リクエスト</t>
  </si>
  <si>
    <t>ヤマハ</t>
  </si>
  <si>
    <t>ロイヤル</t>
  </si>
  <si>
    <t>ダイヤ</t>
  </si>
  <si>
    <t>パーセント</t>
  </si>
  <si>
    <t>ユニット</t>
  </si>
  <si>
    <t>クレヨン</t>
  </si>
  <si>
    <t>ヨーヨー</t>
  </si>
  <si>
    <t>レーヨン</t>
  </si>
  <si>
    <t>ユネスコ</t>
  </si>
  <si>
    <t>モスクワ</t>
  </si>
  <si>
    <t>ハーモニカ</t>
  </si>
  <si>
    <t>モナコ</t>
  </si>
  <si>
    <t>ひまわり</t>
  </si>
  <si>
    <t>yachin</t>
  </si>
  <si>
    <t>takoyaki</t>
  </si>
  <si>
    <t>yakai</t>
  </si>
  <si>
    <t>なごや</t>
  </si>
  <si>
    <t>nagoya</t>
  </si>
  <si>
    <t>tamago</t>
  </si>
  <si>
    <t>じこ</t>
  </si>
  <si>
    <t>jiko</t>
  </si>
  <si>
    <t>きょか</t>
  </si>
  <si>
    <t>chokin</t>
  </si>
  <si>
    <t>danjo</t>
  </si>
  <si>
    <t>shorui</t>
  </si>
  <si>
    <t>せんしゅ</t>
  </si>
  <si>
    <t>あおぞら</t>
  </si>
  <si>
    <t>aozora</t>
  </si>
  <si>
    <t>ずいぶん</t>
  </si>
  <si>
    <t>zuibunn</t>
  </si>
  <si>
    <t>san</t>
  </si>
  <si>
    <t>とざん</t>
  </si>
  <si>
    <t>tozan</t>
  </si>
  <si>
    <t>uketsuke</t>
  </si>
  <si>
    <t>uma</t>
  </si>
  <si>
    <t>yokohama</t>
  </si>
  <si>
    <t>machi</t>
  </si>
  <si>
    <t>hana</t>
  </si>
  <si>
    <t>hanntoshi</t>
  </si>
  <si>
    <t>つよい</t>
  </si>
  <si>
    <t>tsuyoi</t>
  </si>
  <si>
    <t>はす</t>
  </si>
  <si>
    <t>ふくおか</t>
  </si>
  <si>
    <t>fukushima</t>
  </si>
  <si>
    <t>fukuoka</t>
  </si>
  <si>
    <t>futari</t>
  </si>
  <si>
    <t>とくべつ</t>
  </si>
  <si>
    <t>tokubetsu</t>
  </si>
  <si>
    <t>pekin</t>
  </si>
  <si>
    <t>koto</t>
  </si>
  <si>
    <t>てんぷら</t>
  </si>
  <si>
    <t>tennpura</t>
  </si>
  <si>
    <t>hima</t>
  </si>
  <si>
    <t>nagai</t>
  </si>
  <si>
    <t>shichigatsu</t>
  </si>
  <si>
    <t>hiragana</t>
  </si>
  <si>
    <t>gintama</t>
  </si>
  <si>
    <t>kaigi</t>
  </si>
  <si>
    <t>kagi</t>
  </si>
  <si>
    <t>ぎじゅつ</t>
  </si>
  <si>
    <t>HIRAGANA</t>
  </si>
  <si>
    <t>Ấn "Delete" vào ô trống</t>
  </si>
  <si>
    <t>để random</t>
  </si>
  <si>
    <t>(ô A7 A8 và A17 A18)</t>
  </si>
  <si>
    <t>Bạn có thể tự nhập âm đọc</t>
  </si>
  <si>
    <t>vào cột 3 và 5 để đáp án hiện ra</t>
  </si>
  <si>
    <t>ナイト</t>
  </si>
  <si>
    <t>naito</t>
  </si>
  <si>
    <t>フリー</t>
  </si>
  <si>
    <t>TOÀN</t>
  </si>
  <si>
    <t>kimono</t>
  </si>
  <si>
    <t>ichi</t>
  </si>
  <si>
    <t>kazoku</t>
  </si>
  <si>
    <t>hanabi</t>
  </si>
  <si>
    <t>butaniku</t>
  </si>
  <si>
    <t>konshu-</t>
  </si>
  <si>
    <t>honshu-</t>
  </si>
  <si>
    <t>りゅうがく</t>
  </si>
  <si>
    <t>kennkyu-</t>
  </si>
  <si>
    <t>たいじゅう</t>
  </si>
  <si>
    <t>taijuu-</t>
  </si>
  <si>
    <t>chyu-i</t>
  </si>
  <si>
    <t>nyu-in</t>
  </si>
  <si>
    <t>こうりゅう</t>
  </si>
  <si>
    <t>ko-ryu-</t>
  </si>
  <si>
    <t>kyo-kai</t>
  </si>
  <si>
    <t>ningyo-</t>
  </si>
  <si>
    <t>でんぴょう</t>
  </si>
  <si>
    <t>はっぴょう</t>
  </si>
  <si>
    <t>りょうり</t>
  </si>
  <si>
    <t>ryo-ri</t>
  </si>
  <si>
    <t>happyo-</t>
  </si>
  <si>
    <t>sanpo</t>
  </si>
  <si>
    <t>boku</t>
  </si>
  <si>
    <t>たび</t>
  </si>
  <si>
    <t>tabi</t>
  </si>
  <si>
    <t>shinbun</t>
  </si>
  <si>
    <t>jin ja</t>
  </si>
  <si>
    <t>sha in</t>
  </si>
  <si>
    <t>o cha</t>
  </si>
  <si>
    <t>cha wan</t>
  </si>
  <si>
    <t>saki</t>
  </si>
  <si>
    <t>Chỉnh cột trả về ở ô xanh lá</t>
  </si>
  <si>
    <t>A10 và A20</t>
  </si>
  <si>
    <t>Những chữ bình thường</t>
  </si>
  <si>
    <t>Chữ tenten, maru, trường âm…</t>
  </si>
  <si>
    <t>i so gu</t>
  </si>
  <si>
    <t>go zen</t>
  </si>
  <si>
    <t>ta kê</t>
  </si>
  <si>
    <t>ô sa kê</t>
  </si>
  <si>
    <t>i kê</t>
  </si>
  <si>
    <t>kôn nan</t>
  </si>
  <si>
    <t>kin shi</t>
  </si>
  <si>
    <t>tai hen</t>
  </si>
  <si>
    <t>đôn na</t>
  </si>
  <si>
    <t>mai ban</t>
  </si>
  <si>
    <t>sô ba</t>
  </si>
  <si>
    <t>そぼ</t>
  </si>
  <si>
    <t>xô bô</t>
  </si>
  <si>
    <t>TRÊN</t>
  </si>
  <si>
    <t>DƯỚI</t>
  </si>
  <si>
    <t>trường âm phụ</t>
  </si>
  <si>
    <t>せんぷうき</t>
  </si>
  <si>
    <t>sen pu- ki</t>
  </si>
  <si>
    <t>くうこう</t>
  </si>
  <si>
    <t>kư- kô</t>
  </si>
  <si>
    <t>おねえさん</t>
  </si>
  <si>
    <t>ô nê- san</t>
  </si>
  <si>
    <t>とおい</t>
  </si>
  <si>
    <t>tô-i</t>
  </si>
  <si>
    <t>おばあさん</t>
  </si>
  <si>
    <t>ôba- san</t>
  </si>
  <si>
    <t>kai sha</t>
  </si>
  <si>
    <t>o kya ku</t>
  </si>
  <si>
    <t>gi ju tsu</t>
  </si>
  <si>
    <t>sen shu</t>
  </si>
  <si>
    <t>kyo ka</t>
  </si>
  <si>
    <t>chê sừ</t>
  </si>
  <si>
    <t>チェス</t>
  </si>
  <si>
    <t xml:space="preserve">ウエオ </t>
  </si>
  <si>
    <t>アイ</t>
  </si>
  <si>
    <t>nhỏ</t>
  </si>
  <si>
    <t>ソファ</t>
  </si>
  <si>
    <t>sô fa</t>
  </si>
  <si>
    <t>uê bừ</t>
  </si>
  <si>
    <r>
      <t xml:space="preserve">や </t>
    </r>
    <r>
      <rPr>
        <b/>
        <sz val="14"/>
        <color theme="0"/>
        <rFont val="Arial"/>
        <family val="2"/>
      </rPr>
      <t>nhỏ</t>
    </r>
  </si>
  <si>
    <r>
      <t xml:space="preserve">ゆ </t>
    </r>
    <r>
      <rPr>
        <b/>
        <sz val="14"/>
        <color theme="1"/>
        <rFont val="Arial"/>
        <family val="2"/>
      </rPr>
      <t>nhỏ</t>
    </r>
  </si>
  <si>
    <r>
      <t xml:space="preserve">ツ </t>
    </r>
    <r>
      <rPr>
        <b/>
        <sz val="14"/>
        <color theme="1"/>
        <rFont val="Arial"/>
        <family val="2"/>
      </rPr>
      <t>nhỏ</t>
    </r>
  </si>
  <si>
    <t>nốk ka-</t>
  </si>
  <si>
    <t>trường</t>
  </si>
  <si>
    <t>âm</t>
  </si>
  <si>
    <t>マップ</t>
  </si>
  <si>
    <t>map pư</t>
  </si>
  <si>
    <t>キャンプ</t>
  </si>
  <si>
    <t>キャンセル</t>
  </si>
  <si>
    <t>kyan sê rư</t>
  </si>
  <si>
    <t>kyan pư</t>
  </si>
  <si>
    <t>chát tô</t>
  </si>
  <si>
    <t>mê niu-</t>
  </si>
  <si>
    <t>sák ka-</t>
  </si>
  <si>
    <t>san kiu-</t>
  </si>
  <si>
    <r>
      <t xml:space="preserve">よ </t>
    </r>
    <r>
      <rPr>
        <b/>
        <sz val="14"/>
        <color theme="0"/>
        <rFont val="Arial"/>
        <family val="2"/>
      </rPr>
      <t>nhỏ</t>
    </r>
  </si>
  <si>
    <t>shốp pư</t>
  </si>
  <si>
    <t>パーティー</t>
  </si>
  <si>
    <t>pa- ti-</t>
  </si>
  <si>
    <t>チェック</t>
  </si>
  <si>
    <t>chếc kư</t>
  </si>
  <si>
    <t>shô-</t>
  </si>
  <si>
    <t>クマ</t>
  </si>
  <si>
    <t>ミックス</t>
  </si>
  <si>
    <t>mik kư sư</t>
  </si>
  <si>
    <t>chan sư</t>
  </si>
  <si>
    <t>kya non</t>
  </si>
  <si>
    <t>ゴルフ</t>
  </si>
  <si>
    <t>gô rư fu</t>
  </si>
  <si>
    <t>bi đê ô</t>
  </si>
  <si>
    <t>AQ</t>
  </si>
  <si>
    <t>リセット</t>
  </si>
  <si>
    <t>ri sét tô</t>
  </si>
  <si>
    <t>よくあさ</t>
  </si>
  <si>
    <t>yo ku a sa</t>
  </si>
  <si>
    <t>マイナス</t>
  </si>
  <si>
    <t>セミナー</t>
  </si>
  <si>
    <t>34ヒ</t>
  </si>
  <si>
    <t>マスク</t>
  </si>
  <si>
    <t>ma sư cư</t>
  </si>
  <si>
    <t>コロナ</t>
  </si>
  <si>
    <t>ユニーク</t>
  </si>
  <si>
    <t>cô rô na</t>
  </si>
  <si>
    <t>yu ni- cư</t>
  </si>
  <si>
    <t>đơn</t>
  </si>
  <si>
    <t>tenten</t>
  </si>
  <si>
    <t>sư- pa-</t>
  </si>
  <si>
    <t>ro- ma</t>
  </si>
  <si>
    <t>kimochi</t>
  </si>
  <si>
    <t>kirai</t>
  </si>
  <si>
    <t>ku ra i</t>
  </si>
  <si>
    <t>ku mo</t>
  </si>
  <si>
    <t>sa ku ra</t>
  </si>
  <si>
    <t>ki ku</t>
  </si>
  <si>
    <t>ka ko</t>
  </si>
  <si>
    <t>na tsu</t>
  </si>
  <si>
    <t>ka ta na</t>
  </si>
  <si>
    <t>nan kai</t>
  </si>
  <si>
    <t>ê sa</t>
  </si>
  <si>
    <t>ư shi</t>
  </si>
  <si>
    <t>ư chi</t>
  </si>
  <si>
    <t>ni hon</t>
  </si>
  <si>
    <t>ki hon</t>
  </si>
  <si>
    <t>rô kư</t>
  </si>
  <si>
    <t>mô ri</t>
  </si>
  <si>
    <t>mô nô</t>
  </si>
  <si>
    <t>ôi shi-i</t>
  </si>
  <si>
    <t>ki ô kư</t>
  </si>
  <si>
    <t>sê tsu mê-</t>
  </si>
  <si>
    <t>hê- wa</t>
  </si>
  <si>
    <t>sưi ê-</t>
  </si>
  <si>
    <t>mê- wa cư</t>
  </si>
  <si>
    <t>sư ki ya ki</t>
  </si>
  <si>
    <t>ya ki ni ku</t>
  </si>
  <si>
    <t>ni cư</t>
  </si>
  <si>
    <t>cư ni</t>
  </si>
  <si>
    <t>cô chi ra</t>
  </si>
  <si>
    <t>ki nô cô</t>
  </si>
  <si>
    <t>cô i</t>
  </si>
  <si>
    <t>hê ta</t>
  </si>
  <si>
    <t>ki ta</t>
  </si>
  <si>
    <t>ta kai</t>
  </si>
  <si>
    <t>kai sa tsu</t>
  </si>
  <si>
    <t>ôi kutsu</t>
  </si>
  <si>
    <t>nesshin</t>
  </si>
  <si>
    <t>a mê</t>
  </si>
  <si>
    <t>men setsu</t>
  </si>
  <si>
    <t>ha su</t>
  </si>
  <si>
    <t>tô mư</t>
  </si>
  <si>
    <t>đô ri-mư</t>
  </si>
  <si>
    <t>ka- đô</t>
  </si>
  <si>
    <t>sư- pư</t>
  </si>
  <si>
    <t>yan gư</t>
  </si>
  <si>
    <t>đai ya</t>
  </si>
  <si>
    <t>ホスト</t>
  </si>
  <si>
    <t>hô sư tô</t>
  </si>
  <si>
    <t>i chi gô</t>
  </si>
  <si>
    <t>sê mi na-</t>
  </si>
  <si>
    <t>pa nê ru</t>
  </si>
  <si>
    <t>tô i rê</t>
  </si>
  <si>
    <t>tê ga mi</t>
  </si>
  <si>
    <t>naga nô</t>
  </si>
  <si>
    <t>gun tai</t>
  </si>
  <si>
    <t>sư gôi</t>
  </si>
  <si>
    <t>gô han</t>
  </si>
  <si>
    <t>ni hon go</t>
  </si>
  <si>
    <t>zan nen</t>
  </si>
  <si>
    <t>ko to wa za</t>
  </si>
  <si>
    <t>hai zara</t>
  </si>
  <si>
    <t>i za ka ya</t>
  </si>
  <si>
    <t>じ [ji]</t>
  </si>
  <si>
    <t>kanji</t>
  </si>
  <si>
    <t>jikan</t>
  </si>
  <si>
    <t>ô naji</t>
  </si>
  <si>
    <t>an zen</t>
  </si>
  <si>
    <t>min zoku</t>
  </si>
  <si>
    <t>to mo da chi</t>
  </si>
  <si>
    <t>đen wa</t>
  </si>
  <si>
    <t>đô ku shin</t>
  </si>
  <si>
    <t>ka shu</t>
  </si>
  <si>
    <t>kyo nen</t>
  </si>
  <si>
    <t>kippu</t>
  </si>
  <si>
    <t>ô- koku</t>
  </si>
  <si>
    <t>ko- en</t>
  </si>
  <si>
    <t>shin gô-</t>
  </si>
  <si>
    <t>ê- ga</t>
  </si>
  <si>
    <t>ながさき</t>
  </si>
  <si>
    <t>na ga sa ki</t>
  </si>
  <si>
    <t>man ga</t>
  </si>
  <si>
    <t>mê ga nê</t>
  </si>
  <si>
    <t>nô - tô</t>
  </si>
  <si>
    <t>cư ma</t>
  </si>
  <si>
    <t>ha noi</t>
  </si>
  <si>
    <t>rô shi a</t>
  </si>
  <si>
    <t>taku shi-</t>
  </si>
  <si>
    <t>なし</t>
  </si>
  <si>
    <t>na shi</t>
  </si>
  <si>
    <t>hê ya</t>
  </si>
  <si>
    <t>top 5</t>
  </si>
  <si>
    <t>くさ</t>
  </si>
  <si>
    <t>くさい</t>
  </si>
  <si>
    <t>けさ</t>
  </si>
  <si>
    <t>kê sa</t>
  </si>
  <si>
    <t>あおもり</t>
  </si>
  <si>
    <t>a ô mô ri</t>
  </si>
  <si>
    <t>shi nai</t>
  </si>
  <si>
    <t>もんく</t>
  </si>
  <si>
    <t>môn cư</t>
  </si>
  <si>
    <t>ちら</t>
  </si>
  <si>
    <t>おさら</t>
  </si>
  <si>
    <t>ô sa ra</t>
  </si>
  <si>
    <t>つか</t>
  </si>
  <si>
    <t>かさ</t>
  </si>
  <si>
    <t>ka sa</t>
  </si>
  <si>
    <t>よま</t>
  </si>
  <si>
    <t>はほ</t>
  </si>
  <si>
    <t>み</t>
  </si>
  <si>
    <t>たたみ</t>
  </si>
  <si>
    <t>ta ta mi</t>
  </si>
  <si>
    <t>はちみつ</t>
  </si>
  <si>
    <t>せ</t>
  </si>
  <si>
    <t>すてき</t>
  </si>
  <si>
    <t>sư tê ki</t>
  </si>
  <si>
    <t>nê mui</t>
  </si>
  <si>
    <t>うんてん</t>
  </si>
  <si>
    <t>ưn ten</t>
  </si>
  <si>
    <t>モスキート</t>
  </si>
  <si>
    <t>ma</t>
  </si>
  <si>
    <t>いんさつ</t>
  </si>
  <si>
    <t>in sa tsu</t>
  </si>
  <si>
    <t>いたい</t>
  </si>
  <si>
    <t>tsu cư ê</t>
  </si>
  <si>
    <t>ユーモア</t>
  </si>
  <si>
    <t>ぐ (gư)</t>
  </si>
  <si>
    <t>gưn ma</t>
  </si>
  <si>
    <t>mê gư rô</t>
  </si>
  <si>
    <t>やまぐち</t>
  </si>
  <si>
    <t>yama gư chi</t>
  </si>
  <si>
    <t>にしぐち</t>
  </si>
  <si>
    <t>nichi gư chi</t>
  </si>
  <si>
    <t>ぎ (ghi)</t>
  </si>
  <si>
    <t>ư wagi</t>
  </si>
  <si>
    <t>うなぎ</t>
  </si>
  <si>
    <t>ư na gi</t>
  </si>
  <si>
    <t>たまねぎ</t>
  </si>
  <si>
    <t>tama nê gi</t>
  </si>
  <si>
    <t>が (ga)</t>
  </si>
  <si>
    <t>まゆげ</t>
  </si>
  <si>
    <t>ma yu gê</t>
  </si>
  <si>
    <t>げ (ghê)</t>
  </si>
  <si>
    <t>cư xa</t>
  </si>
  <si>
    <t>cư xai</t>
  </si>
  <si>
    <t>にこ</t>
  </si>
  <si>
    <t>こども</t>
  </si>
  <si>
    <t>cô đô mô</t>
  </si>
  <si>
    <t>ど (đô)</t>
  </si>
  <si>
    <t>      </t>
  </si>
  <si>
    <t>ロトム</t>
  </si>
  <si>
    <t>ロトリガ </t>
  </si>
  <si>
    <t>インド</t>
  </si>
  <si>
    <t>ナイス</t>
  </si>
  <si>
    <t>バス</t>
  </si>
  <si>
    <t>スペース</t>
  </si>
  <si>
    <t>リーダー</t>
  </si>
  <si>
    <t>リース</t>
  </si>
  <si>
    <t>スカート </t>
  </si>
  <si>
    <t>10: カ</t>
  </si>
  <si>
    <t>メーカー</t>
  </si>
  <si>
    <t>11: メ</t>
  </si>
  <si>
    <t>12: ラ</t>
  </si>
  <si>
    <t>14: キ</t>
  </si>
  <si>
    <t>15: ロ</t>
  </si>
  <si>
    <t>9: ム</t>
  </si>
  <si>
    <t>17 二</t>
  </si>
  <si>
    <t>スニーカー </t>
  </si>
  <si>
    <t>カニ  </t>
  </si>
  <si>
    <t>28 ノ</t>
  </si>
  <si>
    <t>ハナ</t>
  </si>
  <si>
    <t>8 リ</t>
  </si>
  <si>
    <t>パリス</t>
  </si>
  <si>
    <t>7 へ</t>
  </si>
  <si>
    <t>カート</t>
  </si>
  <si>
    <t>ラスト</t>
  </si>
  <si>
    <t>キース</t>
  </si>
  <si>
    <t>コード</t>
  </si>
  <si>
    <t>コース</t>
  </si>
  <si>
    <t>コーナー</t>
  </si>
  <si>
    <t>サイト </t>
  </si>
  <si>
    <t>ムササビ</t>
  </si>
  <si>
    <t>フットサル</t>
  </si>
  <si>
    <t>ソマリア</t>
  </si>
  <si>
    <t>ガソリン</t>
  </si>
  <si>
    <t> </t>
  </si>
  <si>
    <t>レバノン</t>
  </si>
  <si>
    <t>モナリザ</t>
  </si>
  <si>
    <t>にし</t>
  </si>
  <si>
    <t>くち</t>
  </si>
  <si>
    <t>cư chi</t>
  </si>
  <si>
    <t>ni shi</t>
  </si>
  <si>
    <t>ほそい</t>
  </si>
  <si>
    <t>にぎやか</t>
  </si>
  <si>
    <t>しずか</t>
  </si>
  <si>
    <t>shi zư ka</t>
  </si>
  <si>
    <t>gen jitsu</t>
  </si>
  <si>
    <t>mi zư</t>
  </si>
  <si>
    <t>ư-xa-ghi</t>
  </si>
  <si>
    <t>かぶき</t>
  </si>
  <si>
    <t>ca - bư - ki</t>
  </si>
  <si>
    <t>やまだ</t>
  </si>
  <si>
    <t>ya ma đa</t>
  </si>
  <si>
    <t>げんじつ</t>
  </si>
  <si>
    <t>いも</t>
  </si>
  <si>
    <t>i mô</t>
  </si>
  <si>
    <t>ki sai</t>
  </si>
  <si>
    <t>  </t>
  </si>
  <si>
    <t>しち</t>
  </si>
  <si>
    <t>shi chi</t>
  </si>
  <si>
    <t>i cư</t>
  </si>
  <si>
    <t>cư mô ri</t>
  </si>
  <si>
    <t>a na ta</t>
  </si>
  <si>
    <t>ôn na</t>
  </si>
  <si>
    <t>えき</t>
  </si>
  <si>
    <t>ê ki</t>
  </si>
  <si>
    <t>そ</t>
  </si>
  <si>
    <t>る</t>
  </si>
  <si>
    <t>ろ</t>
  </si>
  <si>
    <t>ư rư sai</t>
  </si>
  <si>
    <t>つなみ</t>
  </si>
  <si>
    <t>tsu na mi</t>
  </si>
  <si>
    <t>わ</t>
  </si>
  <si>
    <t>ね</t>
  </si>
  <si>
    <t>れ</t>
  </si>
  <si>
    <t>れきし</t>
  </si>
  <si>
    <t>mi xê </t>
  </si>
  <si>
    <t>xô rê ka ra</t>
  </si>
  <si>
    <t>xa mưi</t>
  </si>
  <si>
    <t>kabin</t>
  </si>
  <si>
    <t>bonsai</t>
  </si>
  <si>
    <t>イケメン</t>
  </si>
  <si>
    <t>bai đô cư</t>
  </si>
  <si>
    <t>ねずみ</t>
  </si>
  <si>
    <t>nê zư mi</t>
  </si>
  <si>
    <t>ず: zu</t>
  </si>
  <si>
    <t>はやい</t>
  </si>
  <si>
    <t>や</t>
  </si>
  <si>
    <t>ゆ</t>
  </si>
  <si>
    <t>yu kata</t>
  </si>
  <si>
    <t>やね </t>
  </si>
  <si>
    <t>ya nê</t>
  </si>
  <si>
    <t>よじ</t>
  </si>
  <si>
    <t>yo ji</t>
  </si>
  <si>
    <t>ぜ: ze</t>
  </si>
  <si>
    <t>ぜひ</t>
  </si>
  <si>
    <t>đê ki rư</t>
  </si>
  <si>
    <t>まで</t>
  </si>
  <si>
    <t>mađê</t>
  </si>
  <si>
    <t>ゴール</t>
  </si>
  <si>
    <t>   </t>
  </si>
  <si>
    <t>イカ</t>
  </si>
  <si>
    <t>26' ジ</t>
  </si>
  <si>
    <t>ji</t>
  </si>
  <si>
    <t>イメージ</t>
  </si>
  <si>
    <t>i mê- ji</t>
  </si>
  <si>
    <t>27'　ツ</t>
  </si>
  <si>
    <t>tsu nhỏ</t>
  </si>
  <si>
    <t>ベッド  </t>
  </si>
  <si>
    <t>beddo</t>
  </si>
  <si>
    <t>sư-táf-fư</t>
  </si>
  <si>
    <t>ブラジル</t>
  </si>
  <si>
    <t>ブラウザ</t>
  </si>
  <si>
    <t>ベンチ</t>
  </si>
  <si>
    <t>きさい</t>
  </si>
  <si>
    <t>パパイヤ</t>
  </si>
  <si>
    <t>pa pai ya</t>
  </si>
  <si>
    <t>mi rư  cư </t>
  </si>
  <si>
    <t>hi mi tsu</t>
  </si>
  <si>
    <t>バイト</t>
  </si>
  <si>
    <t>nai sừ</t>
  </si>
  <si>
    <t>NGHĨA</t>
  </si>
  <si>
    <t>chuối</t>
  </si>
  <si>
    <t>2 ト</t>
  </si>
  <si>
    <t>trái tim</t>
  </si>
  <si>
    <t>khó</t>
  </si>
  <si>
    <t>to</t>
  </si>
  <si>
    <t>3 ス</t>
  </si>
  <si>
    <t>siêu thị</t>
  </si>
  <si>
    <t>basu</t>
  </si>
  <si>
    <t>xe buýt</t>
  </si>
  <si>
    <t>4 タ</t>
  </si>
  <si>
    <t>su</t>
  </si>
  <si>
    <t>bắt đầu</t>
  </si>
  <si>
    <t>5 イ</t>
  </si>
  <si>
    <t>Thái Lan</t>
  </si>
  <si>
    <t>Việt Nam</t>
  </si>
  <si>
    <t>phóng to</t>
  </si>
  <si>
    <t>zư- mư</t>
  </si>
  <si>
    <t>mu</t>
  </si>
  <si>
    <t>ri</t>
  </si>
  <si>
    <t>i</t>
  </si>
  <si>
    <t>mô mô</t>
  </si>
  <si>
    <t>i tai</t>
  </si>
  <si>
    <t>cư chư si ta</t>
  </si>
  <si>
    <t>a sa</t>
  </si>
  <si>
    <t>あに</t>
  </si>
  <si>
    <t>a ni</t>
  </si>
  <si>
    <t>きけん</t>
  </si>
  <si>
    <t>ki ken</t>
  </si>
  <si>
    <t>さつじん</t>
  </si>
  <si>
    <t>sa tsu jin  </t>
  </si>
  <si>
    <t>ご: gô</t>
  </si>
  <si>
    <t>ざ: za</t>
  </si>
  <si>
    <t>ぞ: zô</t>
  </si>
  <si>
    <t>rô</t>
  </si>
  <si>
    <t>rư</t>
  </si>
  <si>
    <t>xô</t>
  </si>
  <si>
    <t>xô rô sô rô</t>
  </si>
  <si>
    <t>hô xôi</t>
  </si>
  <si>
    <t>xa rư</t>
  </si>
  <si>
    <t>hin shi tsu</t>
  </si>
  <si>
    <t>mi chi</t>
  </si>
  <si>
    <t>nê</t>
  </si>
  <si>
    <t>rê</t>
  </si>
  <si>
    <t>wa</t>
  </si>
  <si>
    <t>hi ma wa ri</t>
  </si>
  <si>
    <t>め</t>
  </si>
  <si>
    <t>ぬ</t>
  </si>
  <si>
    <t>nư nô</t>
  </si>
  <si>
    <t>on sen</t>
  </si>
  <si>
    <t>おゆ</t>
  </si>
  <si>
    <t>ô "dư"</t>
  </si>
  <si>
    <t>"dư" mê</t>
  </si>
  <si>
    <t>かゆい</t>
  </si>
  <si>
    <t>ゆたんぽ</t>
  </si>
  <si>
    <t>とおか  </t>
  </si>
  <si>
    <t>tô- ka   </t>
  </si>
  <si>
    <t>くうき</t>
  </si>
  <si>
    <t>おにいさん</t>
  </si>
  <si>
    <t>すうじ</t>
  </si>
  <si>
    <t>おかあさん</t>
  </si>
  <si>
    <t>ぼうけん</t>
  </si>
  <si>
    <t>あぶら</t>
  </si>
  <si>
    <t>a bư ra</t>
  </si>
  <si>
    <t>こめ</t>
  </si>
  <si>
    <t>cô mê</t>
  </si>
  <si>
    <t>hi tô</t>
  </si>
  <si>
    <t>ka min</t>
  </si>
  <si>
    <t>て</t>
  </si>
  <si>
    <t>と</t>
  </si>
  <si>
    <t>たてもの</t>
  </si>
  <si>
    <t>ta tê mô nô</t>
  </si>
  <si>
    <t>cô tô shi</t>
  </si>
  <si>
    <t>なみだ</t>
  </si>
  <si>
    <t>na mi đa</t>
  </si>
  <si>
    <t>đan go</t>
  </si>
  <si>
    <t>ないよう</t>
  </si>
  <si>
    <t>nai yô-</t>
  </si>
  <si>
    <t>たき</t>
  </si>
  <si>
    <t>ta ki</t>
  </si>
  <si>
    <t>sa ka na</t>
  </si>
  <si>
    <t>つめたい</t>
  </si>
  <si>
    <t>tsu mê tai</t>
  </si>
  <si>
    <t>おにぎり</t>
  </si>
  <si>
    <t>ô ni gi ri</t>
  </si>
  <si>
    <t>Kan sai</t>
  </si>
  <si>
    <t>はっぴゃく</t>
  </si>
  <si>
    <t>happyaku</t>
  </si>
  <si>
    <t>8 trăm</t>
  </si>
  <si>
    <t>まっちゃ</t>
  </si>
  <si>
    <t>mát cha</t>
  </si>
  <si>
    <t>trà xanh</t>
  </si>
  <si>
    <t>đen chiu-</t>
  </si>
  <si>
    <t>sê- katsu</t>
  </si>
  <si>
    <t>ốt tô</t>
  </si>
  <si>
    <t>kít tê</t>
  </si>
  <si>
    <t>mát tê</t>
  </si>
  <si>
    <t>hakkiri</t>
  </si>
  <si>
    <t>dô cát tà</t>
  </si>
  <si>
    <t>tốt quá!</t>
  </si>
  <si>
    <t>sho- hin</t>
  </si>
  <si>
    <t>jun bi</t>
  </si>
  <si>
    <t>shu mi</t>
  </si>
  <si>
    <t>す:su</t>
  </si>
  <si>
    <t>む:mu</t>
  </si>
  <si>
    <t>fu</t>
  </si>
  <si>
    <t>ya</t>
  </si>
  <si>
    <t>yu</t>
  </si>
  <si>
    <t>Chỉnh biên độ min max ô vàng</t>
  </si>
  <si>
    <t>ha- tô</t>
  </si>
  <si>
    <t>ha - đô</t>
  </si>
  <si>
    <t>zư-mư</t>
  </si>
  <si>
    <t>thời gian</t>
  </si>
  <si>
    <t>món cà ri</t>
  </si>
  <si>
    <t>nước Anh</t>
  </si>
  <si>
    <t>ギ:gi</t>
  </si>
  <si>
    <t>hôn &lt;3</t>
  </si>
  <si>
    <t>ro</t>
  </si>
  <si>
    <t>n</t>
  </si>
  <si>
    <t>nước Ý</t>
  </si>
  <si>
    <t>cô nan</t>
  </si>
  <si>
    <t>góc</t>
  </si>
  <si>
    <t>táo</t>
  </si>
  <si>
    <t>xoài</t>
  </si>
  <si>
    <t>nhãn hiệu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</si>
</sst>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FF00"/>
      <name val="Yu Gothic UI"/>
      <family val="2"/>
    </font>
    <font>
      <b/>
      <sz val="14"/>
      <color rgb="FF000000"/>
      <name val="Agency FB"/>
      <family val="2"/>
    </font>
    <font>
      <sz val="12"/>
      <color theme="0"/>
      <name val="Times New Roman"/>
      <family val="1"/>
    </font>
    <font>
      <sz val="12"/>
      <color theme="0"/>
      <name val="Yu Mincho Demibold"/>
      <family val="1"/>
    </font>
    <font>
      <sz val="12"/>
      <color theme="1"/>
      <name val="Times New Roman"/>
      <family val="1"/>
    </font>
    <font>
      <sz val="12"/>
      <color rgb="FF000000"/>
      <name val="Yu Gothic Medium"/>
      <family val="2"/>
    </font>
    <font>
      <sz val="12"/>
      <color theme="1"/>
      <name val="Yu Gothic Medium"/>
      <family val="2"/>
    </font>
    <font>
      <sz val="1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Yu Mincho Demibold"/>
      <family val="1"/>
    </font>
    <font>
      <sz val="12"/>
      <color rgb="FF000000"/>
      <name val="Yu Gothic UI"/>
      <family val="2"/>
    </font>
    <font>
      <sz val="12"/>
      <color theme="0"/>
      <name val="Microsoft YaHei UI"/>
      <family val="2"/>
    </font>
    <font>
      <sz val="14"/>
      <color theme="0"/>
      <name val="Microsoft YaHei UI"/>
      <family val="2"/>
    </font>
    <font>
      <sz val="14"/>
      <color rgb="FF000000"/>
      <name val="Microsoft YaHei UI"/>
      <family val="2"/>
    </font>
    <font>
      <sz val="12"/>
      <name val="Calibri"/>
      <family val="2"/>
      <scheme val="minor"/>
    </font>
    <font>
      <sz val="12"/>
      <color theme="1"/>
      <name val="Yu Gothic UI Semilight"/>
      <family val="2"/>
    </font>
    <font>
      <sz val="12"/>
      <name val="Yu Gothic UI Semilight"/>
      <family val="2"/>
    </font>
    <font>
      <b/>
      <sz val="14"/>
      <color theme="0"/>
      <name val="Microsoft YaHei UI"/>
      <family val="2"/>
    </font>
    <font>
      <sz val="14"/>
      <color theme="0"/>
      <name val="Microsoft JhengHei"/>
      <family val="2"/>
    </font>
    <font>
      <b/>
      <sz val="12"/>
      <color theme="0"/>
      <name val="Yu Mincho Demibold"/>
      <family val="1"/>
    </font>
    <font>
      <sz val="12"/>
      <color theme="0"/>
      <name val="Yu Gothic UI Semilight"/>
      <family val="2"/>
    </font>
    <font>
      <sz val="13"/>
      <color theme="0"/>
      <name val="Microsoft YaHei UI"/>
      <family val="2"/>
    </font>
    <font>
      <b/>
      <sz val="12"/>
      <color theme="0"/>
      <name val="EPSON 丸ゴシック体Ｍ"/>
      <family val="3"/>
      <charset val="128"/>
    </font>
    <font>
      <b/>
      <sz val="14"/>
      <color theme="0"/>
      <name val="EPSON 丸ゴシック体Ｍ"/>
      <family val="3"/>
      <charset val="128"/>
    </font>
    <font>
      <b/>
      <sz val="11"/>
      <color theme="0"/>
      <name val="EPSON 丸ゴシック体Ｍ"/>
      <family val="3"/>
      <charset val="128"/>
    </font>
    <font>
      <sz val="11"/>
      <color rgb="FFC00000"/>
      <name val="Yu Mincho Demibold"/>
      <family val="1"/>
    </font>
    <font>
      <sz val="14"/>
      <color theme="1"/>
      <name val="Microsoft YaHei UI"/>
      <family val="2"/>
    </font>
    <font>
      <sz val="12"/>
      <color theme="1"/>
      <name val="Yu Gothic UI Semibold"/>
      <family val="2"/>
    </font>
    <font>
      <sz val="12"/>
      <color theme="1"/>
      <name val="Yu Mincho Demibold"/>
      <family val="1"/>
    </font>
    <font>
      <sz val="12"/>
      <color theme="0"/>
      <name val="Yu Gothic UI Semibold"/>
      <family val="2"/>
    </font>
    <font>
      <sz val="14"/>
      <color rgb="FF00FF00"/>
      <name val="Microsoft YaHei UI"/>
      <family val="2"/>
    </font>
    <font>
      <b/>
      <sz val="14"/>
      <color rgb="FF00FF00"/>
      <name val="Yu Gothic UI"/>
      <family val="2"/>
    </font>
    <font>
      <b/>
      <sz val="14"/>
      <color rgb="FF0033CC"/>
      <name val="Yu Gothic UI"/>
      <family val="2"/>
    </font>
    <font>
      <b/>
      <sz val="12"/>
      <color rgb="FF0033CC"/>
      <name val="Yu Gothic UI"/>
      <family val="2"/>
    </font>
    <font>
      <b/>
      <sz val="12"/>
      <color theme="0"/>
      <name val="Yu Gothic UI Semilight"/>
      <family val="2"/>
    </font>
    <font>
      <b/>
      <sz val="12"/>
      <color rgb="FFC00000"/>
      <name val="UD Digi Kyokasho N-R"/>
      <family val="1"/>
      <charset val="128"/>
    </font>
    <font>
      <b/>
      <sz val="12"/>
      <color rgb="FFFFFF00"/>
      <name val="Calibri"/>
      <family val="2"/>
      <scheme val="minor"/>
    </font>
    <font>
      <b/>
      <sz val="12"/>
      <color rgb="FFFFFF00"/>
      <name val="Yu Gothic UI Semilight"/>
      <family val="2"/>
    </font>
    <font>
      <b/>
      <sz val="12"/>
      <color rgb="FFFFFF00"/>
      <name val="Microsoft YaHei UI"/>
      <family val="2"/>
    </font>
    <font>
      <b/>
      <sz val="12"/>
      <color theme="0"/>
      <name val="Yu Gothic Medium"/>
      <family val="2"/>
    </font>
    <font>
      <sz val="14"/>
      <color theme="0"/>
      <name val="Yu Gothic UI Semilight"/>
      <family val="2"/>
    </font>
    <font>
      <sz val="11"/>
      <color rgb="FFFFFF00"/>
      <name val="Yu Gothic UI Semilight"/>
      <family val="2"/>
    </font>
    <font>
      <sz val="180"/>
      <color theme="1"/>
      <name val="Calibri"/>
      <family val="2"/>
      <scheme val="minor"/>
    </font>
    <font>
      <b/>
      <sz val="12"/>
      <color theme="1"/>
      <name val="Yu Gothic UI Semibold"/>
      <family val="2"/>
    </font>
    <font>
      <b/>
      <sz val="11"/>
      <color theme="1"/>
      <name val="Yu Gothic UI Semibold"/>
      <family val="2"/>
    </font>
    <font>
      <sz val="14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1"/>
      <color theme="1"/>
      <name val="Arial Black"/>
      <family val="2"/>
    </font>
    <font>
      <b/>
      <sz val="14"/>
      <color theme="1"/>
      <name val="Arial"/>
      <family val="2"/>
    </font>
    <font>
      <sz val="12"/>
      <color theme="1"/>
      <name val="UTM Swiss 721 Black Condensed"/>
    </font>
    <font>
      <b/>
      <sz val="12"/>
      <color theme="1"/>
      <name val="UTM Swiss Condensed"/>
    </font>
    <font>
      <sz val="14"/>
      <color rgb="FFFF0000"/>
      <name val="UTM Swiss 721 Black Condensed"/>
    </font>
    <font>
      <b/>
      <sz val="14"/>
      <color rgb="FFC00000"/>
      <name val="Arial"/>
      <family val="2"/>
    </font>
    <font>
      <b/>
      <sz val="13"/>
      <color rgb="FFC00000"/>
      <name val="Yu Gothic Medium"/>
      <family val="2"/>
    </font>
    <font>
      <sz val="14"/>
      <color theme="0"/>
      <name val="Calibri"/>
      <family val="2"/>
      <scheme val="minor"/>
    </font>
    <font>
      <sz val="12"/>
      <color rgb="FFFF0000"/>
      <name val="Yu Gothic UI Semilight"/>
      <family val="2"/>
    </font>
    <font>
      <sz val="13"/>
      <color rgb="FFC00000"/>
      <name val="Yu Gothic Medium"/>
      <family val="2"/>
    </font>
    <font>
      <b/>
      <sz val="12"/>
      <color rgb="FFC00000"/>
      <name val="UTM Swiss Condensed"/>
    </font>
    <font>
      <b/>
      <sz val="12"/>
      <color rgb="FFC00000"/>
      <name val="Wingdings 2"/>
      <family val="1"/>
      <charset val="2"/>
    </font>
    <font>
      <b/>
      <sz val="12"/>
      <color rgb="FF002060"/>
      <name val="UTM Swiss Condensed"/>
    </font>
    <font>
      <sz val="14"/>
      <color theme="1"/>
      <name val="UTM Swiss 721 Black Condensed"/>
    </font>
    <font>
      <sz val="120"/>
      <color rgb="FFFF0000"/>
      <name val="UTM Swiss 721 Black Condensed"/>
    </font>
    <font>
      <sz val="10"/>
      <color theme="1" tint="4.9989318521683403E-2"/>
      <name val="UTM Swiss 721 Black Condensed"/>
    </font>
    <font>
      <sz val="12"/>
      <color theme="1"/>
      <name val="Calibri"/>
      <family val="2"/>
      <scheme val="minor"/>
    </font>
    <font>
      <sz val="36"/>
      <color theme="1"/>
      <name val="Bahnschrift SemiBold SemiConden"/>
      <family val="2"/>
    </font>
    <font>
      <b/>
      <sz val="11"/>
      <color theme="1" tint="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00FF00"/>
      <name val="Yu Mincho Demibold"/>
      <family val="1"/>
    </font>
    <font>
      <sz val="13"/>
      <color theme="1"/>
      <name val="Yu Mincho Demibold"/>
      <family val="1"/>
    </font>
    <font>
      <sz val="13"/>
      <color theme="0"/>
      <name val="Yu Mincho Demibold"/>
      <family val="1"/>
    </font>
    <font>
      <sz val="14"/>
      <color theme="0"/>
      <name val="EPSON 太明朝体Ｂ"/>
      <family val="1"/>
      <charset val="128"/>
    </font>
    <font>
      <sz val="13"/>
      <name val="Yu Mincho Demibold"/>
      <family val="1"/>
    </font>
    <font>
      <b/>
      <sz val="14"/>
      <color rgb="FFC00000"/>
      <name val="Yu Gothic Medium"/>
      <family val="2"/>
    </font>
    <font>
      <sz val="11"/>
      <color theme="1" tint="4.9989318521683403E-2"/>
      <name val="Yu Gothic UI Semibold"/>
      <family val="2"/>
    </font>
    <font>
      <sz val="11"/>
      <color theme="1"/>
      <name val="Yu Gothic UI Semibold"/>
      <family val="2"/>
    </font>
    <font>
      <b/>
      <sz val="12"/>
      <color theme="0"/>
      <name val="Yu Gothic"/>
      <family val="2"/>
    </font>
    <font>
      <sz val="11"/>
      <color theme="1"/>
      <name val="Yu Mincho Demibold"/>
      <family val="1"/>
    </font>
    <font>
      <sz val="12"/>
      <color rgb="FFC00000"/>
      <name val="Times New Roman"/>
      <family val="1"/>
    </font>
    <font>
      <sz val="11"/>
      <color rgb="FFC0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4"/>
      <color theme="1"/>
      <name val="Times New Roman"/>
      <family val="1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1" tint="4.9989318521683403E-2"/>
      <name val="Yu Mincho Demibold"/>
      <family val="1"/>
    </font>
    <font>
      <sz val="11"/>
      <color theme="1" tint="4.9989318521683403E-2"/>
      <name val="Calibri"/>
      <family val="2"/>
      <scheme val="minor"/>
    </font>
    <font>
      <sz val="14"/>
      <color theme="1" tint="4.9989318521683403E-2"/>
      <name val="Yu Mincho Demibold"/>
      <family val="1"/>
    </font>
    <font>
      <sz val="14"/>
      <color theme="1"/>
      <name val="EPSON 太明朝体Ｂ"/>
      <family val="1"/>
      <charset val="128"/>
    </font>
    <font>
      <sz val="13"/>
      <color theme="1"/>
      <name val="EPSON 太明朝体Ｂ"/>
      <family val="1"/>
      <charset val="128"/>
    </font>
    <font>
      <sz val="11"/>
      <color theme="1"/>
      <name val="EPSON 太明朝体Ｂ"/>
      <family val="1"/>
      <charset val="128"/>
    </font>
    <font>
      <sz val="13"/>
      <color theme="1"/>
      <name val="UD Digi Kyokasho NK-B"/>
      <family val="1"/>
      <charset val="128"/>
    </font>
    <font>
      <b/>
      <sz val="11"/>
      <color rgb="FF00FFCC"/>
      <name val="Microsoft JhengHei Light"/>
      <family val="2"/>
    </font>
    <font>
      <b/>
      <sz val="14"/>
      <color rgb="FF00FFCC"/>
      <name val="Microsoft JhengHei Light"/>
      <family val="2"/>
    </font>
    <font>
      <sz val="14"/>
      <color rgb="FFFF0000"/>
      <name val="Microsoft YaHei UI"/>
      <family val="2"/>
    </font>
    <font>
      <sz val="14"/>
      <color rgb="FF00B050"/>
      <name val="Microsoft YaHei UI"/>
      <family val="2"/>
    </font>
    <font>
      <sz val="11"/>
      <color rgb="FF00B050"/>
      <name val="Calibri"/>
      <family val="2"/>
      <scheme val="minor"/>
    </font>
    <font>
      <sz val="13"/>
      <color rgb="FF00FFCC"/>
      <name val="Yu Mincho Demibold"/>
      <family val="1"/>
    </font>
    <font>
      <sz val="12"/>
      <color rgb="FF00FF00"/>
      <name val="Yu Mincho Demibold"/>
      <family val="1"/>
    </font>
    <font>
      <sz val="11"/>
      <color theme="5" tint="-0.249977111117893"/>
      <name val="Calibri"/>
      <family val="2"/>
      <scheme val="minor"/>
    </font>
    <font>
      <sz val="14"/>
      <color theme="5" tint="-0.249977111117893"/>
      <name val="Microsoft YaHei UI"/>
      <family val="2"/>
    </font>
    <font>
      <sz val="13"/>
      <color theme="5" tint="-0.499984740745262"/>
      <name val="Yu Gothic UI Semibold"/>
      <family val="2"/>
    </font>
    <font>
      <sz val="11"/>
      <color theme="5" tint="-0.499984740745262"/>
      <name val="Calibri"/>
      <family val="2"/>
      <scheme val="minor"/>
    </font>
    <font>
      <sz val="13"/>
      <color theme="4" tint="0.59999389629810485"/>
      <name val="Yu Mincho Demibold"/>
      <family val="1"/>
    </font>
    <font>
      <b/>
      <sz val="13"/>
      <color theme="4" tint="0.59999389629810485"/>
      <name val="Yu Mincho Demibold"/>
      <family val="1"/>
    </font>
    <font>
      <sz val="11"/>
      <color theme="4" tint="0.59999389629810485"/>
      <name val="Calibri"/>
      <family val="2"/>
      <scheme val="minor"/>
    </font>
    <font>
      <sz val="14"/>
      <color rgb="FF0070C0"/>
      <name val="Microsoft YaHei UI"/>
      <family val="2"/>
    </font>
    <font>
      <sz val="13"/>
      <color theme="0" tint="-4.9989318521683403E-2"/>
      <name val="Yu Mincho Demibold"/>
      <family val="1"/>
    </font>
    <font>
      <sz val="11"/>
      <color theme="1" tint="4.9989318521683403E-2"/>
      <name val="Yu Gothic UI Semilight"/>
      <family val="2"/>
    </font>
    <font>
      <sz val="13"/>
      <color rgb="FFFFFF00"/>
      <name val="Yu Mincho Demibold"/>
      <family val="1"/>
    </font>
    <font>
      <b/>
      <sz val="105"/>
      <color theme="1"/>
      <name val="UTM Swiss 721 Black Condensed"/>
    </font>
    <font>
      <sz val="33"/>
      <color theme="1"/>
      <name val="Bahnschrift SemiBold SemiConden"/>
      <family val="2"/>
    </font>
    <font>
      <sz val="105"/>
      <color theme="1"/>
      <name val="Yu Mincho Demibold"/>
      <family val="1"/>
    </font>
    <font>
      <sz val="11"/>
      <color theme="3" tint="0.79998168889431442"/>
      <name val="Calibri"/>
      <family val="2"/>
      <scheme val="minor"/>
    </font>
    <font>
      <sz val="12"/>
      <color rgb="FFFF0000"/>
      <name val="UTM Swiss 721 Black Condensed"/>
    </font>
    <font>
      <sz val="105"/>
      <color theme="0"/>
      <name val="Yu Gothic UI Semibold"/>
      <family val="2"/>
    </font>
    <font>
      <b/>
      <sz val="105"/>
      <color theme="0"/>
      <name val="MS Mincho"/>
      <family val="3"/>
    </font>
    <font>
      <sz val="22"/>
      <color theme="0"/>
      <name val="Yu Gothic UI Semibold"/>
      <family val="2"/>
    </font>
    <font>
      <sz val="36"/>
      <color theme="0"/>
      <name val="Gill Sans Ultra Bold"/>
      <family val="2"/>
    </font>
    <font>
      <b/>
      <sz val="40"/>
      <color rgb="FFFFFF00"/>
      <name val="Agency FB"/>
      <family val="2"/>
    </font>
    <font>
      <b/>
      <sz val="12"/>
      <color theme="5" tint="0.39997558519241921"/>
      <name val="Yu Gothic UI Semibold"/>
      <family val="2"/>
    </font>
    <font>
      <sz val="120"/>
      <color rgb="FFFF0000"/>
      <name val="chifont"/>
    </font>
    <font>
      <sz val="11"/>
      <color theme="1" tint="0.499984740745262"/>
      <name val="Yu Gothic UI Semibold"/>
      <family val="2"/>
    </font>
    <font>
      <sz val="12"/>
      <color theme="1" tint="0.499984740745262"/>
      <name val="Yu Gothic UI Semibold"/>
      <family val="2"/>
    </font>
    <font>
      <sz val="12"/>
      <color theme="7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C00000"/>
      <name val="Yu Mincho Demibold"/>
      <family val="1"/>
    </font>
    <font>
      <b/>
      <sz val="12"/>
      <color rgb="FFC00000"/>
      <name val="Yu Mincho Demibold"/>
      <family val="1"/>
    </font>
    <font>
      <b/>
      <sz val="14"/>
      <color theme="1"/>
      <name val="Agency FB"/>
      <family val="2"/>
    </font>
    <font>
      <sz val="11"/>
      <color rgb="FF66FFFF"/>
      <name val="Calibri"/>
      <family val="2"/>
      <scheme val="minor"/>
    </font>
    <font>
      <sz val="13"/>
      <color rgb="FF66FFFF"/>
      <name val="Yu Mincho Demibold"/>
      <family val="1"/>
    </font>
    <font>
      <sz val="13"/>
      <color rgb="FF66FFFF"/>
      <name val="Yu Gothic UI Semibold"/>
      <family val="2"/>
    </font>
    <font>
      <b/>
      <sz val="11"/>
      <color theme="0"/>
      <name val="Yu Mincho Demibold"/>
      <family val="1"/>
    </font>
    <font>
      <sz val="11"/>
      <color theme="0"/>
      <name val="Yu Mincho Demibold"/>
      <family val="1"/>
    </font>
    <font>
      <b/>
      <sz val="11"/>
      <name val="Calibri"/>
      <family val="2"/>
      <scheme val="minor"/>
    </font>
    <font>
      <sz val="12"/>
      <color theme="0"/>
      <name val="Yu Gothic UI"/>
      <family val="2"/>
    </font>
    <font>
      <sz val="12"/>
      <color rgb="FFFFFF00"/>
      <name val="Yu Gothic UI Semilight"/>
      <family val="2"/>
    </font>
    <font>
      <b/>
      <sz val="12"/>
      <color rgb="FFFFFF00"/>
      <name val="Yu Gothic UI Semibold"/>
      <family val="2"/>
    </font>
    <font>
      <b/>
      <sz val="14"/>
      <color theme="0"/>
      <name val="MS Gothic"/>
      <family val="3"/>
    </font>
    <font>
      <b/>
      <sz val="13"/>
      <color theme="0"/>
      <name val="Yu Gothic"/>
      <family val="2"/>
    </font>
    <font>
      <sz val="13"/>
      <color theme="0"/>
      <name val="Yu Gothic"/>
      <family val="2"/>
    </font>
    <font>
      <sz val="12"/>
      <color rgb="FFC00000"/>
      <name val="Yu Gothic UI Semilight"/>
      <family val="2"/>
    </font>
    <font>
      <b/>
      <sz val="28"/>
      <color theme="1"/>
      <name val="Calibri"/>
      <family val="2"/>
      <scheme val="minor"/>
    </font>
    <font>
      <b/>
      <sz val="12"/>
      <color theme="1"/>
      <name val="Yu Mincho Demibold"/>
      <family val="1"/>
    </font>
    <font>
      <b/>
      <sz val="14"/>
      <color theme="1"/>
      <name val="Microsoft YaHei UI"/>
      <family val="2"/>
    </font>
    <font>
      <b/>
      <sz val="72"/>
      <color rgb="FF66FF66"/>
      <name val="UTM Neo Sans Intel"/>
      <family val="1"/>
    </font>
    <font>
      <b/>
      <sz val="20"/>
      <color theme="1"/>
      <name val="UTM Neo Sans Intel"/>
      <family val="1"/>
    </font>
    <font>
      <sz val="13"/>
      <color theme="0"/>
      <name val="Calibri"/>
      <family val="2"/>
      <scheme val="minor"/>
    </font>
    <font>
      <b/>
      <sz val="14"/>
      <color theme="0"/>
      <name val="Yu Gothic Medium"/>
      <family val="2"/>
    </font>
    <font>
      <b/>
      <sz val="11"/>
      <color theme="0"/>
      <name val="Yu Gothic Medium"/>
      <family val="2"/>
    </font>
    <font>
      <sz val="10"/>
      <name val="UTM Swiss 721 Black Condensed"/>
    </font>
    <font>
      <sz val="13"/>
      <name val="Calibri"/>
      <family val="2"/>
      <scheme val="minor"/>
    </font>
    <font>
      <b/>
      <sz val="14"/>
      <color theme="0"/>
      <name val="Agency FB"/>
      <family val="2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1"/>
      <name val="Agency FB"/>
      <family val="2"/>
    </font>
    <font>
      <sz val="12"/>
      <color rgb="FFFFFF00"/>
      <name val="Times New Roman"/>
      <family val="1"/>
    </font>
    <font>
      <sz val="12"/>
      <color rgb="FFFFFF00"/>
      <name val="Yu Mincho Demibold"/>
      <family val="1"/>
    </font>
    <font>
      <sz val="12"/>
      <color theme="0"/>
      <name val="UTM Swiss 721 Black Condensed"/>
    </font>
    <font>
      <b/>
      <sz val="14"/>
      <color rgb="FFFFFF00"/>
      <name val="UTM Swiss Condensed"/>
    </font>
    <font>
      <b/>
      <sz val="12"/>
      <color rgb="FFFFFF00"/>
      <name val="Yu Mincho Demibold"/>
      <family val="1"/>
    </font>
    <font>
      <sz val="11"/>
      <color rgb="FFFFFF00"/>
      <name val="Yu Mincho Demibold"/>
      <family val="1"/>
    </font>
    <font>
      <sz val="14"/>
      <color rgb="FFFFFF00"/>
      <name val="Microsoft YaHei UI"/>
      <family val="2"/>
    </font>
    <font>
      <sz val="13"/>
      <color rgb="FFFFFF00"/>
      <name val="EPSON 太明朝体Ｂ"/>
      <family val="1"/>
      <charset val="128"/>
    </font>
    <font>
      <b/>
      <sz val="14"/>
      <color rgb="FFFFFF00"/>
      <name val="Yu Mincho Demibold"/>
      <family val="1"/>
    </font>
    <font>
      <sz val="11"/>
      <color rgb="FFFFFF00"/>
      <name val="Yu Gothic UI Semibold"/>
      <family val="2"/>
    </font>
    <font>
      <sz val="12"/>
      <color rgb="FFFFFF00"/>
      <name val="Microsoft YaHei UI"/>
      <family val="2"/>
    </font>
    <font>
      <b/>
      <sz val="14"/>
      <color rgb="FFFFFF00"/>
      <name val="Yu Gothic Medium"/>
      <family val="2"/>
    </font>
    <font>
      <b/>
      <sz val="12"/>
      <color theme="1"/>
      <name val="Yu Gothic"/>
      <family val="2"/>
    </font>
    <font>
      <sz val="18"/>
      <color theme="1"/>
      <name val="Calibri"/>
      <family val="2"/>
      <scheme val="minor"/>
    </font>
    <font>
      <b/>
      <sz val="12"/>
      <name val="Yu Mincho Demibold"/>
      <family val="1"/>
    </font>
    <font>
      <sz val="13"/>
      <color theme="5" tint="-0.499984740745262"/>
      <name val="Yu Mincho Demibold"/>
      <family val="1"/>
    </font>
    <font>
      <b/>
      <sz val="14"/>
      <color theme="0"/>
      <name val="Yu Mincho Demibold"/>
      <family val="1"/>
    </font>
    <font>
      <b/>
      <sz val="13"/>
      <color theme="0"/>
      <name val="Yu Mincho Demibold"/>
      <family val="1"/>
    </font>
    <font>
      <sz val="11"/>
      <color theme="0"/>
      <name val="Yu Gothic UI Semilight"/>
      <family val="2"/>
    </font>
    <font>
      <b/>
      <sz val="14"/>
      <name val="Yu Mincho Demibold"/>
      <family val="1"/>
    </font>
    <font>
      <sz val="12"/>
      <name val="Yu Mincho Demibold"/>
      <family val="1"/>
    </font>
    <font>
      <b/>
      <sz val="11"/>
      <color theme="7" tint="0.59999389629810485"/>
      <name val="Calibri"/>
      <family val="2"/>
      <scheme val="minor"/>
    </font>
    <font>
      <sz val="12"/>
      <color theme="7" tint="0.59999389629810485"/>
      <name val="Times New Roman"/>
      <family val="1"/>
    </font>
    <font>
      <sz val="11"/>
      <color theme="7" tint="0.59999389629810485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sz val="16"/>
      <color theme="1"/>
      <name val="Calibri"/>
      <family val="2"/>
      <scheme val="minor"/>
    </font>
    <font>
      <b/>
      <sz val="11"/>
      <color theme="0"/>
      <name val="Yu Gothic UI Semibold"/>
      <family val="2"/>
    </font>
    <font>
      <b/>
      <sz val="12"/>
      <color theme="0"/>
      <name val="Yu Gothic UI Semibold"/>
      <family val="2"/>
    </font>
    <font>
      <sz val="12"/>
      <color theme="1" tint="4.9989318521683403E-2"/>
      <name val="Yu Gothic UI Semilight"/>
      <family val="2"/>
    </font>
    <font>
      <sz val="14"/>
      <color theme="1" tint="4.9989318521683403E-2"/>
      <name val="UTM Swiss 721 Black Condensed"/>
    </font>
    <font>
      <b/>
      <sz val="13"/>
      <color theme="1" tint="4.9989318521683403E-2"/>
      <name val="Yu Gothic Medium"/>
      <family val="2"/>
    </font>
    <font>
      <b/>
      <sz val="13"/>
      <color theme="0"/>
      <name val="Yu Gothic Medium"/>
      <family val="2"/>
    </font>
    <font>
      <sz val="13"/>
      <color theme="0"/>
      <name val="Yu Gothic Medium"/>
      <family val="2"/>
    </font>
    <font>
      <sz val="14"/>
      <color theme="0"/>
      <name val="UTM Swiss 721 Black Condensed"/>
    </font>
    <font>
      <sz val="11"/>
      <color theme="1"/>
      <name val="UD Digi Kyokasho NP-B"/>
      <family val="1"/>
      <charset val="128"/>
    </font>
    <font>
      <sz val="13"/>
      <color theme="1" tint="4.9989318521683403E-2"/>
      <name val="Yu Mincho Demibold"/>
      <family val="1"/>
    </font>
    <font>
      <sz val="14"/>
      <name val="Microsoft YaHei UI"/>
      <family val="2"/>
    </font>
    <font>
      <sz val="14"/>
      <color theme="0"/>
      <name val="Yu Mincho Demibold"/>
      <family val="1"/>
    </font>
    <font>
      <sz val="13"/>
      <color rgb="FF00FF99"/>
      <name val="Yu Mincho Demibold"/>
      <family val="1"/>
    </font>
    <font>
      <sz val="13"/>
      <color rgb="FF00FF99"/>
      <name val="Yu Gothic UI Semibold"/>
      <family val="2"/>
    </font>
    <font>
      <b/>
      <sz val="14"/>
      <color rgb="FF00FF99"/>
      <name val="Yu Mincho Demibold"/>
      <family val="1"/>
    </font>
    <font>
      <sz val="11"/>
      <color theme="0"/>
      <name val="F910-Shin-comic-tai"/>
      <family val="3"/>
      <charset val="128"/>
    </font>
    <font>
      <sz val="11"/>
      <name val="Yu Gothic UI Semilight"/>
      <family val="2"/>
    </font>
    <font>
      <b/>
      <sz val="120"/>
      <color theme="0"/>
      <name val="UD Digi Kyokasho NK-B"/>
      <family val="1"/>
      <charset val="128"/>
    </font>
    <font>
      <b/>
      <sz val="120"/>
      <color theme="1"/>
      <name val="MS Gothic"/>
      <family val="3"/>
    </font>
    <font>
      <b/>
      <sz val="12"/>
      <color rgb="FFC00000"/>
      <name val="UD Digi Kyokasho N-B"/>
      <family val="1"/>
      <charset val="128"/>
    </font>
    <font>
      <b/>
      <sz val="14"/>
      <color rgb="FF0070C0"/>
      <name val="Agency FB"/>
      <family val="2"/>
    </font>
    <font>
      <sz val="14"/>
      <color theme="1"/>
      <name val="Yu Gothic UI Semilight"/>
      <family val="2"/>
    </font>
    <font>
      <sz val="12"/>
      <name val="Times New Roman"/>
      <family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Yu Gothic UI"/>
      <family val="2"/>
    </font>
    <font>
      <b/>
      <sz val="14"/>
      <color theme="0"/>
      <name val="Yu Gothic UI"/>
      <family val="2"/>
    </font>
    <font>
      <b/>
      <sz val="12"/>
      <color theme="0"/>
      <name val="Yu Gothic UI"/>
      <family val="2"/>
    </font>
    <font>
      <b/>
      <sz val="11"/>
      <name val="Yu Mincho Demibold"/>
      <family val="1"/>
    </font>
    <font>
      <sz val="11"/>
      <color theme="0"/>
      <name val="EPSON 太明朝体Ｂ"/>
      <family val="1"/>
      <charset val="128"/>
    </font>
    <font>
      <sz val="12"/>
      <color theme="0"/>
      <name val="MS Gothic"/>
      <family val="3"/>
    </font>
    <font>
      <b/>
      <sz val="12"/>
      <color theme="0"/>
      <name val="MS Gothic"/>
      <family val="3"/>
    </font>
    <font>
      <sz val="105"/>
      <color rgb="FF003300"/>
      <name val="Yu Mincho Demibold"/>
      <family val="1"/>
    </font>
    <font>
      <sz val="8"/>
      <name val="Calibri"/>
      <family val="2"/>
      <scheme val="minor"/>
    </font>
    <font>
      <sz val="9"/>
      <color rgb="FFFF0000"/>
      <name val="UTM Swiss 721 Black Condensed"/>
    </font>
    <font>
      <b/>
      <sz val="14"/>
      <name val="UTM Swiss Condensed"/>
    </font>
    <font>
      <sz val="9"/>
      <name val="Arial"/>
      <family val="2"/>
    </font>
    <font>
      <b/>
      <sz val="9"/>
      <name val="Arial"/>
      <family val="2"/>
    </font>
    <font>
      <sz val="13"/>
      <color rgb="FF0070C0"/>
      <name val="Calibri"/>
      <family val="2"/>
      <scheme val="minor"/>
    </font>
    <font>
      <b/>
      <sz val="13"/>
      <color theme="0"/>
      <name val="Yu Gothic UI Semibold"/>
      <family val="2"/>
    </font>
    <font>
      <sz val="12"/>
      <color rgb="FFFFFF00"/>
      <name val="Yu Gothic Medium"/>
      <family val="2"/>
    </font>
    <font>
      <sz val="11"/>
      <color theme="0"/>
      <name val="BIZ UDGothic"/>
      <family val="2"/>
    </font>
    <font>
      <sz val="11"/>
      <color theme="0"/>
      <name val="Arial"/>
      <family val="2"/>
    </font>
    <font>
      <sz val="11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</fonts>
  <fills count="9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13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9A4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3096A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E94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EACE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D0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E9ADA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E7DB39"/>
        <bgColor indexed="64"/>
      </patternFill>
    </fill>
    <fill>
      <patternFill patternType="solid">
        <fgColor rgb="FF99CCFF"/>
        <bgColor indexed="64"/>
      </patternFill>
    </fill>
  </fills>
  <borders count="26">
    <border>
      <left/>
      <right/>
      <top/>
      <bottom/>
      <diagonal/>
    </border>
    <border>
      <left/>
      <right style="mediumDashed">
        <color rgb="FF525252"/>
      </right>
      <top/>
      <bottom/>
      <diagonal/>
    </border>
    <border>
      <left style="medium">
        <color rgb="FF525252"/>
      </left>
      <right style="mediumDashed">
        <color rgb="FF525252"/>
      </right>
      <top/>
      <bottom style="medium">
        <color rgb="FF525252"/>
      </bottom>
      <diagonal/>
    </border>
    <border>
      <left style="medium">
        <color rgb="FF525252"/>
      </left>
      <right style="mediumDashed">
        <color rgb="FF525252"/>
      </right>
      <top style="medium">
        <color rgb="FF525252"/>
      </top>
      <bottom style="medium">
        <color rgb="FF525252"/>
      </bottom>
      <diagonal/>
    </border>
    <border>
      <left/>
      <right style="mediumDashed">
        <color rgb="FF525252"/>
      </right>
      <top/>
      <bottom style="medium">
        <color rgb="FF525252"/>
      </bottom>
      <diagonal/>
    </border>
    <border>
      <left/>
      <right style="mediumDashed">
        <color rgb="FF525252"/>
      </right>
      <top style="medium">
        <color rgb="FF525252"/>
      </top>
      <bottom style="medium">
        <color rgb="FF525252"/>
      </bottom>
      <diagonal/>
    </border>
    <border>
      <left/>
      <right style="medium">
        <color rgb="FF525252"/>
      </right>
      <top/>
      <bottom style="medium">
        <color rgb="FF525252"/>
      </bottom>
      <diagonal/>
    </border>
    <border>
      <left/>
      <right style="medium">
        <color rgb="FF525252"/>
      </right>
      <top style="medium">
        <color rgb="FF525252"/>
      </top>
      <bottom style="medium">
        <color rgb="FF52525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dashed">
        <color rgb="FF92D050"/>
      </top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/>
      <right/>
      <top style="medium">
        <color rgb="FF525252"/>
      </top>
      <bottom style="medium">
        <color rgb="FF525252"/>
      </bottom>
      <diagonal/>
    </border>
    <border>
      <left/>
      <right/>
      <top/>
      <bottom style="medium">
        <color rgb="FF52525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525252"/>
      </left>
      <right/>
      <top style="medium">
        <color rgb="FF525252"/>
      </top>
      <bottom style="medium">
        <color rgb="FF525252"/>
      </bottom>
      <diagonal/>
    </border>
    <border>
      <left style="medium">
        <color rgb="FF525252"/>
      </left>
      <right/>
      <top/>
      <bottom style="medium">
        <color rgb="FF525252"/>
      </bottom>
      <diagonal/>
    </border>
    <border>
      <left/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rgb="FF525252"/>
      </left>
      <right style="thin">
        <color rgb="FF525252"/>
      </right>
      <top style="thin">
        <color rgb="FF525252"/>
      </top>
      <bottom style="thin">
        <color rgb="FF525252"/>
      </bottom>
      <diagonal/>
    </border>
    <border>
      <left/>
      <right style="medium">
        <color rgb="FF525252"/>
      </right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58">
    <xf numFmtId="0" fontId="0" fillId="0" borderId="0" xfId="0"/>
    <xf numFmtId="0" fontId="5" fillId="4" borderId="1" xfId="0" applyFont="1" applyFill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4" fillId="5" borderId="0" xfId="0" applyFont="1" applyFill="1"/>
    <xf numFmtId="0" fontId="0" fillId="6" borderId="0" xfId="0" applyFill="1"/>
    <xf numFmtId="0" fontId="4" fillId="7" borderId="0" xfId="0" applyFont="1" applyFill="1"/>
    <xf numFmtId="0" fontId="0" fillId="8" borderId="0" xfId="0" applyFill="1"/>
    <xf numFmtId="0" fontId="10" fillId="9" borderId="4" xfId="0" applyFont="1" applyFill="1" applyBorder="1" applyAlignment="1">
      <alignment vertical="center"/>
    </xf>
    <xf numFmtId="0" fontId="11" fillId="9" borderId="0" xfId="0" applyFont="1" applyFill="1" applyAlignment="1">
      <alignment vertical="center"/>
    </xf>
    <xf numFmtId="0" fontId="12" fillId="10" borderId="0" xfId="0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13" fillId="11" borderId="6" xfId="0" applyFont="1" applyFill="1" applyBorder="1" applyAlignment="1">
      <alignment vertical="center"/>
    </xf>
    <xf numFmtId="0" fontId="14" fillId="11" borderId="1" xfId="0" applyFont="1" applyFill="1" applyBorder="1" applyAlignment="1">
      <alignment vertical="center"/>
    </xf>
    <xf numFmtId="0" fontId="15" fillId="11" borderId="4" xfId="0" applyFont="1" applyFill="1" applyBorder="1" applyAlignment="1">
      <alignment vertical="center"/>
    </xf>
    <xf numFmtId="0" fontId="14" fillId="11" borderId="4" xfId="0" applyFont="1" applyFill="1" applyBorder="1" applyAlignment="1">
      <alignment vertical="center"/>
    </xf>
    <xf numFmtId="0" fontId="12" fillId="12" borderId="0" xfId="0" applyFont="1" applyFill="1"/>
    <xf numFmtId="0" fontId="0" fillId="13" borderId="0" xfId="0" applyFill="1"/>
    <xf numFmtId="0" fontId="4" fillId="14" borderId="0" xfId="0" applyFont="1" applyFill="1"/>
    <xf numFmtId="0" fontId="7" fillId="15" borderId="6" xfId="0" applyFont="1" applyFill="1" applyBorder="1" applyAlignment="1">
      <alignment vertical="center"/>
    </xf>
    <xf numFmtId="0" fontId="16" fillId="15" borderId="4" xfId="0" applyFont="1" applyFill="1" applyBorder="1" applyAlignment="1">
      <alignment vertical="center"/>
    </xf>
    <xf numFmtId="0" fontId="0" fillId="16" borderId="0" xfId="0" applyFill="1"/>
    <xf numFmtId="0" fontId="16" fillId="17" borderId="5" xfId="0" applyFont="1" applyFill="1" applyBorder="1" applyAlignment="1">
      <alignment vertical="center"/>
    </xf>
    <xf numFmtId="0" fontId="7" fillId="17" borderId="6" xfId="0" applyFont="1" applyFill="1" applyBorder="1" applyAlignment="1">
      <alignment vertical="center"/>
    </xf>
    <xf numFmtId="0" fontId="17" fillId="17" borderId="4" xfId="0" applyFont="1" applyFill="1" applyBorder="1" applyAlignment="1">
      <alignment vertical="center"/>
    </xf>
    <xf numFmtId="0" fontId="4" fillId="18" borderId="0" xfId="0" applyFont="1" applyFill="1"/>
    <xf numFmtId="0" fontId="18" fillId="11" borderId="4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18" fillId="11" borderId="1" xfId="0" applyFont="1" applyFill="1" applyBorder="1" applyAlignment="1">
      <alignment vertical="center"/>
    </xf>
    <xf numFmtId="0" fontId="4" fillId="17" borderId="0" xfId="0" applyFont="1" applyFill="1"/>
    <xf numFmtId="0" fontId="13" fillId="0" borderId="6" xfId="0" applyFont="1" applyBorder="1" applyAlignment="1">
      <alignment vertical="center"/>
    </xf>
    <xf numFmtId="0" fontId="17" fillId="19" borderId="4" xfId="0" applyFont="1" applyFill="1" applyBorder="1" applyAlignment="1">
      <alignment vertical="center"/>
    </xf>
    <xf numFmtId="0" fontId="17" fillId="19" borderId="1" xfId="0" applyFont="1" applyFill="1" applyBorder="1" applyAlignment="1">
      <alignment vertical="center"/>
    </xf>
    <xf numFmtId="0" fontId="19" fillId="9" borderId="0" xfId="0" applyFont="1" applyFill="1" applyAlignment="1">
      <alignment vertical="center"/>
    </xf>
    <xf numFmtId="0" fontId="17" fillId="19" borderId="0" xfId="0" applyFont="1" applyFill="1" applyAlignment="1">
      <alignment vertical="center"/>
    </xf>
    <xf numFmtId="0" fontId="12" fillId="9" borderId="0" xfId="0" applyFont="1" applyFill="1"/>
    <xf numFmtId="0" fontId="12" fillId="11" borderId="0" xfId="0" applyFont="1" applyFill="1"/>
    <xf numFmtId="0" fontId="17" fillId="20" borderId="4" xfId="0" applyFont="1" applyFill="1" applyBorder="1" applyAlignment="1">
      <alignment vertical="center"/>
    </xf>
    <xf numFmtId="0" fontId="20" fillId="0" borderId="0" xfId="0" applyFont="1"/>
    <xf numFmtId="0" fontId="21" fillId="11" borderId="0" xfId="0" applyFont="1" applyFill="1"/>
    <xf numFmtId="0" fontId="0" fillId="9" borderId="0" xfId="0" applyFill="1"/>
    <xf numFmtId="0" fontId="4" fillId="20" borderId="0" xfId="0" applyFont="1" applyFill="1"/>
    <xf numFmtId="0" fontId="17" fillId="20" borderId="1" xfId="0" applyFont="1" applyFill="1" applyBorder="1" applyAlignment="1">
      <alignment vertical="center"/>
    </xf>
    <xf numFmtId="0" fontId="20" fillId="9" borderId="0" xfId="0" applyFont="1" applyFill="1"/>
    <xf numFmtId="0" fontId="4" fillId="21" borderId="0" xfId="0" applyFont="1" applyFill="1"/>
    <xf numFmtId="0" fontId="22" fillId="4" borderId="4" xfId="0" applyFont="1" applyFill="1" applyBorder="1" applyAlignment="1">
      <alignment vertical="center"/>
    </xf>
    <xf numFmtId="0" fontId="23" fillId="21" borderId="0" xfId="0" applyFont="1" applyFill="1"/>
    <xf numFmtId="0" fontId="25" fillId="21" borderId="0" xfId="0" applyFont="1" applyFill="1"/>
    <xf numFmtId="0" fontId="23" fillId="21" borderId="0" xfId="0" applyFont="1" applyFill="1" applyAlignment="1">
      <alignment vertical="center"/>
    </xf>
    <xf numFmtId="0" fontId="26" fillId="1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6" fillId="14" borderId="0" xfId="0" applyFont="1" applyFill="1"/>
    <xf numFmtId="0" fontId="26" fillId="14" borderId="1" xfId="0" applyFont="1" applyFill="1" applyBorder="1" applyAlignment="1">
      <alignment vertical="center"/>
    </xf>
    <xf numFmtId="0" fontId="4" fillId="19" borderId="0" xfId="0" applyFont="1" applyFill="1"/>
    <xf numFmtId="0" fontId="25" fillId="14" borderId="0" xfId="0" applyFont="1" applyFill="1"/>
    <xf numFmtId="0" fontId="27" fillId="3" borderId="4" xfId="0" applyFont="1" applyFill="1" applyBorder="1" applyAlignment="1">
      <alignment vertical="center"/>
    </xf>
    <xf numFmtId="0" fontId="28" fillId="3" borderId="0" xfId="0" applyFont="1" applyFill="1" applyAlignment="1">
      <alignment vertical="center"/>
    </xf>
    <xf numFmtId="0" fontId="29" fillId="3" borderId="0" xfId="0" applyFont="1" applyFill="1"/>
    <xf numFmtId="0" fontId="17" fillId="5" borderId="0" xfId="0" applyFont="1" applyFill="1" applyAlignment="1">
      <alignment vertical="center"/>
    </xf>
    <xf numFmtId="0" fontId="25" fillId="3" borderId="0" xfId="0" applyFont="1" applyFill="1"/>
    <xf numFmtId="0" fontId="17" fillId="5" borderId="4" xfId="0" applyFont="1" applyFill="1" applyBorder="1" applyAlignment="1">
      <alignment vertical="center"/>
    </xf>
    <xf numFmtId="0" fontId="30" fillId="11" borderId="0" xfId="0" applyFont="1" applyFill="1"/>
    <xf numFmtId="0" fontId="8" fillId="5" borderId="6" xfId="0" applyFont="1" applyFill="1" applyBorder="1" applyAlignment="1">
      <alignment vertical="center"/>
    </xf>
    <xf numFmtId="0" fontId="30" fillId="11" borderId="4" xfId="0" applyFont="1" applyFill="1" applyBorder="1" applyAlignment="1">
      <alignment vertical="center"/>
    </xf>
    <xf numFmtId="0" fontId="20" fillId="11" borderId="0" xfId="0" applyFont="1" applyFill="1"/>
    <xf numFmtId="0" fontId="2" fillId="22" borderId="0" xfId="0" applyFont="1" applyFill="1"/>
    <xf numFmtId="0" fontId="16" fillId="5" borderId="4" xfId="0" applyFont="1" applyFill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31" fillId="23" borderId="4" xfId="0" applyFont="1" applyFill="1" applyBorder="1" applyAlignment="1">
      <alignment vertical="center"/>
    </xf>
    <xf numFmtId="0" fontId="2" fillId="24" borderId="0" xfId="0" applyFont="1" applyFill="1"/>
    <xf numFmtId="0" fontId="4" fillId="24" borderId="0" xfId="0" applyFont="1" applyFill="1"/>
    <xf numFmtId="0" fontId="25" fillId="24" borderId="0" xfId="0" applyFont="1" applyFill="1"/>
    <xf numFmtId="0" fontId="4" fillId="25" borderId="0" xfId="0" applyFont="1" applyFill="1"/>
    <xf numFmtId="0" fontId="32" fillId="23" borderId="0" xfId="0" applyFont="1" applyFill="1" applyAlignment="1">
      <alignment vertical="center"/>
    </xf>
    <xf numFmtId="0" fontId="25" fillId="25" borderId="0" xfId="0" applyFont="1" applyFill="1"/>
    <xf numFmtId="0" fontId="34" fillId="26" borderId="4" xfId="0" applyFont="1" applyFill="1" applyBorder="1" applyAlignment="1">
      <alignment vertical="center"/>
    </xf>
    <xf numFmtId="0" fontId="35" fillId="27" borderId="4" xfId="0" applyFont="1" applyFill="1" applyBorder="1" applyAlignment="1">
      <alignment vertical="center"/>
    </xf>
    <xf numFmtId="0" fontId="34" fillId="26" borderId="0" xfId="0" applyFont="1" applyFill="1" applyAlignment="1">
      <alignment vertical="center"/>
    </xf>
    <xf numFmtId="0" fontId="36" fillId="27" borderId="1" xfId="0" applyFont="1" applyFill="1" applyBorder="1" applyAlignment="1">
      <alignment vertical="center"/>
    </xf>
    <xf numFmtId="0" fontId="37" fillId="28" borderId="1" xfId="0" applyFont="1" applyFill="1" applyBorder="1" applyAlignment="1">
      <alignment vertical="center"/>
    </xf>
    <xf numFmtId="0" fontId="37" fillId="28" borderId="4" xfId="0" applyFont="1" applyFill="1" applyBorder="1" applyAlignment="1">
      <alignment vertical="center"/>
    </xf>
    <xf numFmtId="0" fontId="34" fillId="26" borderId="0" xfId="0" applyFont="1" applyFill="1"/>
    <xf numFmtId="0" fontId="38" fillId="28" borderId="0" xfId="0" applyFont="1" applyFill="1"/>
    <xf numFmtId="0" fontId="17" fillId="17" borderId="1" xfId="0" applyFont="1" applyFill="1" applyBorder="1" applyAlignment="1">
      <alignment vertical="center"/>
    </xf>
    <xf numFmtId="0" fontId="25" fillId="17" borderId="0" xfId="0" applyFont="1" applyFill="1"/>
    <xf numFmtId="0" fontId="7" fillId="7" borderId="6" xfId="0" applyFont="1" applyFill="1" applyBorder="1" applyAlignment="1">
      <alignment vertical="center"/>
    </xf>
    <xf numFmtId="0" fontId="22" fillId="19" borderId="0" xfId="0" applyFont="1" applyFill="1" applyAlignment="1">
      <alignment vertical="center"/>
    </xf>
    <xf numFmtId="0" fontId="4" fillId="15" borderId="0" xfId="0" applyFont="1" applyFill="1"/>
    <xf numFmtId="0" fontId="22" fillId="19" borderId="4" xfId="0" applyFont="1" applyFill="1" applyBorder="1" applyAlignment="1">
      <alignment vertical="center"/>
    </xf>
    <xf numFmtId="0" fontId="39" fillId="19" borderId="0" xfId="0" applyFont="1" applyFill="1"/>
    <xf numFmtId="0" fontId="40" fillId="6" borderId="0" xfId="0" applyFont="1" applyFill="1"/>
    <xf numFmtId="0" fontId="40" fillId="6" borderId="8" xfId="0" applyFont="1" applyFill="1" applyBorder="1"/>
    <xf numFmtId="0" fontId="40" fillId="6" borderId="0" xfId="0" applyFont="1" applyFill="1" applyAlignment="1">
      <alignment vertical="center"/>
    </xf>
    <xf numFmtId="0" fontId="40" fillId="6" borderId="8" xfId="0" applyFont="1" applyFill="1" applyBorder="1" applyAlignment="1">
      <alignment vertical="center"/>
    </xf>
    <xf numFmtId="0" fontId="41" fillId="29" borderId="0" xfId="0" applyFont="1" applyFill="1" applyAlignment="1">
      <alignment vertical="center"/>
    </xf>
    <xf numFmtId="0" fontId="4" fillId="30" borderId="0" xfId="0" applyFont="1" applyFill="1"/>
    <xf numFmtId="0" fontId="42" fillId="29" borderId="0" xfId="0" applyFont="1" applyFill="1" applyAlignment="1">
      <alignment vertical="center"/>
    </xf>
    <xf numFmtId="0" fontId="43" fillId="29" borderId="4" xfId="0" applyFont="1" applyFill="1" applyBorder="1" applyAlignment="1">
      <alignment vertical="center"/>
    </xf>
    <xf numFmtId="0" fontId="44" fillId="21" borderId="0" xfId="0" applyFont="1" applyFill="1" applyAlignment="1">
      <alignment vertical="center"/>
    </xf>
    <xf numFmtId="0" fontId="17" fillId="31" borderId="4" xfId="0" applyFont="1" applyFill="1" applyBorder="1" applyAlignment="1">
      <alignment vertical="center"/>
    </xf>
    <xf numFmtId="0" fontId="45" fillId="31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8" fillId="33" borderId="0" xfId="0" applyFont="1" applyFill="1"/>
    <xf numFmtId="0" fontId="49" fillId="33" borderId="0" xfId="0" applyFont="1" applyFill="1"/>
    <xf numFmtId="0" fontId="50" fillId="29" borderId="0" xfId="0" applyFont="1" applyFill="1" applyAlignment="1">
      <alignment horizontal="center" vertical="center"/>
    </xf>
    <xf numFmtId="0" fontId="51" fillId="19" borderId="0" xfId="0" applyFont="1" applyFill="1"/>
    <xf numFmtId="0" fontId="52" fillId="14" borderId="0" xfId="0" applyFont="1" applyFill="1"/>
    <xf numFmtId="0" fontId="53" fillId="0" borderId="0" xfId="0" applyFont="1" applyAlignment="1">
      <alignment vertical="center"/>
    </xf>
    <xf numFmtId="0" fontId="55" fillId="0" borderId="0" xfId="0" applyFont="1" applyAlignment="1">
      <alignment horizontal="left"/>
    </xf>
    <xf numFmtId="0" fontId="56" fillId="35" borderId="0" xfId="0" applyFont="1" applyFill="1" applyAlignment="1">
      <alignment horizontal="center" vertical="center"/>
    </xf>
    <xf numFmtId="0" fontId="57" fillId="16" borderId="9" xfId="0" applyFont="1" applyFill="1" applyBorder="1" applyAlignment="1">
      <alignment horizontal="center" vertical="center"/>
    </xf>
    <xf numFmtId="0" fontId="58" fillId="16" borderId="10" xfId="0" applyFont="1" applyFill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60" fillId="36" borderId="0" xfId="0" applyFont="1" applyFill="1" applyAlignment="1">
      <alignment horizontal="center" vertical="center"/>
    </xf>
    <xf numFmtId="0" fontId="57" fillId="23" borderId="9" xfId="0" applyFont="1" applyFill="1" applyBorder="1" applyAlignment="1">
      <alignment horizontal="center" vertical="center"/>
    </xf>
    <xf numFmtId="0" fontId="58" fillId="23" borderId="10" xfId="0" applyFont="1" applyFill="1" applyBorder="1" applyAlignment="1">
      <alignment horizontal="center" vertical="center"/>
    </xf>
    <xf numFmtId="0" fontId="61" fillId="11" borderId="0" xfId="0" applyFont="1" applyFill="1"/>
    <xf numFmtId="0" fontId="62" fillId="37" borderId="0" xfId="0" applyFont="1" applyFill="1" applyAlignment="1">
      <alignment horizontal="center"/>
    </xf>
    <xf numFmtId="0" fontId="63" fillId="0" borderId="0" xfId="0" applyFont="1" applyAlignment="1">
      <alignment horizontal="center" vertical="center"/>
    </xf>
    <xf numFmtId="0" fontId="61" fillId="11" borderId="5" xfId="0" applyFont="1" applyFill="1" applyBorder="1" applyAlignment="1">
      <alignment vertical="center"/>
    </xf>
    <xf numFmtId="0" fontId="17" fillId="37" borderId="4" xfId="0" applyFont="1" applyFill="1" applyBorder="1" applyAlignment="1">
      <alignment horizontal="center" vertical="center"/>
    </xf>
    <xf numFmtId="0" fontId="64" fillId="11" borderId="0" xfId="0" applyFont="1" applyFill="1" applyAlignment="1">
      <alignment horizontal="center" vertical="center"/>
    </xf>
    <xf numFmtId="0" fontId="17" fillId="37" borderId="5" xfId="0" applyFont="1" applyFill="1" applyBorder="1" applyAlignment="1">
      <alignment horizontal="center" vertical="center"/>
    </xf>
    <xf numFmtId="0" fontId="65" fillId="38" borderId="11" xfId="0" applyFont="1" applyFill="1" applyBorder="1" applyAlignment="1">
      <alignment vertical="center"/>
    </xf>
    <xf numFmtId="0" fontId="66" fillId="11" borderId="12" xfId="0" applyFont="1" applyFill="1" applyBorder="1" applyAlignment="1">
      <alignment horizontal="center" vertical="center"/>
    </xf>
    <xf numFmtId="0" fontId="67" fillId="39" borderId="11" xfId="0" applyFont="1" applyFill="1" applyBorder="1" applyAlignment="1">
      <alignment horizontal="left" vertical="center"/>
    </xf>
    <xf numFmtId="0" fontId="67" fillId="39" borderId="12" xfId="0" applyFont="1" applyFill="1" applyBorder="1" applyAlignment="1">
      <alignment horizontal="right" vertical="center"/>
    </xf>
    <xf numFmtId="0" fontId="68" fillId="16" borderId="0" xfId="0" applyFont="1" applyFill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0" fillId="40" borderId="0" xfId="0" applyFont="1" applyFill="1" applyAlignment="1">
      <alignment horizontal="center" vertical="center"/>
    </xf>
    <xf numFmtId="0" fontId="71" fillId="0" borderId="0" xfId="0" applyFont="1" applyAlignment="1">
      <alignment vertical="center"/>
    </xf>
    <xf numFmtId="0" fontId="0" fillId="7" borderId="0" xfId="0" applyFill="1"/>
    <xf numFmtId="0" fontId="73" fillId="11" borderId="0" xfId="0" applyFont="1" applyFill="1"/>
    <xf numFmtId="0" fontId="72" fillId="39" borderId="0" xfId="0" applyFont="1" applyFill="1" applyAlignment="1">
      <alignment vertical="center" textRotation="90"/>
    </xf>
    <xf numFmtId="0" fontId="72" fillId="0" borderId="0" xfId="0" applyFont="1" applyAlignment="1">
      <alignment vertical="center" textRotation="90"/>
    </xf>
    <xf numFmtId="0" fontId="71" fillId="42" borderId="0" xfId="0" applyFont="1" applyFill="1" applyAlignment="1">
      <alignment vertical="center"/>
    </xf>
    <xf numFmtId="0" fontId="71" fillId="43" borderId="0" xfId="0" applyFont="1" applyFill="1" applyAlignment="1">
      <alignment vertical="center"/>
    </xf>
    <xf numFmtId="0" fontId="75" fillId="29" borderId="0" xfId="0" applyFont="1" applyFill="1" applyAlignment="1">
      <alignment vertical="center"/>
    </xf>
    <xf numFmtId="0" fontId="71" fillId="44" borderId="0" xfId="0" applyFont="1" applyFill="1" applyAlignment="1">
      <alignment vertical="center"/>
    </xf>
    <xf numFmtId="0" fontId="76" fillId="29" borderId="0" xfId="0" applyFont="1" applyFill="1" applyAlignment="1">
      <alignment vertical="center"/>
    </xf>
    <xf numFmtId="0" fontId="77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0" fillId="27" borderId="0" xfId="0" applyFont="1" applyFill="1" applyAlignment="1">
      <alignment vertical="center"/>
    </xf>
    <xf numFmtId="0" fontId="80" fillId="27" borderId="4" xfId="0" applyFont="1" applyFill="1" applyBorder="1" applyAlignment="1">
      <alignment vertical="center"/>
    </xf>
    <xf numFmtId="0" fontId="80" fillId="27" borderId="4" xfId="0" applyFont="1" applyFill="1" applyBorder="1" applyAlignment="1">
      <alignment horizontal="center" vertical="center"/>
    </xf>
    <xf numFmtId="0" fontId="81" fillId="10" borderId="4" xfId="0" applyFont="1" applyFill="1" applyBorder="1" applyAlignment="1">
      <alignment vertical="center"/>
    </xf>
    <xf numFmtId="0" fontId="0" fillId="10" borderId="0" xfId="0" applyFill="1"/>
    <xf numFmtId="0" fontId="4" fillId="15" borderId="0" xfId="0" applyFont="1" applyFill="1" applyAlignment="1">
      <alignment horizontal="center"/>
    </xf>
    <xf numFmtId="0" fontId="82" fillId="15" borderId="0" xfId="0" applyFont="1" applyFill="1" applyAlignment="1">
      <alignment horizontal="center" vertical="center"/>
    </xf>
    <xf numFmtId="0" fontId="82" fillId="15" borderId="4" xfId="0" applyFont="1" applyFill="1" applyBorder="1" applyAlignment="1">
      <alignment horizontal="center" vertical="center"/>
    </xf>
    <xf numFmtId="0" fontId="82" fillId="19" borderId="0" xfId="0" applyFont="1" applyFill="1" applyAlignment="1">
      <alignment vertical="center"/>
    </xf>
    <xf numFmtId="0" fontId="82" fillId="19" borderId="4" xfId="0" applyFont="1" applyFill="1" applyBorder="1" applyAlignment="1">
      <alignment vertical="center"/>
    </xf>
    <xf numFmtId="0" fontId="82" fillId="17" borderId="0" xfId="0" applyFont="1" applyFill="1"/>
    <xf numFmtId="0" fontId="83" fillId="17" borderId="4" xfId="0" applyFont="1" applyFill="1" applyBorder="1"/>
    <xf numFmtId="0" fontId="84" fillId="35" borderId="0" xfId="0" applyFont="1" applyFill="1" applyAlignment="1">
      <alignment vertical="center"/>
    </xf>
    <xf numFmtId="0" fontId="84" fillId="35" borderId="4" xfId="0" applyFont="1" applyFill="1" applyBorder="1" applyAlignment="1">
      <alignment vertical="center"/>
    </xf>
    <xf numFmtId="0" fontId="12" fillId="35" borderId="0" xfId="0" applyFont="1" applyFill="1"/>
    <xf numFmtId="0" fontId="85" fillId="23" borderId="4" xfId="0" applyFont="1" applyFill="1" applyBorder="1" applyAlignment="1">
      <alignment vertical="center"/>
    </xf>
    <xf numFmtId="0" fontId="61" fillId="23" borderId="0" xfId="0" applyFont="1" applyFill="1" applyAlignment="1">
      <alignment horizontal="center" vertical="center"/>
    </xf>
    <xf numFmtId="0" fontId="61" fillId="23" borderId="0" xfId="0" applyFont="1" applyFill="1" applyAlignment="1">
      <alignment vertical="center"/>
    </xf>
    <xf numFmtId="0" fontId="16" fillId="14" borderId="4" xfId="0" applyFont="1" applyFill="1" applyBorder="1" applyAlignment="1">
      <alignment vertical="center"/>
    </xf>
    <xf numFmtId="0" fontId="82" fillId="14" borderId="4" xfId="0" applyFont="1" applyFill="1" applyBorder="1" applyAlignment="1">
      <alignment vertical="center"/>
    </xf>
    <xf numFmtId="0" fontId="82" fillId="14" borderId="0" xfId="0" applyFont="1" applyFill="1" applyAlignment="1">
      <alignment vertical="center"/>
    </xf>
    <xf numFmtId="0" fontId="82" fillId="5" borderId="4" xfId="0" applyFont="1" applyFill="1" applyBorder="1" applyAlignment="1">
      <alignment vertical="center"/>
    </xf>
    <xf numFmtId="0" fontId="86" fillId="45" borderId="0" xfId="0" applyFont="1" applyFill="1"/>
    <xf numFmtId="0" fontId="87" fillId="45" borderId="0" xfId="0" applyFont="1" applyFill="1" applyAlignment="1">
      <alignment horizontal="center"/>
    </xf>
    <xf numFmtId="0" fontId="88" fillId="17" borderId="1" xfId="0" applyFont="1" applyFill="1" applyBorder="1" applyAlignment="1">
      <alignment horizontal="center" vertical="center"/>
    </xf>
    <xf numFmtId="0" fontId="88" fillId="17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/>
    </xf>
    <xf numFmtId="0" fontId="90" fillId="11" borderId="6" xfId="0" applyFont="1" applyFill="1" applyBorder="1" applyAlignment="1">
      <alignment vertical="center"/>
    </xf>
    <xf numFmtId="0" fontId="91" fillId="11" borderId="0" xfId="0" applyFont="1" applyFill="1"/>
    <xf numFmtId="0" fontId="0" fillId="36" borderId="0" xfId="0" applyFill="1"/>
    <xf numFmtId="0" fontId="92" fillId="46" borderId="0" xfId="0" applyFont="1" applyFill="1"/>
    <xf numFmtId="0" fontId="93" fillId="46" borderId="0" xfId="0" applyFont="1" applyFill="1" applyAlignment="1">
      <alignment vertical="center"/>
    </xf>
    <xf numFmtId="0" fontId="94" fillId="11" borderId="0" xfId="0" applyFont="1" applyFill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91" fillId="11" borderId="0" xfId="0" applyFont="1" applyFill="1" applyAlignment="1">
      <alignment horizontal="center"/>
    </xf>
    <xf numFmtId="0" fontId="3" fillId="0" borderId="0" xfId="0" applyFont="1"/>
    <xf numFmtId="0" fontId="3" fillId="11" borderId="0" xfId="0" applyFont="1" applyFill="1"/>
    <xf numFmtId="0" fontId="95" fillId="47" borderId="6" xfId="0" applyFont="1" applyFill="1" applyBorder="1" applyAlignment="1">
      <alignment vertical="center"/>
    </xf>
    <xf numFmtId="0" fontId="53" fillId="47" borderId="0" xfId="0" applyFont="1" applyFill="1" applyAlignment="1">
      <alignment vertical="center"/>
    </xf>
    <xf numFmtId="0" fontId="74" fillId="47" borderId="0" xfId="0" applyFont="1" applyFill="1" applyAlignment="1">
      <alignment vertical="center"/>
    </xf>
    <xf numFmtId="0" fontId="96" fillId="48" borderId="0" xfId="0" applyFont="1" applyFill="1" applyAlignment="1">
      <alignment horizontal="center" vertical="center"/>
    </xf>
    <xf numFmtId="0" fontId="97" fillId="48" borderId="0" xfId="0" applyFont="1" applyFill="1" applyAlignment="1">
      <alignment horizontal="center" vertical="center"/>
    </xf>
    <xf numFmtId="0" fontId="98" fillId="36" borderId="0" xfId="0" applyFont="1" applyFill="1" applyAlignment="1">
      <alignment horizontal="center"/>
    </xf>
    <xf numFmtId="0" fontId="8" fillId="0" borderId="6" xfId="0" applyFont="1" applyBorder="1" applyAlignment="1">
      <alignment vertical="center"/>
    </xf>
    <xf numFmtId="0" fontId="4" fillId="0" borderId="0" xfId="0" applyFont="1"/>
    <xf numFmtId="0" fontId="99" fillId="0" borderId="0" xfId="0" applyFont="1"/>
    <xf numFmtId="0" fontId="24" fillId="0" borderId="6" xfId="0" applyFont="1" applyBorder="1" applyAlignment="1">
      <alignment vertical="center"/>
    </xf>
    <xf numFmtId="0" fontId="100" fillId="36" borderId="0" xfId="0" applyFont="1" applyFill="1" applyAlignment="1">
      <alignment horizontal="center"/>
    </xf>
    <xf numFmtId="0" fontId="101" fillId="16" borderId="0" xfId="0" applyFont="1" applyFill="1" applyAlignment="1">
      <alignment vertical="center"/>
    </xf>
    <xf numFmtId="0" fontId="24" fillId="0" borderId="7" xfId="0" applyFont="1" applyBorder="1" applyAlignment="1">
      <alignment vertical="center"/>
    </xf>
    <xf numFmtId="0" fontId="101" fillId="16" borderId="4" xfId="0" applyFont="1" applyFill="1" applyBorder="1" applyAlignment="1">
      <alignment vertical="center"/>
    </xf>
    <xf numFmtId="0" fontId="102" fillId="16" borderId="0" xfId="0" applyFont="1" applyFill="1" applyAlignment="1">
      <alignment vertical="center"/>
    </xf>
    <xf numFmtId="0" fontId="103" fillId="16" borderId="0" xfId="0" applyFont="1" applyFill="1" applyAlignment="1">
      <alignment vertical="center"/>
    </xf>
    <xf numFmtId="0" fontId="104" fillId="0" borderId="0" xfId="0" applyFont="1"/>
    <xf numFmtId="0" fontId="105" fillId="14" borderId="0" xfId="0" applyFont="1" applyFill="1" applyAlignment="1">
      <alignment horizontal="center"/>
    </xf>
    <xf numFmtId="0" fontId="106" fillId="14" borderId="1" xfId="0" applyFont="1" applyFill="1" applyBorder="1" applyAlignment="1">
      <alignment horizontal="center" vertical="center"/>
    </xf>
    <xf numFmtId="0" fontId="107" fillId="11" borderId="0" xfId="0" applyFont="1" applyFill="1" applyAlignment="1">
      <alignment vertical="center"/>
    </xf>
    <xf numFmtId="0" fontId="81" fillId="10" borderId="0" xfId="0" applyFont="1" applyFill="1"/>
    <xf numFmtId="0" fontId="108" fillId="11" borderId="4" xfId="0" applyFont="1" applyFill="1" applyBorder="1" applyAlignment="1">
      <alignment vertical="center"/>
    </xf>
    <xf numFmtId="0" fontId="109" fillId="11" borderId="0" xfId="0" applyFont="1" applyFill="1"/>
    <xf numFmtId="0" fontId="82" fillId="7" borderId="0" xfId="0" applyFont="1" applyFill="1"/>
    <xf numFmtId="0" fontId="108" fillId="11" borderId="1" xfId="0" applyFont="1" applyFill="1" applyBorder="1" applyAlignment="1">
      <alignment vertical="center"/>
    </xf>
    <xf numFmtId="0" fontId="110" fillId="32" borderId="0" xfId="0" applyFont="1" applyFill="1"/>
    <xf numFmtId="0" fontId="111" fillId="27" borderId="6" xfId="0" applyFont="1" applyFill="1" applyBorder="1" applyAlignment="1">
      <alignment vertical="center"/>
    </xf>
    <xf numFmtId="0" fontId="112" fillId="11" borderId="0" xfId="0" applyFont="1" applyFill="1"/>
    <xf numFmtId="0" fontId="4" fillId="32" borderId="0" xfId="0" applyFont="1" applyFill="1"/>
    <xf numFmtId="0" fontId="113" fillId="11" borderId="4" xfId="0" applyFont="1" applyFill="1" applyBorder="1" applyAlignment="1">
      <alignment vertical="center"/>
    </xf>
    <xf numFmtId="0" fontId="114" fillId="45" borderId="0" xfId="0" applyFont="1" applyFill="1" applyAlignment="1">
      <alignment horizontal="center"/>
    </xf>
    <xf numFmtId="0" fontId="113" fillId="11" borderId="0" xfId="0" applyFont="1" applyFill="1" applyAlignment="1">
      <alignment vertical="center"/>
    </xf>
    <xf numFmtId="0" fontId="82" fillId="17" borderId="0" xfId="0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0" fontId="82" fillId="21" borderId="0" xfId="0" applyFont="1" applyFill="1"/>
    <xf numFmtId="0" fontId="115" fillId="15" borderId="0" xfId="0" applyFont="1" applyFill="1"/>
    <xf numFmtId="0" fontId="116" fillId="14" borderId="0" xfId="0" applyFont="1" applyFill="1" applyAlignment="1">
      <alignment vertical="center"/>
    </xf>
    <xf numFmtId="0" fontId="117" fillId="14" borderId="0" xfId="0" applyFont="1" applyFill="1" applyAlignment="1">
      <alignment vertical="center"/>
    </xf>
    <xf numFmtId="0" fontId="118" fillId="0" borderId="0" xfId="0" applyFont="1"/>
    <xf numFmtId="0" fontId="118" fillId="14" borderId="0" xfId="0" applyFont="1" applyFill="1"/>
    <xf numFmtId="0" fontId="82" fillId="49" borderId="0" xfId="0" applyFont="1" applyFill="1" applyAlignment="1">
      <alignment horizontal="left"/>
    </xf>
    <xf numFmtId="0" fontId="108" fillId="10" borderId="4" xfId="0" applyFont="1" applyFill="1" applyBorder="1" applyAlignment="1">
      <alignment vertical="center"/>
    </xf>
    <xf numFmtId="0" fontId="82" fillId="49" borderId="0" xfId="0" applyFont="1" applyFill="1"/>
    <xf numFmtId="0" fontId="4" fillId="49" borderId="0" xfId="0" applyFont="1" applyFill="1"/>
    <xf numFmtId="0" fontId="18" fillId="10" borderId="1" xfId="0" applyFont="1" applyFill="1" applyBorder="1" applyAlignment="1">
      <alignment vertical="center"/>
    </xf>
    <xf numFmtId="0" fontId="81" fillId="11" borderId="0" xfId="0" applyFont="1" applyFill="1"/>
    <xf numFmtId="0" fontId="119" fillId="10" borderId="1" xfId="0" applyFont="1" applyFill="1" applyBorder="1" applyAlignment="1">
      <alignment vertical="center"/>
    </xf>
    <xf numFmtId="0" fontId="18" fillId="10" borderId="4" xfId="0" applyFont="1" applyFill="1" applyBorder="1" applyAlignment="1">
      <alignment vertical="center"/>
    </xf>
    <xf numFmtId="0" fontId="120" fillId="4" borderId="0" xfId="0" applyFont="1" applyFill="1" applyAlignment="1">
      <alignment horizontal="center"/>
    </xf>
    <xf numFmtId="0" fontId="4" fillId="10" borderId="0" xfId="0" applyFont="1" applyFill="1"/>
    <xf numFmtId="0" fontId="46" fillId="0" borderId="0" xfId="0" applyFont="1"/>
    <xf numFmtId="0" fontId="17" fillId="10" borderId="4" xfId="0" applyFont="1" applyFill="1" applyBorder="1" applyAlignment="1">
      <alignment vertical="center"/>
    </xf>
    <xf numFmtId="0" fontId="121" fillId="0" borderId="0" xfId="0" applyFont="1"/>
    <xf numFmtId="0" fontId="81" fillId="38" borderId="0" xfId="0" applyFont="1" applyFill="1"/>
    <xf numFmtId="0" fontId="51" fillId="0" borderId="0" xfId="0" applyFont="1"/>
    <xf numFmtId="0" fontId="92" fillId="14" borderId="0" xfId="0" applyFont="1" applyFill="1"/>
    <xf numFmtId="0" fontId="0" fillId="38" borderId="0" xfId="0" applyFill="1"/>
    <xf numFmtId="0" fontId="122" fillId="19" borderId="0" xfId="0" applyFont="1" applyFill="1"/>
    <xf numFmtId="0" fontId="0" fillId="19" borderId="0" xfId="0" applyFill="1"/>
    <xf numFmtId="0" fontId="54" fillId="2" borderId="0" xfId="1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60" fillId="8" borderId="0" xfId="0" applyFont="1" applyFill="1" applyAlignment="1">
      <alignment horizontal="center" vertical="center"/>
    </xf>
    <xf numFmtId="16" fontId="0" fillId="19" borderId="0" xfId="0" applyNumberFormat="1" applyFill="1"/>
    <xf numFmtId="0" fontId="41" fillId="29" borderId="0" xfId="1" applyFont="1" applyFill="1" applyAlignment="1">
      <alignment horizontal="center" vertical="center"/>
    </xf>
    <xf numFmtId="0" fontId="51" fillId="29" borderId="0" xfId="1" applyFont="1" applyFill="1" applyAlignment="1">
      <alignment horizontal="center" vertical="center"/>
    </xf>
    <xf numFmtId="0" fontId="126" fillId="0" borderId="0" xfId="0" applyFont="1"/>
    <xf numFmtId="0" fontId="127" fillId="0" borderId="0" xfId="0" applyFont="1" applyAlignment="1">
      <alignment horizontal="center" vertical="center"/>
    </xf>
    <xf numFmtId="0" fontId="124" fillId="39" borderId="0" xfId="0" applyFont="1" applyFill="1" applyAlignment="1">
      <alignment horizontal="center" vertical="center" textRotation="90"/>
    </xf>
    <xf numFmtId="0" fontId="57" fillId="41" borderId="9" xfId="0" applyFont="1" applyFill="1" applyBorder="1" applyAlignment="1">
      <alignment horizontal="center" vertical="center"/>
    </xf>
    <xf numFmtId="0" fontId="135" fillId="46" borderId="0" xfId="0" applyFont="1" applyFill="1" applyAlignment="1">
      <alignment horizontal="center" vertical="center"/>
    </xf>
    <xf numFmtId="0" fontId="128" fillId="46" borderId="0" xfId="0" applyFont="1" applyFill="1" applyAlignment="1">
      <alignment vertical="center"/>
    </xf>
    <xf numFmtId="0" fontId="136" fillId="46" borderId="0" xfId="0" applyFont="1" applyFill="1" applyAlignment="1">
      <alignment horizontal="center" vertical="center"/>
    </xf>
    <xf numFmtId="0" fontId="133" fillId="46" borderId="0" xfId="0" applyFont="1" applyFill="1" applyAlignment="1">
      <alignment horizontal="center" vertical="center"/>
    </xf>
    <xf numFmtId="0" fontId="34" fillId="46" borderId="0" xfId="0" applyFont="1" applyFill="1" applyAlignment="1">
      <alignment horizontal="center" vertical="center"/>
    </xf>
    <xf numFmtId="0" fontId="67" fillId="51" borderId="12" xfId="0" applyFont="1" applyFill="1" applyBorder="1" applyAlignment="1">
      <alignment horizontal="right" vertical="center"/>
    </xf>
    <xf numFmtId="0" fontId="58" fillId="51" borderId="10" xfId="0" applyFont="1" applyFill="1" applyBorder="1" applyAlignment="1">
      <alignment horizontal="center" vertical="center"/>
    </xf>
    <xf numFmtId="0" fontId="137" fillId="46" borderId="0" xfId="0" applyFont="1" applyFill="1" applyAlignment="1">
      <alignment vertical="center"/>
    </xf>
    <xf numFmtId="0" fontId="58" fillId="52" borderId="10" xfId="0" applyFont="1" applyFill="1" applyBorder="1" applyAlignment="1">
      <alignment horizontal="center" vertical="center"/>
    </xf>
    <xf numFmtId="0" fontId="82" fillId="15" borderId="0" xfId="0" applyFont="1" applyFill="1" applyBorder="1" applyAlignment="1">
      <alignment horizontal="center" vertical="center"/>
    </xf>
    <xf numFmtId="0" fontId="0" fillId="11" borderId="0" xfId="0" applyFill="1"/>
    <xf numFmtId="0" fontId="140" fillId="11" borderId="0" xfId="0" applyFont="1" applyFill="1" applyAlignment="1">
      <alignment horizontal="center" vertical="center"/>
    </xf>
    <xf numFmtId="17" fontId="91" fillId="11" borderId="0" xfId="0" applyNumberFormat="1" applyFont="1" applyFill="1" applyAlignment="1">
      <alignment vertical="center"/>
    </xf>
    <xf numFmtId="0" fontId="139" fillId="11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left" vertical="center"/>
    </xf>
    <xf numFmtId="0" fontId="81" fillId="9" borderId="0" xfId="0" applyFont="1" applyFill="1" applyAlignment="1">
      <alignment horizontal="left" vertical="center"/>
    </xf>
    <xf numFmtId="0" fontId="81" fillId="9" borderId="5" xfId="0" applyFont="1" applyFill="1" applyBorder="1" applyAlignment="1">
      <alignment horizontal="left" vertical="center"/>
    </xf>
    <xf numFmtId="0" fontId="81" fillId="9" borderId="4" xfId="0" applyFont="1" applyFill="1" applyBorder="1" applyAlignment="1">
      <alignment horizontal="left" vertical="center"/>
    </xf>
    <xf numFmtId="0" fontId="73" fillId="11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0" fontId="0" fillId="50" borderId="0" xfId="0" applyFill="1" applyAlignment="1">
      <alignment vertical="center"/>
    </xf>
    <xf numFmtId="0" fontId="138" fillId="53" borderId="0" xfId="0" applyFont="1" applyFill="1" applyAlignment="1">
      <alignment horizontal="center" vertical="center"/>
    </xf>
    <xf numFmtId="0" fontId="81" fillId="53" borderId="4" xfId="0" applyFont="1" applyFill="1" applyBorder="1" applyAlignment="1">
      <alignment vertical="center"/>
    </xf>
    <xf numFmtId="0" fontId="4" fillId="0" borderId="0" xfId="0" applyFont="1" applyFill="1"/>
    <xf numFmtId="0" fontId="82" fillId="5" borderId="0" xfId="0" applyFont="1" applyFill="1" applyAlignment="1">
      <alignment vertical="center"/>
    </xf>
    <xf numFmtId="0" fontId="141" fillId="41" borderId="9" xfId="0" applyFont="1" applyFill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142" fillId="20" borderId="0" xfId="0" applyFont="1" applyFill="1"/>
    <xf numFmtId="0" fontId="143" fillId="20" borderId="0" xfId="0" applyFont="1" applyFill="1"/>
    <xf numFmtId="0" fontId="144" fillId="20" borderId="0" xfId="0" applyFont="1" applyFill="1" applyBorder="1" applyAlignment="1">
      <alignment horizontal="center"/>
    </xf>
    <xf numFmtId="0" fontId="81" fillId="38" borderId="0" xfId="0" applyFont="1" applyFill="1" applyBorder="1"/>
    <xf numFmtId="0" fontId="145" fillId="54" borderId="0" xfId="0" applyFont="1" applyFill="1" applyAlignment="1">
      <alignment horizontal="center"/>
    </xf>
    <xf numFmtId="0" fontId="24" fillId="54" borderId="1" xfId="0" applyFont="1" applyFill="1" applyBorder="1" applyAlignment="1">
      <alignment horizontal="center" vertical="center"/>
    </xf>
    <xf numFmtId="0" fontId="24" fillId="54" borderId="0" xfId="0" applyFont="1" applyFill="1" applyAlignment="1">
      <alignment horizontal="center"/>
    </xf>
    <xf numFmtId="16" fontId="4" fillId="19" borderId="0" xfId="0" applyNumberFormat="1" applyFont="1" applyFill="1"/>
    <xf numFmtId="0" fontId="82" fillId="19" borderId="0" xfId="0" applyFont="1" applyFill="1"/>
    <xf numFmtId="0" fontId="146" fillId="5" borderId="0" xfId="0" applyFont="1" applyFill="1"/>
    <xf numFmtId="0" fontId="82" fillId="5" borderId="0" xfId="0" applyFont="1" applyFill="1"/>
    <xf numFmtId="0" fontId="82" fillId="21" borderId="0" xfId="0" applyFont="1" applyFill="1" applyBorder="1"/>
    <xf numFmtId="0" fontId="139" fillId="9" borderId="0" xfId="0" applyFont="1" applyFill="1" applyAlignment="1">
      <alignment horizontal="center"/>
    </xf>
    <xf numFmtId="0" fontId="74" fillId="47" borderId="0" xfId="0" applyFont="1" applyFill="1" applyBorder="1" applyAlignment="1">
      <alignment vertical="center"/>
    </xf>
    <xf numFmtId="0" fontId="80" fillId="27" borderId="0" xfId="0" applyFont="1" applyFill="1" applyBorder="1" applyAlignment="1">
      <alignment vertical="center"/>
    </xf>
    <xf numFmtId="0" fontId="4" fillId="55" borderId="0" xfId="0" applyFont="1" applyFill="1" applyAlignment="1">
      <alignment horizontal="center"/>
    </xf>
    <xf numFmtId="0" fontId="7" fillId="55" borderId="6" xfId="0" applyFont="1" applyFill="1" applyBorder="1" applyAlignment="1">
      <alignment horizontal="center" vertical="center"/>
    </xf>
    <xf numFmtId="0" fontId="4" fillId="56" borderId="0" xfId="0" applyFont="1" applyFill="1"/>
    <xf numFmtId="0" fontId="7" fillId="56" borderId="6" xfId="0" applyFont="1" applyFill="1" applyBorder="1" applyAlignment="1">
      <alignment vertical="center"/>
    </xf>
    <xf numFmtId="0" fontId="25" fillId="20" borderId="0" xfId="0" applyFont="1" applyFill="1"/>
    <xf numFmtId="0" fontId="42" fillId="20" borderId="0" xfId="0" applyFont="1" applyFill="1" applyAlignment="1">
      <alignment horizontal="center" vertical="center"/>
    </xf>
    <xf numFmtId="0" fontId="51" fillId="20" borderId="0" xfId="0" applyFont="1" applyFill="1" applyAlignment="1">
      <alignment horizontal="center" vertical="center"/>
    </xf>
    <xf numFmtId="0" fontId="149" fillId="20" borderId="0" xfId="0" applyFont="1" applyFill="1" applyAlignment="1">
      <alignment horizontal="center" vertical="center"/>
    </xf>
    <xf numFmtId="0" fontId="0" fillId="57" borderId="0" xfId="0" applyFont="1" applyFill="1" applyAlignment="1">
      <alignment vertical="center"/>
    </xf>
    <xf numFmtId="0" fontId="151" fillId="20" borderId="0" xfId="0" applyFont="1" applyFill="1"/>
    <xf numFmtId="0" fontId="25" fillId="58" borderId="0" xfId="0" applyFont="1" applyFill="1"/>
    <xf numFmtId="0" fontId="4" fillId="58" borderId="0" xfId="0" applyFont="1" applyFill="1"/>
    <xf numFmtId="0" fontId="4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91" fillId="6" borderId="0" xfId="0" applyFont="1" applyFill="1"/>
    <xf numFmtId="0" fontId="154" fillId="6" borderId="0" xfId="0" applyFont="1" applyFill="1"/>
    <xf numFmtId="0" fontId="33" fillId="59" borderId="6" xfId="0" applyFont="1" applyFill="1" applyBorder="1" applyAlignment="1">
      <alignment horizontal="center" vertical="center"/>
    </xf>
    <xf numFmtId="0" fontId="31" fillId="59" borderId="4" xfId="0" applyFont="1" applyFill="1" applyBorder="1" applyAlignment="1">
      <alignment horizontal="center" vertical="center"/>
    </xf>
    <xf numFmtId="0" fontId="31" fillId="59" borderId="1" xfId="0" applyFont="1" applyFill="1" applyBorder="1" applyAlignment="1">
      <alignment horizontal="center" vertical="center"/>
    </xf>
    <xf numFmtId="0" fontId="0" fillId="59" borderId="0" xfId="0" applyFont="1" applyFill="1" applyAlignment="1">
      <alignment horizontal="center" vertical="center"/>
    </xf>
    <xf numFmtId="0" fontId="7" fillId="60" borderId="6" xfId="0" applyFont="1" applyFill="1" applyBorder="1" applyAlignment="1">
      <alignment horizontal="center" vertical="center"/>
    </xf>
    <xf numFmtId="0" fontId="17" fillId="60" borderId="1" xfId="0" applyFont="1" applyFill="1" applyBorder="1" applyAlignment="1">
      <alignment vertical="center"/>
    </xf>
    <xf numFmtId="0" fontId="17" fillId="60" borderId="4" xfId="0" applyFont="1" applyFill="1" applyBorder="1" applyAlignment="1">
      <alignment vertical="center"/>
    </xf>
    <xf numFmtId="0" fontId="7" fillId="60" borderId="6" xfId="0" applyFont="1" applyFill="1" applyBorder="1" applyAlignment="1">
      <alignment vertical="center"/>
    </xf>
    <xf numFmtId="0" fontId="4" fillId="60" borderId="0" xfId="0" applyFont="1" applyFill="1" applyAlignment="1">
      <alignment horizontal="center" vertical="center"/>
    </xf>
    <xf numFmtId="0" fontId="4" fillId="60" borderId="0" xfId="0" applyFont="1" applyFill="1"/>
    <xf numFmtId="0" fontId="17" fillId="61" borderId="4" xfId="0" applyFont="1" applyFill="1" applyBorder="1" applyAlignment="1">
      <alignment vertical="center"/>
    </xf>
    <xf numFmtId="0" fontId="4" fillId="61" borderId="0" xfId="0" applyFont="1" applyFill="1"/>
    <xf numFmtId="0" fontId="17" fillId="61" borderId="0" xfId="0" applyFont="1" applyFill="1" applyAlignment="1">
      <alignment vertical="center"/>
    </xf>
    <xf numFmtId="0" fontId="17" fillId="61" borderId="1" xfId="0" applyFont="1" applyFill="1" applyBorder="1" applyAlignment="1">
      <alignment vertical="center"/>
    </xf>
    <xf numFmtId="0" fontId="7" fillId="61" borderId="6" xfId="0" applyFont="1" applyFill="1" applyBorder="1" applyAlignment="1">
      <alignment vertical="center"/>
    </xf>
    <xf numFmtId="0" fontId="17" fillId="61" borderId="1" xfId="0" applyFont="1" applyFill="1" applyBorder="1" applyAlignment="1">
      <alignment horizontal="center" vertical="center"/>
    </xf>
    <xf numFmtId="0" fontId="17" fillId="61" borderId="4" xfId="0" applyFont="1" applyFill="1" applyBorder="1" applyAlignment="1">
      <alignment horizontal="center" vertical="center"/>
    </xf>
    <xf numFmtId="0" fontId="7" fillId="61" borderId="6" xfId="0" applyFont="1" applyFill="1" applyBorder="1" applyAlignment="1">
      <alignment horizontal="center" vertical="center"/>
    </xf>
    <xf numFmtId="0" fontId="4" fillId="61" borderId="0" xfId="0" applyFont="1" applyFill="1" applyAlignment="1">
      <alignment horizontal="center"/>
    </xf>
    <xf numFmtId="0" fontId="9" fillId="62" borderId="6" xfId="0" applyFont="1" applyFill="1" applyBorder="1" applyAlignment="1">
      <alignment vertical="center"/>
    </xf>
    <xf numFmtId="0" fontId="0" fillId="62" borderId="0" xfId="0" applyFont="1" applyFill="1"/>
    <xf numFmtId="0" fontId="0" fillId="62" borderId="0" xfId="0" applyFill="1" applyAlignment="1">
      <alignment horizontal="center" vertical="center"/>
    </xf>
    <xf numFmtId="0" fontId="9" fillId="62" borderId="6" xfId="0" applyFont="1" applyFill="1" applyBorder="1" applyAlignment="1">
      <alignment horizontal="center" vertical="center"/>
    </xf>
    <xf numFmtId="0" fontId="0" fillId="63" borderId="0" xfId="0" applyFill="1"/>
    <xf numFmtId="0" fontId="9" fillId="63" borderId="6" xfId="0" applyFont="1" applyFill="1" applyBorder="1" applyAlignment="1">
      <alignment vertical="center"/>
    </xf>
    <xf numFmtId="0" fontId="9" fillId="63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156" fillId="9" borderId="6" xfId="0" applyFont="1" applyFill="1" applyBorder="1" applyAlignment="1">
      <alignment horizontal="center" vertical="center"/>
    </xf>
    <xf numFmtId="0" fontId="157" fillId="9" borderId="4" xfId="0" applyFont="1" applyFill="1" applyBorder="1" applyAlignment="1">
      <alignment horizontal="center" vertical="center"/>
    </xf>
    <xf numFmtId="0" fontId="157" fillId="9" borderId="5" xfId="0" applyFont="1" applyFill="1" applyBorder="1" applyAlignment="1">
      <alignment horizontal="center" vertical="center"/>
    </xf>
    <xf numFmtId="0" fontId="156" fillId="9" borderId="7" xfId="0" applyFont="1" applyFill="1" applyBorder="1" applyAlignment="1">
      <alignment horizontal="center" vertical="center"/>
    </xf>
    <xf numFmtId="0" fontId="17" fillId="54" borderId="4" xfId="0" applyFont="1" applyFill="1" applyBorder="1" applyAlignment="1">
      <alignment vertical="center"/>
    </xf>
    <xf numFmtId="0" fontId="4" fillId="54" borderId="0" xfId="0" applyFont="1" applyFill="1"/>
    <xf numFmtId="0" fontId="7" fillId="54" borderId="6" xfId="0" applyFont="1" applyFill="1" applyBorder="1" applyAlignment="1">
      <alignment vertical="center"/>
    </xf>
    <xf numFmtId="0" fontId="16" fillId="54" borderId="5" xfId="0" applyFont="1" applyFill="1" applyBorder="1" applyAlignment="1">
      <alignment vertical="center"/>
    </xf>
    <xf numFmtId="0" fontId="7" fillId="54" borderId="7" xfId="0" applyFont="1" applyFill="1" applyBorder="1" applyAlignment="1">
      <alignment vertical="center"/>
    </xf>
    <xf numFmtId="0" fontId="12" fillId="64" borderId="0" xfId="0" applyFont="1" applyFill="1" applyAlignment="1">
      <alignment horizontal="left" vertical="center"/>
    </xf>
    <xf numFmtId="0" fontId="84" fillId="64" borderId="0" xfId="0" applyFont="1" applyFill="1" applyAlignment="1">
      <alignment horizontal="left" vertical="center"/>
    </xf>
    <xf numFmtId="0" fontId="12" fillId="64" borderId="0" xfId="0" applyFont="1" applyFill="1"/>
    <xf numFmtId="0" fontId="84" fillId="64" borderId="0" xfId="0" applyFont="1" applyFill="1"/>
    <xf numFmtId="0" fontId="84" fillId="64" borderId="5" xfId="0" applyFont="1" applyFill="1" applyBorder="1" applyAlignment="1">
      <alignment horizontal="left" vertical="center"/>
    </xf>
    <xf numFmtId="0" fontId="84" fillId="64" borderId="4" xfId="0" applyFont="1" applyFill="1" applyBorder="1" applyAlignment="1">
      <alignment horizontal="left" vertical="center"/>
    </xf>
    <xf numFmtId="0" fontId="20" fillId="65" borderId="0" xfId="0" applyFont="1" applyFill="1"/>
    <xf numFmtId="0" fontId="0" fillId="65" borderId="0" xfId="0" applyFont="1" applyFill="1"/>
    <xf numFmtId="0" fontId="12" fillId="67" borderId="0" xfId="0" applyFont="1" applyFill="1"/>
    <xf numFmtId="0" fontId="12" fillId="67" borderId="0" xfId="0" applyFont="1" applyFill="1" applyBorder="1"/>
    <xf numFmtId="0" fontId="138" fillId="64" borderId="0" xfId="0" applyFont="1" applyFill="1" applyAlignment="1">
      <alignment horizontal="center" vertical="center"/>
    </xf>
    <xf numFmtId="0" fontId="163" fillId="64" borderId="0" xfId="0" applyFont="1" applyFill="1" applyAlignment="1">
      <alignment horizontal="center" vertical="center"/>
    </xf>
    <xf numFmtId="0" fontId="147" fillId="64" borderId="0" xfId="0" applyFont="1" applyFill="1" applyAlignment="1">
      <alignment horizontal="center" vertical="center"/>
    </xf>
    <xf numFmtId="0" fontId="8" fillId="60" borderId="6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68" borderId="0" xfId="0" applyFont="1" applyFill="1"/>
    <xf numFmtId="0" fontId="59" fillId="0" borderId="0" xfId="0" applyFont="1" applyAlignment="1">
      <alignment horizontal="center" vertical="center"/>
    </xf>
    <xf numFmtId="0" fontId="141" fillId="69" borderId="3" xfId="0" applyFont="1" applyFill="1" applyBorder="1" applyAlignment="1">
      <alignment horizontal="right" vertical="center"/>
    </xf>
    <xf numFmtId="0" fontId="0" fillId="69" borderId="0" xfId="0" applyFont="1" applyFill="1"/>
    <xf numFmtId="0" fontId="141" fillId="69" borderId="2" xfId="0" applyFont="1" applyFill="1" applyBorder="1" applyAlignment="1">
      <alignment horizontal="right" vertical="center"/>
    </xf>
    <xf numFmtId="0" fontId="141" fillId="70" borderId="3" xfId="0" applyFont="1" applyFill="1" applyBorder="1" applyAlignment="1">
      <alignment horizontal="right" vertical="center"/>
    </xf>
    <xf numFmtId="0" fontId="0" fillId="70" borderId="0" xfId="0" applyFont="1" applyFill="1"/>
    <xf numFmtId="0" fontId="141" fillId="70" borderId="2" xfId="0" applyFont="1" applyFill="1" applyBorder="1" applyAlignment="1">
      <alignment horizontal="right" vertical="center"/>
    </xf>
    <xf numFmtId="0" fontId="141" fillId="57" borderId="3" xfId="0" applyFont="1" applyFill="1" applyBorder="1" applyAlignment="1">
      <alignment horizontal="right" vertical="center"/>
    </xf>
    <xf numFmtId="0" fontId="108" fillId="57" borderId="4" xfId="0" applyFont="1" applyFill="1" applyBorder="1" applyAlignment="1">
      <alignment vertical="center"/>
    </xf>
    <xf numFmtId="0" fontId="141" fillId="57" borderId="2" xfId="0" applyFont="1" applyFill="1" applyBorder="1" applyAlignment="1">
      <alignment horizontal="right" vertical="center"/>
    </xf>
    <xf numFmtId="0" fontId="165" fillId="25" borderId="3" xfId="0" applyFont="1" applyFill="1" applyBorder="1" applyAlignment="1">
      <alignment horizontal="right" vertical="center"/>
    </xf>
    <xf numFmtId="0" fontId="17" fillId="25" borderId="4" xfId="0" applyFont="1" applyFill="1" applyBorder="1" applyAlignment="1">
      <alignment vertical="center"/>
    </xf>
    <xf numFmtId="0" fontId="62" fillId="25" borderId="0" xfId="0" applyFont="1" applyFill="1" applyAlignment="1">
      <alignment vertical="center"/>
    </xf>
    <xf numFmtId="0" fontId="166" fillId="25" borderId="0" xfId="0" applyFont="1" applyFill="1" applyAlignment="1">
      <alignment vertical="center"/>
    </xf>
    <xf numFmtId="0" fontId="165" fillId="4" borderId="3" xfId="0" applyFont="1" applyFill="1" applyBorder="1" applyAlignment="1">
      <alignment horizontal="right" vertical="center"/>
    </xf>
    <xf numFmtId="0" fontId="17" fillId="4" borderId="4" xfId="0" applyFont="1" applyFill="1" applyBorder="1" applyAlignment="1">
      <alignment vertical="center"/>
    </xf>
    <xf numFmtId="0" fontId="4" fillId="4" borderId="0" xfId="0" applyFont="1" applyFill="1"/>
    <xf numFmtId="0" fontId="165" fillId="4" borderId="2" xfId="0" applyFont="1" applyFill="1" applyBorder="1" applyAlignment="1">
      <alignment horizontal="right" vertical="center"/>
    </xf>
    <xf numFmtId="0" fontId="168" fillId="6" borderId="3" xfId="0" applyFont="1" applyFill="1" applyBorder="1" applyAlignment="1">
      <alignment horizontal="center" vertical="center"/>
    </xf>
    <xf numFmtId="0" fontId="0" fillId="6" borderId="0" xfId="0" applyFont="1" applyFill="1"/>
    <xf numFmtId="0" fontId="168" fillId="6" borderId="2" xfId="0" applyFont="1" applyFill="1" applyBorder="1" applyAlignment="1">
      <alignment horizontal="center" vertical="center"/>
    </xf>
    <xf numFmtId="0" fontId="74" fillId="6" borderId="3" xfId="0" applyFont="1" applyFill="1" applyBorder="1" applyAlignment="1">
      <alignment horizontal="right" vertical="center"/>
    </xf>
    <xf numFmtId="0" fontId="81" fillId="6" borderId="0" xfId="0" applyFont="1" applyFill="1" applyAlignment="1">
      <alignment vertical="center"/>
    </xf>
    <xf numFmtId="0" fontId="0" fillId="6" borderId="0" xfId="0" applyFont="1" applyFill="1" applyBorder="1"/>
    <xf numFmtId="0" fontId="0" fillId="6" borderId="0" xfId="0" applyFill="1" applyBorder="1"/>
    <xf numFmtId="0" fontId="122" fillId="68" borderId="0" xfId="0" applyFont="1" applyFill="1" applyAlignment="1">
      <alignment horizontal="center"/>
    </xf>
    <xf numFmtId="0" fontId="169" fillId="68" borderId="6" xfId="0" applyFont="1" applyFill="1" applyBorder="1" applyAlignment="1">
      <alignment vertical="center"/>
    </xf>
    <xf numFmtId="0" fontId="170" fillId="68" borderId="6" xfId="0" applyFont="1" applyFill="1" applyBorder="1" applyAlignment="1">
      <alignment vertical="center"/>
    </xf>
    <xf numFmtId="0" fontId="51" fillId="68" borderId="0" xfId="0" applyFont="1" applyFill="1"/>
    <xf numFmtId="0" fontId="171" fillId="71" borderId="0" xfId="0" applyFont="1" applyFill="1" applyAlignment="1">
      <alignment horizontal="center" vertical="center"/>
    </xf>
    <xf numFmtId="0" fontId="172" fillId="20" borderId="3" xfId="0" applyFont="1" applyFill="1" applyBorder="1" applyAlignment="1">
      <alignment horizontal="center" vertical="center"/>
    </xf>
    <xf numFmtId="0" fontId="51" fillId="20" borderId="0" xfId="0" applyFont="1" applyFill="1"/>
    <xf numFmtId="0" fontId="172" fillId="20" borderId="2" xfId="0" applyFont="1" applyFill="1" applyBorder="1" applyAlignment="1">
      <alignment horizontal="center" vertical="center"/>
    </xf>
    <xf numFmtId="0" fontId="122" fillId="20" borderId="0" xfId="0" applyFont="1" applyFill="1" applyAlignment="1">
      <alignment horizontal="center" vertical="center"/>
    </xf>
    <xf numFmtId="0" fontId="122" fillId="20" borderId="0" xfId="0" applyFont="1" applyFill="1"/>
    <xf numFmtId="0" fontId="174" fillId="20" borderId="0" xfId="0" applyFont="1" applyFill="1"/>
    <xf numFmtId="0" fontId="175" fillId="20" borderId="1" xfId="0" applyFont="1" applyFill="1" applyBorder="1" applyAlignment="1">
      <alignment vertical="center"/>
    </xf>
    <xf numFmtId="0" fontId="122" fillId="20" borderId="0" xfId="0" applyFont="1" applyFill="1" applyAlignment="1">
      <alignment vertical="center"/>
    </xf>
    <xf numFmtId="0" fontId="122" fillId="20" borderId="0" xfId="0" applyFont="1" applyFill="1" applyAlignment="1">
      <alignment horizontal="center"/>
    </xf>
    <xf numFmtId="0" fontId="122" fillId="20" borderId="4" xfId="0" applyFont="1" applyFill="1" applyBorder="1" applyAlignment="1">
      <alignment vertical="center"/>
    </xf>
    <xf numFmtId="0" fontId="173" fillId="20" borderId="1" xfId="0" applyFont="1" applyFill="1" applyBorder="1" applyAlignment="1">
      <alignment horizontal="center" vertical="center"/>
    </xf>
    <xf numFmtId="0" fontId="176" fillId="20" borderId="0" xfId="0" applyFont="1" applyFill="1" applyAlignment="1">
      <alignment vertical="center"/>
    </xf>
    <xf numFmtId="0" fontId="177" fillId="20" borderId="0" xfId="0" applyFont="1" applyFill="1" applyAlignment="1">
      <alignment horizontal="center"/>
    </xf>
    <xf numFmtId="0" fontId="174" fillId="20" borderId="0" xfId="0" applyFont="1" applyFill="1" applyAlignment="1">
      <alignment horizontal="center"/>
    </xf>
    <xf numFmtId="0" fontId="175" fillId="20" borderId="4" xfId="0" applyFont="1" applyFill="1" applyBorder="1" applyAlignment="1">
      <alignment vertical="center"/>
    </xf>
    <xf numFmtId="0" fontId="178" fillId="20" borderId="0" xfId="0" applyFont="1" applyFill="1"/>
    <xf numFmtId="0" fontId="179" fillId="20" borderId="4" xfId="0" applyFont="1" applyFill="1" applyBorder="1" applyAlignment="1">
      <alignment vertical="center"/>
    </xf>
    <xf numFmtId="0" fontId="180" fillId="20" borderId="4" xfId="0" applyFont="1" applyFill="1" applyBorder="1" applyAlignment="1">
      <alignment vertical="center"/>
    </xf>
    <xf numFmtId="0" fontId="122" fillId="20" borderId="0" xfId="0" applyFont="1" applyFill="1" applyBorder="1" applyAlignment="1">
      <alignment vertical="center"/>
    </xf>
    <xf numFmtId="0" fontId="101" fillId="72" borderId="4" xfId="0" applyFont="1" applyFill="1" applyBorder="1" applyAlignment="1">
      <alignment vertical="center"/>
    </xf>
    <xf numFmtId="0" fontId="101" fillId="72" borderId="0" xfId="0" applyFont="1" applyFill="1" applyAlignment="1">
      <alignment vertical="center"/>
    </xf>
    <xf numFmtId="0" fontId="101" fillId="72" borderId="0" xfId="0" applyFont="1" applyFill="1" applyBorder="1" applyAlignment="1">
      <alignment vertical="center"/>
    </xf>
    <xf numFmtId="0" fontId="141" fillId="72" borderId="3" xfId="0" applyFont="1" applyFill="1" applyBorder="1" applyAlignment="1">
      <alignment horizontal="right" vertical="center"/>
    </xf>
    <xf numFmtId="0" fontId="0" fillId="72" borderId="0" xfId="0" applyFont="1" applyFill="1"/>
    <xf numFmtId="0" fontId="141" fillId="72" borderId="2" xfId="0" applyFont="1" applyFill="1" applyBorder="1" applyAlignment="1">
      <alignment horizontal="right" vertical="center"/>
    </xf>
    <xf numFmtId="0" fontId="181" fillId="72" borderId="0" xfId="0" applyFont="1" applyFill="1" applyAlignment="1">
      <alignment horizontal="center" vertical="center"/>
    </xf>
    <xf numFmtId="0" fontId="87" fillId="72" borderId="0" xfId="0" applyFont="1" applyFill="1"/>
    <xf numFmtId="0" fontId="81" fillId="72" borderId="0" xfId="0" applyFont="1" applyFill="1"/>
    <xf numFmtId="0" fontId="183" fillId="0" borderId="6" xfId="0" applyFont="1" applyBorder="1" applyAlignment="1">
      <alignment vertical="center"/>
    </xf>
    <xf numFmtId="0" fontId="0" fillId="67" borderId="0" xfId="0" applyFont="1" applyFill="1" applyAlignment="1">
      <alignment horizontal="center" vertical="center"/>
    </xf>
    <xf numFmtId="0" fontId="81" fillId="67" borderId="4" xfId="0" applyFont="1" applyFill="1" applyBorder="1" applyAlignment="1">
      <alignment horizontal="center" vertical="center"/>
    </xf>
    <xf numFmtId="0" fontId="184" fillId="53" borderId="4" xfId="0" applyFont="1" applyFill="1" applyBorder="1" applyAlignment="1">
      <alignment vertical="center"/>
    </xf>
    <xf numFmtId="0" fontId="185" fillId="7" borderId="0" xfId="0" applyFont="1" applyFill="1" applyAlignment="1">
      <alignment horizontal="center"/>
    </xf>
    <xf numFmtId="0" fontId="0" fillId="21" borderId="0" xfId="0" applyFill="1"/>
    <xf numFmtId="0" fontId="186" fillId="14" borderId="0" xfId="0" applyFont="1" applyFill="1" applyAlignment="1">
      <alignment vertical="center"/>
    </xf>
    <xf numFmtId="0" fontId="24" fillId="14" borderId="0" xfId="0" applyFont="1" applyFill="1" applyAlignment="1">
      <alignment vertical="center"/>
    </xf>
    <xf numFmtId="0" fontId="4" fillId="14" borderId="0" xfId="0" applyFont="1" applyFill="1" applyAlignment="1"/>
    <xf numFmtId="0" fontId="82" fillId="14" borderId="0" xfId="0" applyFont="1" applyFill="1" applyAlignment="1"/>
    <xf numFmtId="0" fontId="50" fillId="73" borderId="0" xfId="0" applyFont="1" applyFill="1" applyAlignment="1">
      <alignment horizontal="center" vertical="center"/>
    </xf>
    <xf numFmtId="0" fontId="45" fillId="73" borderId="0" xfId="0" applyFont="1" applyFill="1" applyAlignment="1">
      <alignment vertical="center"/>
    </xf>
    <xf numFmtId="0" fontId="17" fillId="73" borderId="4" xfId="0" applyFont="1" applyFill="1" applyBorder="1" applyAlignment="1">
      <alignment vertical="center"/>
    </xf>
    <xf numFmtId="0" fontId="4" fillId="73" borderId="0" xfId="0" applyFont="1" applyFill="1"/>
    <xf numFmtId="0" fontId="187" fillId="73" borderId="0" xfId="0" applyFont="1" applyFill="1"/>
    <xf numFmtId="0" fontId="12" fillId="70" borderId="0" xfId="0" applyFont="1" applyFill="1"/>
    <xf numFmtId="0" fontId="190" fillId="74" borderId="0" xfId="0" applyFont="1" applyFill="1" applyAlignment="1">
      <alignment horizontal="center" vertical="center"/>
    </xf>
    <xf numFmtId="0" fontId="191" fillId="74" borderId="6" xfId="0" applyFont="1" applyFill="1" applyBorder="1" applyAlignment="1">
      <alignment horizontal="center" vertical="center"/>
    </xf>
    <xf numFmtId="0" fontId="192" fillId="74" borderId="0" xfId="0" applyFont="1" applyFill="1" applyAlignment="1">
      <alignment horizontal="center"/>
    </xf>
    <xf numFmtId="0" fontId="193" fillId="0" borderId="7" xfId="0" applyFont="1" applyBorder="1" applyAlignment="1">
      <alignment vertical="center"/>
    </xf>
    <xf numFmtId="0" fontId="194" fillId="64" borderId="0" xfId="0" applyFont="1" applyFill="1"/>
    <xf numFmtId="0" fontId="195" fillId="5" borderId="0" xfId="0" applyFont="1" applyFill="1"/>
    <xf numFmtId="0" fontId="185" fillId="21" borderId="0" xfId="0" applyFont="1" applyFill="1" applyAlignment="1">
      <alignment horizontal="left" vertical="center"/>
    </xf>
    <xf numFmtId="0" fontId="122" fillId="68" borderId="0" xfId="0" applyFont="1" applyFill="1" applyAlignment="1">
      <alignment horizontal="left" vertical="center"/>
    </xf>
    <xf numFmtId="0" fontId="14" fillId="0" borderId="16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4" fillId="0" borderId="0" xfId="0" applyFont="1" applyFill="1" applyBorder="1"/>
    <xf numFmtId="0" fontId="0" fillId="0" borderId="0" xfId="0" applyFill="1" applyBorder="1"/>
    <xf numFmtId="0" fontId="166" fillId="0" borderId="0" xfId="0" applyFont="1" applyFill="1" applyBorder="1" applyAlignment="1">
      <alignment horizontal="right" vertical="center"/>
    </xf>
    <xf numFmtId="0" fontId="8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0" fontId="104" fillId="0" borderId="0" xfId="0" applyFont="1" applyFill="1" applyBorder="1"/>
    <xf numFmtId="0" fontId="183" fillId="0" borderId="16" xfId="0" applyFont="1" applyBorder="1" applyAlignment="1">
      <alignment vertical="center"/>
    </xf>
    <xf numFmtId="0" fontId="45" fillId="73" borderId="0" xfId="0" applyFont="1" applyFill="1" applyBorder="1" applyAlignment="1">
      <alignment vertical="center"/>
    </xf>
    <xf numFmtId="0" fontId="4" fillId="75" borderId="0" xfId="0" applyFont="1" applyFill="1"/>
    <xf numFmtId="0" fontId="17" fillId="5" borderId="0" xfId="0" applyFont="1" applyFill="1" applyBorder="1" applyAlignment="1">
      <alignment vertical="center"/>
    </xf>
    <xf numFmtId="0" fontId="53" fillId="69" borderId="0" xfId="0" applyFont="1" applyFill="1" applyAlignment="1">
      <alignment horizontal="center" vertical="center"/>
    </xf>
    <xf numFmtId="0" fontId="0" fillId="69" borderId="0" xfId="0" applyFill="1"/>
    <xf numFmtId="0" fontId="62" fillId="7" borderId="0" xfId="0" applyFont="1" applyFill="1" applyAlignment="1">
      <alignment horizontal="center" vertical="center"/>
    </xf>
    <xf numFmtId="0" fontId="7" fillId="7" borderId="16" xfId="0" applyFont="1" applyFill="1" applyBorder="1" applyAlignment="1">
      <alignment vertical="center"/>
    </xf>
    <xf numFmtId="0" fontId="34" fillId="7" borderId="4" xfId="0" applyFont="1" applyFill="1" applyBorder="1" applyAlignment="1">
      <alignment vertical="center"/>
    </xf>
    <xf numFmtId="0" fontId="34" fillId="7" borderId="0" xfId="0" applyFont="1" applyFill="1" applyAlignment="1">
      <alignment vertical="center"/>
    </xf>
    <xf numFmtId="0" fontId="34" fillId="7" borderId="0" xfId="0" applyFont="1" applyFill="1"/>
    <xf numFmtId="0" fontId="34" fillId="7" borderId="0" xfId="0" applyFont="1" applyFill="1" applyBorder="1" applyAlignment="1">
      <alignment vertical="center"/>
    </xf>
    <xf numFmtId="0" fontId="16" fillId="15" borderId="1" xfId="0" applyFont="1" applyFill="1" applyBorder="1" applyAlignment="1">
      <alignment vertical="center"/>
    </xf>
    <xf numFmtId="0" fontId="0" fillId="62" borderId="0" xfId="0" applyFont="1" applyFill="1" applyBorder="1"/>
    <xf numFmtId="0" fontId="4" fillId="71" borderId="0" xfId="0" applyFont="1" applyFill="1" applyAlignment="1">
      <alignment horizontal="center" vertical="center"/>
    </xf>
    <xf numFmtId="0" fontId="197" fillId="76" borderId="0" xfId="0" applyFont="1" applyFill="1"/>
    <xf numFmtId="0" fontId="25" fillId="76" borderId="0" xfId="0" applyFont="1" applyFill="1"/>
    <xf numFmtId="0" fontId="198" fillId="76" borderId="0" xfId="0" applyFont="1" applyFill="1"/>
    <xf numFmtId="0" fontId="4" fillId="76" borderId="0" xfId="0" applyFont="1" applyFill="1"/>
    <xf numFmtId="0" fontId="203" fillId="14" borderId="14" xfId="0" applyFont="1" applyFill="1" applyBorder="1" applyAlignment="1">
      <alignment horizontal="left" vertical="center"/>
    </xf>
    <xf numFmtId="0" fontId="204" fillId="14" borderId="0" xfId="0" applyFont="1" applyFill="1" applyAlignment="1">
      <alignment horizontal="center" vertical="center"/>
    </xf>
    <xf numFmtId="0" fontId="25" fillId="14" borderId="14" xfId="0" applyFont="1" applyFill="1" applyBorder="1" applyAlignment="1">
      <alignment horizontal="left" vertical="center"/>
    </xf>
    <xf numFmtId="0" fontId="25" fillId="14" borderId="14" xfId="0" applyFont="1" applyFill="1" applyBorder="1" applyAlignment="1">
      <alignment horizontal="left"/>
    </xf>
    <xf numFmtId="0" fontId="20" fillId="21" borderId="0" xfId="0" applyFont="1" applyFill="1"/>
    <xf numFmtId="0" fontId="196" fillId="21" borderId="0" xfId="0" applyFont="1" applyFill="1"/>
    <xf numFmtId="0" fontId="187" fillId="73" borderId="0" xfId="0" applyFont="1" applyFill="1" applyBorder="1"/>
    <xf numFmtId="0" fontId="25" fillId="73" borderId="0" xfId="0" applyFont="1" applyFill="1"/>
    <xf numFmtId="0" fontId="0" fillId="0" borderId="0" xfId="0" applyAlignment="1">
      <alignment horizontal="center"/>
    </xf>
    <xf numFmtId="0" fontId="97" fillId="3" borderId="0" xfId="0" applyFont="1" applyFill="1"/>
    <xf numFmtId="0" fontId="82" fillId="68" borderId="0" xfId="0" applyFont="1" applyFill="1" applyAlignment="1">
      <alignment horizontal="center"/>
    </xf>
    <xf numFmtId="0" fontId="82" fillId="68" borderId="0" xfId="0" applyFont="1" applyFill="1"/>
    <xf numFmtId="0" fontId="206" fillId="11" borderId="0" xfId="0" applyFont="1" applyFill="1"/>
    <xf numFmtId="0" fontId="99" fillId="69" borderId="0" xfId="0" applyFont="1" applyFill="1"/>
    <xf numFmtId="0" fontId="99" fillId="11" borderId="0" xfId="0" applyFont="1" applyFill="1"/>
    <xf numFmtId="0" fontId="4" fillId="76" borderId="0" xfId="0" applyFont="1" applyFill="1" applyAlignment="1">
      <alignment horizontal="left" vertical="center"/>
    </xf>
    <xf numFmtId="16" fontId="12" fillId="10" borderId="0" xfId="0" applyNumberFormat="1" applyFont="1" applyFill="1"/>
    <xf numFmtId="0" fontId="4" fillId="77" borderId="0" xfId="0" applyFont="1" applyFill="1"/>
    <xf numFmtId="0" fontId="82" fillId="77" borderId="0" xfId="0" applyFont="1" applyFill="1" applyAlignment="1">
      <alignment horizontal="center" vertical="center"/>
    </xf>
    <xf numFmtId="0" fontId="195" fillId="77" borderId="0" xfId="0" applyFont="1" applyFill="1"/>
    <xf numFmtId="0" fontId="24" fillId="77" borderId="0" xfId="0" applyFont="1" applyFill="1" applyAlignment="1">
      <alignment horizontal="center" vertical="center"/>
    </xf>
    <xf numFmtId="0" fontId="84" fillId="70" borderId="0" xfId="0" applyFont="1" applyFill="1"/>
    <xf numFmtId="0" fontId="194" fillId="70" borderId="0" xfId="0" applyFont="1" applyFill="1"/>
    <xf numFmtId="0" fontId="207" fillId="70" borderId="1" xfId="0" applyFont="1" applyFill="1" applyBorder="1" applyAlignment="1">
      <alignment vertical="center"/>
    </xf>
    <xf numFmtId="0" fontId="185" fillId="68" borderId="0" xfId="0" applyFont="1" applyFill="1" applyAlignment="1">
      <alignment horizontal="center"/>
    </xf>
    <xf numFmtId="0" fontId="186" fillId="5" borderId="0" xfId="0" applyFont="1" applyFill="1" applyAlignment="1">
      <alignment vertical="center"/>
    </xf>
    <xf numFmtId="0" fontId="185" fillId="5" borderId="0" xfId="0" applyFont="1" applyFill="1" applyAlignment="1">
      <alignment horizontal="center"/>
    </xf>
    <xf numFmtId="0" fontId="209" fillId="20" borderId="0" xfId="0" applyFont="1" applyFill="1" applyAlignment="1">
      <alignment horizontal="left" vertical="center"/>
    </xf>
    <xf numFmtId="0" fontId="210" fillId="20" borderId="0" xfId="0" applyFont="1" applyFill="1" applyBorder="1" applyAlignment="1">
      <alignment horizontal="left" vertical="center"/>
    </xf>
    <xf numFmtId="0" fontId="211" fillId="20" borderId="0" xfId="0" applyFont="1" applyFill="1" applyAlignment="1">
      <alignment horizontal="center"/>
    </xf>
    <xf numFmtId="0" fontId="6" fillId="0" borderId="0" xfId="0" applyFont="1" applyBorder="1" applyAlignment="1">
      <alignment horizontal="right" vertical="center"/>
    </xf>
    <xf numFmtId="0" fontId="81" fillId="10" borderId="0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206" fillId="69" borderId="0" xfId="0" applyFont="1" applyFill="1" applyAlignment="1">
      <alignment horizontal="left" vertical="center"/>
    </xf>
    <xf numFmtId="0" fontId="81" fillId="10" borderId="4" xfId="0" applyFont="1" applyFill="1" applyBorder="1" applyAlignment="1">
      <alignment horizontal="center" vertical="center"/>
    </xf>
    <xf numFmtId="0" fontId="81" fillId="10" borderId="0" xfId="0" applyFont="1" applyFill="1" applyAlignment="1">
      <alignment horizontal="center" vertical="center"/>
    </xf>
    <xf numFmtId="0" fontId="188" fillId="70" borderId="0" xfId="0" applyFont="1" applyFill="1" applyAlignment="1">
      <alignment horizontal="center" vertical="center"/>
    </xf>
    <xf numFmtId="0" fontId="209" fillId="20" borderId="0" xfId="0" applyFont="1" applyFill="1" applyAlignment="1">
      <alignment horizontal="center"/>
    </xf>
    <xf numFmtId="0" fontId="189" fillId="70" borderId="6" xfId="0" applyFont="1" applyFill="1" applyBorder="1" applyAlignment="1">
      <alignment horizontal="center"/>
    </xf>
    <xf numFmtId="0" fontId="88" fillId="73" borderId="0" xfId="0" applyFont="1" applyFill="1" applyAlignment="1">
      <alignment horizontal="center" vertical="center"/>
    </xf>
    <xf numFmtId="0" fontId="88" fillId="73" borderId="1" xfId="0" applyFont="1" applyFill="1" applyBorder="1" applyAlignment="1">
      <alignment horizontal="center" vertical="center"/>
    </xf>
    <xf numFmtId="0" fontId="212" fillId="73" borderId="0" xfId="0" applyFont="1" applyFill="1"/>
    <xf numFmtId="0" fontId="208" fillId="4" borderId="0" xfId="0" applyFont="1" applyFill="1" applyAlignment="1">
      <alignment horizontal="center"/>
    </xf>
    <xf numFmtId="0" fontId="24" fillId="4" borderId="0" xfId="0" applyFont="1" applyFill="1" applyAlignment="1">
      <alignment horizontal="center" vertical="center"/>
    </xf>
    <xf numFmtId="0" fontId="195" fillId="4" borderId="0" xfId="0" applyFont="1" applyFill="1" applyAlignment="1">
      <alignment vertical="center"/>
    </xf>
    <xf numFmtId="0" fontId="82" fillId="4" borderId="0" xfId="0" applyFont="1" applyFill="1" applyAlignment="1">
      <alignment horizontal="left" vertical="center"/>
    </xf>
    <xf numFmtId="0" fontId="195" fillId="4" borderId="0" xfId="0" applyFont="1" applyFill="1"/>
    <xf numFmtId="0" fontId="99" fillId="67" borderId="0" xfId="0" applyFont="1" applyFill="1"/>
    <xf numFmtId="0" fontId="199" fillId="67" borderId="0" xfId="0" applyFont="1" applyFill="1"/>
    <xf numFmtId="0" fontId="200" fillId="67" borderId="0" xfId="0" applyFont="1" applyFill="1" applyAlignment="1">
      <alignment horizontal="center" vertical="center"/>
    </xf>
    <xf numFmtId="0" fontId="199" fillId="67" borderId="0" xfId="0" applyFont="1" applyFill="1" applyBorder="1" applyAlignment="1">
      <alignment horizontal="left"/>
    </xf>
    <xf numFmtId="0" fontId="0" fillId="67" borderId="0" xfId="0" applyFill="1"/>
    <xf numFmtId="0" fontId="2" fillId="66" borderId="8" xfId="0" applyFont="1" applyFill="1" applyBorder="1" applyAlignment="1"/>
    <xf numFmtId="0" fontId="39" fillId="66" borderId="8" xfId="0" applyFont="1" applyFill="1" applyBorder="1" applyAlignment="1"/>
    <xf numFmtId="0" fontId="4" fillId="66" borderId="8" xfId="0" applyFont="1" applyFill="1" applyBorder="1" applyAlignment="1"/>
    <xf numFmtId="0" fontId="25" fillId="78" borderId="0" xfId="0" applyFont="1" applyFill="1"/>
    <xf numFmtId="0" fontId="39" fillId="78" borderId="0" xfId="0" applyFont="1" applyFill="1" applyBorder="1" applyAlignment="1">
      <alignment horizontal="center"/>
    </xf>
    <xf numFmtId="0" fontId="4" fillId="78" borderId="0" xfId="0" applyFont="1" applyFill="1"/>
    <xf numFmtId="0" fontId="202" fillId="14" borderId="14" xfId="0" applyFont="1" applyFill="1" applyBorder="1" applyAlignment="1">
      <alignment horizontal="right"/>
    </xf>
    <xf numFmtId="0" fontId="99" fillId="67" borderId="0" xfId="0" applyFont="1" applyFill="1" applyAlignment="1">
      <alignment horizontal="right"/>
    </xf>
    <xf numFmtId="0" fontId="201" fillId="67" borderId="0" xfId="0" applyFont="1" applyFill="1" applyBorder="1" applyAlignment="1">
      <alignment horizontal="right"/>
    </xf>
    <xf numFmtId="0" fontId="197" fillId="76" borderId="0" xfId="0" applyFont="1" applyFill="1" applyAlignment="1">
      <alignment horizontal="right"/>
    </xf>
    <xf numFmtId="0" fontId="44" fillId="21" borderId="0" xfId="0" applyFont="1" applyFill="1" applyAlignment="1">
      <alignment horizontal="right" vertical="center"/>
    </xf>
    <xf numFmtId="0" fontId="150" fillId="20" borderId="4" xfId="0" applyFont="1" applyFill="1" applyBorder="1" applyAlignment="1">
      <alignment horizontal="right" vertical="center"/>
    </xf>
    <xf numFmtId="0" fontId="150" fillId="20" borderId="0" xfId="0" applyFont="1" applyFill="1" applyAlignment="1">
      <alignment horizontal="right" vertical="center"/>
    </xf>
    <xf numFmtId="0" fontId="150" fillId="20" borderId="0" xfId="0" applyFont="1" applyFill="1" applyBorder="1" applyAlignment="1">
      <alignment horizontal="right" vertical="center"/>
    </xf>
    <xf numFmtId="0" fontId="216" fillId="6" borderId="8" xfId="0" applyFont="1" applyFill="1" applyBorder="1" applyAlignment="1">
      <alignment horizontal="right" vertical="center"/>
    </xf>
    <xf numFmtId="0" fontId="216" fillId="6" borderId="8" xfId="0" applyFont="1" applyFill="1" applyBorder="1" applyAlignment="1">
      <alignment horizontal="right"/>
    </xf>
    <xf numFmtId="0" fontId="216" fillId="6" borderId="0" xfId="0" applyFont="1" applyFill="1" applyAlignment="1">
      <alignment horizontal="right"/>
    </xf>
    <xf numFmtId="0" fontId="216" fillId="6" borderId="0" xfId="0" applyFont="1" applyFill="1" applyBorder="1" applyAlignment="1">
      <alignment horizontal="right"/>
    </xf>
    <xf numFmtId="0" fontId="17" fillId="78" borderId="1" xfId="0" applyFont="1" applyFill="1" applyBorder="1" applyAlignment="1">
      <alignment horizontal="right" vertical="center"/>
    </xf>
    <xf numFmtId="0" fontId="152" fillId="20" borderId="1" xfId="0" applyFont="1" applyFill="1" applyBorder="1" applyAlignment="1">
      <alignment horizontal="right" vertical="center"/>
    </xf>
    <xf numFmtId="0" fontId="153" fillId="20" borderId="4" xfId="0" applyFont="1" applyFill="1" applyBorder="1" applyAlignment="1">
      <alignment horizontal="right" vertical="center"/>
    </xf>
    <xf numFmtId="0" fontId="153" fillId="20" borderId="0" xfId="0" applyFont="1" applyFill="1" applyAlignment="1">
      <alignment horizontal="right"/>
    </xf>
    <xf numFmtId="0" fontId="0" fillId="65" borderId="0" xfId="0" applyFont="1" applyFill="1" applyAlignment="1">
      <alignment horizontal="right"/>
    </xf>
    <xf numFmtId="0" fontId="0" fillId="65" borderId="0" xfId="0" applyFont="1" applyFill="1" applyBorder="1" applyAlignment="1">
      <alignment horizontal="right"/>
    </xf>
    <xf numFmtId="0" fontId="2" fillId="73" borderId="0" xfId="0" applyFont="1" applyFill="1" applyAlignment="1">
      <alignment horizontal="right"/>
    </xf>
    <xf numFmtId="0" fontId="2" fillId="73" borderId="0" xfId="0" applyFont="1" applyFill="1" applyBorder="1" applyAlignment="1">
      <alignment horizontal="right"/>
    </xf>
    <xf numFmtId="0" fontId="161" fillId="3" borderId="0" xfId="0" applyFont="1" applyFill="1" applyAlignment="1">
      <alignment horizontal="right" vertical="center"/>
    </xf>
    <xf numFmtId="0" fontId="162" fillId="3" borderId="0" xfId="0" applyFont="1" applyFill="1" applyAlignment="1">
      <alignment horizontal="right"/>
    </xf>
    <xf numFmtId="0" fontId="44" fillId="3" borderId="4" xfId="0" applyFont="1" applyFill="1" applyBorder="1" applyAlignment="1">
      <alignment horizontal="right" vertical="center"/>
    </xf>
    <xf numFmtId="0" fontId="26" fillId="58" borderId="4" xfId="0" applyFont="1" applyFill="1" applyBorder="1" applyAlignment="1">
      <alignment horizontal="right" vertical="center"/>
    </xf>
    <xf numFmtId="0" fontId="4" fillId="58" borderId="0" xfId="0" applyFont="1" applyFill="1" applyAlignment="1">
      <alignment horizontal="right"/>
    </xf>
    <xf numFmtId="0" fontId="26" fillId="58" borderId="1" xfId="0" applyFont="1" applyFill="1" applyBorder="1" applyAlignment="1">
      <alignment horizontal="right" vertical="center"/>
    </xf>
    <xf numFmtId="0" fontId="26" fillId="58" borderId="0" xfId="0" applyFont="1" applyFill="1" applyAlignment="1">
      <alignment horizontal="right"/>
    </xf>
    <xf numFmtId="0" fontId="26" fillId="58" borderId="0" xfId="0" applyFont="1" applyFill="1" applyBorder="1" applyAlignment="1">
      <alignment horizontal="right" vertical="center"/>
    </xf>
    <xf numFmtId="0" fontId="23" fillId="21" borderId="0" xfId="0" applyFont="1" applyFill="1" applyAlignment="1">
      <alignment horizontal="right" vertical="center"/>
    </xf>
    <xf numFmtId="0" fontId="23" fillId="21" borderId="0" xfId="0" applyFont="1" applyFill="1" applyAlignment="1">
      <alignment horizontal="right"/>
    </xf>
    <xf numFmtId="0" fontId="4" fillId="21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12" fillId="11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0" fillId="57" borderId="0" xfId="0" applyFont="1" applyFill="1" applyAlignment="1">
      <alignment horizontal="right" vertical="center"/>
    </xf>
    <xf numFmtId="0" fontId="71" fillId="57" borderId="0" xfId="0" applyFont="1" applyFill="1" applyAlignment="1">
      <alignment horizontal="right" vertical="center"/>
    </xf>
    <xf numFmtId="0" fontId="0" fillId="57" borderId="0" xfId="0" applyFont="1" applyFill="1" applyBorder="1" applyAlignment="1">
      <alignment horizontal="right" vertical="center"/>
    </xf>
    <xf numFmtId="0" fontId="4" fillId="17" borderId="0" xfId="0" applyFont="1" applyFill="1" applyAlignment="1">
      <alignment horizontal="right"/>
    </xf>
    <xf numFmtId="0" fontId="4" fillId="5" borderId="0" xfId="0" applyFont="1" applyFill="1" applyAlignment="1">
      <alignment horizontal="right" vertical="center"/>
    </xf>
    <xf numFmtId="0" fontId="4" fillId="18" borderId="0" xfId="0" applyFont="1" applyFill="1" applyAlignment="1">
      <alignment horizontal="right"/>
    </xf>
    <xf numFmtId="0" fontId="217" fillId="0" borderId="3" xfId="0" applyFont="1" applyBorder="1" applyAlignment="1">
      <alignment horizontal="center" vertical="center"/>
    </xf>
    <xf numFmtId="0" fontId="217" fillId="0" borderId="2" xfId="0" applyFont="1" applyBorder="1" applyAlignment="1">
      <alignment horizontal="center" vertical="center"/>
    </xf>
    <xf numFmtId="0" fontId="0" fillId="57" borderId="0" xfId="0" applyFill="1"/>
    <xf numFmtId="0" fontId="33" fillId="57" borderId="6" xfId="0" applyFont="1" applyFill="1" applyBorder="1" applyAlignment="1">
      <alignment vertical="center"/>
    </xf>
    <xf numFmtId="0" fontId="31" fillId="57" borderId="4" xfId="0" applyFont="1" applyFill="1" applyBorder="1" applyAlignment="1">
      <alignment vertical="center"/>
    </xf>
    <xf numFmtId="0" fontId="14" fillId="57" borderId="6" xfId="0" applyFont="1" applyFill="1" applyBorder="1" applyAlignment="1">
      <alignment vertical="center"/>
    </xf>
    <xf numFmtId="0" fontId="31" fillId="57" borderId="0" xfId="0" applyFont="1" applyFill="1" applyBorder="1" applyAlignment="1">
      <alignment vertical="center"/>
    </xf>
    <xf numFmtId="0" fontId="6" fillId="0" borderId="18" xfId="0" applyFont="1" applyBorder="1" applyAlignment="1">
      <alignment horizontal="right" vertical="center"/>
    </xf>
    <xf numFmtId="0" fontId="6" fillId="0" borderId="19" xfId="0" applyFont="1" applyBorder="1" applyAlignment="1">
      <alignment horizontal="right" vertical="center"/>
    </xf>
    <xf numFmtId="0" fontId="202" fillId="14" borderId="20" xfId="0" applyFont="1" applyFill="1" applyBorder="1" applyAlignment="1">
      <alignment horizontal="right" vertical="center"/>
    </xf>
    <xf numFmtId="0" fontId="202" fillId="14" borderId="20" xfId="0" applyFont="1" applyFill="1" applyBorder="1" applyAlignment="1">
      <alignment horizontal="right"/>
    </xf>
    <xf numFmtId="0" fontId="17" fillId="7" borderId="17" xfId="0" applyFont="1" applyFill="1" applyBorder="1" applyAlignment="1">
      <alignment horizontal="left" vertical="center"/>
    </xf>
    <xf numFmtId="0" fontId="7" fillId="7" borderId="17" xfId="0" applyFont="1" applyFill="1" applyBorder="1" applyAlignment="1">
      <alignment vertical="center"/>
    </xf>
    <xf numFmtId="0" fontId="62" fillId="7" borderId="17" xfId="0" applyFont="1" applyFill="1" applyBorder="1" applyAlignment="1">
      <alignment horizontal="left"/>
    </xf>
    <xf numFmtId="0" fontId="4" fillId="7" borderId="17" xfId="0" applyFont="1" applyFill="1" applyBorder="1"/>
    <xf numFmtId="0" fontId="0" fillId="35" borderId="0" xfId="0" applyFill="1" applyAlignment="1">
      <alignment horizontal="center"/>
    </xf>
    <xf numFmtId="0" fontId="0" fillId="35" borderId="0" xfId="0" applyFill="1"/>
    <xf numFmtId="0" fontId="213" fillId="35" borderId="0" xfId="0" applyFont="1" applyFill="1" applyBorder="1"/>
    <xf numFmtId="0" fontId="12" fillId="35" borderId="0" xfId="0" applyFont="1" applyFill="1" applyBorder="1"/>
    <xf numFmtId="0" fontId="7" fillId="7" borderId="22" xfId="0" applyFont="1" applyFill="1" applyBorder="1" applyAlignment="1">
      <alignment vertical="center"/>
    </xf>
    <xf numFmtId="0" fontId="0" fillId="57" borderId="21" xfId="0" applyFill="1" applyBorder="1"/>
    <xf numFmtId="0" fontId="14" fillId="57" borderId="21" xfId="0" applyFont="1" applyFill="1" applyBorder="1" applyAlignment="1">
      <alignment vertical="center"/>
    </xf>
    <xf numFmtId="0" fontId="218" fillId="57" borderId="21" xfId="0" applyFont="1" applyFill="1" applyBorder="1" applyAlignment="1">
      <alignment vertical="center"/>
    </xf>
    <xf numFmtId="0" fontId="20" fillId="57" borderId="21" xfId="0" applyFont="1" applyFill="1" applyBorder="1" applyAlignment="1">
      <alignment vertical="center"/>
    </xf>
    <xf numFmtId="0" fontId="31" fillId="9" borderId="4" xfId="0" applyFont="1" applyFill="1" applyBorder="1" applyAlignment="1">
      <alignment vertical="center"/>
    </xf>
    <xf numFmtId="0" fontId="14" fillId="9" borderId="6" xfId="0" applyFont="1" applyFill="1" applyBorder="1" applyAlignment="1">
      <alignment vertical="center"/>
    </xf>
    <xf numFmtId="0" fontId="31" fillId="9" borderId="1" xfId="0" applyFont="1" applyFill="1" applyBorder="1" applyAlignment="1">
      <alignment vertical="center"/>
    </xf>
    <xf numFmtId="0" fontId="31" fillId="79" borderId="4" xfId="0" applyFont="1" applyFill="1" applyBorder="1" applyAlignment="1">
      <alignment horizontal="center" vertical="center"/>
    </xf>
    <xf numFmtId="0" fontId="33" fillId="79" borderId="6" xfId="0" applyFont="1" applyFill="1" applyBorder="1" applyAlignment="1">
      <alignment horizontal="center" vertical="center"/>
    </xf>
    <xf numFmtId="0" fontId="31" fillId="79" borderId="1" xfId="0" applyFont="1" applyFill="1" applyBorder="1" applyAlignment="1">
      <alignment horizontal="center" vertical="center"/>
    </xf>
    <xf numFmtId="0" fontId="33" fillId="79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3" fillId="80" borderId="6" xfId="0" applyFont="1" applyFill="1" applyBorder="1" applyAlignment="1">
      <alignment vertical="center"/>
    </xf>
    <xf numFmtId="0" fontId="18" fillId="81" borderId="1" xfId="0" applyFont="1" applyFill="1" applyBorder="1" applyAlignment="1">
      <alignment vertical="center"/>
    </xf>
    <xf numFmtId="0" fontId="0" fillId="81" borderId="0" xfId="0" applyFill="1"/>
    <xf numFmtId="0" fontId="13" fillId="81" borderId="6" xfId="0" applyFont="1" applyFill="1" applyBorder="1" applyAlignment="1">
      <alignment vertical="center"/>
    </xf>
    <xf numFmtId="0" fontId="18" fillId="81" borderId="4" xfId="0" applyFont="1" applyFill="1" applyBorder="1" applyAlignment="1">
      <alignment vertical="center"/>
    </xf>
    <xf numFmtId="0" fontId="4" fillId="15" borderId="0" xfId="0" applyFont="1" applyFill="1" applyAlignment="1">
      <alignment horizontal="center" vertical="center"/>
    </xf>
    <xf numFmtId="0" fontId="8" fillId="82" borderId="4" xfId="0" applyFont="1" applyFill="1" applyBorder="1" applyAlignment="1">
      <alignment vertical="center"/>
    </xf>
    <xf numFmtId="0" fontId="7" fillId="82" borderId="6" xfId="0" applyFont="1" applyFill="1" applyBorder="1" applyAlignment="1">
      <alignment vertical="center"/>
    </xf>
    <xf numFmtId="0" fontId="8" fillId="82" borderId="1" xfId="0" applyFont="1" applyFill="1" applyBorder="1" applyAlignment="1">
      <alignment vertical="center"/>
    </xf>
    <xf numFmtId="0" fontId="4" fillId="82" borderId="0" xfId="0" applyFont="1" applyFill="1"/>
    <xf numFmtId="0" fontId="8" fillId="56" borderId="4" xfId="0" applyFont="1" applyFill="1" applyBorder="1" applyAlignment="1">
      <alignment vertical="center"/>
    </xf>
    <xf numFmtId="0" fontId="8" fillId="56" borderId="1" xfId="0" applyFont="1" applyFill="1" applyBorder="1" applyAlignment="1">
      <alignment vertical="center"/>
    </xf>
    <xf numFmtId="0" fontId="148" fillId="82" borderId="4" xfId="0" applyFont="1" applyFill="1" applyBorder="1" applyAlignment="1">
      <alignment vertical="center"/>
    </xf>
    <xf numFmtId="0" fontId="12" fillId="35" borderId="0" xfId="0" applyFont="1" applyFill="1" applyAlignment="1">
      <alignment horizontal="center"/>
    </xf>
    <xf numFmtId="0" fontId="219" fillId="35" borderId="6" xfId="0" applyFont="1" applyFill="1" applyBorder="1" applyAlignment="1">
      <alignment vertical="center"/>
    </xf>
    <xf numFmtId="0" fontId="122" fillId="7" borderId="0" xfId="0" applyFont="1" applyFill="1"/>
    <xf numFmtId="0" fontId="8" fillId="60" borderId="16" xfId="0" applyFont="1" applyFill="1" applyBorder="1" applyAlignment="1">
      <alignment vertical="center"/>
    </xf>
    <xf numFmtId="0" fontId="217" fillId="0" borderId="4" xfId="0" applyFont="1" applyBorder="1" applyAlignment="1">
      <alignment horizontal="center" vertical="center"/>
    </xf>
    <xf numFmtId="0" fontId="217" fillId="0" borderId="5" xfId="0" applyFont="1" applyBorder="1" applyAlignment="1">
      <alignment horizontal="center" vertical="center"/>
    </xf>
    <xf numFmtId="0" fontId="30" fillId="65" borderId="23" xfId="0" applyFont="1" applyFill="1" applyBorder="1" applyAlignment="1">
      <alignment horizontal="right"/>
    </xf>
    <xf numFmtId="0" fontId="0" fillId="65" borderId="23" xfId="0" applyFill="1" applyBorder="1"/>
    <xf numFmtId="0" fontId="20" fillId="65" borderId="23" xfId="0" applyFont="1" applyFill="1" applyBorder="1"/>
    <xf numFmtId="0" fontId="30" fillId="65" borderId="23" xfId="0" applyFont="1" applyFill="1" applyBorder="1" applyAlignment="1">
      <alignment horizontal="right" vertical="center"/>
    </xf>
    <xf numFmtId="0" fontId="220" fillId="65" borderId="23" xfId="0" applyFont="1" applyFill="1" applyBorder="1"/>
    <xf numFmtId="0" fontId="221" fillId="65" borderId="23" xfId="0" applyFont="1" applyFill="1" applyBorder="1"/>
    <xf numFmtId="0" fontId="17" fillId="78" borderId="0" xfId="0" applyFont="1" applyFill="1" applyBorder="1" applyAlignment="1">
      <alignment horizontal="right" vertical="center"/>
    </xf>
    <xf numFmtId="0" fontId="0" fillId="84" borderId="0" xfId="0" applyFont="1" applyFill="1" applyAlignment="1">
      <alignment horizontal="center" vertical="center"/>
    </xf>
    <xf numFmtId="0" fontId="9" fillId="84" borderId="6" xfId="0" applyFont="1" applyFill="1" applyBorder="1" applyAlignment="1">
      <alignment horizontal="center" vertical="center"/>
    </xf>
    <xf numFmtId="0" fontId="222" fillId="84" borderId="4" xfId="0" applyFont="1" applyFill="1" applyBorder="1" applyAlignment="1">
      <alignment vertical="center"/>
    </xf>
    <xf numFmtId="0" fontId="0" fillId="84" borderId="0" xfId="0" applyFont="1" applyFill="1"/>
    <xf numFmtId="0" fontId="9" fillId="84" borderId="6" xfId="0" applyFont="1" applyFill="1" applyBorder="1" applyAlignment="1">
      <alignment vertical="center"/>
    </xf>
    <xf numFmtId="0" fontId="222" fillId="84" borderId="5" xfId="0" applyFont="1" applyFill="1" applyBorder="1" applyAlignment="1">
      <alignment vertical="center"/>
    </xf>
    <xf numFmtId="0" fontId="222" fillId="84" borderId="1" xfId="0" applyFont="1" applyFill="1" applyBorder="1" applyAlignment="1">
      <alignment vertical="center"/>
    </xf>
    <xf numFmtId="0" fontId="148" fillId="54" borderId="5" xfId="0" applyFont="1" applyFill="1" applyBorder="1" applyAlignment="1">
      <alignment horizontal="center" vertical="center"/>
    </xf>
    <xf numFmtId="0" fontId="4" fillId="54" borderId="0" xfId="0" applyFont="1" applyFill="1" applyAlignment="1">
      <alignment horizontal="center"/>
    </xf>
    <xf numFmtId="0" fontId="148" fillId="54" borderId="4" xfId="0" applyFont="1" applyFill="1" applyBorder="1" applyAlignment="1">
      <alignment horizontal="center" vertical="center"/>
    </xf>
    <xf numFmtId="0" fontId="148" fillId="54" borderId="1" xfId="0" applyFont="1" applyFill="1" applyBorder="1" applyAlignment="1">
      <alignment horizontal="center" vertical="center"/>
    </xf>
    <xf numFmtId="0" fontId="9" fillId="84" borderId="0" xfId="0" applyFont="1" applyFill="1" applyBorder="1" applyAlignment="1">
      <alignment vertical="center"/>
    </xf>
    <xf numFmtId="0" fontId="39" fillId="66" borderId="24" xfId="0" applyFont="1" applyFill="1" applyBorder="1" applyAlignment="1"/>
    <xf numFmtId="0" fontId="4" fillId="85" borderId="0" xfId="0" applyFont="1" applyFill="1"/>
    <xf numFmtId="0" fontId="223" fillId="85" borderId="4" xfId="0" applyFont="1" applyFill="1" applyBorder="1" applyAlignment="1">
      <alignment horizontal="right" vertical="center"/>
    </xf>
    <xf numFmtId="0" fontId="224" fillId="85" borderId="0" xfId="0" applyFont="1" applyFill="1"/>
    <xf numFmtId="0" fontId="223" fillId="85" borderId="1" xfId="0" applyFont="1" applyFill="1" applyBorder="1" applyAlignment="1">
      <alignment horizontal="right" vertical="center"/>
    </xf>
    <xf numFmtId="0" fontId="25" fillId="85" borderId="0" xfId="0" applyFont="1" applyFill="1"/>
    <xf numFmtId="0" fontId="4" fillId="85" borderId="0" xfId="0" applyFont="1" applyFill="1" applyAlignment="1">
      <alignment horizontal="center" vertical="center"/>
    </xf>
    <xf numFmtId="0" fontId="4" fillId="86" borderId="0" xfId="0" applyFont="1" applyFill="1" applyAlignment="1">
      <alignment horizontal="right"/>
    </xf>
    <xf numFmtId="0" fontId="25" fillId="86" borderId="0" xfId="0" applyFont="1" applyFill="1"/>
    <xf numFmtId="0" fontId="2" fillId="86" borderId="0" xfId="0" applyFont="1" applyFill="1" applyAlignment="1">
      <alignment horizontal="right"/>
    </xf>
    <xf numFmtId="0" fontId="4" fillId="86" borderId="0" xfId="0" applyFont="1" applyFill="1"/>
    <xf numFmtId="0" fontId="82" fillId="14" borderId="0" xfId="0" applyFont="1" applyFill="1" applyAlignment="1">
      <alignment horizontal="left" vertical="center"/>
    </xf>
    <xf numFmtId="0" fontId="12" fillId="8" borderId="0" xfId="0" applyFont="1" applyFill="1"/>
    <xf numFmtId="0" fontId="194" fillId="8" borderId="0" xfId="0" applyFont="1" applyFill="1"/>
    <xf numFmtId="0" fontId="12" fillId="8" borderId="0" xfId="0" applyFont="1" applyFill="1" applyAlignment="1">
      <alignment horizontal="center" vertical="center"/>
    </xf>
    <xf numFmtId="0" fontId="84" fillId="8" borderId="0" xfId="0" applyFont="1" applyFill="1" applyAlignment="1">
      <alignment horizontal="center" vertical="center"/>
    </xf>
    <xf numFmtId="0" fontId="0" fillId="84" borderId="0" xfId="0" applyFill="1"/>
    <xf numFmtId="0" fontId="225" fillId="79" borderId="0" xfId="0" applyFont="1" applyFill="1" applyAlignment="1">
      <alignment horizontal="center" vertical="center"/>
    </xf>
    <xf numFmtId="0" fontId="12" fillId="79" borderId="0" xfId="0" applyFont="1" applyFill="1" applyAlignment="1">
      <alignment horizontal="center" vertical="center"/>
    </xf>
    <xf numFmtId="0" fontId="24" fillId="54" borderId="0" xfId="0" applyFont="1" applyFill="1" applyBorder="1" applyAlignment="1">
      <alignment horizontal="center" vertical="center"/>
    </xf>
    <xf numFmtId="0" fontId="226" fillId="19" borderId="0" xfId="0" applyFont="1" applyFill="1" applyAlignment="1">
      <alignment vertical="center"/>
    </xf>
    <xf numFmtId="0" fontId="227" fillId="19" borderId="6" xfId="0" applyFont="1" applyFill="1" applyBorder="1" applyAlignment="1">
      <alignment vertical="center"/>
    </xf>
    <xf numFmtId="0" fontId="227" fillId="19" borderId="0" xfId="0" applyFont="1" applyFill="1" applyAlignment="1">
      <alignment vertical="center"/>
    </xf>
    <xf numFmtId="0" fontId="228" fillId="19" borderId="0" xfId="0" applyFont="1" applyFill="1" applyAlignment="1">
      <alignment vertical="center"/>
    </xf>
    <xf numFmtId="0" fontId="24" fillId="54" borderId="0" xfId="0" applyFont="1" applyFill="1" applyBorder="1" applyAlignment="1">
      <alignment horizontal="center"/>
    </xf>
    <xf numFmtId="0" fontId="82" fillId="19" borderId="0" xfId="0" applyFont="1" applyFill="1" applyBorder="1" applyAlignment="1">
      <alignment vertical="center"/>
    </xf>
    <xf numFmtId="0" fontId="1" fillId="0" borderId="0" xfId="1" applyFill="1" applyAlignment="1">
      <alignment vertical="center"/>
    </xf>
    <xf numFmtId="0" fontId="53" fillId="87" borderId="0" xfId="0" applyFont="1" applyFill="1" applyAlignment="1">
      <alignment vertical="center"/>
    </xf>
    <xf numFmtId="0" fontId="74" fillId="87" borderId="0" xfId="0" applyFont="1" applyFill="1" applyAlignment="1">
      <alignment vertical="center"/>
    </xf>
    <xf numFmtId="0" fontId="95" fillId="87" borderId="6" xfId="0" applyFont="1" applyFill="1" applyBorder="1" applyAlignment="1">
      <alignment vertical="center"/>
    </xf>
    <xf numFmtId="0" fontId="0" fillId="87" borderId="0" xfId="0" applyFill="1"/>
    <xf numFmtId="0" fontId="7" fillId="87" borderId="6" xfId="0" applyFont="1" applyFill="1" applyBorder="1" applyAlignment="1">
      <alignment vertical="center"/>
    </xf>
    <xf numFmtId="0" fontId="74" fillId="87" borderId="0" xfId="0" applyFont="1" applyFill="1" applyBorder="1" applyAlignment="1">
      <alignment vertical="center"/>
    </xf>
    <xf numFmtId="0" fontId="4" fillId="88" borderId="0" xfId="0" applyFont="1" applyFill="1"/>
    <xf numFmtId="0" fontId="95" fillId="88" borderId="6" xfId="0" applyFont="1" applyFill="1" applyBorder="1" applyAlignment="1">
      <alignment vertical="center"/>
    </xf>
    <xf numFmtId="0" fontId="231" fillId="0" borderId="0" xfId="0" applyFont="1" applyAlignment="1">
      <alignment horizontal="center" vertical="center"/>
    </xf>
    <xf numFmtId="0" fontId="84" fillId="84" borderId="5" xfId="0" applyFont="1" applyFill="1" applyBorder="1" applyAlignment="1">
      <alignment horizontal="left" vertical="center"/>
    </xf>
    <xf numFmtId="16" fontId="232" fillId="84" borderId="3" xfId="0" applyNumberFormat="1" applyFont="1" applyFill="1" applyBorder="1" applyAlignment="1">
      <alignment horizontal="center" vertical="center"/>
    </xf>
    <xf numFmtId="0" fontId="233" fillId="39" borderId="0" xfId="0" applyFont="1" applyFill="1" applyAlignment="1">
      <alignment horizontal="left" vertical="center"/>
    </xf>
    <xf numFmtId="0" fontId="234" fillId="39" borderId="2" xfId="0" applyFont="1" applyFill="1" applyBorder="1" applyAlignment="1">
      <alignment horizontal="left" vertical="center"/>
    </xf>
    <xf numFmtId="0" fontId="233" fillId="39" borderId="0" xfId="0" applyFont="1" applyFill="1" applyBorder="1" applyAlignment="1">
      <alignment horizontal="left" vertical="center"/>
    </xf>
    <xf numFmtId="0" fontId="4" fillId="77" borderId="0" xfId="0" applyFont="1" applyFill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236" fillId="66" borderId="8" xfId="0" applyFont="1" applyFill="1" applyBorder="1" applyAlignment="1">
      <alignment horizontal="right" vertical="center"/>
    </xf>
    <xf numFmtId="0" fontId="236" fillId="66" borderId="8" xfId="0" applyFont="1" applyFill="1" applyBorder="1" applyAlignment="1">
      <alignment horizontal="right"/>
    </xf>
    <xf numFmtId="0" fontId="236" fillId="66" borderId="24" xfId="0" applyFont="1" applyFill="1" applyBorder="1" applyAlignment="1">
      <alignment horizontal="right" vertical="center"/>
    </xf>
    <xf numFmtId="0" fontId="236" fillId="66" borderId="25" xfId="0" applyFont="1" applyFill="1" applyBorder="1" applyAlignment="1">
      <alignment horizontal="right" vertical="center"/>
    </xf>
    <xf numFmtId="0" fontId="237" fillId="83" borderId="4" xfId="0" applyFont="1" applyFill="1" applyBorder="1" applyAlignment="1">
      <alignment vertical="center"/>
    </xf>
    <xf numFmtId="0" fontId="237" fillId="83" borderId="6" xfId="0" applyFont="1" applyFill="1" applyBorder="1" applyAlignment="1">
      <alignment vertical="center"/>
    </xf>
    <xf numFmtId="0" fontId="237" fillId="83" borderId="0" xfId="0" applyFont="1" applyFill="1" applyAlignment="1">
      <alignment vertical="center"/>
    </xf>
    <xf numFmtId="0" fontId="51" fillId="83" borderId="0" xfId="0" applyFont="1" applyFill="1"/>
    <xf numFmtId="0" fontId="51" fillId="83" borderId="0" xfId="0" applyFont="1" applyFill="1" applyAlignment="1">
      <alignment horizontal="center" vertical="center"/>
    </xf>
    <xf numFmtId="0" fontId="0" fillId="9" borderId="0" xfId="0" applyFill="1" applyBorder="1" applyAlignment="1">
      <alignment horizontal="right"/>
    </xf>
    <xf numFmtId="0" fontId="4" fillId="68" borderId="0" xfId="0" applyFont="1" applyFill="1" applyBorder="1"/>
    <xf numFmtId="0" fontId="4" fillId="82" borderId="0" xfId="0" applyFont="1" applyFill="1" applyBorder="1"/>
    <xf numFmtId="0" fontId="4" fillId="89" borderId="0" xfId="0" applyFont="1" applyFill="1"/>
    <xf numFmtId="0" fontId="0" fillId="90" borderId="0" xfId="0" applyFill="1"/>
    <xf numFmtId="0" fontId="220" fillId="65" borderId="0" xfId="0" applyFont="1" applyFill="1"/>
    <xf numFmtId="0" fontId="221" fillId="65" borderId="0" xfId="0" applyFont="1" applyFill="1"/>
    <xf numFmtId="0" fontId="4" fillId="75" borderId="0" xfId="0" applyFont="1" applyFill="1" applyBorder="1"/>
    <xf numFmtId="0" fontId="238" fillId="7" borderId="0" xfId="0" applyFont="1" applyFill="1"/>
    <xf numFmtId="0" fontId="220" fillId="7" borderId="0" xfId="0" applyFont="1" applyFill="1"/>
    <xf numFmtId="0" fontId="239" fillId="7" borderId="0" xfId="0" applyFont="1" applyFill="1"/>
    <xf numFmtId="0" fontId="51" fillId="27" borderId="0" xfId="0" applyFont="1" applyFill="1" applyBorder="1"/>
    <xf numFmtId="0" fontId="51" fillId="27" borderId="0" xfId="0" applyFont="1" applyFill="1"/>
    <xf numFmtId="0" fontId="0" fillId="91" borderId="0" xfId="0" applyFont="1" applyFill="1"/>
    <xf numFmtId="0" fontId="0" fillId="91" borderId="0" xfId="0" applyFont="1" applyFill="1" applyBorder="1"/>
    <xf numFmtId="0" fontId="4" fillId="78" borderId="0" xfId="0" applyFont="1" applyFill="1" applyAlignment="1">
      <alignment horizontal="right"/>
    </xf>
    <xf numFmtId="0" fontId="4" fillId="5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81" fillId="0" borderId="0" xfId="0" applyFont="1" applyFill="1"/>
    <xf numFmtId="0" fontId="81" fillId="11" borderId="0" xfId="0" applyFont="1" applyFill="1" applyAlignment="1">
      <alignment horizontal="center" vertical="center"/>
    </xf>
    <xf numFmtId="0" fontId="98" fillId="11" borderId="0" xfId="0" applyFont="1" applyFill="1" applyAlignment="1">
      <alignment horizontal="center" vertical="center"/>
    </xf>
    <xf numFmtId="0" fontId="12" fillId="92" borderId="0" xfId="0" applyFont="1" applyFill="1"/>
    <xf numFmtId="0" fontId="84" fillId="92" borderId="0" xfId="0" applyFont="1" applyFill="1"/>
    <xf numFmtId="0" fontId="84" fillId="92" borderId="0" xfId="0" applyFont="1" applyFill="1" applyBorder="1"/>
    <xf numFmtId="0" fontId="213" fillId="92" borderId="0" xfId="0" applyFont="1" applyFill="1"/>
    <xf numFmtId="0" fontId="241" fillId="69" borderId="2" xfId="0" applyFont="1" applyFill="1" applyBorder="1" applyAlignment="1">
      <alignment horizontal="right" vertical="center"/>
    </xf>
    <xf numFmtId="0" fontId="220" fillId="0" borderId="0" xfId="0" applyFont="1"/>
    <xf numFmtId="0" fontId="241" fillId="69" borderId="3" xfId="0" applyFont="1" applyFill="1" applyBorder="1" applyAlignment="1">
      <alignment horizontal="right" vertical="center"/>
    </xf>
    <xf numFmtId="0" fontId="99" fillId="0" borderId="0" xfId="0" applyFont="1" applyFill="1"/>
    <xf numFmtId="0" fontId="240" fillId="0" borderId="0" xfId="0" applyFont="1" applyFill="1"/>
    <xf numFmtId="0" fontId="220" fillId="0" borderId="0" xfId="0" applyFont="1" applyFill="1"/>
    <xf numFmtId="0" fontId="193" fillId="0" borderId="6" xfId="0" applyFont="1" applyFill="1" applyBorder="1" applyAlignment="1">
      <alignment vertical="center"/>
    </xf>
    <xf numFmtId="0" fontId="205" fillId="0" borderId="0" xfId="0" applyFont="1" applyFill="1"/>
    <xf numFmtId="0" fontId="155" fillId="0" borderId="0" xfId="0" applyFont="1" applyAlignment="1">
      <alignment horizontal="center" vertical="center"/>
    </xf>
    <xf numFmtId="0" fontId="214" fillId="7" borderId="0" xfId="0" applyFont="1" applyFill="1" applyAlignment="1">
      <alignment horizontal="center" vertical="center"/>
    </xf>
    <xf numFmtId="0" fontId="215" fillId="41" borderId="0" xfId="0" applyFont="1" applyFill="1" applyAlignment="1">
      <alignment horizontal="center" vertical="center"/>
    </xf>
    <xf numFmtId="0" fontId="160" fillId="7" borderId="0" xfId="0" applyFont="1" applyFill="1" applyAlignment="1">
      <alignment horizontal="center" vertical="center"/>
    </xf>
    <xf numFmtId="0" fontId="164" fillId="11" borderId="0" xfId="0" applyFont="1" applyFill="1" applyAlignment="1">
      <alignment horizontal="center" vertical="center"/>
    </xf>
    <xf numFmtId="0" fontId="164" fillId="64" borderId="0" xfId="0" applyFont="1" applyFill="1" applyAlignment="1">
      <alignment horizontal="center" vertical="center"/>
    </xf>
    <xf numFmtId="0" fontId="23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74" fillId="0" borderId="0" xfId="0" applyFont="1" applyAlignment="1">
      <alignment horizontal="center" vertical="center"/>
    </xf>
    <xf numFmtId="0" fontId="158" fillId="16" borderId="13" xfId="0" applyFont="1" applyFill="1" applyBorder="1" applyAlignment="1">
      <alignment horizontal="center" vertical="center"/>
    </xf>
    <xf numFmtId="0" fontId="158" fillId="16" borderId="0" xfId="0" applyFont="1" applyFill="1" applyAlignment="1">
      <alignment horizontal="center" vertical="center"/>
    </xf>
    <xf numFmtId="0" fontId="159" fillId="39" borderId="0" xfId="0" applyFont="1" applyFill="1" applyAlignment="1">
      <alignment horizontal="center" vertical="center"/>
    </xf>
    <xf numFmtId="0" fontId="235" fillId="41" borderId="0" xfId="0" applyFont="1" applyFill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229" fillId="41" borderId="0" xfId="0" applyFont="1" applyFill="1" applyAlignment="1">
      <alignment horizontal="center" vertical="center"/>
    </xf>
    <xf numFmtId="0" fontId="123" fillId="34" borderId="0" xfId="0" applyFont="1" applyFill="1" applyAlignment="1">
      <alignment horizontal="center" vertical="center"/>
    </xf>
    <xf numFmtId="0" fontId="124" fillId="39" borderId="0" xfId="0" applyFont="1" applyFill="1" applyAlignment="1">
      <alignment horizontal="center" vertical="center" textRotation="90"/>
    </xf>
    <xf numFmtId="0" fontId="134" fillId="0" borderId="0" xfId="0" applyFont="1" applyAlignment="1">
      <alignment horizontal="center" vertical="center"/>
    </xf>
    <xf numFmtId="0" fontId="129" fillId="14" borderId="0" xfId="0" applyFont="1" applyFill="1" applyAlignment="1">
      <alignment horizontal="center" vertical="center"/>
    </xf>
    <xf numFmtId="0" fontId="128" fillId="27" borderId="0" xfId="0" applyFont="1" applyFill="1" applyAlignment="1">
      <alignment horizontal="center" vertical="center"/>
    </xf>
    <xf numFmtId="0" fontId="130" fillId="27" borderId="0" xfId="0" applyFont="1" applyFill="1" applyAlignment="1">
      <alignment horizontal="center" vertical="center"/>
    </xf>
    <xf numFmtId="0" fontId="131" fillId="27" borderId="0" xfId="0" applyFont="1" applyFill="1" applyAlignment="1">
      <alignment horizontal="center" vertical="center"/>
    </xf>
    <xf numFmtId="0" fontId="132" fillId="27" borderId="0" xfId="0" applyFont="1" applyFill="1" applyAlignment="1">
      <alignment horizontal="center" vertical="center"/>
    </xf>
    <xf numFmtId="0" fontId="182" fillId="0" borderId="0" xfId="0" applyFont="1" applyAlignment="1">
      <alignment horizontal="center" vertical="center"/>
    </xf>
    <xf numFmtId="0" fontId="125" fillId="41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3">
    <dxf>
      <font>
        <color rgb="FFC0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0033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colors>
    <mruColors>
      <color rgb="FF99CCFF"/>
      <color rgb="FF660033"/>
      <color rgb="FFE7DB39"/>
      <color rgb="FF003399"/>
      <color rgb="FF99FF66"/>
      <color rgb="FF66FF33"/>
      <color rgb="FF006666"/>
      <color rgb="FFCC0000"/>
      <color rgb="FF00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476251</xdr:colOff>
      <xdr:row>7</xdr:row>
      <xdr:rowOff>114106</xdr:rowOff>
    </xdr:from>
    <xdr:to>
      <xdr:col>15</xdr:col>
      <xdr:colOff>178595</xdr:colOff>
      <xdr:row>12</xdr:row>
      <xdr:rowOff>158254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7C364B-24E4-4679-A99C-6DAD5A6CA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5235" y="1374184"/>
          <a:ext cx="912812" cy="937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39BF-E501-47CC-9226-A703944E2A02}">
  <dimension ref="A1:Q233"/>
  <sheetViews>
    <sheetView tabSelected="1" zoomScale="112" zoomScaleNormal="112" workbookViewId="0">
      <selection activeCell="F38" sqref="F38"/>
    </sheetView>
  </sheetViews>
  <sheetFormatPr defaultRowHeight="15"/>
  <cols>
    <col min="1" max="1" width="7.7109375" customWidth="1"/>
    <col min="2" max="2" width="5" customWidth="1"/>
    <col min="3" max="3" width="13" customWidth="1"/>
    <col min="4" max="4" width="14.140625" customWidth="1"/>
    <col min="5" max="5" width="12.7109375" customWidth="1"/>
    <col min="6" max="6" width="11.5703125" customWidth="1"/>
    <col min="7" max="7" width="16.85546875" customWidth="1"/>
    <col min="8" max="8" width="7.140625" customWidth="1"/>
    <col min="9" max="9" width="6.140625" customWidth="1"/>
    <col min="10" max="10" width="4.28515625" customWidth="1"/>
    <col min="11" max="11" width="9.28515625" customWidth="1"/>
    <col min="12" max="12" width="14.140625" customWidth="1"/>
    <col min="13" max="13" width="5" customWidth="1"/>
    <col min="16" max="16" width="9.85546875" customWidth="1"/>
  </cols>
  <sheetData>
    <row r="1" spans="1:17">
      <c r="B1" s="148"/>
      <c r="D1" s="148"/>
      <c r="I1" s="148"/>
      <c r="K1" s="148"/>
    </row>
    <row r="2" spans="1:17" ht="14.25" customHeight="1">
      <c r="B2" s="733" t="str">
        <f ca="1">VLOOKUP(A9,B24:G233,A10,0)</f>
        <v>もしもし</v>
      </c>
      <c r="C2" s="733"/>
      <c r="D2" s="733"/>
      <c r="E2" s="733"/>
      <c r="F2" s="733"/>
      <c r="G2" s="733"/>
      <c r="H2" s="733"/>
      <c r="I2" s="733"/>
      <c r="J2" s="733"/>
      <c r="K2" s="733"/>
      <c r="L2" s="733"/>
      <c r="M2" s="108"/>
      <c r="N2" s="732" t="str">
        <f ca="1">VLOOKUP(A9,B24:G233,A10+1,0)</f>
        <v>moshimoshi</v>
      </c>
      <c r="O2" s="732"/>
      <c r="P2" s="732"/>
    </row>
    <row r="3" spans="1:17" ht="14.25" customHeight="1">
      <c r="B3" s="733"/>
      <c r="C3" s="733"/>
      <c r="D3" s="733"/>
      <c r="E3" s="733"/>
      <c r="F3" s="733"/>
      <c r="G3" s="733"/>
      <c r="H3" s="733"/>
      <c r="I3" s="733"/>
      <c r="J3" s="733"/>
      <c r="K3" s="733"/>
      <c r="L3" s="733"/>
      <c r="M3" s="114"/>
      <c r="N3" s="732"/>
      <c r="O3" s="732"/>
      <c r="P3" s="732"/>
    </row>
    <row r="4" spans="1:17" ht="14.25" customHeight="1">
      <c r="B4" s="733"/>
      <c r="C4" s="733"/>
      <c r="D4" s="733"/>
      <c r="E4" s="733"/>
      <c r="F4" s="733"/>
      <c r="G4" s="733"/>
      <c r="H4" s="733"/>
      <c r="I4" s="733"/>
      <c r="J4" s="733"/>
      <c r="K4" s="733"/>
      <c r="L4" s="733"/>
      <c r="M4" s="114"/>
      <c r="N4" s="732"/>
      <c r="O4" s="732"/>
      <c r="P4" s="732"/>
    </row>
    <row r="5" spans="1:17" ht="14.25" customHeight="1">
      <c r="A5" s="740" t="s">
        <v>739</v>
      </c>
      <c r="B5" s="733"/>
      <c r="C5" s="733"/>
      <c r="D5" s="733"/>
      <c r="E5" s="733"/>
      <c r="F5" s="733"/>
      <c r="G5" s="733"/>
      <c r="H5" s="733"/>
      <c r="I5" s="733"/>
      <c r="J5" s="733"/>
      <c r="K5" s="733"/>
      <c r="L5" s="733"/>
      <c r="M5" s="114"/>
      <c r="N5" s="732">
        <f ca="1">VLOOKUP(A19,B24:G233,A20+1)</f>
        <v>0</v>
      </c>
      <c r="O5" s="732"/>
      <c r="P5" s="732"/>
    </row>
    <row r="6" spans="1:17" ht="14.25" customHeight="1">
      <c r="A6" s="740"/>
      <c r="B6" s="733"/>
      <c r="C6" s="733"/>
      <c r="D6" s="733"/>
      <c r="E6" s="733"/>
      <c r="F6" s="733"/>
      <c r="G6" s="733"/>
      <c r="H6" s="733"/>
      <c r="I6" s="733"/>
      <c r="J6" s="733"/>
      <c r="K6" s="733"/>
      <c r="L6" s="733"/>
      <c r="M6" s="114"/>
      <c r="N6" s="732"/>
      <c r="O6" s="732"/>
      <c r="P6" s="732"/>
    </row>
    <row r="7" spans="1:17" ht="14.25" customHeight="1">
      <c r="A7" s="139">
        <v>1</v>
      </c>
      <c r="B7" s="733"/>
      <c r="C7" s="733"/>
      <c r="D7" s="733"/>
      <c r="E7" s="733"/>
      <c r="F7" s="733"/>
      <c r="G7" s="733"/>
      <c r="H7" s="733"/>
      <c r="I7" s="733"/>
      <c r="J7" s="733"/>
      <c r="K7" s="733"/>
      <c r="L7" s="733"/>
      <c r="M7" s="141"/>
      <c r="N7" s="732"/>
      <c r="O7" s="732"/>
      <c r="P7" s="732"/>
      <c r="Q7" s="140"/>
    </row>
    <row r="8" spans="1:17" ht="14.25" customHeight="1">
      <c r="A8" s="139">
        <v>210</v>
      </c>
      <c r="B8" s="733"/>
      <c r="C8" s="733"/>
      <c r="D8" s="733"/>
      <c r="E8" s="733"/>
      <c r="F8" s="733"/>
      <c r="G8" s="733"/>
      <c r="H8" s="733"/>
      <c r="I8" s="733"/>
      <c r="J8" s="733"/>
      <c r="K8" s="733"/>
      <c r="L8" s="733"/>
      <c r="M8" s="141"/>
      <c r="N8" s="141"/>
      <c r="O8" s="141"/>
      <c r="P8" s="141"/>
      <c r="Q8" s="140"/>
    </row>
    <row r="9" spans="1:17" ht="14.25" customHeight="1">
      <c r="A9" s="366">
        <f ca="1">RANDBETWEEN(A7,A8)</f>
        <v>2</v>
      </c>
      <c r="B9" s="733"/>
      <c r="C9" s="733"/>
      <c r="D9" s="733"/>
      <c r="E9" s="733"/>
      <c r="F9" s="733"/>
      <c r="G9" s="733"/>
      <c r="H9" s="733"/>
      <c r="I9" s="733"/>
      <c r="J9" s="733"/>
      <c r="K9" s="733"/>
      <c r="L9" s="733"/>
      <c r="M9" s="141"/>
      <c r="N9" s="741"/>
      <c r="O9" s="741"/>
      <c r="P9" s="741"/>
      <c r="Q9" s="140"/>
    </row>
    <row r="10" spans="1:17" ht="14.25" customHeight="1">
      <c r="A10" s="362">
        <v>2</v>
      </c>
      <c r="B10" s="733"/>
      <c r="C10" s="733"/>
      <c r="D10" s="733"/>
      <c r="E10" s="733"/>
      <c r="F10" s="733"/>
      <c r="G10" s="733"/>
      <c r="H10" s="733"/>
      <c r="I10" s="733"/>
      <c r="J10" s="733"/>
      <c r="K10" s="733"/>
      <c r="L10" s="733"/>
      <c r="M10" s="141"/>
      <c r="N10" s="742"/>
      <c r="O10" s="742"/>
      <c r="P10" s="742"/>
      <c r="Q10" s="140"/>
    </row>
    <row r="11" spans="1:17" ht="14.25" customHeight="1">
      <c r="B11" s="733"/>
      <c r="C11" s="733"/>
      <c r="D11" s="733"/>
      <c r="E11" s="733"/>
      <c r="F11" s="733"/>
      <c r="G11" s="733"/>
      <c r="H11" s="733"/>
      <c r="I11" s="733"/>
      <c r="J11" s="733"/>
      <c r="K11" s="733"/>
      <c r="L11" s="733"/>
      <c r="M11" s="141"/>
      <c r="N11" s="742"/>
      <c r="O11" s="742"/>
      <c r="P11" s="742"/>
      <c r="Q11" s="140"/>
    </row>
    <row r="12" spans="1:17" ht="14.25" customHeight="1">
      <c r="B12" s="734" t="str">
        <f ca="1">VLOOKUP(A19,B24:G233,A20)</f>
        <v>ぜんぷ</v>
      </c>
      <c r="C12" s="734"/>
      <c r="D12" s="734"/>
      <c r="E12" s="734"/>
      <c r="F12" s="734"/>
      <c r="G12" s="734"/>
      <c r="H12" s="734"/>
      <c r="I12" s="734"/>
      <c r="J12" s="734"/>
      <c r="K12" s="734"/>
      <c r="L12" s="734"/>
      <c r="M12" s="141"/>
      <c r="N12" s="742"/>
      <c r="O12" s="742"/>
      <c r="P12" s="742"/>
      <c r="Q12" s="140"/>
    </row>
    <row r="13" spans="1:17" ht="14.25" customHeight="1">
      <c r="B13" s="734"/>
      <c r="C13" s="734"/>
      <c r="D13" s="734"/>
      <c r="E13" s="734"/>
      <c r="F13" s="734"/>
      <c r="G13" s="734"/>
      <c r="H13" s="734"/>
      <c r="I13" s="734"/>
      <c r="J13" s="734"/>
      <c r="K13" s="734"/>
      <c r="L13" s="734"/>
      <c r="M13" s="141"/>
      <c r="N13" s="743" t="s">
        <v>680</v>
      </c>
      <c r="O13" s="743"/>
      <c r="P13" s="743"/>
      <c r="Q13" s="140"/>
    </row>
    <row r="14" spans="1:17" ht="14.25" customHeight="1">
      <c r="B14" s="734"/>
      <c r="C14" s="734"/>
      <c r="D14" s="734"/>
      <c r="E14" s="734"/>
      <c r="F14" s="734"/>
      <c r="G14" s="734"/>
      <c r="H14" s="734"/>
      <c r="I14" s="734"/>
      <c r="J14" s="734"/>
      <c r="K14" s="734"/>
      <c r="L14" s="734"/>
      <c r="M14" s="141"/>
      <c r="N14" s="743"/>
      <c r="O14" s="743"/>
      <c r="P14" s="743"/>
      <c r="Q14" s="140"/>
    </row>
    <row r="15" spans="1:17" ht="14.25" customHeight="1">
      <c r="A15" s="740" t="s">
        <v>740</v>
      </c>
      <c r="B15" s="734"/>
      <c r="C15" s="734"/>
      <c r="D15" s="734"/>
      <c r="E15" s="734"/>
      <c r="F15" s="734"/>
      <c r="G15" s="734"/>
      <c r="H15" s="734"/>
      <c r="I15" s="734"/>
      <c r="J15" s="734"/>
      <c r="K15" s="734"/>
      <c r="L15" s="734"/>
      <c r="M15" s="141"/>
      <c r="N15" s="141"/>
      <c r="O15" s="141"/>
      <c r="P15" s="141"/>
      <c r="Q15" s="140"/>
    </row>
    <row r="16" spans="1:17" ht="14.25" customHeight="1">
      <c r="A16" s="740"/>
      <c r="B16" s="734"/>
      <c r="C16" s="734"/>
      <c r="D16" s="734"/>
      <c r="E16" s="734"/>
      <c r="F16" s="734"/>
      <c r="G16" s="734"/>
      <c r="H16" s="734"/>
      <c r="I16" s="734"/>
      <c r="J16" s="734"/>
      <c r="K16" s="734"/>
      <c r="L16" s="734"/>
      <c r="M16" s="141"/>
      <c r="N16" s="141"/>
      <c r="O16" s="141"/>
      <c r="P16" s="141"/>
      <c r="Q16" s="140"/>
    </row>
    <row r="17" spans="1:16" ht="14.25" customHeight="1">
      <c r="A17" s="139">
        <v>1</v>
      </c>
      <c r="B17" s="734"/>
      <c r="C17" s="734"/>
      <c r="D17" s="734"/>
      <c r="E17" s="734"/>
      <c r="F17" s="734"/>
      <c r="G17" s="734"/>
      <c r="H17" s="734"/>
      <c r="I17" s="734"/>
      <c r="J17" s="734"/>
      <c r="K17" s="734"/>
      <c r="L17" s="734"/>
      <c r="M17" s="735" t="s">
        <v>681</v>
      </c>
      <c r="N17" s="735"/>
      <c r="O17" s="735"/>
      <c r="P17" s="735"/>
    </row>
    <row r="18" spans="1:16" ht="14.25" customHeight="1">
      <c r="A18" s="139">
        <v>210</v>
      </c>
      <c r="B18" s="734"/>
      <c r="C18" s="734"/>
      <c r="D18" s="734"/>
      <c r="E18" s="734"/>
      <c r="F18" s="734"/>
      <c r="G18" s="734"/>
      <c r="H18" s="734"/>
      <c r="I18" s="734"/>
      <c r="J18" s="734"/>
      <c r="K18" s="734"/>
      <c r="L18" s="734"/>
      <c r="M18" s="735" t="s">
        <v>682</v>
      </c>
      <c r="N18" s="735"/>
      <c r="O18" s="735"/>
      <c r="P18" s="735"/>
    </row>
    <row r="19" spans="1:16" ht="14.25" customHeight="1">
      <c r="A19" s="366">
        <f ca="1">RANDBETWEEN(A17,A18)</f>
        <v>94</v>
      </c>
      <c r="B19" s="734"/>
      <c r="C19" s="734"/>
      <c r="D19" s="734"/>
      <c r="E19" s="734"/>
      <c r="F19" s="734"/>
      <c r="G19" s="734"/>
      <c r="H19" s="734"/>
      <c r="I19" s="734"/>
      <c r="J19" s="734"/>
      <c r="K19" s="734"/>
      <c r="L19" s="734"/>
      <c r="M19" s="736" t="s">
        <v>1192</v>
      </c>
      <c r="N19" s="736"/>
      <c r="O19" s="736"/>
      <c r="P19" s="736"/>
    </row>
    <row r="20" spans="1:16" ht="14.25" customHeight="1">
      <c r="A20" s="362">
        <v>4</v>
      </c>
      <c r="B20" s="734"/>
      <c r="C20" s="734"/>
      <c r="D20" s="734"/>
      <c r="E20" s="734"/>
      <c r="F20" s="734"/>
      <c r="G20" s="734"/>
      <c r="H20" s="734"/>
      <c r="I20" s="734"/>
      <c r="J20" s="734"/>
      <c r="K20" s="734"/>
      <c r="L20" s="734"/>
      <c r="M20" s="736" t="s">
        <v>683</v>
      </c>
      <c r="N20" s="736"/>
      <c r="O20" s="736"/>
      <c r="P20" s="736"/>
    </row>
    <row r="21" spans="1:16" ht="14.25" customHeight="1">
      <c r="B21" s="734"/>
      <c r="C21" s="734"/>
      <c r="D21" s="734"/>
      <c r="E21" s="734"/>
      <c r="F21" s="734"/>
      <c r="G21" s="734"/>
      <c r="H21" s="734"/>
      <c r="I21" s="734"/>
      <c r="J21" s="734"/>
      <c r="K21" s="734"/>
      <c r="L21" s="734"/>
      <c r="M21" s="737" t="s">
        <v>722</v>
      </c>
      <c r="N21" s="737"/>
      <c r="O21" s="737"/>
      <c r="P21" s="737"/>
    </row>
    <row r="22" spans="1:16" ht="14.25" customHeight="1" thickBot="1"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737" t="s">
        <v>723</v>
      </c>
      <c r="N22" s="737"/>
      <c r="O22" s="737"/>
      <c r="P22" s="737"/>
    </row>
    <row r="23" spans="1:16" ht="14.25" customHeight="1" thickTop="1" thickBot="1">
      <c r="B23" s="136">
        <v>1</v>
      </c>
      <c r="C23" s="363">
        <v>2</v>
      </c>
      <c r="D23" s="136">
        <v>3</v>
      </c>
      <c r="E23" s="363">
        <v>4</v>
      </c>
      <c r="F23" s="136">
        <v>5</v>
      </c>
      <c r="G23" s="134"/>
      <c r="H23" s="133"/>
      <c r="I23" s="132" t="s">
        <v>389</v>
      </c>
      <c r="J23" s="131" t="s">
        <v>388</v>
      </c>
      <c r="K23" s="130" t="s">
        <v>387</v>
      </c>
      <c r="L23" s="688"/>
      <c r="M23" s="364">
        <v>2</v>
      </c>
      <c r="N23" s="739" t="s">
        <v>724</v>
      </c>
      <c r="O23" s="739"/>
      <c r="P23" s="739"/>
    </row>
    <row r="24" spans="1:16" ht="20.100000000000001" customHeight="1" thickBot="1">
      <c r="A24" s="465" t="s">
        <v>904</v>
      </c>
      <c r="B24" s="583">
        <v>1</v>
      </c>
      <c r="C24" s="587" t="s">
        <v>385</v>
      </c>
      <c r="D24" s="588" t="s">
        <v>1105</v>
      </c>
      <c r="E24" s="585" t="s">
        <v>384</v>
      </c>
      <c r="F24" s="478" t="s">
        <v>866</v>
      </c>
      <c r="G24" s="479" t="s">
        <v>952</v>
      </c>
      <c r="H24" s="122"/>
      <c r="I24" s="121"/>
      <c r="J24" s="120"/>
      <c r="K24" s="115" t="str">
        <f t="shared" ref="K24:K30" si="0">IF(I24=0,"",VLOOKUP(G24,$L$24:$L$33,2))</f>
        <v/>
      </c>
      <c r="L24" s="672"/>
      <c r="M24" s="364">
        <v>4</v>
      </c>
      <c r="N24" s="739" t="s">
        <v>725</v>
      </c>
      <c r="O24" s="739"/>
      <c r="P24" s="739"/>
    </row>
    <row r="25" spans="1:16" ht="20.100000000000001" customHeight="1" thickBot="1">
      <c r="B25" s="584">
        <v>2</v>
      </c>
      <c r="C25" s="587" t="s">
        <v>382</v>
      </c>
      <c r="D25" s="588" t="s">
        <v>381</v>
      </c>
      <c r="E25" s="585" t="s">
        <v>380</v>
      </c>
      <c r="F25" s="480" t="s">
        <v>867</v>
      </c>
      <c r="G25" s="479"/>
      <c r="H25" s="118"/>
      <c r="I25" s="117"/>
      <c r="J25" s="116"/>
      <c r="K25" s="115" t="str">
        <f t="shared" si="0"/>
        <v/>
      </c>
      <c r="L25" s="672"/>
      <c r="M25" s="744" t="s">
        <v>684</v>
      </c>
      <c r="N25" s="744"/>
      <c r="O25" s="744"/>
      <c r="P25" s="744"/>
    </row>
    <row r="26" spans="1:16" ht="20.100000000000001" customHeight="1" thickBot="1">
      <c r="B26" s="583">
        <v>3</v>
      </c>
      <c r="C26" s="589" t="s">
        <v>379</v>
      </c>
      <c r="D26" s="590" t="s">
        <v>378</v>
      </c>
      <c r="E26" s="586" t="s">
        <v>377</v>
      </c>
      <c r="F26" s="481" t="s">
        <v>673</v>
      </c>
      <c r="G26" s="479" t="str">
        <f t="shared" ref="G26:G30" si="1">IF(I26=0,"",_xlfn.RANK.AVG(I26,$I$24:$I$33,1))</f>
        <v/>
      </c>
      <c r="H26" s="122"/>
      <c r="I26" s="121"/>
      <c r="J26" s="120"/>
      <c r="K26" s="115" t="str">
        <f t="shared" si="0"/>
        <v/>
      </c>
      <c r="L26" s="672"/>
      <c r="M26" s="738" t="s">
        <v>685</v>
      </c>
      <c r="N26" s="738"/>
      <c r="O26" s="738"/>
      <c r="P26" s="738"/>
    </row>
    <row r="27" spans="1:16" ht="20.100000000000001" customHeight="1" thickBot="1">
      <c r="B27" s="584">
        <v>4</v>
      </c>
      <c r="C27" s="589" t="s">
        <v>376</v>
      </c>
      <c r="D27" s="590" t="s">
        <v>830</v>
      </c>
      <c r="E27" s="586" t="s">
        <v>375</v>
      </c>
      <c r="F27" s="481" t="s">
        <v>894</v>
      </c>
      <c r="G27" s="479" t="str">
        <f>IF(I27=0,"",_xlfn.RANK.AVG(I27,$I$24:$I$33,1))</f>
        <v/>
      </c>
      <c r="H27" s="118"/>
      <c r="I27" s="117"/>
      <c r="J27" s="116"/>
      <c r="K27" s="115" t="str">
        <f t="shared" si="0"/>
        <v/>
      </c>
      <c r="L27" s="672"/>
      <c r="M27" s="108"/>
    </row>
    <row r="28" spans="1:16" ht="20.100000000000001" customHeight="1" thickBot="1">
      <c r="B28" s="583">
        <v>5</v>
      </c>
      <c r="C28" s="589" t="s">
        <v>374</v>
      </c>
      <c r="D28" s="590" t="s">
        <v>831</v>
      </c>
      <c r="E28" s="586" t="s">
        <v>373</v>
      </c>
      <c r="F28" s="481" t="s">
        <v>895</v>
      </c>
      <c r="G28" s="479" t="str">
        <f t="shared" si="1"/>
        <v/>
      </c>
      <c r="H28" s="122"/>
      <c r="I28" s="121"/>
      <c r="J28" s="120"/>
      <c r="K28" s="115" t="str">
        <f t="shared" si="0"/>
        <v/>
      </c>
      <c r="L28" s="672"/>
      <c r="M28" s="108"/>
    </row>
    <row r="29" spans="1:16" ht="20.100000000000001" customHeight="1" thickBot="1">
      <c r="B29" s="2">
        <v>6</v>
      </c>
      <c r="C29" s="589" t="s">
        <v>1017</v>
      </c>
      <c r="D29" s="590" t="s">
        <v>1018</v>
      </c>
      <c r="E29" s="536" t="s">
        <v>370</v>
      </c>
      <c r="F29" s="481" t="s">
        <v>674</v>
      </c>
      <c r="G29" s="479" t="str">
        <f t="shared" si="1"/>
        <v/>
      </c>
      <c r="H29" s="118"/>
      <c r="I29" s="117"/>
      <c r="J29" s="116"/>
      <c r="K29" s="115" t="str">
        <f t="shared" si="0"/>
        <v/>
      </c>
      <c r="L29" s="672"/>
      <c r="M29" s="108"/>
    </row>
    <row r="30" spans="1:16" ht="20.100000000000001" customHeight="1" thickBot="1">
      <c r="A30" s="463" t="s">
        <v>372</v>
      </c>
      <c r="B30" s="3">
        <v>7</v>
      </c>
      <c r="C30" s="370" t="s">
        <v>371</v>
      </c>
      <c r="D30" s="370" t="s">
        <v>690</v>
      </c>
      <c r="E30" s="536" t="s">
        <v>368</v>
      </c>
      <c r="F30" s="481" t="s">
        <v>675</v>
      </c>
      <c r="G30" s="479" t="str">
        <f t="shared" si="1"/>
        <v/>
      </c>
      <c r="H30" s="122"/>
      <c r="I30" s="121"/>
      <c r="J30" s="120"/>
      <c r="K30" s="115" t="str">
        <f t="shared" si="0"/>
        <v/>
      </c>
      <c r="L30" s="672"/>
      <c r="M30" s="108"/>
    </row>
    <row r="31" spans="1:16" ht="20.100000000000001" customHeight="1" thickBot="1">
      <c r="A31" s="370" t="s">
        <v>369</v>
      </c>
      <c r="B31" s="2">
        <v>8</v>
      </c>
      <c r="C31" s="370" t="s">
        <v>369</v>
      </c>
      <c r="D31" s="370" t="s">
        <v>721</v>
      </c>
      <c r="E31" s="536" t="s">
        <v>892</v>
      </c>
      <c r="F31" s="481" t="s">
        <v>893</v>
      </c>
      <c r="G31" s="25"/>
      <c r="H31" s="118"/>
      <c r="I31" s="117"/>
      <c r="J31" s="116"/>
      <c r="K31" s="115" t="str">
        <f>IF(I31=0,"",VLOOKUP(G32,$L$24:$L$33,2))</f>
        <v/>
      </c>
      <c r="L31" s="672" t="s">
        <v>1063</v>
      </c>
      <c r="M31" s="108"/>
    </row>
    <row r="32" spans="1:16" ht="20.100000000000001" customHeight="1" thickBot="1">
      <c r="A32" s="464" t="s">
        <v>914</v>
      </c>
      <c r="B32" s="3">
        <v>9</v>
      </c>
      <c r="C32" s="370" t="s">
        <v>361</v>
      </c>
      <c r="D32" s="370" t="s">
        <v>814</v>
      </c>
      <c r="E32" s="537" t="s">
        <v>367</v>
      </c>
      <c r="F32" s="526" t="s">
        <v>676</v>
      </c>
      <c r="G32" s="527" t="s">
        <v>946</v>
      </c>
      <c r="H32" s="576">
        <v>9</v>
      </c>
      <c r="I32" s="121"/>
      <c r="J32" s="120"/>
      <c r="K32" s="115" t="str">
        <f>IF(I32=0,"",VLOOKUP(G33,$L$24:$L$33,2))</f>
        <v/>
      </c>
      <c r="L32" s="672"/>
      <c r="M32" s="108"/>
    </row>
    <row r="33" spans="1:13" ht="20.100000000000001" customHeight="1" thickBot="1">
      <c r="B33" s="2">
        <v>10</v>
      </c>
      <c r="C33" s="370" t="s">
        <v>365</v>
      </c>
      <c r="D33" s="370" t="s">
        <v>691</v>
      </c>
      <c r="E33" s="537" t="s">
        <v>364</v>
      </c>
      <c r="F33" s="526" t="s">
        <v>947</v>
      </c>
      <c r="G33" s="527" t="str">
        <f>IF(I32=0,"",_xlfn.RANK.AVG(I32,$I$24:$I$33,1))</f>
        <v/>
      </c>
      <c r="H33" s="577">
        <v>10</v>
      </c>
      <c r="I33" s="117"/>
      <c r="J33" s="116"/>
      <c r="K33" s="115" t="str">
        <f>IF(I33=0,"",VLOOKUP(G35,$L$24:$L$33,2))</f>
        <v/>
      </c>
      <c r="L33" s="672"/>
      <c r="M33" s="108"/>
    </row>
    <row r="34" spans="1:13" ht="20.100000000000001" customHeight="1" thickBot="1">
      <c r="B34" s="3">
        <v>11</v>
      </c>
      <c r="C34" s="370" t="s">
        <v>363</v>
      </c>
      <c r="D34" s="370" t="s">
        <v>815</v>
      </c>
      <c r="E34" s="538" t="s">
        <v>948</v>
      </c>
      <c r="F34" s="528" t="s">
        <v>949</v>
      </c>
      <c r="G34" s="525"/>
      <c r="H34" s="576">
        <v>11</v>
      </c>
      <c r="I34" s="114"/>
      <c r="J34" s="114"/>
      <c r="K34" s="114"/>
      <c r="L34" s="114"/>
      <c r="M34" s="108"/>
    </row>
    <row r="35" spans="1:13" ht="20.100000000000001" customHeight="1" thickBot="1">
      <c r="B35" s="2">
        <v>12</v>
      </c>
      <c r="C35" s="370" t="s">
        <v>1021</v>
      </c>
      <c r="D35" s="370" t="s">
        <v>1022</v>
      </c>
      <c r="E35" s="537" t="s">
        <v>362</v>
      </c>
      <c r="F35" s="526" t="s">
        <v>677</v>
      </c>
      <c r="G35" s="527" t="str">
        <f>IF(I33=0,"",_xlfn.RANK.AVG(I33,$I$24:$I$33,1))</f>
        <v/>
      </c>
      <c r="H35" s="577">
        <v>12</v>
      </c>
      <c r="I35" s="108" t="s">
        <v>1020</v>
      </c>
      <c r="J35" s="108"/>
      <c r="K35" s="108"/>
      <c r="L35" s="108" t="s">
        <v>998</v>
      </c>
      <c r="M35" s="108"/>
    </row>
    <row r="36" spans="1:13" ht="20.100000000000001" customHeight="1" thickBot="1">
      <c r="B36" s="3">
        <v>13</v>
      </c>
      <c r="C36" s="370" t="s">
        <v>1077</v>
      </c>
      <c r="D36" s="370" t="s">
        <v>1019</v>
      </c>
      <c r="E36" s="537" t="s">
        <v>360</v>
      </c>
      <c r="F36" s="526" t="s">
        <v>678</v>
      </c>
      <c r="G36" s="525"/>
      <c r="H36" s="576">
        <v>13</v>
      </c>
      <c r="I36" s="108"/>
      <c r="J36" s="108"/>
      <c r="K36" s="108"/>
      <c r="L36" s="108"/>
      <c r="M36" s="108"/>
    </row>
    <row r="37" spans="1:13" ht="20.100000000000001" customHeight="1" thickBot="1">
      <c r="A37" s="436" t="s">
        <v>354</v>
      </c>
      <c r="B37" s="2">
        <v>14</v>
      </c>
      <c r="C37" s="437" t="s">
        <v>353</v>
      </c>
      <c r="D37" s="439" t="s">
        <v>816</v>
      </c>
      <c r="E37" s="537" t="s">
        <v>358</v>
      </c>
      <c r="F37" s="526" t="s">
        <v>1011</v>
      </c>
      <c r="G37" s="525"/>
      <c r="H37" s="577">
        <v>14</v>
      </c>
      <c r="I37" s="108"/>
      <c r="J37" s="108"/>
      <c r="K37" s="108"/>
      <c r="L37" s="108"/>
      <c r="M37" s="108"/>
    </row>
    <row r="38" spans="1:13" ht="20.100000000000001" customHeight="1" thickBot="1">
      <c r="A38" s="437" t="s">
        <v>352</v>
      </c>
      <c r="B38" s="3">
        <v>15</v>
      </c>
      <c r="C38" s="437" t="s">
        <v>350</v>
      </c>
      <c r="D38" s="440" t="s">
        <v>817</v>
      </c>
      <c r="E38" s="537" t="s">
        <v>1006</v>
      </c>
      <c r="F38" s="529"/>
      <c r="G38" s="529"/>
      <c r="H38" s="576">
        <v>15</v>
      </c>
      <c r="I38" s="108"/>
      <c r="J38" s="108"/>
      <c r="K38" s="108"/>
      <c r="L38" s="108"/>
      <c r="M38" s="108"/>
    </row>
    <row r="39" spans="1:13" ht="20.100000000000001" customHeight="1" thickBot="1">
      <c r="B39" s="2">
        <v>16</v>
      </c>
      <c r="C39" s="437" t="s">
        <v>348</v>
      </c>
      <c r="D39" s="440" t="s">
        <v>818</v>
      </c>
      <c r="E39" s="537" t="s">
        <v>950</v>
      </c>
      <c r="F39" s="526" t="s">
        <v>951</v>
      </c>
      <c r="G39" s="525"/>
      <c r="H39" s="577">
        <v>16</v>
      </c>
      <c r="I39" s="108"/>
      <c r="J39" s="108"/>
      <c r="K39" s="108"/>
      <c r="L39" s="108"/>
      <c r="M39" s="108"/>
    </row>
    <row r="40" spans="1:13" ht="20.100000000000001" customHeight="1" thickBot="1">
      <c r="B40" s="3">
        <v>17</v>
      </c>
      <c r="C40" s="437" t="s">
        <v>346</v>
      </c>
      <c r="D40" s="440" t="s">
        <v>1024</v>
      </c>
      <c r="E40" s="537" t="s">
        <v>1167</v>
      </c>
      <c r="F40" s="526" t="s">
        <v>1168</v>
      </c>
      <c r="G40" s="525"/>
      <c r="H40" s="576">
        <v>17</v>
      </c>
    </row>
    <row r="41" spans="1:13" ht="20.100000000000001" customHeight="1" thickBot="1">
      <c r="B41" s="2">
        <v>18</v>
      </c>
      <c r="C41" s="437" t="s">
        <v>343</v>
      </c>
      <c r="D41" s="439" t="s">
        <v>1023</v>
      </c>
      <c r="E41" s="539" t="s">
        <v>356</v>
      </c>
      <c r="F41" s="475" t="s">
        <v>941</v>
      </c>
      <c r="G41" s="476" t="s">
        <v>939</v>
      </c>
      <c r="H41" s="577">
        <v>18</v>
      </c>
    </row>
    <row r="42" spans="1:13" ht="20.100000000000001" customHeight="1" thickBot="1">
      <c r="B42" s="3">
        <v>19</v>
      </c>
      <c r="C42" s="438" t="s">
        <v>340</v>
      </c>
      <c r="D42" s="439" t="s">
        <v>819</v>
      </c>
      <c r="E42" s="539" t="s">
        <v>351</v>
      </c>
      <c r="F42" s="474" t="s">
        <v>940</v>
      </c>
      <c r="G42" s="477"/>
      <c r="H42" s="576">
        <v>19</v>
      </c>
    </row>
    <row r="43" spans="1:13" ht="20.100000000000001" customHeight="1" thickBot="1">
      <c r="B43" s="2">
        <v>20</v>
      </c>
      <c r="C43" s="460" t="s">
        <v>905</v>
      </c>
      <c r="D43" s="484" t="s">
        <v>956</v>
      </c>
      <c r="E43" s="539" t="s">
        <v>349</v>
      </c>
      <c r="F43" s="476" t="s">
        <v>726</v>
      </c>
      <c r="G43" s="477"/>
      <c r="H43" s="577">
        <v>20</v>
      </c>
    </row>
    <row r="44" spans="1:13" ht="20.100000000000001" customHeight="1" thickBot="1">
      <c r="B44" s="3">
        <v>21</v>
      </c>
      <c r="C44" s="460" t="s">
        <v>906</v>
      </c>
      <c r="D44" s="484" t="s">
        <v>957</v>
      </c>
      <c r="E44" s="539" t="s">
        <v>347</v>
      </c>
      <c r="F44" s="476" t="s">
        <v>868</v>
      </c>
      <c r="G44" s="477"/>
      <c r="H44" s="576">
        <v>21</v>
      </c>
    </row>
    <row r="45" spans="1:13" ht="20.100000000000001" customHeight="1" thickBot="1">
      <c r="B45" s="2">
        <v>22</v>
      </c>
      <c r="C45" s="460" t="s">
        <v>1002</v>
      </c>
      <c r="D45" s="484" t="s">
        <v>1003</v>
      </c>
      <c r="E45" s="539" t="s">
        <v>942</v>
      </c>
      <c r="F45" t="s">
        <v>943</v>
      </c>
      <c r="H45" s="577">
        <v>22</v>
      </c>
    </row>
    <row r="46" spans="1:13" ht="20.100000000000001" customHeight="1" thickBot="1">
      <c r="A46" s="591" t="s">
        <v>341</v>
      </c>
      <c r="B46" s="3">
        <v>23</v>
      </c>
      <c r="C46" s="163" t="s">
        <v>338</v>
      </c>
      <c r="D46" s="163" t="s">
        <v>840</v>
      </c>
      <c r="E46" s="539" t="s">
        <v>944</v>
      </c>
      <c r="F46" t="s">
        <v>945</v>
      </c>
      <c r="H46" s="576">
        <v>23</v>
      </c>
    </row>
    <row r="47" spans="1:13" ht="20.100000000000001" customHeight="1" thickBot="1">
      <c r="A47" s="592" t="s">
        <v>958</v>
      </c>
      <c r="B47" s="2">
        <v>24</v>
      </c>
      <c r="C47" s="163" t="s">
        <v>336</v>
      </c>
      <c r="D47" s="163" t="s">
        <v>841</v>
      </c>
      <c r="E47" s="540" t="s">
        <v>345</v>
      </c>
      <c r="F47" s="431"/>
      <c r="G47" s="105" t="s">
        <v>955</v>
      </c>
      <c r="H47" s="577">
        <v>24</v>
      </c>
    </row>
    <row r="48" spans="1:13" ht="20.100000000000001" customHeight="1" thickBot="1">
      <c r="B48" s="3">
        <v>25</v>
      </c>
      <c r="C48" s="163" t="s">
        <v>1001</v>
      </c>
      <c r="D48" s="593" t="s">
        <v>1004</v>
      </c>
      <c r="E48" s="540" t="s">
        <v>342</v>
      </c>
      <c r="F48" s="482"/>
      <c r="G48" s="431"/>
      <c r="H48" s="576">
        <v>25</v>
      </c>
    </row>
    <row r="49" spans="1:11" ht="20.100000000000001" customHeight="1" thickBot="1">
      <c r="B49" s="2">
        <v>26</v>
      </c>
      <c r="C49" s="163" t="s">
        <v>333</v>
      </c>
      <c r="D49" s="163" t="s">
        <v>842</v>
      </c>
      <c r="E49" s="540" t="s">
        <v>339</v>
      </c>
      <c r="F49" s="482"/>
      <c r="G49" s="483"/>
      <c r="H49" s="577">
        <v>26</v>
      </c>
    </row>
    <row r="50" spans="1:11" ht="20.100000000000001" customHeight="1" thickBot="1">
      <c r="B50" s="3">
        <v>27</v>
      </c>
      <c r="C50" s="163" t="s">
        <v>331</v>
      </c>
      <c r="D50" s="163" t="s">
        <v>843</v>
      </c>
      <c r="E50" s="540" t="s">
        <v>337</v>
      </c>
      <c r="F50" s="482"/>
      <c r="G50" s="431"/>
      <c r="H50" s="576">
        <v>27</v>
      </c>
    </row>
    <row r="51" spans="1:11" ht="20.100000000000001" customHeight="1" thickBot="1">
      <c r="B51" s="2">
        <v>28</v>
      </c>
      <c r="C51" s="163" t="s">
        <v>329</v>
      </c>
      <c r="D51" s="594" t="s">
        <v>844</v>
      </c>
      <c r="E51" s="540" t="s">
        <v>953</v>
      </c>
      <c r="F51" s="51" t="s">
        <v>954</v>
      </c>
      <c r="G51" s="431"/>
      <c r="H51" s="577">
        <v>28</v>
      </c>
    </row>
    <row r="52" spans="1:11" ht="20.100000000000001" customHeight="1" thickBot="1">
      <c r="A52" t="s">
        <v>327</v>
      </c>
      <c r="B52" s="3">
        <v>29</v>
      </c>
      <c r="C52" s="461" t="s">
        <v>326</v>
      </c>
      <c r="D52" s="461" t="s">
        <v>845</v>
      </c>
      <c r="E52" s="541" t="s">
        <v>335</v>
      </c>
      <c r="F52" s="304" t="s">
        <v>638</v>
      </c>
      <c r="G52" s="303" t="s">
        <v>1115</v>
      </c>
      <c r="H52" s="576">
        <v>29</v>
      </c>
    </row>
    <row r="53" spans="1:11" ht="20.100000000000001" customHeight="1" thickBot="1">
      <c r="A53" t="s">
        <v>325</v>
      </c>
      <c r="B53" s="2">
        <v>30</v>
      </c>
      <c r="C53" s="461" t="s">
        <v>322</v>
      </c>
      <c r="D53" s="461" t="s">
        <v>846</v>
      </c>
      <c r="E53" s="542" t="s">
        <v>332</v>
      </c>
      <c r="F53" s="305" t="s">
        <v>869</v>
      </c>
      <c r="G53" s="304"/>
      <c r="H53" s="577">
        <v>30</v>
      </c>
    </row>
    <row r="54" spans="1:11" ht="20.100000000000001" customHeight="1" thickBot="1">
      <c r="B54" s="3">
        <v>31</v>
      </c>
      <c r="C54" s="461" t="s">
        <v>936</v>
      </c>
      <c r="D54" t="s">
        <v>1106</v>
      </c>
      <c r="E54" s="542" t="s">
        <v>330</v>
      </c>
      <c r="F54" s="305" t="s">
        <v>870</v>
      </c>
      <c r="G54" s="304"/>
      <c r="H54" s="576">
        <v>31</v>
      </c>
    </row>
    <row r="55" spans="1:11" ht="20.100000000000001" customHeight="1" thickBot="1">
      <c r="B55" s="2">
        <v>32</v>
      </c>
      <c r="C55" s="461" t="s">
        <v>314</v>
      </c>
      <c r="D55" s="461" t="s">
        <v>911</v>
      </c>
      <c r="E55" s="542" t="s">
        <v>328</v>
      </c>
      <c r="F55" s="304" t="s">
        <v>871</v>
      </c>
      <c r="G55" s="304"/>
      <c r="H55" s="577">
        <v>32</v>
      </c>
      <c r="K55" s="461"/>
    </row>
    <row r="56" spans="1:11" ht="20.100000000000001" customHeight="1" thickBot="1">
      <c r="B56" s="3">
        <v>33</v>
      </c>
      <c r="C56" s="461" t="s">
        <v>312</v>
      </c>
      <c r="D56" s="461"/>
      <c r="E56" s="543" t="s">
        <v>636</v>
      </c>
      <c r="F56" s="304" t="s">
        <v>637</v>
      </c>
      <c r="G56" s="304"/>
      <c r="H56" s="576">
        <v>33</v>
      </c>
    </row>
    <row r="57" spans="1:11" ht="20.100000000000001" customHeight="1" thickBot="1">
      <c r="B57" s="2">
        <v>34</v>
      </c>
      <c r="C57" s="461" t="s">
        <v>310</v>
      </c>
      <c r="D57" s="461"/>
      <c r="E57" s="544" t="s">
        <v>324</v>
      </c>
      <c r="F57" s="313" t="s">
        <v>872</v>
      </c>
      <c r="G57" s="99" t="s">
        <v>1116</v>
      </c>
      <c r="H57" s="577">
        <v>34</v>
      </c>
    </row>
    <row r="58" spans="1:11" ht="20.100000000000001" customHeight="1" thickBot="1">
      <c r="B58" s="3">
        <v>35</v>
      </c>
      <c r="C58" s="461" t="s">
        <v>901</v>
      </c>
      <c r="D58" s="461" t="s">
        <v>902</v>
      </c>
      <c r="E58" s="545" t="s">
        <v>321</v>
      </c>
      <c r="F58" s="314" t="s">
        <v>873</v>
      </c>
      <c r="G58" s="313"/>
      <c r="H58" s="576">
        <v>35</v>
      </c>
    </row>
    <row r="59" spans="1:11" ht="20.100000000000001" customHeight="1" thickBot="1">
      <c r="B59" s="2">
        <v>36</v>
      </c>
      <c r="C59" s="461" t="s">
        <v>1162</v>
      </c>
      <c r="D59" s="705" t="s">
        <v>1163</v>
      </c>
      <c r="E59" s="545" t="s">
        <v>319</v>
      </c>
      <c r="F59" s="314" t="s">
        <v>874</v>
      </c>
      <c r="G59" s="313"/>
      <c r="H59" s="577">
        <v>36</v>
      </c>
    </row>
    <row r="60" spans="1:11" ht="20.100000000000001" customHeight="1" thickBot="1">
      <c r="A60" s="12" t="s">
        <v>308</v>
      </c>
      <c r="B60" s="3">
        <v>37</v>
      </c>
      <c r="C60" s="467" t="s">
        <v>284</v>
      </c>
      <c r="D60" s="12" t="s">
        <v>1107</v>
      </c>
      <c r="E60" s="546" t="s">
        <v>317</v>
      </c>
      <c r="F60" s="313" t="s">
        <v>875</v>
      </c>
      <c r="G60" s="313"/>
      <c r="H60" s="576">
        <v>37</v>
      </c>
    </row>
    <row r="61" spans="1:11" ht="20.100000000000001" customHeight="1" thickBot="1">
      <c r="A61" s="12" t="s">
        <v>917</v>
      </c>
      <c r="B61" s="2">
        <v>38</v>
      </c>
      <c r="C61" s="467" t="s">
        <v>302</v>
      </c>
      <c r="D61" s="12"/>
      <c r="E61" s="547" t="s">
        <v>651</v>
      </c>
      <c r="F61" s="313" t="s">
        <v>652</v>
      </c>
      <c r="G61" s="313"/>
      <c r="H61" s="577">
        <v>38</v>
      </c>
    </row>
    <row r="62" spans="1:11" ht="20.100000000000001" customHeight="1" thickBot="1">
      <c r="B62" s="3">
        <v>39</v>
      </c>
      <c r="C62" s="469" t="s">
        <v>295</v>
      </c>
      <c r="D62" s="92"/>
      <c r="E62" s="689" t="s">
        <v>315</v>
      </c>
      <c r="F62" s="530" t="s">
        <v>877</v>
      </c>
      <c r="G62" s="531" t="s">
        <v>876</v>
      </c>
      <c r="H62" s="576">
        <v>39</v>
      </c>
    </row>
    <row r="63" spans="1:11" ht="20.100000000000001" customHeight="1" thickBot="1">
      <c r="B63" s="2">
        <v>40</v>
      </c>
      <c r="C63" s="467" t="s">
        <v>297</v>
      </c>
      <c r="D63" s="466" t="s">
        <v>821</v>
      </c>
      <c r="E63" s="689" t="s">
        <v>313</v>
      </c>
      <c r="F63" s="531" t="s">
        <v>878</v>
      </c>
      <c r="G63" s="532"/>
      <c r="H63" s="577">
        <v>40</v>
      </c>
    </row>
    <row r="64" spans="1:11" ht="20.100000000000001" customHeight="1" thickBot="1">
      <c r="B64" s="3">
        <v>41</v>
      </c>
      <c r="C64" s="469" t="s">
        <v>300</v>
      </c>
      <c r="D64" s="12" t="s">
        <v>820</v>
      </c>
      <c r="E64" s="689" t="s">
        <v>311</v>
      </c>
      <c r="F64" s="531" t="s">
        <v>879</v>
      </c>
      <c r="G64" s="532"/>
      <c r="H64" s="576">
        <v>41</v>
      </c>
    </row>
    <row r="65" spans="1:12" ht="20.100000000000001" customHeight="1" thickBot="1">
      <c r="B65" s="2">
        <v>42</v>
      </c>
      <c r="C65" s="468" t="s">
        <v>304</v>
      </c>
      <c r="D65" s="12"/>
      <c r="E65" s="689" t="s">
        <v>309</v>
      </c>
      <c r="F65" s="531"/>
      <c r="G65" s="532"/>
      <c r="H65" s="577">
        <v>42</v>
      </c>
    </row>
    <row r="66" spans="1:12" ht="20.100000000000001" customHeight="1" thickBot="1">
      <c r="B66" s="3">
        <v>43</v>
      </c>
      <c r="C66" s="467" t="s">
        <v>293</v>
      </c>
      <c r="D66" s="92"/>
      <c r="E66" s="689" t="s">
        <v>639</v>
      </c>
      <c r="F66" s="530" t="s">
        <v>640</v>
      </c>
      <c r="G66" s="532"/>
      <c r="H66" s="576">
        <v>43</v>
      </c>
    </row>
    <row r="67" spans="1:12" ht="20.100000000000001" customHeight="1" thickBot="1">
      <c r="B67" s="2">
        <v>44</v>
      </c>
      <c r="C67" s="467" t="s">
        <v>291</v>
      </c>
      <c r="D67" s="92"/>
      <c r="E67" s="690" t="s">
        <v>1016</v>
      </c>
      <c r="F67" s="531" t="s">
        <v>1009</v>
      </c>
      <c r="G67" s="532"/>
      <c r="H67" s="577">
        <v>44</v>
      </c>
    </row>
    <row r="68" spans="1:12" ht="20.100000000000001" customHeight="1" thickBot="1">
      <c r="B68" s="3">
        <v>45</v>
      </c>
      <c r="C68" s="468" t="s">
        <v>288</v>
      </c>
      <c r="D68" s="92" t="s">
        <v>822</v>
      </c>
      <c r="E68" s="691" t="s">
        <v>1055</v>
      </c>
      <c r="F68" s="646" t="s">
        <v>1056</v>
      </c>
      <c r="H68" s="576">
        <v>45</v>
      </c>
      <c r="L68" t="s">
        <v>1020</v>
      </c>
    </row>
    <row r="69" spans="1:12" ht="20.100000000000001" customHeight="1" thickBot="1">
      <c r="B69" s="2">
        <v>46</v>
      </c>
      <c r="C69" s="467" t="s">
        <v>286</v>
      </c>
      <c r="D69" s="12"/>
      <c r="E69" s="692" t="s">
        <v>1113</v>
      </c>
      <c r="F69" s="646" t="s">
        <v>1114</v>
      </c>
      <c r="H69" s="577">
        <v>46</v>
      </c>
    </row>
    <row r="70" spans="1:12" ht="20.100000000000001" customHeight="1" thickBot="1">
      <c r="B70" s="3">
        <v>47</v>
      </c>
      <c r="C70" s="470" t="s">
        <v>918</v>
      </c>
      <c r="D70" s="12" t="s">
        <v>919</v>
      </c>
      <c r="E70" s="548" t="s">
        <v>306</v>
      </c>
      <c r="F70" s="535"/>
      <c r="G70" s="533" t="s">
        <v>1048</v>
      </c>
      <c r="H70" s="576">
        <v>47</v>
      </c>
    </row>
    <row r="71" spans="1:12" ht="20.100000000000001" customHeight="1" thickBot="1">
      <c r="B71" s="2">
        <v>48</v>
      </c>
      <c r="C71" s="469" t="s">
        <v>307</v>
      </c>
      <c r="D71" s="595" t="s">
        <v>848</v>
      </c>
      <c r="E71" s="548" t="s">
        <v>303</v>
      </c>
      <c r="F71" s="534" t="s">
        <v>1010</v>
      </c>
      <c r="G71" s="535"/>
      <c r="H71" s="577">
        <v>48</v>
      </c>
    </row>
    <row r="72" spans="1:12" ht="20.100000000000001" customHeight="1" thickBot="1">
      <c r="B72" s="3">
        <v>49</v>
      </c>
      <c r="C72" s="706" t="s">
        <v>318</v>
      </c>
      <c r="D72" s="707"/>
      <c r="E72" s="548" t="s">
        <v>301</v>
      </c>
      <c r="F72" s="533"/>
      <c r="G72" s="535"/>
      <c r="H72" s="576">
        <v>49</v>
      </c>
    </row>
    <row r="73" spans="1:12" ht="20.100000000000001" customHeight="1" thickBot="1">
      <c r="B73" s="2">
        <v>50</v>
      </c>
      <c r="C73" s="706" t="s">
        <v>316</v>
      </c>
      <c r="D73" s="708" t="s">
        <v>1164</v>
      </c>
      <c r="E73" s="548" t="s">
        <v>1007</v>
      </c>
      <c r="F73" s="533" t="s">
        <v>1008</v>
      </c>
      <c r="G73" s="535"/>
      <c r="H73" s="577">
        <v>50</v>
      </c>
    </row>
    <row r="74" spans="1:12" ht="20.100000000000001" customHeight="1" thickBot="1">
      <c r="B74" s="583">
        <v>51</v>
      </c>
      <c r="C74" s="706" t="s">
        <v>320</v>
      </c>
      <c r="D74" s="708" t="s">
        <v>847</v>
      </c>
      <c r="E74" s="633" t="s">
        <v>1046</v>
      </c>
      <c r="F74" t="s">
        <v>1047</v>
      </c>
      <c r="H74" s="576">
        <v>51</v>
      </c>
    </row>
    <row r="75" spans="1:12" ht="20.100000000000001" customHeight="1" thickBot="1">
      <c r="A75" s="578" t="s">
        <v>278</v>
      </c>
      <c r="B75" s="584">
        <v>52</v>
      </c>
      <c r="C75" s="598" t="s">
        <v>281</v>
      </c>
      <c r="D75" s="596" t="s">
        <v>1108</v>
      </c>
      <c r="E75" s="652" t="s">
        <v>1058</v>
      </c>
      <c r="F75" s="647"/>
      <c r="G75" s="649" t="s">
        <v>1057</v>
      </c>
      <c r="H75" s="577">
        <v>52</v>
      </c>
    </row>
    <row r="76" spans="1:12" ht="20.100000000000001" customHeight="1" thickBot="1">
      <c r="A76" s="579" t="s">
        <v>280</v>
      </c>
      <c r="B76" s="583">
        <v>53</v>
      </c>
      <c r="C76" s="599" t="s">
        <v>1109</v>
      </c>
      <c r="D76" s="596" t="s">
        <v>1110</v>
      </c>
      <c r="E76" s="648" t="s">
        <v>299</v>
      </c>
      <c r="F76" s="647" t="s">
        <v>880</v>
      </c>
      <c r="G76" s="649"/>
      <c r="H76" s="576">
        <v>53</v>
      </c>
    </row>
    <row r="77" spans="1:12" ht="20.100000000000001" customHeight="1" thickBot="1">
      <c r="B77" s="584">
        <v>54</v>
      </c>
      <c r="C77" s="598" t="s">
        <v>275</v>
      </c>
      <c r="D77" s="597"/>
      <c r="E77" s="650" t="s">
        <v>296</v>
      </c>
      <c r="F77" s="651" t="s">
        <v>727</v>
      </c>
      <c r="G77" s="647"/>
      <c r="H77" s="577">
        <v>54</v>
      </c>
    </row>
    <row r="78" spans="1:12" ht="20.100000000000001" customHeight="1" thickBot="1">
      <c r="B78" s="583">
        <v>55</v>
      </c>
      <c r="C78" s="598" t="s">
        <v>268</v>
      </c>
      <c r="D78" s="597" t="s">
        <v>1025</v>
      </c>
      <c r="E78" s="648" t="s">
        <v>294</v>
      </c>
      <c r="F78" s="651"/>
      <c r="G78" s="647"/>
      <c r="H78" s="576">
        <v>55</v>
      </c>
    </row>
    <row r="79" spans="1:12" ht="20.100000000000001" customHeight="1" thickBot="1">
      <c r="B79" s="2">
        <v>56</v>
      </c>
      <c r="C79" s="598" t="s">
        <v>270</v>
      </c>
      <c r="D79" s="596"/>
      <c r="E79" s="650" t="s">
        <v>292</v>
      </c>
      <c r="F79" s="651"/>
      <c r="G79" s="647"/>
      <c r="H79" s="577">
        <v>56</v>
      </c>
    </row>
    <row r="80" spans="1:12" ht="20.100000000000001" customHeight="1" thickBot="1">
      <c r="B80" s="3">
        <v>57</v>
      </c>
      <c r="C80" s="582" t="s">
        <v>915</v>
      </c>
      <c r="D80" s="578" t="s">
        <v>916</v>
      </c>
      <c r="E80" s="549" t="s">
        <v>290</v>
      </c>
      <c r="F80" s="48"/>
      <c r="G80" s="307" t="s">
        <v>1117</v>
      </c>
      <c r="H80" s="576">
        <v>57</v>
      </c>
    </row>
    <row r="81" spans="1:8" ht="20.100000000000001" customHeight="1" thickBot="1">
      <c r="B81" s="2">
        <v>58</v>
      </c>
      <c r="C81" s="580" t="s">
        <v>266</v>
      </c>
      <c r="D81" s="581"/>
      <c r="E81" s="550" t="s">
        <v>287</v>
      </c>
      <c r="F81" s="302" t="s">
        <v>692</v>
      </c>
      <c r="G81" s="48"/>
      <c r="H81" s="577">
        <v>58</v>
      </c>
    </row>
    <row r="82" spans="1:8" ht="20.100000000000001" customHeight="1" thickBot="1">
      <c r="B82" s="3">
        <v>59</v>
      </c>
      <c r="C82" s="600" t="s">
        <v>261</v>
      </c>
      <c r="D82" s="601" t="s">
        <v>832</v>
      </c>
      <c r="E82" s="550" t="s">
        <v>285</v>
      </c>
      <c r="F82" s="302" t="s">
        <v>881</v>
      </c>
      <c r="G82" s="48"/>
      <c r="H82" s="576">
        <v>59</v>
      </c>
    </row>
    <row r="83" spans="1:8" ht="20.100000000000001" customHeight="1" thickBot="1">
      <c r="B83" s="2">
        <v>60</v>
      </c>
      <c r="C83" s="600" t="s">
        <v>259</v>
      </c>
      <c r="D83" s="601" t="s">
        <v>833</v>
      </c>
      <c r="E83" s="551" t="s">
        <v>646</v>
      </c>
      <c r="F83" s="48" t="s">
        <v>647</v>
      </c>
      <c r="G83" s="48"/>
      <c r="H83" s="577">
        <v>60</v>
      </c>
    </row>
    <row r="84" spans="1:8" ht="20.100000000000001" customHeight="1" thickBot="1">
      <c r="B84" s="3">
        <v>61</v>
      </c>
      <c r="C84" s="600" t="s">
        <v>257</v>
      </c>
      <c r="D84" s="47"/>
      <c r="E84" s="552" t="s">
        <v>283</v>
      </c>
      <c r="F84" s="703" t="s">
        <v>1159</v>
      </c>
      <c r="G84" s="358" t="s">
        <v>282</v>
      </c>
      <c r="H84" s="576">
        <v>61</v>
      </c>
    </row>
    <row r="85" spans="1:8" ht="20.100000000000001" customHeight="1" thickBot="1">
      <c r="B85" s="2">
        <v>62</v>
      </c>
      <c r="C85" s="602" t="s">
        <v>909</v>
      </c>
      <c r="D85" s="47" t="s">
        <v>910</v>
      </c>
      <c r="E85" s="552" t="s">
        <v>279</v>
      </c>
      <c r="F85" s="704" t="s">
        <v>882</v>
      </c>
      <c r="G85" s="359"/>
      <c r="H85" s="577">
        <v>62</v>
      </c>
    </row>
    <row r="86" spans="1:8" ht="20.100000000000001" customHeight="1" thickBot="1">
      <c r="B86" s="3">
        <v>63</v>
      </c>
      <c r="C86" s="600" t="s">
        <v>273</v>
      </c>
      <c r="D86" s="601" t="s">
        <v>849</v>
      </c>
      <c r="E86" s="552" t="s">
        <v>276</v>
      </c>
      <c r="F86" s="704"/>
      <c r="G86" s="359"/>
      <c r="H86" s="576">
        <v>63</v>
      </c>
    </row>
    <row r="87" spans="1:8" ht="20.25" thickBot="1">
      <c r="A87" s="312">
        <v>20</v>
      </c>
      <c r="B87" s="2">
        <v>64</v>
      </c>
      <c r="C87" s="10" t="s">
        <v>235</v>
      </c>
      <c r="D87" s="69" t="s">
        <v>650</v>
      </c>
      <c r="E87" s="552" t="s">
        <v>274</v>
      </c>
      <c r="F87" s="704"/>
      <c r="G87" s="359"/>
      <c r="H87" s="577">
        <v>64</v>
      </c>
    </row>
    <row r="88" spans="1:8" ht="21" thickBot="1">
      <c r="A88" s="311" t="s">
        <v>251</v>
      </c>
      <c r="B88" s="3">
        <v>65</v>
      </c>
      <c r="C88" s="67" t="s">
        <v>233</v>
      </c>
      <c r="D88" s="10" t="s">
        <v>1026</v>
      </c>
      <c r="E88" s="553" t="s">
        <v>1014</v>
      </c>
      <c r="F88" s="704" t="s">
        <v>1015</v>
      </c>
      <c r="H88" s="576">
        <v>65</v>
      </c>
    </row>
    <row r="89" spans="1:8" ht="21" thickBot="1">
      <c r="B89" s="2">
        <v>66</v>
      </c>
      <c r="C89" s="67" t="s">
        <v>255</v>
      </c>
      <c r="D89" s="74" t="s">
        <v>823</v>
      </c>
      <c r="E89" s="552" t="s">
        <v>1157</v>
      </c>
      <c r="F89" s="704" t="s">
        <v>1158</v>
      </c>
      <c r="G89" s="359"/>
      <c r="H89" s="577">
        <v>66</v>
      </c>
    </row>
    <row r="90" spans="1:8" ht="21" thickBot="1">
      <c r="B90" s="3">
        <v>67</v>
      </c>
      <c r="C90" s="67" t="s">
        <v>253</v>
      </c>
      <c r="D90" s="10" t="s">
        <v>731</v>
      </c>
      <c r="E90" s="653" t="s">
        <v>272</v>
      </c>
      <c r="F90" s="656"/>
      <c r="G90" s="654" t="s">
        <v>271</v>
      </c>
      <c r="H90" s="576">
        <v>67</v>
      </c>
    </row>
    <row r="91" spans="1:8" ht="20.25" thickBot="1">
      <c r="B91" s="2">
        <v>68</v>
      </c>
      <c r="C91" s="73" t="s">
        <v>250</v>
      </c>
      <c r="D91" s="10" t="s">
        <v>1169</v>
      </c>
      <c r="E91" s="653" t="s">
        <v>269</v>
      </c>
      <c r="F91" s="654" t="s">
        <v>883</v>
      </c>
      <c r="G91" s="656"/>
      <c r="H91" s="577">
        <v>68</v>
      </c>
    </row>
    <row r="92" spans="1:8" ht="20.25" thickBot="1">
      <c r="B92" s="3">
        <v>69</v>
      </c>
      <c r="C92" s="73" t="s">
        <v>248</v>
      </c>
      <c r="D92" s="69"/>
      <c r="E92" s="653" t="s">
        <v>267</v>
      </c>
      <c r="F92" s="654"/>
      <c r="G92" s="656"/>
      <c r="H92" s="576">
        <v>69</v>
      </c>
    </row>
    <row r="93" spans="1:8" ht="21" thickBot="1">
      <c r="B93" s="2">
        <v>70</v>
      </c>
      <c r="C93" s="67" t="s">
        <v>246</v>
      </c>
      <c r="D93" s="69"/>
      <c r="E93" s="655" t="s">
        <v>265</v>
      </c>
      <c r="F93" s="654" t="s">
        <v>1059</v>
      </c>
      <c r="G93" s="656"/>
      <c r="H93" s="577">
        <v>70</v>
      </c>
    </row>
    <row r="94" spans="1:8" ht="21" thickBot="1">
      <c r="B94" s="3">
        <v>71</v>
      </c>
      <c r="C94" s="67" t="s">
        <v>243</v>
      </c>
      <c r="D94" s="69"/>
      <c r="E94" s="655" t="s">
        <v>1060</v>
      </c>
      <c r="F94" s="654" t="s">
        <v>1061</v>
      </c>
      <c r="G94" s="656"/>
      <c r="H94" s="576">
        <v>71</v>
      </c>
    </row>
    <row r="95" spans="1:8" ht="21" thickBot="1">
      <c r="B95" s="2">
        <v>72</v>
      </c>
      <c r="C95" s="67" t="s">
        <v>241</v>
      </c>
      <c r="D95" s="69" t="s">
        <v>732</v>
      </c>
      <c r="E95" s="554" t="s">
        <v>263</v>
      </c>
      <c r="F95" s="439"/>
      <c r="G95" s="485" t="s">
        <v>961</v>
      </c>
      <c r="H95" s="577">
        <v>72</v>
      </c>
    </row>
    <row r="96" spans="1:8" ht="21" thickBot="1">
      <c r="B96" s="3">
        <v>73</v>
      </c>
      <c r="C96" s="65" t="s">
        <v>239</v>
      </c>
      <c r="D96" s="69" t="s">
        <v>733</v>
      </c>
      <c r="E96" s="554" t="s">
        <v>260</v>
      </c>
      <c r="F96" s="485"/>
      <c r="G96" s="439"/>
      <c r="H96" s="576">
        <v>73</v>
      </c>
    </row>
    <row r="97" spans="1:8" ht="21" thickBot="1">
      <c r="B97" s="2">
        <v>74</v>
      </c>
      <c r="C97" s="65" t="s">
        <v>237</v>
      </c>
      <c r="D97" s="69"/>
      <c r="E97" s="554" t="s">
        <v>258</v>
      </c>
      <c r="F97" s="485"/>
      <c r="G97" s="439"/>
      <c r="H97" s="625">
        <v>74</v>
      </c>
    </row>
    <row r="98" spans="1:8" ht="21" thickBot="1">
      <c r="B98" s="3">
        <v>75</v>
      </c>
      <c r="C98" s="65" t="s">
        <v>230</v>
      </c>
      <c r="D98" s="10"/>
      <c r="E98" s="554" t="s">
        <v>256</v>
      </c>
      <c r="F98" s="485" t="s">
        <v>884</v>
      </c>
      <c r="G98" s="439"/>
      <c r="H98" s="626">
        <v>75</v>
      </c>
    </row>
    <row r="99" spans="1:8" ht="21" thickBot="1">
      <c r="B99" s="2">
        <v>76</v>
      </c>
      <c r="C99" s="462" t="s">
        <v>912</v>
      </c>
      <c r="D99" t="s">
        <v>913</v>
      </c>
      <c r="E99" s="554" t="s">
        <v>254</v>
      </c>
      <c r="F99" s="485"/>
      <c r="G99" s="439"/>
      <c r="H99" s="625">
        <v>76</v>
      </c>
    </row>
    <row r="100" spans="1:8" ht="21" thickBot="1">
      <c r="B100" s="3">
        <v>77</v>
      </c>
      <c r="C100" s="462" t="s">
        <v>934</v>
      </c>
      <c r="D100" t="s">
        <v>935</v>
      </c>
      <c r="E100" s="554" t="s">
        <v>252</v>
      </c>
      <c r="F100" s="485"/>
      <c r="G100" s="439"/>
      <c r="H100" s="626">
        <v>77</v>
      </c>
    </row>
    <row r="101" spans="1:8" ht="21" thickBot="1">
      <c r="A101" s="323">
        <v>21</v>
      </c>
      <c r="B101" s="2">
        <v>78</v>
      </c>
      <c r="C101" s="321" t="s">
        <v>228</v>
      </c>
      <c r="D101" s="324" t="s">
        <v>728</v>
      </c>
      <c r="E101" s="554" t="s">
        <v>249</v>
      </c>
      <c r="F101" s="485" t="s">
        <v>734</v>
      </c>
      <c r="G101" s="439"/>
      <c r="H101" s="625">
        <v>78</v>
      </c>
    </row>
    <row r="102" spans="1:8" ht="21" thickBot="1">
      <c r="A102" s="365" t="s">
        <v>227</v>
      </c>
      <c r="B102" s="3">
        <v>79</v>
      </c>
      <c r="C102" s="321" t="s">
        <v>225</v>
      </c>
      <c r="D102" s="624" t="s">
        <v>729</v>
      </c>
      <c r="E102" s="554" t="s">
        <v>247</v>
      </c>
      <c r="F102" s="439"/>
      <c r="G102" s="439"/>
      <c r="H102" s="626">
        <v>79</v>
      </c>
    </row>
    <row r="103" spans="1:8" ht="21" thickBot="1">
      <c r="B103" s="2">
        <v>80</v>
      </c>
      <c r="C103" s="321" t="s">
        <v>1111</v>
      </c>
      <c r="D103" s="624" t="s">
        <v>1112</v>
      </c>
      <c r="E103" s="555" t="s">
        <v>959</v>
      </c>
      <c r="F103" s="439" t="s">
        <v>960</v>
      </c>
      <c r="G103" s="439"/>
      <c r="H103" s="577">
        <v>80</v>
      </c>
    </row>
    <row r="104" spans="1:8" ht="21" thickBot="1">
      <c r="A104" s="279"/>
      <c r="B104" s="3">
        <v>81</v>
      </c>
      <c r="C104" s="321" t="s">
        <v>220</v>
      </c>
      <c r="D104" s="324" t="s">
        <v>730</v>
      </c>
      <c r="E104" s="627" t="s">
        <v>245</v>
      </c>
      <c r="F104" s="631" t="s">
        <v>735</v>
      </c>
      <c r="G104" s="629" t="s">
        <v>244</v>
      </c>
      <c r="H104" s="576">
        <v>81</v>
      </c>
    </row>
    <row r="105" spans="1:8" ht="21" thickBot="1">
      <c r="B105" s="2">
        <v>82</v>
      </c>
      <c r="C105" s="321" t="s">
        <v>907</v>
      </c>
      <c r="D105" s="324" t="s">
        <v>908</v>
      </c>
      <c r="E105" s="630" t="s">
        <v>242</v>
      </c>
      <c r="F105" s="632" t="s">
        <v>736</v>
      </c>
      <c r="G105" s="628"/>
      <c r="H105" s="577">
        <v>82</v>
      </c>
    </row>
    <row r="106" spans="1:8" ht="21.75" thickBot="1">
      <c r="A106" s="342" t="s">
        <v>218</v>
      </c>
      <c r="B106" s="3">
        <v>83</v>
      </c>
      <c r="C106" s="344" t="s">
        <v>1154</v>
      </c>
      <c r="D106" s="343" t="s">
        <v>1155</v>
      </c>
      <c r="E106" s="627" t="s">
        <v>240</v>
      </c>
      <c r="F106" s="632"/>
      <c r="G106" s="628"/>
      <c r="H106" s="576">
        <v>83</v>
      </c>
    </row>
    <row r="107" spans="1:8" ht="21.75" thickBot="1">
      <c r="A107" s="343" t="s">
        <v>1152</v>
      </c>
      <c r="B107" s="2">
        <v>84</v>
      </c>
      <c r="C107" s="344" t="s">
        <v>207</v>
      </c>
      <c r="D107" s="343"/>
      <c r="E107" s="627" t="s">
        <v>238</v>
      </c>
      <c r="F107" s="632"/>
      <c r="G107" s="628"/>
      <c r="H107" s="577">
        <v>84</v>
      </c>
    </row>
    <row r="108" spans="1:8" ht="21.75" thickBot="1">
      <c r="A108" s="702" t="s">
        <v>1153</v>
      </c>
      <c r="B108" s="3">
        <v>85</v>
      </c>
      <c r="C108" s="344" t="s">
        <v>205</v>
      </c>
      <c r="D108" s="343"/>
      <c r="E108" s="627" t="s">
        <v>236</v>
      </c>
      <c r="F108" s="632" t="s">
        <v>1045</v>
      </c>
      <c r="G108" s="628"/>
      <c r="H108" s="576">
        <v>85</v>
      </c>
    </row>
    <row r="109" spans="1:8" ht="21.75" thickBot="1">
      <c r="B109" s="2">
        <v>86</v>
      </c>
      <c r="C109" s="344" t="s">
        <v>202</v>
      </c>
      <c r="D109" s="342"/>
      <c r="E109" s="627" t="s">
        <v>234</v>
      </c>
      <c r="F109" s="632"/>
      <c r="G109" s="628"/>
      <c r="H109" s="577">
        <v>86</v>
      </c>
    </row>
    <row r="110" spans="1:8" ht="24.75" thickBot="1">
      <c r="B110" s="3">
        <v>87</v>
      </c>
      <c r="C110" s="344" t="s">
        <v>214</v>
      </c>
      <c r="D110" s="343"/>
      <c r="E110" s="556" t="s">
        <v>232</v>
      </c>
      <c r="F110" t="s">
        <v>693</v>
      </c>
      <c r="G110" s="66" t="s">
        <v>231</v>
      </c>
      <c r="H110" s="576">
        <v>87</v>
      </c>
    </row>
    <row r="111" spans="1:8" ht="21.75" thickBot="1">
      <c r="B111" s="3">
        <v>88</v>
      </c>
      <c r="C111" s="345" t="s">
        <v>212</v>
      </c>
      <c r="D111" s="346"/>
      <c r="E111" s="557" t="s">
        <v>229</v>
      </c>
      <c r="F111" s="45"/>
      <c r="H111" s="577">
        <v>88</v>
      </c>
    </row>
    <row r="112" spans="1:8" ht="24.75" thickBot="1">
      <c r="B112" s="2">
        <v>89</v>
      </c>
      <c r="C112" s="344" t="s">
        <v>210</v>
      </c>
      <c r="D112" s="343" t="s">
        <v>1156</v>
      </c>
      <c r="E112" s="556" t="s">
        <v>226</v>
      </c>
      <c r="F112" s="45"/>
      <c r="H112" s="576">
        <v>89</v>
      </c>
    </row>
    <row r="113" spans="1:8" ht="24.75" thickBot="1">
      <c r="B113" s="3">
        <v>90</v>
      </c>
      <c r="C113" s="344" t="s">
        <v>217</v>
      </c>
      <c r="D113" s="342" t="s">
        <v>669</v>
      </c>
      <c r="E113" s="556" t="s">
        <v>714</v>
      </c>
      <c r="F113" s="45" t="s">
        <v>715</v>
      </c>
      <c r="H113" s="577">
        <v>90</v>
      </c>
    </row>
    <row r="114" spans="1:8" ht="21" thickBot="1">
      <c r="A114" s="318" t="s">
        <v>203</v>
      </c>
      <c r="B114" s="3">
        <v>91</v>
      </c>
      <c r="C114" s="603" t="s">
        <v>184</v>
      </c>
      <c r="D114" s="604" t="s">
        <v>826</v>
      </c>
      <c r="E114" s="558" t="s">
        <v>224</v>
      </c>
      <c r="F114" t="s">
        <v>1042</v>
      </c>
      <c r="H114" s="576">
        <v>91</v>
      </c>
    </row>
    <row r="115" spans="1:8" ht="21" thickBot="1">
      <c r="A115" s="315" t="s">
        <v>199</v>
      </c>
      <c r="B115" s="2">
        <v>92</v>
      </c>
      <c r="C115" s="317" t="s">
        <v>196</v>
      </c>
      <c r="D115" s="318" t="s">
        <v>653</v>
      </c>
      <c r="E115" s="559" t="s">
        <v>222</v>
      </c>
      <c r="F115" s="309" t="s">
        <v>716</v>
      </c>
      <c r="G115" s="308" t="s">
        <v>221</v>
      </c>
      <c r="H115" s="577">
        <v>92</v>
      </c>
    </row>
    <row r="116" spans="1:8" ht="21" thickBot="1">
      <c r="B116" s="3">
        <v>93</v>
      </c>
      <c r="C116" s="603" t="s">
        <v>182</v>
      </c>
      <c r="D116" s="604"/>
      <c r="E116" s="560" t="s">
        <v>1146</v>
      </c>
      <c r="F116" s="309" t="s">
        <v>1147</v>
      </c>
      <c r="G116" s="309"/>
      <c r="H116" s="576">
        <v>93</v>
      </c>
    </row>
    <row r="117" spans="1:8" ht="21" thickBot="1">
      <c r="B117" s="3">
        <v>94</v>
      </c>
      <c r="C117" s="603" t="s">
        <v>930</v>
      </c>
      <c r="D117" s="604" t="s">
        <v>931</v>
      </c>
      <c r="E117" s="560" t="s">
        <v>219</v>
      </c>
      <c r="F117" s="309"/>
      <c r="G117" s="309"/>
      <c r="H117" s="577">
        <v>94</v>
      </c>
    </row>
    <row r="118" spans="1:8" ht="21" thickBot="1">
      <c r="B118" s="2">
        <v>95</v>
      </c>
      <c r="C118" s="316" t="s">
        <v>189</v>
      </c>
      <c r="D118" s="315" t="s">
        <v>825</v>
      </c>
      <c r="E118" s="561" t="s">
        <v>215</v>
      </c>
      <c r="F118" s="309" t="s">
        <v>694</v>
      </c>
      <c r="G118" s="309"/>
      <c r="H118" s="576">
        <v>95</v>
      </c>
    </row>
    <row r="119" spans="1:8" ht="21" thickBot="1">
      <c r="B119" s="3">
        <v>96</v>
      </c>
      <c r="C119" s="603" t="s">
        <v>184</v>
      </c>
      <c r="D119" s="604"/>
      <c r="E119" s="562" t="s">
        <v>213</v>
      </c>
      <c r="F119" s="309"/>
      <c r="G119" s="309"/>
      <c r="H119" s="577">
        <v>96</v>
      </c>
    </row>
    <row r="120" spans="1:8" ht="21" thickBot="1">
      <c r="B120" s="3">
        <v>97</v>
      </c>
      <c r="C120" s="605" t="s">
        <v>1027</v>
      </c>
      <c r="D120" s="606" t="s">
        <v>1028</v>
      </c>
      <c r="E120" s="559" t="s">
        <v>211</v>
      </c>
      <c r="F120" s="309"/>
      <c r="G120" s="309"/>
      <c r="H120" s="576">
        <v>97</v>
      </c>
    </row>
    <row r="121" spans="1:8" ht="21" thickBot="1">
      <c r="B121" s="2">
        <v>98</v>
      </c>
      <c r="C121" s="316" t="s">
        <v>192</v>
      </c>
      <c r="D121" s="315"/>
      <c r="E121" s="563" t="s">
        <v>648</v>
      </c>
      <c r="F121" s="309" t="s">
        <v>649</v>
      </c>
      <c r="G121" s="309"/>
      <c r="H121" s="577">
        <v>98</v>
      </c>
    </row>
    <row r="122" spans="1:8" ht="21" thickBot="1">
      <c r="B122" s="3">
        <v>99</v>
      </c>
      <c r="C122" s="316" t="s">
        <v>200</v>
      </c>
      <c r="D122" s="318" t="s">
        <v>937</v>
      </c>
      <c r="E122" s="563" t="s">
        <v>670</v>
      </c>
      <c r="F122" s="309" t="s">
        <v>671</v>
      </c>
      <c r="G122" s="309"/>
      <c r="H122" s="576">
        <v>99</v>
      </c>
    </row>
    <row r="123" spans="1:8" ht="21" thickBot="1">
      <c r="B123" s="3">
        <v>100</v>
      </c>
      <c r="C123" s="316" t="s">
        <v>194</v>
      </c>
      <c r="D123" s="315" t="s">
        <v>824</v>
      </c>
      <c r="E123" s="563" t="s">
        <v>1012</v>
      </c>
      <c r="F123" t="s">
        <v>1013</v>
      </c>
      <c r="H123" s="577">
        <v>100</v>
      </c>
    </row>
    <row r="124" spans="1:8" ht="21" thickBot="1">
      <c r="A124" s="323" t="s">
        <v>180</v>
      </c>
      <c r="B124" s="2">
        <v>101</v>
      </c>
      <c r="C124" s="331" t="s">
        <v>170</v>
      </c>
      <c r="D124" s="332"/>
      <c r="E124" s="564" t="s">
        <v>209</v>
      </c>
      <c r="F124" s="51"/>
      <c r="G124" s="54" t="s">
        <v>208</v>
      </c>
      <c r="H124" s="576">
        <v>101</v>
      </c>
    </row>
    <row r="125" spans="1:8" ht="21" thickBot="1">
      <c r="A125" s="319" t="s">
        <v>920</v>
      </c>
      <c r="B125" s="3">
        <v>102</v>
      </c>
      <c r="C125" s="330" t="s">
        <v>659</v>
      </c>
      <c r="D125" s="333" t="s">
        <v>660</v>
      </c>
      <c r="E125" s="565" t="s">
        <v>206</v>
      </c>
      <c r="F125" s="54"/>
      <c r="G125" s="51"/>
      <c r="H125" s="577">
        <v>102</v>
      </c>
    </row>
    <row r="126" spans="1:8" ht="21" thickBot="1">
      <c r="A126" s="607" t="s">
        <v>921</v>
      </c>
      <c r="B126" s="3">
        <v>103</v>
      </c>
      <c r="C126" s="330" t="s">
        <v>799</v>
      </c>
      <c r="D126" s="333" t="s">
        <v>800</v>
      </c>
      <c r="E126" s="565" t="s">
        <v>204</v>
      </c>
      <c r="F126" s="54"/>
      <c r="G126" s="51"/>
      <c r="H126" s="576">
        <v>103</v>
      </c>
    </row>
    <row r="127" spans="1:8" ht="21" thickBot="1">
      <c r="B127" s="2">
        <v>104</v>
      </c>
      <c r="C127" s="321" t="s">
        <v>174</v>
      </c>
      <c r="D127" s="322" t="s">
        <v>656</v>
      </c>
      <c r="E127" s="566" t="s">
        <v>201</v>
      </c>
      <c r="F127" s="54" t="s">
        <v>668</v>
      </c>
      <c r="G127" s="51"/>
      <c r="H127" s="577">
        <v>104</v>
      </c>
    </row>
    <row r="128" spans="1:8" ht="21" thickBot="1">
      <c r="B128" s="3">
        <v>105</v>
      </c>
      <c r="C128" s="321" t="s">
        <v>172</v>
      </c>
      <c r="D128" s="322"/>
      <c r="E128" s="566" t="s">
        <v>666</v>
      </c>
      <c r="F128" s="51" t="s">
        <v>667</v>
      </c>
      <c r="G128" s="51"/>
      <c r="H128" s="576">
        <v>105</v>
      </c>
    </row>
    <row r="129" spans="1:8" ht="21" thickBot="1">
      <c r="B129" s="3">
        <v>106</v>
      </c>
      <c r="C129" s="320" t="s">
        <v>179</v>
      </c>
      <c r="D129" s="324" t="s">
        <v>654</v>
      </c>
      <c r="E129" s="567" t="s">
        <v>198</v>
      </c>
      <c r="F129" s="47" t="s">
        <v>713</v>
      </c>
      <c r="G129" s="50" t="s">
        <v>197</v>
      </c>
      <c r="H129" s="2">
        <v>106</v>
      </c>
    </row>
    <row r="130" spans="1:8" ht="21" thickBot="1">
      <c r="B130" s="2">
        <v>107</v>
      </c>
      <c r="C130" s="321" t="s">
        <v>168</v>
      </c>
      <c r="D130" s="322"/>
      <c r="E130" s="567" t="s">
        <v>195</v>
      </c>
      <c r="F130" s="50" t="s">
        <v>1043</v>
      </c>
      <c r="G130" s="47"/>
      <c r="H130" s="3">
        <v>107</v>
      </c>
    </row>
    <row r="131" spans="1:8" ht="21" thickBot="1">
      <c r="B131" s="3">
        <v>108</v>
      </c>
      <c r="C131" s="325" t="s">
        <v>176</v>
      </c>
      <c r="D131" s="326" t="s">
        <v>655</v>
      </c>
      <c r="E131" s="567" t="s">
        <v>193</v>
      </c>
      <c r="F131" s="47" t="s">
        <v>712</v>
      </c>
      <c r="G131" s="47"/>
      <c r="H131" s="2">
        <v>108</v>
      </c>
    </row>
    <row r="132" spans="1:8" ht="21" thickBot="1">
      <c r="B132" s="3">
        <v>109</v>
      </c>
      <c r="C132" s="327" t="s">
        <v>165</v>
      </c>
      <c r="D132" s="326" t="s">
        <v>657</v>
      </c>
      <c r="E132" s="567" t="s">
        <v>737</v>
      </c>
      <c r="F132" s="47" t="s">
        <v>738</v>
      </c>
      <c r="G132" s="47"/>
      <c r="H132" s="3">
        <v>109</v>
      </c>
    </row>
    <row r="133" spans="1:8" ht="21" thickBot="1">
      <c r="B133" s="2">
        <v>110</v>
      </c>
      <c r="C133" s="328" t="s">
        <v>160</v>
      </c>
      <c r="D133" s="329" t="s">
        <v>658</v>
      </c>
      <c r="E133" s="698" t="s">
        <v>1138</v>
      </c>
      <c r="H133" s="2">
        <v>110</v>
      </c>
    </row>
    <row r="134" spans="1:8" ht="21" thickBot="1">
      <c r="B134" s="3">
        <v>111</v>
      </c>
      <c r="C134" s="321" t="s">
        <v>160</v>
      </c>
      <c r="D134" s="322"/>
      <c r="E134" s="568" t="s">
        <v>191</v>
      </c>
      <c r="F134" t="s">
        <v>752</v>
      </c>
      <c r="G134" s="46" t="s">
        <v>190</v>
      </c>
      <c r="H134" s="3">
        <v>111</v>
      </c>
    </row>
    <row r="135" spans="1:8" ht="21" thickBot="1">
      <c r="B135" s="3">
        <v>112</v>
      </c>
      <c r="C135" s="321" t="s">
        <v>158</v>
      </c>
      <c r="D135" s="322" t="s">
        <v>827</v>
      </c>
      <c r="E135" s="568" t="s">
        <v>188</v>
      </c>
      <c r="F135" s="45" t="s">
        <v>717</v>
      </c>
      <c r="H135" s="2">
        <v>112</v>
      </c>
    </row>
    <row r="136" spans="1:8" ht="21" thickBot="1">
      <c r="B136" s="2">
        <v>113</v>
      </c>
      <c r="C136" s="321" t="s">
        <v>156</v>
      </c>
      <c r="D136" s="324"/>
      <c r="E136" s="568" t="s">
        <v>187</v>
      </c>
      <c r="F136" t="s">
        <v>718</v>
      </c>
      <c r="H136" s="3">
        <v>113</v>
      </c>
    </row>
    <row r="137" spans="1:8" ht="21" thickBot="1">
      <c r="B137" s="3">
        <v>114</v>
      </c>
      <c r="C137" s="321" t="s">
        <v>154</v>
      </c>
      <c r="D137" s="324"/>
      <c r="E137" s="568" t="s">
        <v>185</v>
      </c>
      <c r="F137" t="s">
        <v>753</v>
      </c>
      <c r="H137" s="2">
        <v>114</v>
      </c>
    </row>
    <row r="138" spans="1:8" ht="21" thickBot="1">
      <c r="B138" s="3">
        <v>115</v>
      </c>
      <c r="C138" s="320" t="s">
        <v>163</v>
      </c>
      <c r="D138" s="322" t="s">
        <v>828</v>
      </c>
      <c r="E138" s="568" t="s">
        <v>183</v>
      </c>
      <c r="F138" t="s">
        <v>719</v>
      </c>
    </row>
    <row r="139" spans="1:8" ht="21" thickBot="1">
      <c r="A139" s="265" t="s">
        <v>152</v>
      </c>
      <c r="B139" s="2">
        <v>116</v>
      </c>
      <c r="C139" s="33" t="s">
        <v>151</v>
      </c>
      <c r="D139" t="s">
        <v>829</v>
      </c>
      <c r="E139" s="568" t="s">
        <v>181</v>
      </c>
      <c r="F139" t="s">
        <v>720</v>
      </c>
    </row>
    <row r="140" spans="1:8" ht="21" thickBot="1">
      <c r="A140" s="608" t="s">
        <v>1031</v>
      </c>
      <c r="B140" s="3">
        <v>117</v>
      </c>
      <c r="C140" s="33" t="s">
        <v>149</v>
      </c>
      <c r="D140" s="37"/>
      <c r="E140" s="569" t="s">
        <v>178</v>
      </c>
      <c r="F140" s="10" t="s">
        <v>1186</v>
      </c>
      <c r="G140" s="10" t="s">
        <v>177</v>
      </c>
    </row>
    <row r="141" spans="1:8" ht="21" thickBot="1">
      <c r="A141" t="s">
        <v>1118</v>
      </c>
      <c r="B141" s="3">
        <v>118</v>
      </c>
      <c r="C141" s="35" t="s">
        <v>147</v>
      </c>
      <c r="D141" s="37"/>
      <c r="E141" s="569" t="s">
        <v>175</v>
      </c>
      <c r="F141" s="10" t="s">
        <v>885</v>
      </c>
      <c r="G141" s="10"/>
    </row>
    <row r="142" spans="1:8" ht="21" thickBot="1">
      <c r="B142" s="2">
        <v>119</v>
      </c>
      <c r="C142" s="35" t="s">
        <v>145</v>
      </c>
      <c r="D142" s="37"/>
      <c r="E142" s="569" t="s">
        <v>173</v>
      </c>
      <c r="F142" s="10" t="s">
        <v>1185</v>
      </c>
      <c r="G142" s="10"/>
    </row>
    <row r="143" spans="1:8" ht="21" thickBot="1">
      <c r="A143" s="608" t="s">
        <v>1030</v>
      </c>
      <c r="B143" s="3">
        <v>120</v>
      </c>
      <c r="C143" s="609" t="s">
        <v>131</v>
      </c>
      <c r="D143" s="610" t="s">
        <v>1123</v>
      </c>
      <c r="E143" s="569" t="s">
        <v>645</v>
      </c>
      <c r="F143" s="10" t="s">
        <v>755</v>
      </c>
      <c r="G143" s="10"/>
    </row>
    <row r="144" spans="1:8" ht="21" thickBot="1">
      <c r="A144" t="s">
        <v>1119</v>
      </c>
      <c r="B144" s="3">
        <v>121</v>
      </c>
      <c r="C144" s="609" t="s">
        <v>139</v>
      </c>
      <c r="D144" s="611" t="s">
        <v>1032</v>
      </c>
      <c r="E144" s="569" t="s">
        <v>679</v>
      </c>
      <c r="F144" s="10" t="s">
        <v>754</v>
      </c>
      <c r="G144" s="10"/>
    </row>
    <row r="145" spans="1:8" ht="21" thickBot="1">
      <c r="B145" s="2">
        <v>122</v>
      </c>
      <c r="C145" s="612" t="s">
        <v>143</v>
      </c>
      <c r="D145" s="611"/>
      <c r="E145" s="570" t="s">
        <v>171</v>
      </c>
      <c r="F145" s="306" t="s">
        <v>886</v>
      </c>
      <c r="G145" s="40" t="s">
        <v>66</v>
      </c>
    </row>
    <row r="146" spans="1:8" ht="21" thickBot="1">
      <c r="B146" s="3">
        <v>123</v>
      </c>
      <c r="C146" s="612" t="s">
        <v>141</v>
      </c>
      <c r="D146" s="611"/>
      <c r="E146" s="570" t="s">
        <v>169</v>
      </c>
      <c r="F146" s="306" t="s">
        <v>644</v>
      </c>
    </row>
    <row r="147" spans="1:8" ht="20.25" thickBot="1">
      <c r="A147" s="608" t="s">
        <v>1029</v>
      </c>
      <c r="B147" s="3">
        <v>124</v>
      </c>
      <c r="C147" s="265" t="s">
        <v>1005</v>
      </c>
      <c r="D147" s="265" t="s">
        <v>1122</v>
      </c>
      <c r="E147" s="570" t="s">
        <v>167</v>
      </c>
      <c r="F147" s="306" t="s">
        <v>643</v>
      </c>
      <c r="H147" s="2">
        <v>124</v>
      </c>
    </row>
    <row r="148" spans="1:8" ht="21" thickBot="1">
      <c r="A148" t="s">
        <v>1120</v>
      </c>
      <c r="B148" s="2">
        <v>125</v>
      </c>
      <c r="C148" s="33" t="s">
        <v>135</v>
      </c>
      <c r="D148" t="s">
        <v>1121</v>
      </c>
      <c r="E148" s="570" t="s">
        <v>166</v>
      </c>
      <c r="F148" s="306" t="s">
        <v>642</v>
      </c>
    </row>
    <row r="149" spans="1:8" ht="21" thickBot="1">
      <c r="B149" s="3">
        <v>126</v>
      </c>
      <c r="C149" s="33" t="s">
        <v>133</v>
      </c>
      <c r="E149" s="571" t="s">
        <v>164</v>
      </c>
      <c r="F149" s="306"/>
    </row>
    <row r="150" spans="1:8" ht="21" thickBot="1">
      <c r="B150" s="3">
        <v>127</v>
      </c>
      <c r="C150" s="33" t="s">
        <v>129</v>
      </c>
      <c r="E150" s="572" t="s">
        <v>641</v>
      </c>
      <c r="F150" s="306" t="s">
        <v>756</v>
      </c>
    </row>
    <row r="151" spans="1:8" ht="21" thickBot="1">
      <c r="B151" s="2">
        <v>128</v>
      </c>
      <c r="C151" s="33" t="s">
        <v>127</v>
      </c>
      <c r="E151" s="574" t="s">
        <v>132</v>
      </c>
      <c r="F151" s="647" t="s">
        <v>888</v>
      </c>
      <c r="G151" s="647" t="s">
        <v>69</v>
      </c>
    </row>
    <row r="152" spans="1:8" ht="21" thickBot="1">
      <c r="A152" s="298">
        <v>33</v>
      </c>
      <c r="B152" s="3">
        <v>129</v>
      </c>
      <c r="C152" s="347" t="s">
        <v>125</v>
      </c>
      <c r="D152" s="348" t="s">
        <v>672</v>
      </c>
      <c r="E152" s="574" t="s">
        <v>130</v>
      </c>
      <c r="F152" s="647"/>
      <c r="G152" s="647"/>
    </row>
    <row r="153" spans="1:8" ht="21" thickBot="1">
      <c r="A153" s="299" t="s">
        <v>123</v>
      </c>
      <c r="B153" s="3">
        <v>130</v>
      </c>
      <c r="C153" s="347" t="s">
        <v>122</v>
      </c>
      <c r="D153" s="349" t="s">
        <v>1124</v>
      </c>
      <c r="E153" s="575" t="s">
        <v>128</v>
      </c>
      <c r="F153" s="647" t="s">
        <v>889</v>
      </c>
      <c r="G153" s="647"/>
    </row>
    <row r="154" spans="1:8" ht="21" thickBot="1">
      <c r="B154" s="2">
        <v>131</v>
      </c>
      <c r="C154" s="347" t="s">
        <v>120</v>
      </c>
      <c r="D154" s="349" t="s">
        <v>1150</v>
      </c>
      <c r="E154" s="575" t="s">
        <v>126</v>
      </c>
      <c r="F154" s="647"/>
      <c r="G154" s="647"/>
    </row>
    <row r="155" spans="1:8" ht="21" thickBot="1">
      <c r="B155" s="3">
        <v>132</v>
      </c>
      <c r="C155" s="347" t="s">
        <v>118</v>
      </c>
      <c r="D155" s="349"/>
      <c r="E155" s="25" t="s">
        <v>124</v>
      </c>
      <c r="F155" s="647" t="s">
        <v>890</v>
      </c>
      <c r="G155" s="647"/>
    </row>
    <row r="156" spans="1:8" ht="21" thickBot="1">
      <c r="B156" s="3">
        <v>133</v>
      </c>
      <c r="C156" s="347" t="s">
        <v>116</v>
      </c>
      <c r="D156" s="349"/>
      <c r="E156" s="25" t="s">
        <v>121</v>
      </c>
      <c r="F156" s="647"/>
      <c r="G156" s="647"/>
    </row>
    <row r="157" spans="1:8" ht="21" thickBot="1">
      <c r="B157" s="2">
        <v>134</v>
      </c>
      <c r="C157" s="347" t="s">
        <v>114</v>
      </c>
      <c r="D157" s="349"/>
      <c r="E157" s="10" t="s">
        <v>119</v>
      </c>
      <c r="F157" s="647"/>
      <c r="G157" s="647"/>
    </row>
    <row r="158" spans="1:8" ht="20.25" thickBot="1">
      <c r="B158" s="3">
        <v>135</v>
      </c>
      <c r="C158" s="350" t="s">
        <v>112</v>
      </c>
      <c r="D158" s="351"/>
      <c r="E158" s="10" t="s">
        <v>117</v>
      </c>
      <c r="F158" s="647"/>
      <c r="G158" s="647"/>
    </row>
    <row r="159" spans="1:8" ht="20.25" thickBot="1">
      <c r="A159" s="613">
        <v>34</v>
      </c>
      <c r="B159" s="3">
        <v>136</v>
      </c>
      <c r="C159" s="27" t="s">
        <v>100</v>
      </c>
      <c r="D159" s="26" t="s">
        <v>1125</v>
      </c>
      <c r="E159" s="32" t="s">
        <v>115</v>
      </c>
      <c r="F159" s="647"/>
      <c r="G159" s="647"/>
    </row>
    <row r="160" spans="1:8" ht="20.25" thickBot="1">
      <c r="A160" s="613" t="s">
        <v>922</v>
      </c>
      <c r="B160" s="2">
        <v>137</v>
      </c>
      <c r="C160" s="27" t="s">
        <v>96</v>
      </c>
      <c r="D160" s="26"/>
      <c r="E160" s="25" t="s">
        <v>113</v>
      </c>
      <c r="F160" s="647"/>
      <c r="G160" s="647"/>
    </row>
    <row r="161" spans="1:15" ht="20.25" thickBot="1">
      <c r="B161" s="3">
        <v>138</v>
      </c>
      <c r="C161" s="27" t="s">
        <v>110</v>
      </c>
      <c r="D161" s="26" t="s">
        <v>1081</v>
      </c>
      <c r="E161" s="25" t="s">
        <v>111</v>
      </c>
      <c r="F161" s="647"/>
      <c r="G161" s="647"/>
    </row>
    <row r="162" spans="1:15" ht="20.25" thickBot="1">
      <c r="B162" s="3">
        <v>139</v>
      </c>
      <c r="C162" s="27" t="s">
        <v>108</v>
      </c>
      <c r="D162" s="26" t="s">
        <v>1151</v>
      </c>
      <c r="E162" s="25" t="s">
        <v>109</v>
      </c>
      <c r="F162" s="647"/>
      <c r="G162" s="647"/>
      <c r="O162" s="3">
        <v>139</v>
      </c>
    </row>
    <row r="163" spans="1:15" ht="20.25" thickBot="1">
      <c r="B163" s="2">
        <v>140</v>
      </c>
      <c r="C163" s="27" t="s">
        <v>106</v>
      </c>
      <c r="D163" s="26"/>
      <c r="E163" s="10" t="s">
        <v>107</v>
      </c>
      <c r="F163" s="647"/>
      <c r="G163" s="647"/>
    </row>
    <row r="164" spans="1:15" ht="20.25" thickBot="1">
      <c r="B164" s="3">
        <v>141</v>
      </c>
      <c r="C164" s="27" t="s">
        <v>104</v>
      </c>
      <c r="D164" s="26"/>
      <c r="E164" s="10" t="s">
        <v>105</v>
      </c>
      <c r="F164" s="647"/>
      <c r="G164" s="647"/>
    </row>
    <row r="165" spans="1:15" ht="20.25" thickBot="1">
      <c r="B165" s="3">
        <v>142</v>
      </c>
      <c r="C165" s="27" t="s">
        <v>102</v>
      </c>
      <c r="D165" s="26"/>
      <c r="E165" s="25" t="s">
        <v>103</v>
      </c>
      <c r="F165" s="647"/>
      <c r="G165" s="647"/>
    </row>
    <row r="166" spans="1:15" ht="20.25" thickBot="1">
      <c r="B166" s="2">
        <v>143</v>
      </c>
      <c r="C166" s="471" t="s">
        <v>1033</v>
      </c>
      <c r="D166" t="s">
        <v>1034</v>
      </c>
      <c r="E166" s="10" t="s">
        <v>101</v>
      </c>
      <c r="F166" s="647"/>
      <c r="G166" s="647"/>
    </row>
    <row r="167" spans="1:15" ht="20.25" thickBot="1">
      <c r="B167" s="3">
        <v>144</v>
      </c>
      <c r="C167" s="27" t="s">
        <v>98</v>
      </c>
      <c r="D167" s="26"/>
      <c r="E167" s="701" t="s">
        <v>99</v>
      </c>
      <c r="F167" s="647"/>
      <c r="G167" s="647"/>
    </row>
    <row r="168" spans="1:15" ht="20.25" thickBot="1">
      <c r="B168" s="3">
        <v>145</v>
      </c>
      <c r="C168" s="27" t="s">
        <v>94</v>
      </c>
      <c r="D168" s="26"/>
      <c r="E168" s="701" t="s">
        <v>97</v>
      </c>
      <c r="F168" s="647"/>
      <c r="G168" s="647"/>
      <c r="H168" s="3">
        <v>145</v>
      </c>
    </row>
    <row r="169" spans="1:15" ht="20.25" thickBot="1">
      <c r="B169" s="2">
        <v>146</v>
      </c>
      <c r="C169" s="471" t="s">
        <v>923</v>
      </c>
      <c r="D169" t="s">
        <v>924</v>
      </c>
      <c r="E169" s="701" t="s">
        <v>1145</v>
      </c>
      <c r="F169" s="647"/>
      <c r="G169" s="647"/>
    </row>
    <row r="170" spans="1:15" ht="20.25" thickBot="1">
      <c r="B170" s="3">
        <v>147</v>
      </c>
      <c r="C170" s="471" t="s">
        <v>925</v>
      </c>
      <c r="E170" s="10" t="s">
        <v>95</v>
      </c>
      <c r="F170" s="647"/>
      <c r="G170" s="647"/>
    </row>
    <row r="171" spans="1:15" ht="20.25" thickBot="1">
      <c r="A171" s="300" t="s">
        <v>92</v>
      </c>
      <c r="B171" s="3">
        <v>148</v>
      </c>
      <c r="C171" s="614" t="s">
        <v>81</v>
      </c>
      <c r="D171" s="615"/>
      <c r="E171" s="25" t="s">
        <v>93</v>
      </c>
      <c r="F171" s="647"/>
      <c r="G171" s="647"/>
    </row>
    <row r="172" spans="1:15" ht="20.25" thickBot="1">
      <c r="A172" s="301" t="s">
        <v>1035</v>
      </c>
      <c r="B172" s="2">
        <v>149</v>
      </c>
      <c r="C172" s="616" t="s">
        <v>632</v>
      </c>
      <c r="D172" s="615" t="s">
        <v>1129</v>
      </c>
      <c r="E172" s="25" t="s">
        <v>1160</v>
      </c>
      <c r="F172" t="s">
        <v>1161</v>
      </c>
    </row>
    <row r="173" spans="1:15" ht="20.25" thickBot="1">
      <c r="A173" t="s">
        <v>1128</v>
      </c>
      <c r="B173" s="3">
        <v>150</v>
      </c>
      <c r="C173" s="614" t="s">
        <v>88</v>
      </c>
      <c r="D173" s="615"/>
      <c r="E173" s="24" t="s">
        <v>90</v>
      </c>
      <c r="F173" s="647"/>
      <c r="G173" s="647"/>
      <c r="I173" s="23"/>
    </row>
    <row r="174" spans="1:15" ht="20.25" thickBot="1">
      <c r="B174" s="3">
        <v>151</v>
      </c>
      <c r="C174" s="614" t="s">
        <v>86</v>
      </c>
      <c r="D174" s="615"/>
      <c r="E174" s="24" t="s">
        <v>87</v>
      </c>
      <c r="F174" s="647"/>
      <c r="G174" s="647"/>
    </row>
    <row r="175" spans="1:15" ht="20.25" thickBot="1">
      <c r="B175" s="2">
        <v>152</v>
      </c>
      <c r="C175" s="614" t="s">
        <v>84</v>
      </c>
      <c r="D175" s="615"/>
      <c r="E175" s="711" t="s">
        <v>85</v>
      </c>
      <c r="F175" s="711"/>
      <c r="G175" s="711" t="s">
        <v>69</v>
      </c>
    </row>
    <row r="176" spans="1:15" ht="20.25" thickBot="1">
      <c r="A176" s="617" t="s">
        <v>1037</v>
      </c>
      <c r="B176" s="3">
        <v>153</v>
      </c>
      <c r="C176" s="618" t="s">
        <v>79</v>
      </c>
      <c r="D176" s="301"/>
      <c r="E176" s="711" t="s">
        <v>78</v>
      </c>
      <c r="F176" s="711" t="s">
        <v>698</v>
      </c>
      <c r="G176" s="711" t="s">
        <v>82</v>
      </c>
    </row>
    <row r="177" spans="1:7" ht="20.25" thickBot="1">
      <c r="A177" t="s">
        <v>1127</v>
      </c>
      <c r="B177" s="3">
        <v>154</v>
      </c>
      <c r="C177" s="618" t="s">
        <v>1038</v>
      </c>
      <c r="D177" s="301"/>
      <c r="E177" s="711" t="s">
        <v>80</v>
      </c>
      <c r="F177" s="711"/>
      <c r="G177" s="711"/>
    </row>
    <row r="178" spans="1:7" ht="20.25" thickBot="1">
      <c r="B178" s="2">
        <v>155</v>
      </c>
      <c r="C178" s="619" t="s">
        <v>137</v>
      </c>
      <c r="D178" s="301" t="s">
        <v>1040</v>
      </c>
      <c r="E178" s="711" t="s">
        <v>76</v>
      </c>
      <c r="F178" s="711" t="s">
        <v>695</v>
      </c>
      <c r="G178" s="711"/>
    </row>
    <row r="179" spans="1:7" ht="20.25" thickBot="1">
      <c r="B179" s="3">
        <v>156</v>
      </c>
      <c r="C179" s="618" t="s">
        <v>73</v>
      </c>
      <c r="D179" s="301"/>
      <c r="E179" s="711" t="s">
        <v>74</v>
      </c>
      <c r="F179" s="711" t="s">
        <v>696</v>
      </c>
      <c r="G179" s="711"/>
    </row>
    <row r="180" spans="1:7" ht="20.25" thickBot="1">
      <c r="A180" s="617" t="s">
        <v>1036</v>
      </c>
      <c r="B180" s="3">
        <v>157</v>
      </c>
      <c r="C180" s="614" t="s">
        <v>71</v>
      </c>
      <c r="D180" s="615"/>
      <c r="E180" s="712" t="s">
        <v>699</v>
      </c>
      <c r="F180" s="711" t="s">
        <v>700</v>
      </c>
      <c r="G180" s="711"/>
    </row>
    <row r="181" spans="1:7" ht="20.25" thickBot="1">
      <c r="A181" t="s">
        <v>1126</v>
      </c>
      <c r="B181" s="2">
        <v>158</v>
      </c>
      <c r="C181" s="614" t="s">
        <v>68</v>
      </c>
      <c r="D181" s="615"/>
      <c r="E181" s="711" t="s">
        <v>72</v>
      </c>
      <c r="F181" s="711" t="s">
        <v>1176</v>
      </c>
      <c r="G181" s="711"/>
    </row>
    <row r="182" spans="1:7" ht="20.25" thickBot="1">
      <c r="B182" s="3">
        <v>159</v>
      </c>
      <c r="C182" s="620" t="s">
        <v>65</v>
      </c>
      <c r="D182" s="615"/>
      <c r="E182" s="711" t="s">
        <v>83</v>
      </c>
      <c r="F182" s="711" t="s">
        <v>701</v>
      </c>
      <c r="G182" s="711"/>
    </row>
    <row r="183" spans="1:7" ht="20.25" thickBot="1">
      <c r="B183" s="3">
        <v>160</v>
      </c>
      <c r="C183" s="616" t="s">
        <v>63</v>
      </c>
      <c r="D183" s="615"/>
      <c r="E183" s="711" t="s">
        <v>53</v>
      </c>
      <c r="F183" s="711" t="s">
        <v>702</v>
      </c>
      <c r="G183" s="711"/>
    </row>
    <row r="184" spans="1:7" ht="20.25" thickBot="1">
      <c r="A184" s="621" t="s">
        <v>61</v>
      </c>
      <c r="B184" s="2">
        <v>161</v>
      </c>
      <c r="C184" s="163" t="s">
        <v>1165</v>
      </c>
      <c r="D184" s="163" t="s">
        <v>1166</v>
      </c>
      <c r="E184" s="711" t="s">
        <v>51</v>
      </c>
      <c r="F184" s="711"/>
      <c r="G184" s="711"/>
    </row>
    <row r="185" spans="1:7" ht="20.25" thickBot="1">
      <c r="A185" s="163" t="s">
        <v>1130</v>
      </c>
      <c r="B185" s="3">
        <v>162</v>
      </c>
      <c r="C185" s="163" t="s">
        <v>60</v>
      </c>
      <c r="D185" s="622" t="s">
        <v>851</v>
      </c>
      <c r="E185" s="712" t="s">
        <v>697</v>
      </c>
      <c r="F185" s="711"/>
      <c r="G185" s="711"/>
    </row>
    <row r="186" spans="1:7" ht="20.25" thickBot="1">
      <c r="B186" s="3">
        <v>163</v>
      </c>
      <c r="C186" s="163" t="s">
        <v>58</v>
      </c>
      <c r="D186" s="163"/>
      <c r="E186" s="712" t="s">
        <v>703</v>
      </c>
      <c r="F186" s="711" t="s">
        <v>704</v>
      </c>
      <c r="G186" s="711"/>
    </row>
    <row r="187" spans="1:7" ht="20.25" thickBot="1">
      <c r="A187" s="15" t="s">
        <v>1131</v>
      </c>
      <c r="B187" s="2">
        <v>164</v>
      </c>
      <c r="C187" s="163" t="s">
        <v>52</v>
      </c>
      <c r="D187" s="163" t="s">
        <v>852</v>
      </c>
      <c r="E187" s="360" t="s">
        <v>62</v>
      </c>
      <c r="F187" s="360" t="s">
        <v>705</v>
      </c>
      <c r="G187" s="360" t="s">
        <v>69</v>
      </c>
    </row>
    <row r="188" spans="1:7" ht="20.25" thickBot="1">
      <c r="B188" s="3">
        <v>165</v>
      </c>
      <c r="C188" s="594" t="s">
        <v>1148</v>
      </c>
      <c r="D188" t="s">
        <v>1149</v>
      </c>
      <c r="E188" s="360" t="s">
        <v>67</v>
      </c>
      <c r="F188" s="360" t="s">
        <v>706</v>
      </c>
      <c r="G188" s="360" t="s">
        <v>66</v>
      </c>
    </row>
    <row r="189" spans="1:7" ht="20.25" thickBot="1">
      <c r="B189" s="3">
        <v>166</v>
      </c>
      <c r="C189" s="15" t="s">
        <v>54</v>
      </c>
      <c r="D189" s="163" t="s">
        <v>1132</v>
      </c>
      <c r="E189" s="360" t="s">
        <v>64</v>
      </c>
      <c r="F189" s="360" t="s">
        <v>1184</v>
      </c>
      <c r="G189" s="360"/>
    </row>
    <row r="190" spans="1:7" ht="20.25" thickBot="1">
      <c r="B190" s="2">
        <v>167</v>
      </c>
      <c r="C190" s="15" t="s">
        <v>56</v>
      </c>
      <c r="D190" s="163"/>
      <c r="E190" s="360" t="s">
        <v>59</v>
      </c>
      <c r="F190" s="360"/>
      <c r="G190" s="360"/>
    </row>
    <row r="191" spans="1:7" ht="20.25" thickBot="1">
      <c r="A191" s="697">
        <v>40</v>
      </c>
      <c r="B191" s="3">
        <v>168</v>
      </c>
      <c r="C191" s="693" t="s">
        <v>41</v>
      </c>
      <c r="D191" s="694" t="s">
        <v>1039</v>
      </c>
      <c r="E191" s="360" t="s">
        <v>57</v>
      </c>
      <c r="F191" s="360"/>
      <c r="G191" s="360"/>
    </row>
    <row r="192" spans="1:7" ht="20.25" thickBot="1">
      <c r="A192" s="697" t="s">
        <v>926</v>
      </c>
      <c r="B192" s="3">
        <v>169</v>
      </c>
      <c r="C192" s="693" t="s">
        <v>39</v>
      </c>
      <c r="D192" s="694"/>
      <c r="E192" s="360" t="s">
        <v>55</v>
      </c>
      <c r="F192" s="360"/>
      <c r="G192" s="360"/>
    </row>
    <row r="193" spans="1:8" ht="20.25" thickBot="1">
      <c r="B193" s="2">
        <v>170</v>
      </c>
      <c r="C193" s="695" t="s">
        <v>50</v>
      </c>
      <c r="D193" s="696"/>
      <c r="E193" s="360" t="s">
        <v>70</v>
      </c>
      <c r="F193" s="360"/>
      <c r="G193" s="360"/>
    </row>
    <row r="194" spans="1:8" ht="20.25" thickBot="1">
      <c r="B194" s="3">
        <v>171</v>
      </c>
      <c r="C194" s="695" t="s">
        <v>47</v>
      </c>
      <c r="D194" s="695"/>
      <c r="E194" s="361" t="s">
        <v>709</v>
      </c>
      <c r="F194" s="360" t="s">
        <v>710</v>
      </c>
      <c r="G194" s="360"/>
    </row>
    <row r="195" spans="1:8" ht="20.25" thickBot="1">
      <c r="B195" s="3">
        <v>172</v>
      </c>
      <c r="C195" s="695" t="s">
        <v>45</v>
      </c>
      <c r="D195" s="695"/>
      <c r="E195" s="361" t="s">
        <v>707</v>
      </c>
      <c r="F195" s="360"/>
      <c r="G195" s="360"/>
      <c r="H195" s="3">
        <v>172</v>
      </c>
    </row>
    <row r="196" spans="1:8" ht="20.25" thickBot="1">
      <c r="B196" s="2">
        <v>173</v>
      </c>
      <c r="C196" s="695" t="s">
        <v>43</v>
      </c>
      <c r="D196" s="695" t="s">
        <v>1133</v>
      </c>
      <c r="E196" s="12" t="s">
        <v>49</v>
      </c>
      <c r="F196" s="12" t="s">
        <v>1177</v>
      </c>
      <c r="G196" s="12" t="s">
        <v>48</v>
      </c>
    </row>
    <row r="197" spans="1:8" ht="20.25" thickBot="1">
      <c r="A197" s="336" t="s">
        <v>37</v>
      </c>
      <c r="B197" s="3">
        <v>174</v>
      </c>
      <c r="C197" s="335" t="s">
        <v>36</v>
      </c>
      <c r="D197" s="335"/>
      <c r="E197" s="12" t="s">
        <v>46</v>
      </c>
      <c r="F197" s="12"/>
      <c r="G197" s="12"/>
    </row>
    <row r="198" spans="1:8" ht="20.25" thickBot="1">
      <c r="A198" s="337" t="s">
        <v>1187</v>
      </c>
      <c r="B198" s="3">
        <v>175</v>
      </c>
      <c r="C198" s="335" t="s">
        <v>34</v>
      </c>
      <c r="D198" s="334"/>
      <c r="E198" s="12" t="s">
        <v>44</v>
      </c>
      <c r="F198" s="12" t="s">
        <v>837</v>
      </c>
      <c r="G198" s="12"/>
    </row>
    <row r="199" spans="1:8" ht="20.25" thickBot="1">
      <c r="B199" s="2">
        <v>176</v>
      </c>
      <c r="C199" s="335" t="s">
        <v>32</v>
      </c>
      <c r="D199" s="334"/>
      <c r="E199" s="12" t="s">
        <v>42</v>
      </c>
      <c r="F199" t="s">
        <v>891</v>
      </c>
    </row>
    <row r="200" spans="1:8" ht="20.25" thickBot="1">
      <c r="A200" s="337" t="s">
        <v>1188</v>
      </c>
      <c r="B200" s="3">
        <v>177</v>
      </c>
      <c r="C200" s="335" t="s">
        <v>661</v>
      </c>
      <c r="D200" s="335" t="s">
        <v>853</v>
      </c>
      <c r="E200" s="12" t="s">
        <v>40</v>
      </c>
    </row>
    <row r="201" spans="1:8" ht="20.25" thickBot="1">
      <c r="B201" s="3">
        <v>178</v>
      </c>
      <c r="C201" s="472" t="s">
        <v>927</v>
      </c>
      <c r="D201" t="s">
        <v>928</v>
      </c>
      <c r="E201" s="12" t="s">
        <v>38</v>
      </c>
      <c r="F201" t="s">
        <v>836</v>
      </c>
    </row>
    <row r="202" spans="1:8" ht="20.25" thickBot="1">
      <c r="B202" s="2">
        <v>179</v>
      </c>
      <c r="C202" s="338" t="s">
        <v>30</v>
      </c>
      <c r="D202" s="339" t="s">
        <v>929</v>
      </c>
      <c r="E202" s="12" t="s">
        <v>35</v>
      </c>
    </row>
    <row r="203" spans="1:8" ht="20.25" thickBot="1">
      <c r="B203" s="3">
        <v>180</v>
      </c>
      <c r="C203" s="338" t="s">
        <v>28</v>
      </c>
      <c r="D203" s="339" t="s">
        <v>1041</v>
      </c>
      <c r="E203" s="12" t="s">
        <v>33</v>
      </c>
    </row>
    <row r="204" spans="1:8" ht="20.25" thickBot="1">
      <c r="B204" s="3">
        <v>181</v>
      </c>
      <c r="C204" s="338" t="s">
        <v>26</v>
      </c>
      <c r="D204" s="339"/>
      <c r="E204" s="12" t="s">
        <v>31</v>
      </c>
    </row>
    <row r="205" spans="1:8" ht="20.25" thickBot="1">
      <c r="B205" s="2">
        <v>182</v>
      </c>
      <c r="C205" s="338" t="s">
        <v>25</v>
      </c>
      <c r="D205" s="339"/>
      <c r="E205" s="12" t="s">
        <v>29</v>
      </c>
      <c r="F205" t="s">
        <v>835</v>
      </c>
    </row>
    <row r="206" spans="1:8" ht="20.25" thickBot="1">
      <c r="B206" s="3">
        <v>183</v>
      </c>
      <c r="C206" s="338" t="s">
        <v>24</v>
      </c>
      <c r="D206" s="340"/>
      <c r="E206" s="12" t="s">
        <v>27</v>
      </c>
      <c r="F206" t="s">
        <v>834</v>
      </c>
    </row>
    <row r="207" spans="1:8" ht="20.25" thickBot="1">
      <c r="B207" s="3">
        <v>184</v>
      </c>
      <c r="C207" s="338" t="s">
        <v>23</v>
      </c>
      <c r="D207" s="338"/>
      <c r="E207" s="367" t="s">
        <v>750</v>
      </c>
      <c r="F207" s="367" t="s">
        <v>751</v>
      </c>
      <c r="G207" s="367" t="s">
        <v>741</v>
      </c>
    </row>
    <row r="208" spans="1:8" ht="20.25" thickBot="1">
      <c r="A208" s="310">
        <v>43</v>
      </c>
      <c r="B208" s="2">
        <v>185</v>
      </c>
      <c r="C208" s="9" t="s">
        <v>22</v>
      </c>
      <c r="D208" t="s">
        <v>663</v>
      </c>
      <c r="E208" t="s">
        <v>1144</v>
      </c>
    </row>
    <row r="209" spans="1:8" ht="20.25" thickBot="1">
      <c r="A209" s="341" t="s">
        <v>21</v>
      </c>
      <c r="B209" s="3">
        <v>186</v>
      </c>
      <c r="C209" s="10" t="s">
        <v>20</v>
      </c>
      <c r="D209" s="8"/>
      <c r="E209" t="s">
        <v>1142</v>
      </c>
      <c r="G209" s="367"/>
    </row>
    <row r="210" spans="1:8" ht="20.25" thickBot="1">
      <c r="A210" t="s">
        <v>1189</v>
      </c>
      <c r="B210" s="3">
        <v>187</v>
      </c>
      <c r="C210" s="10" t="s">
        <v>19</v>
      </c>
      <c r="D210" s="8"/>
      <c r="E210" s="367" t="s">
        <v>742</v>
      </c>
      <c r="F210" s="367" t="s">
        <v>743</v>
      </c>
    </row>
    <row r="211" spans="1:8" ht="20.25" thickBot="1">
      <c r="B211" s="2">
        <v>188</v>
      </c>
      <c r="C211" s="10" t="s">
        <v>18</v>
      </c>
      <c r="D211" s="8"/>
      <c r="E211" s="367" t="s">
        <v>744</v>
      </c>
      <c r="F211" s="367" t="s">
        <v>745</v>
      </c>
      <c r="G211" s="367"/>
    </row>
    <row r="212" spans="1:8" ht="20.25" thickBot="1">
      <c r="B212" s="3">
        <v>189</v>
      </c>
      <c r="C212" s="10" t="s">
        <v>17</v>
      </c>
      <c r="D212" s="8" t="s">
        <v>665</v>
      </c>
      <c r="E212" s="699" t="s">
        <v>1141</v>
      </c>
      <c r="G212" s="367"/>
    </row>
    <row r="213" spans="1:8" ht="20.25" thickBot="1">
      <c r="B213" s="3">
        <v>190</v>
      </c>
      <c r="C213" s="9" t="s">
        <v>16</v>
      </c>
      <c r="D213" s="8"/>
      <c r="E213" s="699" t="s">
        <v>1143</v>
      </c>
      <c r="G213" s="367"/>
    </row>
    <row r="214" spans="1:8" ht="20.25" thickBot="1">
      <c r="B214" s="2">
        <v>191</v>
      </c>
      <c r="C214" s="9" t="s">
        <v>662</v>
      </c>
      <c r="D214" s="8" t="s">
        <v>664</v>
      </c>
      <c r="E214" s="367" t="s">
        <v>746</v>
      </c>
      <c r="F214" s="367" t="s">
        <v>747</v>
      </c>
    </row>
    <row r="215" spans="1:8" ht="20.25" thickBot="1">
      <c r="A215" s="634">
        <v>44</v>
      </c>
      <c r="B215" s="3">
        <v>192</v>
      </c>
      <c r="C215" s="636" t="s">
        <v>14</v>
      </c>
      <c r="D215" s="637" t="s">
        <v>633</v>
      </c>
      <c r="E215" s="700" t="s">
        <v>1139</v>
      </c>
      <c r="F215" s="617" t="s">
        <v>1140</v>
      </c>
    </row>
    <row r="216" spans="1:8" ht="20.25" thickBot="1">
      <c r="A216" s="635" t="s">
        <v>1050</v>
      </c>
      <c r="B216" s="3">
        <v>193</v>
      </c>
      <c r="C216" s="636" t="s">
        <v>13</v>
      </c>
      <c r="D216" s="637" t="s">
        <v>634</v>
      </c>
      <c r="E216" s="617" t="s">
        <v>748</v>
      </c>
      <c r="F216" s="617" t="s">
        <v>749</v>
      </c>
      <c r="H216" s="3">
        <v>193</v>
      </c>
    </row>
    <row r="217" spans="1:8" ht="20.25" thickBot="1">
      <c r="A217" t="s">
        <v>1190</v>
      </c>
      <c r="B217" s="2">
        <v>194</v>
      </c>
      <c r="C217" s="636" t="s">
        <v>12</v>
      </c>
      <c r="D217" s="638"/>
      <c r="E217" s="713" t="s">
        <v>162</v>
      </c>
      <c r="F217" s="535" t="s">
        <v>1178</v>
      </c>
      <c r="G217" s="535" t="s">
        <v>161</v>
      </c>
    </row>
    <row r="218" spans="1:8" ht="20.25" thickBot="1">
      <c r="B218" s="3">
        <v>195</v>
      </c>
      <c r="C218" s="639" t="s">
        <v>11</v>
      </c>
      <c r="D218" s="638"/>
      <c r="E218" s="573" t="s">
        <v>159</v>
      </c>
      <c r="F218" t="s">
        <v>1179</v>
      </c>
    </row>
    <row r="219" spans="1:8" ht="20.25" thickBot="1">
      <c r="B219" s="3">
        <v>196</v>
      </c>
      <c r="C219" s="636" t="s">
        <v>10</v>
      </c>
      <c r="D219" s="638"/>
      <c r="E219" s="573" t="s">
        <v>157</v>
      </c>
      <c r="F219" t="s">
        <v>887</v>
      </c>
    </row>
    <row r="220" spans="1:8" ht="20.25" thickBot="1">
      <c r="B220" s="2">
        <v>197</v>
      </c>
      <c r="C220" s="639" t="s">
        <v>9</v>
      </c>
      <c r="D220" s="638"/>
      <c r="E220" s="573" t="s">
        <v>155</v>
      </c>
    </row>
    <row r="221" spans="1:8" ht="20.25" thickBot="1">
      <c r="B221" s="3">
        <v>198</v>
      </c>
      <c r="C221" s="639" t="s">
        <v>8</v>
      </c>
      <c r="D221" s="637" t="s">
        <v>635</v>
      </c>
      <c r="E221" s="573" t="s">
        <v>153</v>
      </c>
      <c r="F221" t="s">
        <v>1180</v>
      </c>
    </row>
    <row r="222" spans="1:8" ht="20.25" thickBot="1">
      <c r="B222" s="3">
        <v>199</v>
      </c>
      <c r="C222" s="640" t="s">
        <v>0</v>
      </c>
      <c r="D222" s="638" t="s">
        <v>903</v>
      </c>
      <c r="E222" s="573" t="s">
        <v>150</v>
      </c>
    </row>
    <row r="223" spans="1:8" ht="20.25" thickBot="1">
      <c r="B223" s="2">
        <v>200</v>
      </c>
      <c r="C223" s="640" t="s">
        <v>7</v>
      </c>
      <c r="D223" s="638" t="s">
        <v>838</v>
      </c>
      <c r="E223" s="573" t="s">
        <v>148</v>
      </c>
      <c r="F223" t="s">
        <v>1181</v>
      </c>
    </row>
    <row r="224" spans="1:8" ht="20.25" thickBot="1">
      <c r="B224" s="3">
        <v>201</v>
      </c>
      <c r="C224" s="640" t="s">
        <v>6</v>
      </c>
      <c r="D224" s="638" t="s">
        <v>839</v>
      </c>
      <c r="E224" s="573" t="s">
        <v>146</v>
      </c>
      <c r="F224" t="s">
        <v>1182</v>
      </c>
      <c r="G224" t="s">
        <v>1183</v>
      </c>
    </row>
    <row r="225" spans="1:8" ht="20.25" thickBot="1">
      <c r="B225" s="3">
        <v>202</v>
      </c>
      <c r="C225" s="640" t="s">
        <v>1049</v>
      </c>
      <c r="D225" s="637"/>
      <c r="E225" s="573" t="s">
        <v>144</v>
      </c>
    </row>
    <row r="226" spans="1:8" ht="20.25" thickBot="1">
      <c r="B226" s="2">
        <v>203</v>
      </c>
      <c r="C226" s="640" t="s">
        <v>1053</v>
      </c>
      <c r="D226" s="645" t="s">
        <v>1054</v>
      </c>
      <c r="E226" s="573" t="s">
        <v>142</v>
      </c>
    </row>
    <row r="227" spans="1:8" ht="20.25" thickBot="1">
      <c r="B227" s="3">
        <v>204</v>
      </c>
      <c r="C227" s="640" t="s">
        <v>1</v>
      </c>
      <c r="D227" s="645"/>
      <c r="E227" s="573" t="s">
        <v>140</v>
      </c>
    </row>
    <row r="228" spans="1:8" ht="20.25" thickBot="1">
      <c r="A228" s="642">
        <v>45</v>
      </c>
      <c r="B228" s="3">
        <v>205</v>
      </c>
      <c r="C228" s="641" t="s">
        <v>5</v>
      </c>
      <c r="D228" s="714" t="s">
        <v>1136</v>
      </c>
      <c r="E228" s="573" t="s">
        <v>138</v>
      </c>
      <c r="F228" t="s">
        <v>850</v>
      </c>
      <c r="H228" s="2">
        <v>204</v>
      </c>
    </row>
    <row r="229" spans="1:8" ht="20.25" thickBot="1">
      <c r="A229" s="642" t="s">
        <v>1051</v>
      </c>
      <c r="B229" s="2">
        <v>206</v>
      </c>
      <c r="C229" s="643" t="s">
        <v>4</v>
      </c>
      <c r="D229" s="714"/>
      <c r="E229" s="573" t="s">
        <v>136</v>
      </c>
    </row>
    <row r="230" spans="1:8" ht="20.25" thickBot="1">
      <c r="A230" t="s">
        <v>1191</v>
      </c>
      <c r="B230" s="3">
        <v>207</v>
      </c>
      <c r="C230" s="644" t="s">
        <v>3</v>
      </c>
      <c r="D230" s="714" t="s">
        <v>1052</v>
      </c>
      <c r="E230" s="573" t="s">
        <v>134</v>
      </c>
    </row>
    <row r="231" spans="1:8" ht="20.25" thickBot="1">
      <c r="B231" s="3">
        <v>208</v>
      </c>
      <c r="C231" s="643" t="s">
        <v>2</v>
      </c>
      <c r="D231" s="714"/>
      <c r="E231" s="709" t="s">
        <v>708</v>
      </c>
      <c r="F231" s="710" t="s">
        <v>711</v>
      </c>
      <c r="G231" s="710"/>
    </row>
    <row r="232" spans="1:8" ht="20.25" thickBot="1">
      <c r="B232" s="2">
        <v>209</v>
      </c>
      <c r="C232" s="644" t="s">
        <v>1134</v>
      </c>
      <c r="D232" s="715" t="s">
        <v>1135</v>
      </c>
      <c r="E232" s="709" t="s">
        <v>1170</v>
      </c>
      <c r="F232" s="710" t="s">
        <v>1171</v>
      </c>
      <c r="G232" s="710" t="s">
        <v>1172</v>
      </c>
    </row>
    <row r="233" spans="1:8" ht="20.25" thickBot="1">
      <c r="B233" s="3">
        <v>210</v>
      </c>
      <c r="C233" s="644" t="s">
        <v>1137</v>
      </c>
      <c r="D233" s="715"/>
      <c r="E233" s="709" t="s">
        <v>1173</v>
      </c>
      <c r="F233" s="710" t="s">
        <v>1174</v>
      </c>
      <c r="G233" s="710" t="s">
        <v>1175</v>
      </c>
    </row>
  </sheetData>
  <mergeCells count="18">
    <mergeCell ref="M22:P22"/>
    <mergeCell ref="M26:P26"/>
    <mergeCell ref="N23:P23"/>
    <mergeCell ref="N24:P24"/>
    <mergeCell ref="A5:A6"/>
    <mergeCell ref="A15:A16"/>
    <mergeCell ref="N9:P12"/>
    <mergeCell ref="N13:P14"/>
    <mergeCell ref="M17:P17"/>
    <mergeCell ref="M25:P25"/>
    <mergeCell ref="N2:P4"/>
    <mergeCell ref="N5:P7"/>
    <mergeCell ref="B2:L11"/>
    <mergeCell ref="B12:L21"/>
    <mergeCell ref="M18:P18"/>
    <mergeCell ref="M19:P19"/>
    <mergeCell ref="M20:P20"/>
    <mergeCell ref="M21:P21"/>
  </mergeCells>
  <conditionalFormatting sqref="K24:K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EB181-B146-4741-9969-DCB80B07D41C}">
  <dimension ref="A1:O243"/>
  <sheetViews>
    <sheetView topLeftCell="A50" zoomScale="118" zoomScaleNormal="118" workbookViewId="0">
      <selection activeCell="K58" sqref="K58"/>
    </sheetView>
  </sheetViews>
  <sheetFormatPr defaultRowHeight="15"/>
  <cols>
    <col min="1" max="1" width="7.28515625" customWidth="1"/>
    <col min="2" max="2" width="5.28515625" customWidth="1"/>
    <col min="3" max="3" width="21" customWidth="1"/>
    <col min="4" max="4" width="16.28515625" customWidth="1"/>
    <col min="5" max="5" width="12.5703125" customWidth="1"/>
    <col min="6" max="6" width="9.7109375" customWidth="1"/>
    <col min="7" max="7" width="6.85546875" customWidth="1"/>
    <col min="8" max="8" width="8.42578125" customWidth="1"/>
    <col min="10" max="10" width="4.5703125" customWidth="1"/>
    <col min="11" max="11" width="5.85546875" customWidth="1"/>
    <col min="12" max="13" width="8.28515625" customWidth="1"/>
    <col min="14" max="14" width="5.28515625" customWidth="1"/>
  </cols>
  <sheetData>
    <row r="1" spans="1:15">
      <c r="A1" s="251" t="s">
        <v>584</v>
      </c>
      <c r="B1" s="148"/>
      <c r="D1" s="148"/>
      <c r="H1" s="148"/>
      <c r="J1" s="148"/>
    </row>
    <row r="2" spans="1:15" ht="14.25" customHeight="1">
      <c r="A2" s="251">
        <f>MAX(B24:B289)</f>
        <v>220</v>
      </c>
      <c r="B2" s="747" t="str">
        <f ca="1">VLOOKUP(A9,B24:F282,A10)</f>
        <v>スペース</v>
      </c>
      <c r="C2" s="747"/>
      <c r="D2" s="747"/>
      <c r="E2" s="747"/>
      <c r="F2" s="747"/>
      <c r="G2" s="747"/>
      <c r="H2" s="747"/>
      <c r="I2" s="747"/>
      <c r="J2" s="747"/>
      <c r="K2" s="747"/>
      <c r="L2" s="747"/>
      <c r="M2" s="147" t="str">
        <f ca="1">RIGHT(A9,1)</f>
        <v>0</v>
      </c>
      <c r="N2" s="137"/>
      <c r="O2" s="108"/>
    </row>
    <row r="3" spans="1:15" ht="14.25" customHeight="1">
      <c r="B3" s="747"/>
      <c r="C3" s="747"/>
      <c r="D3" s="747"/>
      <c r="E3" s="747"/>
      <c r="F3" s="747"/>
      <c r="G3" s="747"/>
      <c r="H3" s="747"/>
      <c r="I3" s="747"/>
      <c r="J3" s="747"/>
      <c r="K3" s="747"/>
      <c r="L3" s="747"/>
      <c r="M3" s="147" t="str">
        <f ca="1">RIGHT(A19,1)</f>
        <v>6</v>
      </c>
      <c r="N3" s="146">
        <v>10</v>
      </c>
      <c r="O3" s="108"/>
    </row>
    <row r="4" spans="1:15" ht="14.25" customHeight="1">
      <c r="B4" s="747"/>
      <c r="C4" s="747"/>
      <c r="D4" s="747"/>
      <c r="E4" s="747"/>
      <c r="F4" s="747"/>
      <c r="G4" s="747"/>
      <c r="H4" s="747"/>
      <c r="I4" s="747"/>
      <c r="J4" s="747"/>
      <c r="K4" s="747"/>
      <c r="L4" s="747"/>
      <c r="M4" s="145">
        <f ca="1">IF(M2=M3,1,0)</f>
        <v>0</v>
      </c>
      <c r="N4" s="144">
        <f ca="1">IF(M2+M3=N3,2,0)</f>
        <v>0</v>
      </c>
      <c r="O4" s="108"/>
    </row>
    <row r="5" spans="1:15" ht="14.25" customHeight="1">
      <c r="A5" s="740" t="s">
        <v>583</v>
      </c>
      <c r="B5" s="747"/>
      <c r="C5" s="747"/>
      <c r="D5" s="747"/>
      <c r="E5" s="747"/>
      <c r="F5" s="747"/>
      <c r="G5" s="747"/>
      <c r="H5" s="747"/>
      <c r="I5" s="747"/>
      <c r="J5" s="747"/>
      <c r="K5" s="747"/>
      <c r="L5" s="747"/>
      <c r="M5" s="143">
        <v>1</v>
      </c>
      <c r="N5" s="142">
        <v>2</v>
      </c>
      <c r="O5" s="108"/>
    </row>
    <row r="6" spans="1:15" ht="14.25" customHeight="1">
      <c r="A6" s="740"/>
      <c r="B6" s="747"/>
      <c r="C6" s="747"/>
      <c r="D6" s="747"/>
      <c r="E6" s="747"/>
      <c r="F6" s="747"/>
      <c r="G6" s="747"/>
      <c r="H6" s="747"/>
      <c r="I6" s="747"/>
      <c r="J6" s="747"/>
      <c r="K6" s="747"/>
      <c r="L6" s="747"/>
      <c r="M6" s="143">
        <v>15</v>
      </c>
      <c r="N6" s="142">
        <v>5</v>
      </c>
      <c r="O6" s="108"/>
    </row>
    <row r="7" spans="1:15" ht="14.25" customHeight="1">
      <c r="A7" s="139">
        <v>1</v>
      </c>
      <c r="B7" s="747"/>
      <c r="C7" s="747"/>
      <c r="D7" s="747"/>
      <c r="E7" s="747"/>
      <c r="F7" s="747"/>
      <c r="G7" s="747"/>
      <c r="H7" s="747"/>
      <c r="I7" s="747"/>
      <c r="J7" s="747"/>
      <c r="K7" s="747"/>
      <c r="L7" s="747"/>
      <c r="M7" s="749" t="str">
        <f ca="1">IF(A9=A19,"BINGO +"&amp;RANDBETWEEN(M5,M6),IF(M4+N4&gt;0,"LUCKY +"&amp;RANDBETWEEN(N5,N6),""))</f>
        <v/>
      </c>
      <c r="N7" s="108"/>
      <c r="O7" s="108"/>
    </row>
    <row r="8" spans="1:15" ht="14.25" customHeight="1">
      <c r="A8" s="139">
        <v>19</v>
      </c>
      <c r="B8" s="747"/>
      <c r="C8" s="747"/>
      <c r="D8" s="747"/>
      <c r="E8" s="747"/>
      <c r="F8" s="747"/>
      <c r="G8" s="747"/>
      <c r="H8" s="747"/>
      <c r="I8" s="747"/>
      <c r="J8" s="747"/>
      <c r="K8" s="747"/>
      <c r="L8" s="747"/>
      <c r="M8" s="749"/>
      <c r="N8" s="108"/>
      <c r="O8" s="108"/>
    </row>
    <row r="9" spans="1:15" ht="14.25" customHeight="1">
      <c r="A9" s="138">
        <f ca="1">RANDBETWEEN(A7,A8)</f>
        <v>10</v>
      </c>
      <c r="B9" s="747"/>
      <c r="C9" s="747"/>
      <c r="D9" s="747"/>
      <c r="E9" s="747"/>
      <c r="F9" s="747"/>
      <c r="G9" s="747"/>
      <c r="H9" s="747"/>
      <c r="I9" s="747"/>
      <c r="J9" s="747"/>
      <c r="K9" s="747"/>
      <c r="L9" s="747"/>
      <c r="M9" s="749"/>
      <c r="N9" s="108"/>
      <c r="O9" s="108"/>
    </row>
    <row r="10" spans="1:15" ht="14.25" customHeight="1">
      <c r="A10">
        <v>2</v>
      </c>
      <c r="B10" s="747"/>
      <c r="C10" s="747"/>
      <c r="D10" s="747"/>
      <c r="E10" s="747"/>
      <c r="F10" s="747"/>
      <c r="G10" s="747"/>
      <c r="H10" s="747"/>
      <c r="I10" s="747"/>
      <c r="J10" s="747"/>
      <c r="K10" s="747"/>
      <c r="L10" s="747"/>
      <c r="M10" s="749"/>
      <c r="N10" s="108"/>
      <c r="O10" s="108"/>
    </row>
    <row r="11" spans="1:15" ht="14.25" customHeight="1">
      <c r="B11" s="747"/>
      <c r="C11" s="747"/>
      <c r="D11" s="747"/>
      <c r="E11" s="747"/>
      <c r="F11" s="747"/>
      <c r="G11" s="747"/>
      <c r="H11" s="747"/>
      <c r="I11" s="747"/>
      <c r="J11" s="747"/>
      <c r="K11" s="747"/>
      <c r="L11" s="747"/>
      <c r="M11" s="749"/>
      <c r="N11" s="108"/>
      <c r="O11" s="108"/>
    </row>
    <row r="12" spans="1:15" ht="14.25" customHeight="1">
      <c r="B12" s="748" t="str">
        <f ca="1">VLOOKUP(A19,B24:F282,A20)</f>
        <v>ドリーム</v>
      </c>
      <c r="C12" s="748"/>
      <c r="D12" s="748"/>
      <c r="E12" s="748"/>
      <c r="F12" s="748"/>
      <c r="G12" s="748"/>
      <c r="H12" s="748"/>
      <c r="I12" s="748"/>
      <c r="J12" s="748"/>
      <c r="K12" s="748"/>
      <c r="L12" s="748"/>
      <c r="M12" s="749"/>
      <c r="N12" s="108"/>
      <c r="O12" s="108"/>
    </row>
    <row r="13" spans="1:15" ht="14.25" customHeight="1">
      <c r="B13" s="748"/>
      <c r="C13" s="748"/>
      <c r="D13" s="748"/>
      <c r="E13" s="748"/>
      <c r="F13" s="748"/>
      <c r="G13" s="748"/>
      <c r="H13" s="748"/>
      <c r="I13" s="748"/>
      <c r="J13" s="748"/>
      <c r="K13" s="748"/>
      <c r="L13" s="748"/>
      <c r="M13" s="749"/>
      <c r="N13" s="108"/>
      <c r="O13" s="108"/>
    </row>
    <row r="14" spans="1:15" ht="14.25" customHeight="1">
      <c r="B14" s="748"/>
      <c r="C14" s="748"/>
      <c r="D14" s="748"/>
      <c r="E14" s="748"/>
      <c r="F14" s="748"/>
      <c r="G14" s="748"/>
      <c r="H14" s="748"/>
      <c r="I14" s="748"/>
      <c r="J14" s="748"/>
      <c r="K14" s="748"/>
      <c r="L14" s="748"/>
      <c r="M14" s="749"/>
      <c r="N14" s="108"/>
      <c r="O14" s="108"/>
    </row>
    <row r="15" spans="1:15" ht="14.25" customHeight="1">
      <c r="A15" s="740" t="s">
        <v>582</v>
      </c>
      <c r="B15" s="748"/>
      <c r="C15" s="748"/>
      <c r="D15" s="748"/>
      <c r="E15" s="748"/>
      <c r="F15" s="748"/>
      <c r="G15" s="748"/>
      <c r="H15" s="748"/>
      <c r="I15" s="748"/>
      <c r="J15" s="748"/>
      <c r="K15" s="748"/>
      <c r="L15" s="748"/>
      <c r="M15" s="749"/>
      <c r="N15" s="108"/>
      <c r="O15" s="108"/>
    </row>
    <row r="16" spans="1:15" ht="14.25" customHeight="1">
      <c r="A16" s="740"/>
      <c r="B16" s="748"/>
      <c r="C16" s="748"/>
      <c r="D16" s="748"/>
      <c r="E16" s="748"/>
      <c r="F16" s="748"/>
      <c r="G16" s="748"/>
      <c r="H16" s="748"/>
      <c r="I16" s="748"/>
      <c r="J16" s="748"/>
      <c r="K16" s="748"/>
      <c r="L16" s="748"/>
      <c r="M16" s="749"/>
      <c r="N16" s="108"/>
      <c r="O16" s="108"/>
    </row>
    <row r="17" spans="1:15" ht="14.25" customHeight="1">
      <c r="A17" s="139">
        <v>1</v>
      </c>
      <c r="B17" s="748"/>
      <c r="C17" s="748"/>
      <c r="D17" s="748"/>
      <c r="E17" s="748"/>
      <c r="F17" s="748"/>
      <c r="G17" s="748"/>
      <c r="H17" s="748"/>
      <c r="I17" s="748"/>
      <c r="J17" s="748"/>
      <c r="K17" s="748"/>
      <c r="L17" s="748"/>
      <c r="M17" s="749"/>
      <c r="N17" s="108"/>
      <c r="O17" s="108"/>
    </row>
    <row r="18" spans="1:15" ht="14.25" customHeight="1">
      <c r="A18" s="139">
        <v>19</v>
      </c>
      <c r="B18" s="748"/>
      <c r="C18" s="748"/>
      <c r="D18" s="748"/>
      <c r="E18" s="748"/>
      <c r="F18" s="748"/>
      <c r="G18" s="748"/>
      <c r="H18" s="748"/>
      <c r="I18" s="748"/>
      <c r="J18" s="748"/>
      <c r="K18" s="748"/>
      <c r="L18" s="748"/>
      <c r="M18" s="749"/>
      <c r="N18" s="108"/>
      <c r="O18" s="108"/>
    </row>
    <row r="19" spans="1:15" ht="14.25" customHeight="1">
      <c r="A19" s="138">
        <f ca="1">RANDBETWEEN(A17,A18)</f>
        <v>16</v>
      </c>
      <c r="B19" s="748"/>
      <c r="C19" s="748"/>
      <c r="D19" s="748"/>
      <c r="E19" s="748"/>
      <c r="F19" s="748"/>
      <c r="G19" s="748"/>
      <c r="H19" s="748"/>
      <c r="I19" s="748"/>
      <c r="J19" s="748"/>
      <c r="K19" s="748"/>
      <c r="L19" s="748"/>
      <c r="M19" s="108"/>
      <c r="N19" s="108"/>
      <c r="O19" s="108"/>
    </row>
    <row r="20" spans="1:15" ht="14.25" customHeight="1">
      <c r="A20">
        <v>2</v>
      </c>
      <c r="B20" s="748"/>
      <c r="C20" s="748"/>
      <c r="D20" s="748"/>
      <c r="E20" s="748"/>
      <c r="F20" s="748"/>
      <c r="G20" s="748"/>
      <c r="H20" s="748"/>
      <c r="I20" s="748"/>
      <c r="J20" s="748"/>
      <c r="K20" s="748"/>
      <c r="L20" s="748"/>
      <c r="M20" s="108"/>
      <c r="N20" s="108"/>
      <c r="O20" s="108"/>
    </row>
    <row r="21" spans="1:15" ht="31.5" customHeight="1">
      <c r="B21" s="748"/>
      <c r="C21" s="748"/>
      <c r="D21" s="748"/>
      <c r="E21" s="748"/>
      <c r="F21" s="748"/>
      <c r="G21" s="748"/>
      <c r="H21" s="748"/>
      <c r="I21" s="748"/>
      <c r="J21" s="748"/>
      <c r="K21" s="748"/>
      <c r="L21" s="748"/>
      <c r="M21" s="108"/>
      <c r="N21" s="108"/>
      <c r="O21" s="108"/>
    </row>
    <row r="22" spans="1:15" ht="14.25" customHeight="1" thickBot="1">
      <c r="B22" s="135"/>
      <c r="C22" s="135"/>
      <c r="D22" s="135"/>
      <c r="E22" s="135"/>
      <c r="F22" s="135"/>
      <c r="G22" s="135"/>
      <c r="H22" s="119"/>
      <c r="I22" s="119"/>
      <c r="J22" s="119"/>
      <c r="K22" s="119"/>
      <c r="L22" s="135"/>
      <c r="M22" s="108"/>
      <c r="N22" s="108"/>
      <c r="O22" s="108"/>
    </row>
    <row r="23" spans="1:15" ht="14.25" customHeight="1" thickTop="1" thickBot="1">
      <c r="B23" s="135"/>
      <c r="C23" s="135"/>
      <c r="D23" s="135"/>
      <c r="E23" s="681" t="s">
        <v>1084</v>
      </c>
      <c r="F23" s="135"/>
      <c r="G23" s="119" t="s">
        <v>581</v>
      </c>
      <c r="H23" s="133" t="s">
        <v>580</v>
      </c>
      <c r="I23" s="132" t="s">
        <v>389</v>
      </c>
      <c r="J23" s="131" t="s">
        <v>388</v>
      </c>
      <c r="K23" s="130" t="s">
        <v>387</v>
      </c>
      <c r="L23" s="745" t="s">
        <v>386</v>
      </c>
      <c r="M23" s="746"/>
      <c r="N23" s="108"/>
      <c r="O23" s="108"/>
    </row>
    <row r="24" spans="1:15" ht="18" customHeight="1" thickBot="1">
      <c r="A24" s="683" t="s">
        <v>983</v>
      </c>
      <c r="B24" s="3">
        <v>1</v>
      </c>
      <c r="C24" s="682" t="s">
        <v>570</v>
      </c>
      <c r="E24" s="684" t="s">
        <v>1085</v>
      </c>
      <c r="G24" s="119" t="str">
        <f t="shared" ref="G24:G33" si="0">IF(I24=0,"",_xlfn.RANK.AVG(I24,$I$24:$I$33,1))</f>
        <v/>
      </c>
      <c r="H24" s="122"/>
      <c r="I24" s="121"/>
      <c r="J24" s="120"/>
      <c r="K24" s="115" t="str">
        <f>IF(I24=0,"",VLOOKUP(G24,$L$24:$M$33,2))</f>
        <v/>
      </c>
      <c r="L24" s="250">
        <v>1</v>
      </c>
      <c r="M24" s="249">
        <v>10</v>
      </c>
      <c r="N24" s="108"/>
      <c r="O24" s="108"/>
    </row>
    <row r="25" spans="1:15" ht="16.5" customHeight="1" thickBot="1">
      <c r="A25" s="25" t="s">
        <v>1086</v>
      </c>
      <c r="B25" s="2">
        <v>2</v>
      </c>
      <c r="C25" s="657" t="s">
        <v>569</v>
      </c>
      <c r="D25" t="s">
        <v>1193</v>
      </c>
      <c r="E25" s="685" t="s">
        <v>1087</v>
      </c>
      <c r="G25" s="119" t="str">
        <f t="shared" si="0"/>
        <v/>
      </c>
      <c r="H25" s="118"/>
      <c r="I25" s="117"/>
      <c r="J25" s="247">
        <v>10</v>
      </c>
      <c r="K25" s="115">
        <v>6</v>
      </c>
      <c r="L25" s="250">
        <v>2</v>
      </c>
      <c r="M25" s="249">
        <v>6</v>
      </c>
      <c r="N25" s="108"/>
      <c r="O25" s="108"/>
    </row>
    <row r="26" spans="1:15" ht="20.100000000000001" customHeight="1" thickBot="1">
      <c r="A26" s="25" t="s">
        <v>1089</v>
      </c>
      <c r="B26" s="3">
        <v>3</v>
      </c>
      <c r="C26" s="657" t="s">
        <v>567</v>
      </c>
      <c r="D26" t="s">
        <v>1194</v>
      </c>
      <c r="E26" s="684" t="s">
        <v>1088</v>
      </c>
      <c r="F26" t="s">
        <v>962</v>
      </c>
      <c r="G26" s="119" t="str">
        <f t="shared" si="0"/>
        <v/>
      </c>
      <c r="H26" s="122"/>
      <c r="I26" s="121"/>
      <c r="J26" s="120"/>
      <c r="K26" s="115" t="str">
        <f t="shared" ref="K26:K33" si="1">IF(I26=0,"",VLOOKUP(G26,$L$24:$M$33,2))</f>
        <v/>
      </c>
      <c r="L26" s="250">
        <v>3</v>
      </c>
      <c r="M26" s="249">
        <v>4</v>
      </c>
      <c r="N26" s="108"/>
      <c r="O26" s="108"/>
    </row>
    <row r="27" spans="1:15" ht="20.100000000000001" customHeight="1" thickBot="1">
      <c r="A27" s="439" t="s">
        <v>1090</v>
      </c>
      <c r="B27" s="3">
        <v>4</v>
      </c>
      <c r="C27" s="439" t="s">
        <v>477</v>
      </c>
      <c r="D27" t="s">
        <v>812</v>
      </c>
      <c r="E27" s="684" t="s">
        <v>1091</v>
      </c>
      <c r="G27" s="119" t="str">
        <f t="shared" si="0"/>
        <v/>
      </c>
      <c r="H27" s="118"/>
      <c r="I27" s="117"/>
      <c r="J27" s="247">
        <v>4</v>
      </c>
      <c r="K27" s="115" t="str">
        <f t="shared" si="1"/>
        <v/>
      </c>
      <c r="L27" s="250">
        <v>4</v>
      </c>
      <c r="M27" s="249">
        <v>2</v>
      </c>
      <c r="N27" s="108"/>
      <c r="O27" s="108"/>
    </row>
    <row r="28" spans="1:15" ht="20.100000000000001" customHeight="1" thickBot="1">
      <c r="A28" t="s">
        <v>1095</v>
      </c>
      <c r="B28" s="2">
        <v>5</v>
      </c>
      <c r="C28" s="439" t="s">
        <v>967</v>
      </c>
      <c r="D28" t="s">
        <v>1092</v>
      </c>
      <c r="E28" s="684" t="s">
        <v>1093</v>
      </c>
      <c r="F28" t="s">
        <v>998</v>
      </c>
      <c r="G28" s="119" t="str">
        <f t="shared" si="0"/>
        <v/>
      </c>
      <c r="H28" s="122"/>
      <c r="I28" s="121"/>
      <c r="J28" s="120"/>
      <c r="K28" s="115" t="str">
        <f t="shared" si="1"/>
        <v/>
      </c>
      <c r="L28" s="250">
        <v>5</v>
      </c>
      <c r="M28" s="249">
        <v>0</v>
      </c>
      <c r="N28" s="108"/>
      <c r="O28" s="108"/>
    </row>
    <row r="29" spans="1:15" ht="20.100000000000001" customHeight="1" thickBot="1">
      <c r="A29" s="265" t="s">
        <v>1094</v>
      </c>
      <c r="B29" s="3">
        <v>6</v>
      </c>
      <c r="C29" s="43" t="s">
        <v>479</v>
      </c>
      <c r="E29" s="684" t="s">
        <v>1096</v>
      </c>
      <c r="G29" s="119" t="str">
        <f t="shared" si="0"/>
        <v/>
      </c>
      <c r="H29" s="118"/>
      <c r="I29" s="117"/>
      <c r="J29" s="247"/>
      <c r="K29" s="115" t="str">
        <f t="shared" si="1"/>
        <v/>
      </c>
      <c r="L29" s="250">
        <v>6</v>
      </c>
      <c r="M29" s="249"/>
      <c r="N29" s="108"/>
      <c r="O29" s="108"/>
    </row>
    <row r="30" spans="1:15" ht="20.100000000000001" customHeight="1" thickBot="1">
      <c r="A30" s="656" t="s">
        <v>1097</v>
      </c>
      <c r="B30" s="3">
        <v>7</v>
      </c>
      <c r="C30" s="656" t="s">
        <v>543</v>
      </c>
      <c r="D30" s="446"/>
      <c r="G30" s="119" t="str">
        <f t="shared" si="0"/>
        <v/>
      </c>
      <c r="H30" s="122"/>
      <c r="I30" s="121"/>
      <c r="J30" s="120"/>
      <c r="K30" s="115" t="str">
        <f t="shared" si="1"/>
        <v/>
      </c>
      <c r="L30" s="246"/>
      <c r="M30" s="245"/>
      <c r="N30" s="108"/>
      <c r="O30" s="108"/>
    </row>
    <row r="31" spans="1:15" ht="20.100000000000001" customHeight="1" thickBot="1">
      <c r="A31" t="s">
        <v>1104</v>
      </c>
      <c r="B31" s="2">
        <v>8</v>
      </c>
      <c r="C31" s="656" t="s">
        <v>966</v>
      </c>
      <c r="D31" s="446"/>
      <c r="E31" s="686" t="s">
        <v>1098</v>
      </c>
      <c r="G31" s="265"/>
      <c r="H31" s="118"/>
      <c r="I31" s="117"/>
      <c r="J31" s="247"/>
      <c r="K31" s="115" t="str">
        <f>IF(I31=0,"",VLOOKUP(#REF!,$L$24:$M$33,2))</f>
        <v/>
      </c>
      <c r="L31" s="246"/>
      <c r="M31" s="245"/>
      <c r="N31" s="108"/>
      <c r="O31" s="108"/>
    </row>
    <row r="32" spans="1:15" ht="20.100000000000001" customHeight="1" thickBot="1">
      <c r="B32" s="3">
        <v>9</v>
      </c>
      <c r="C32" s="656" t="s">
        <v>1082</v>
      </c>
      <c r="D32" s="445" t="s">
        <v>1083</v>
      </c>
      <c r="H32" s="122"/>
      <c r="I32" s="121"/>
      <c r="J32" s="120"/>
      <c r="K32" s="115" t="str">
        <f>IF(I32=0,"",VLOOKUP(#REF!,$L$24:$M$33,2))</f>
        <v/>
      </c>
      <c r="L32" s="246"/>
      <c r="M32" s="245"/>
      <c r="N32" s="108"/>
      <c r="O32" s="108"/>
    </row>
    <row r="33" spans="1:15" ht="20.100000000000001" customHeight="1" thickBot="1">
      <c r="A33" s="493" t="s">
        <v>986</v>
      </c>
      <c r="B33" s="3">
        <v>10</v>
      </c>
      <c r="C33" s="477" t="s">
        <v>968</v>
      </c>
      <c r="G33" s="119" t="str">
        <f t="shared" si="0"/>
        <v/>
      </c>
      <c r="H33" s="118"/>
      <c r="I33" s="117"/>
      <c r="J33" s="247"/>
      <c r="K33" s="115" t="str">
        <f t="shared" si="1"/>
        <v/>
      </c>
      <c r="L33" s="246"/>
      <c r="M33" s="245"/>
      <c r="N33" s="108"/>
      <c r="O33" s="108"/>
    </row>
    <row r="34" spans="1:15" ht="20.100000000000001" customHeight="1" thickBot="1">
      <c r="A34" s="494" t="s">
        <v>984</v>
      </c>
      <c r="B34" s="2">
        <v>11</v>
      </c>
      <c r="C34" s="16" t="s">
        <v>969</v>
      </c>
      <c r="D34" s="446"/>
      <c r="H34" s="108"/>
      <c r="I34" s="108"/>
      <c r="J34" s="108"/>
      <c r="K34" s="108"/>
      <c r="L34" s="108"/>
      <c r="M34" s="108"/>
      <c r="N34" s="108"/>
      <c r="O34" s="108"/>
    </row>
    <row r="35" spans="1:15" ht="20.100000000000001" customHeight="1" thickBot="1">
      <c r="A35" t="s">
        <v>1103</v>
      </c>
      <c r="B35" s="2">
        <v>12</v>
      </c>
      <c r="C35" s="16" t="s">
        <v>970</v>
      </c>
      <c r="H35" s="108"/>
      <c r="I35" s="108"/>
      <c r="J35" s="108"/>
      <c r="K35" s="108"/>
      <c r="L35" s="108"/>
      <c r="M35" s="108"/>
      <c r="N35" s="108"/>
      <c r="O35" s="108"/>
    </row>
    <row r="36" spans="1:15" ht="20.100000000000001" customHeight="1" thickBot="1">
      <c r="B36" s="3">
        <v>13</v>
      </c>
      <c r="C36" s="16" t="s">
        <v>985</v>
      </c>
      <c r="E36" s="487"/>
      <c r="H36" s="108"/>
      <c r="I36" s="108"/>
      <c r="J36" s="108"/>
      <c r="K36" s="108"/>
      <c r="L36" s="108"/>
      <c r="M36" s="108"/>
      <c r="N36" s="108"/>
      <c r="O36" s="108"/>
    </row>
    <row r="37" spans="1:15" ht="20.100000000000001" customHeight="1" thickBot="1">
      <c r="A37" s="487" t="s">
        <v>978</v>
      </c>
      <c r="B37" s="2">
        <v>14</v>
      </c>
      <c r="C37" s="687" t="s">
        <v>572</v>
      </c>
      <c r="D37" s="495"/>
      <c r="E37" s="487" t="s">
        <v>1099</v>
      </c>
      <c r="H37" s="108"/>
      <c r="I37" s="108"/>
      <c r="J37" s="108"/>
      <c r="K37" s="108"/>
      <c r="L37" s="108"/>
      <c r="M37" s="108"/>
      <c r="N37" s="108"/>
      <c r="O37" s="108"/>
    </row>
    <row r="38" spans="1:15" ht="20.100000000000001" customHeight="1" thickBot="1">
      <c r="A38" t="s">
        <v>1102</v>
      </c>
      <c r="B38" s="3">
        <v>15</v>
      </c>
      <c r="C38" s="687" t="s">
        <v>474</v>
      </c>
      <c r="D38" s="495" t="s">
        <v>1195</v>
      </c>
      <c r="E38" s="487"/>
      <c r="H38" s="108"/>
      <c r="I38" s="108"/>
      <c r="J38" s="108"/>
      <c r="K38" s="108"/>
      <c r="L38" s="108"/>
      <c r="M38" s="108"/>
      <c r="N38" s="108"/>
      <c r="O38" s="108"/>
    </row>
    <row r="39" spans="1:15" ht="20.100000000000001" customHeight="1" thickBot="1">
      <c r="B39" s="2">
        <v>16</v>
      </c>
      <c r="C39" s="496" t="s">
        <v>574</v>
      </c>
      <c r="D39" s="497" t="s">
        <v>855</v>
      </c>
    </row>
    <row r="40" spans="1:15" ht="20.100000000000001" customHeight="1" thickBot="1">
      <c r="B40" s="3">
        <v>17</v>
      </c>
      <c r="C40" s="498" t="s">
        <v>593</v>
      </c>
      <c r="D40" s="497" t="s">
        <v>854</v>
      </c>
    </row>
    <row r="41" spans="1:15" ht="20.100000000000001" customHeight="1" thickBot="1">
      <c r="B41" s="2">
        <v>18</v>
      </c>
      <c r="C41" s="496" t="s">
        <v>542</v>
      </c>
      <c r="D41" s="495"/>
      <c r="E41" t="s">
        <v>1196</v>
      </c>
    </row>
    <row r="42" spans="1:15" ht="20.100000000000001" customHeight="1" thickBot="1">
      <c r="B42" s="3">
        <v>19</v>
      </c>
      <c r="C42" s="17" t="s">
        <v>474</v>
      </c>
      <c r="D42" s="17" t="s">
        <v>1101</v>
      </c>
      <c r="E42" s="17" t="s">
        <v>1100</v>
      </c>
    </row>
    <row r="43" spans="1:15" ht="20.100000000000001" customHeight="1" thickBot="1">
      <c r="A43" s="658" t="s">
        <v>972</v>
      </c>
      <c r="B43" s="2">
        <v>20</v>
      </c>
      <c r="C43" s="660" t="s">
        <v>971</v>
      </c>
      <c r="D43" s="658"/>
    </row>
    <row r="44" spans="1:15" ht="20.100000000000001" customHeight="1" thickBot="1">
      <c r="B44" s="3">
        <v>21</v>
      </c>
      <c r="C44" s="661" t="s">
        <v>563</v>
      </c>
      <c r="D44" s="659" t="s">
        <v>856</v>
      </c>
    </row>
    <row r="45" spans="1:15" ht="20.100000000000001" customHeight="1" thickBot="1">
      <c r="B45" s="2">
        <v>22</v>
      </c>
      <c r="C45" s="660" t="s">
        <v>987</v>
      </c>
      <c r="D45" s="658"/>
    </row>
    <row r="46" spans="1:15" ht="20.100000000000001" customHeight="1" thickBot="1">
      <c r="B46" s="3">
        <v>23</v>
      </c>
      <c r="C46" s="660" t="s">
        <v>1064</v>
      </c>
      <c r="D46" s="658"/>
    </row>
    <row r="47" spans="1:15" ht="20.100000000000001" customHeight="1" thickBot="1">
      <c r="A47" s="662" t="s">
        <v>974</v>
      </c>
      <c r="B47" s="2">
        <v>24</v>
      </c>
      <c r="C47" s="662" t="s">
        <v>973</v>
      </c>
      <c r="D47" s="662"/>
      <c r="E47" t="s">
        <v>1208</v>
      </c>
    </row>
    <row r="48" spans="1:15" ht="20.100000000000001" customHeight="1" thickBot="1">
      <c r="A48" s="441" t="s">
        <v>975</v>
      </c>
      <c r="B48" s="3">
        <v>25</v>
      </c>
      <c r="C48" s="499" t="s">
        <v>564</v>
      </c>
      <c r="D48" s="500"/>
    </row>
    <row r="49" spans="1:6" ht="20.100000000000001" customHeight="1" thickBot="1">
      <c r="A49" s="477"/>
      <c r="B49" s="2">
        <v>26</v>
      </c>
      <c r="C49" s="501" t="s">
        <v>538</v>
      </c>
      <c r="D49" s="441"/>
    </row>
    <row r="50" spans="1:6" ht="20.100000000000001" customHeight="1" thickBot="1">
      <c r="B50" s="3">
        <v>27</v>
      </c>
      <c r="C50" s="441" t="s">
        <v>988</v>
      </c>
      <c r="D50" s="441"/>
      <c r="E50" t="s">
        <v>1020</v>
      </c>
    </row>
    <row r="51" spans="1:6" ht="20.100000000000001" customHeight="1" thickBot="1">
      <c r="B51" s="2">
        <v>28</v>
      </c>
      <c r="C51" s="191" t="s">
        <v>483</v>
      </c>
    </row>
    <row r="52" spans="1:6" ht="20.100000000000001" customHeight="1" thickBot="1">
      <c r="A52" s="292" t="s">
        <v>603</v>
      </c>
      <c r="B52" s="3">
        <v>29</v>
      </c>
      <c r="C52" s="293" t="s">
        <v>560</v>
      </c>
      <c r="D52" s="447"/>
      <c r="E52" t="s">
        <v>1197</v>
      </c>
    </row>
    <row r="53" spans="1:6" ht="20.100000000000001" customHeight="1" thickBot="1">
      <c r="B53" s="2">
        <v>30</v>
      </c>
      <c r="C53" s="293" t="s">
        <v>555</v>
      </c>
      <c r="D53" s="447"/>
    </row>
    <row r="54" spans="1:6" ht="20.100000000000001" customHeight="1" thickBot="1">
      <c r="B54" s="3">
        <v>31</v>
      </c>
      <c r="C54" s="292" t="s">
        <v>604</v>
      </c>
      <c r="D54" s="447" t="s">
        <v>865</v>
      </c>
    </row>
    <row r="55" spans="1:6" ht="20.100000000000001" customHeight="1" thickBot="1">
      <c r="A55" s="717"/>
      <c r="B55" s="2">
        <v>32</v>
      </c>
      <c r="C55" s="292" t="s">
        <v>606</v>
      </c>
      <c r="D55" s="447" t="s">
        <v>962</v>
      </c>
    </row>
    <row r="56" spans="1:6" ht="20.100000000000001" customHeight="1" thickBot="1">
      <c r="A56" s="265" t="s">
        <v>976</v>
      </c>
      <c r="B56" s="3">
        <v>33</v>
      </c>
      <c r="C56" s="265" t="s">
        <v>485</v>
      </c>
    </row>
    <row r="57" spans="1:6" ht="20.100000000000001" customHeight="1" thickBot="1">
      <c r="B57" s="2">
        <v>34</v>
      </c>
      <c r="C57" s="265" t="s">
        <v>989</v>
      </c>
      <c r="E57" t="s">
        <v>1200</v>
      </c>
    </row>
    <row r="58" spans="1:6" ht="20.100000000000001" customHeight="1" thickBot="1">
      <c r="A58" t="s">
        <v>1199</v>
      </c>
      <c r="B58" s="3">
        <v>35</v>
      </c>
      <c r="C58" s="718" t="s">
        <v>544</v>
      </c>
      <c r="D58" s="193"/>
    </row>
    <row r="59" spans="1:6" ht="20.100000000000001" customHeight="1" thickBot="1">
      <c r="B59" s="2">
        <v>36</v>
      </c>
      <c r="C59" s="719" t="s">
        <v>481</v>
      </c>
      <c r="D59" s="193"/>
      <c r="E59" t="s">
        <v>1198</v>
      </c>
    </row>
    <row r="60" spans="1:6" ht="20.100000000000001" customHeight="1" thickBot="1">
      <c r="A60" s="720" t="s">
        <v>977</v>
      </c>
      <c r="B60" s="3">
        <v>37</v>
      </c>
      <c r="C60" s="721" t="s">
        <v>556</v>
      </c>
      <c r="D60" s="193"/>
      <c r="E60" s="279"/>
      <c r="F60" s="716"/>
    </row>
    <row r="61" spans="1:6" ht="20.100000000000001" customHeight="1" thickBot="1">
      <c r="A61" t="s">
        <v>1201</v>
      </c>
      <c r="B61" s="2">
        <v>38</v>
      </c>
      <c r="C61" s="721" t="s">
        <v>557</v>
      </c>
      <c r="E61" s="279"/>
      <c r="F61" s="716"/>
    </row>
    <row r="62" spans="1:6" ht="20.100000000000001" customHeight="1" thickBot="1">
      <c r="B62" s="3">
        <v>39</v>
      </c>
      <c r="C62" s="721" t="s">
        <v>558</v>
      </c>
      <c r="E62" s="279"/>
      <c r="F62" s="716"/>
    </row>
    <row r="63" spans="1:6" ht="20.100000000000001" customHeight="1" thickBot="1">
      <c r="B63" s="2">
        <v>40</v>
      </c>
      <c r="C63" s="722" t="s">
        <v>607</v>
      </c>
      <c r="E63" s="279"/>
      <c r="F63" s="716"/>
    </row>
    <row r="64" spans="1:6" ht="20.100000000000001" customHeight="1" thickBot="1">
      <c r="B64" s="3">
        <v>41</v>
      </c>
      <c r="C64" s="720" t="s">
        <v>963</v>
      </c>
      <c r="D64" s="193"/>
      <c r="E64" s="279"/>
      <c r="F64" s="716"/>
    </row>
    <row r="65" spans="1:6" ht="20.100000000000001" customHeight="1" thickBot="1">
      <c r="B65" s="2">
        <v>42</v>
      </c>
      <c r="C65" s="723" t="s">
        <v>964</v>
      </c>
      <c r="D65" s="37"/>
      <c r="E65" s="279"/>
      <c r="F65" s="716"/>
    </row>
    <row r="66" spans="1:6" ht="20.100000000000001" customHeight="1" thickBot="1">
      <c r="A66" s="488" t="s">
        <v>554</v>
      </c>
      <c r="B66" s="3">
        <v>43</v>
      </c>
      <c r="C66" s="488" t="s">
        <v>553</v>
      </c>
      <c r="E66" s="279"/>
      <c r="F66" s="716"/>
    </row>
    <row r="67" spans="1:6" ht="20.100000000000001" customHeight="1" thickBot="1">
      <c r="A67" t="s">
        <v>1202</v>
      </c>
      <c r="B67" s="2">
        <v>44</v>
      </c>
      <c r="C67" s="488" t="s">
        <v>548</v>
      </c>
      <c r="E67" s="279"/>
      <c r="F67" s="716"/>
    </row>
    <row r="68" spans="1:6" ht="20.100000000000001" customHeight="1" thickBot="1">
      <c r="B68" s="3">
        <v>45</v>
      </c>
      <c r="C68" s="488" t="s">
        <v>549</v>
      </c>
    </row>
    <row r="69" spans="1:6" ht="20.100000000000001" customHeight="1" thickBot="1">
      <c r="B69" s="2">
        <v>46</v>
      </c>
      <c r="C69" s="488" t="s">
        <v>611</v>
      </c>
    </row>
    <row r="70" spans="1:6" ht="20.100000000000001" customHeight="1" thickBot="1">
      <c r="B70" s="3">
        <v>47</v>
      </c>
      <c r="C70" s="488" t="s">
        <v>965</v>
      </c>
    </row>
    <row r="71" spans="1:6" ht="20.100000000000001" customHeight="1" thickBot="1">
      <c r="B71" s="2">
        <v>48</v>
      </c>
      <c r="C71" s="489" t="s">
        <v>612</v>
      </c>
    </row>
    <row r="72" spans="1:6" ht="20.100000000000001" customHeight="1" thickBot="1">
      <c r="B72" s="3">
        <v>49</v>
      </c>
      <c r="C72" s="489" t="s">
        <v>540</v>
      </c>
    </row>
    <row r="73" spans="1:6" ht="20.100000000000001" customHeight="1" thickBot="1">
      <c r="B73" s="2">
        <v>50</v>
      </c>
      <c r="C73" s="489" t="s">
        <v>541</v>
      </c>
    </row>
    <row r="74" spans="1:6" ht="20.100000000000001" customHeight="1" thickBot="1">
      <c r="B74" s="3">
        <v>51</v>
      </c>
      <c r="C74" s="488" t="s">
        <v>551</v>
      </c>
      <c r="D74" s="716"/>
    </row>
    <row r="75" spans="1:6" ht="20.100000000000001" customHeight="1" thickBot="1">
      <c r="B75" s="2">
        <v>52</v>
      </c>
      <c r="C75" s="502" t="s">
        <v>484</v>
      </c>
      <c r="D75" s="716"/>
    </row>
    <row r="76" spans="1:6" ht="20.100000000000001" customHeight="1" thickBot="1">
      <c r="A76" s="492" t="s">
        <v>979</v>
      </c>
      <c r="B76" s="3">
        <v>53</v>
      </c>
      <c r="C76" s="490" t="s">
        <v>980</v>
      </c>
      <c r="D76" s="727"/>
    </row>
    <row r="77" spans="1:6" ht="20.100000000000001" customHeight="1" thickBot="1">
      <c r="A77" s="492"/>
      <c r="B77" s="2">
        <v>54</v>
      </c>
      <c r="C77" s="490" t="s">
        <v>981</v>
      </c>
      <c r="D77" s="728"/>
      <c r="E77" s="724"/>
    </row>
    <row r="78" spans="1:6" ht="20.100000000000001" customHeight="1" thickBot="1">
      <c r="A78" s="491" t="s">
        <v>536</v>
      </c>
      <c r="B78" s="3">
        <v>55</v>
      </c>
      <c r="C78" s="511" t="s">
        <v>546</v>
      </c>
      <c r="D78" s="729"/>
      <c r="E78" s="726"/>
    </row>
    <row r="79" spans="1:6" ht="20.100000000000001" customHeight="1" thickBot="1">
      <c r="B79" s="2">
        <v>56</v>
      </c>
      <c r="C79" s="511" t="s">
        <v>539</v>
      </c>
      <c r="D79" s="729"/>
      <c r="E79" s="726" t="s">
        <v>1203</v>
      </c>
    </row>
    <row r="80" spans="1:6" ht="20.100000000000001" customHeight="1" thickBot="1">
      <c r="B80" s="3">
        <v>57</v>
      </c>
      <c r="C80" s="511" t="s">
        <v>535</v>
      </c>
      <c r="D80" s="730"/>
      <c r="E80" s="724"/>
    </row>
    <row r="81" spans="1:10" ht="20.100000000000001" customHeight="1" thickBot="1">
      <c r="B81" s="2">
        <v>58</v>
      </c>
      <c r="C81" s="511" t="s">
        <v>533</v>
      </c>
      <c r="D81" s="730"/>
      <c r="E81" s="726"/>
    </row>
    <row r="82" spans="1:10" ht="20.100000000000001" customHeight="1" thickBot="1">
      <c r="B82" s="3">
        <v>59</v>
      </c>
      <c r="C82" s="511" t="s">
        <v>531</v>
      </c>
      <c r="D82" s="730"/>
      <c r="E82" s="725"/>
    </row>
    <row r="83" spans="1:10" ht="20.100000000000001" customHeight="1" thickBot="1">
      <c r="B83" s="2">
        <v>60</v>
      </c>
      <c r="C83" s="511" t="s">
        <v>590</v>
      </c>
      <c r="D83" s="731"/>
    </row>
    <row r="84" spans="1:10" ht="20.100000000000001" customHeight="1" thickBot="1">
      <c r="A84" s="25" t="s">
        <v>530</v>
      </c>
      <c r="B84" s="3">
        <v>61</v>
      </c>
      <c r="C84" s="503" t="s">
        <v>529</v>
      </c>
      <c r="D84" s="279"/>
      <c r="E84" s="369"/>
    </row>
    <row r="85" spans="1:10" ht="20.100000000000001" customHeight="1" thickBot="1">
      <c r="A85" s="473" t="s">
        <v>933</v>
      </c>
      <c r="B85" s="2">
        <v>62</v>
      </c>
      <c r="C85" s="503" t="s">
        <v>528</v>
      </c>
      <c r="D85" s="279"/>
      <c r="E85" s="371"/>
    </row>
    <row r="86" spans="1:10" ht="21" thickBot="1">
      <c r="B86" s="3">
        <v>63</v>
      </c>
      <c r="C86" s="280" t="s">
        <v>527</v>
      </c>
      <c r="D86" s="279"/>
    </row>
    <row r="87" spans="1:10" ht="21" thickBot="1">
      <c r="B87" s="2">
        <v>64</v>
      </c>
      <c r="C87" s="280" t="s">
        <v>613</v>
      </c>
      <c r="D87" s="279"/>
    </row>
    <row r="88" spans="1:10" ht="24.75" thickBot="1">
      <c r="B88" s="3">
        <v>65</v>
      </c>
      <c r="C88" s="504" t="s">
        <v>804</v>
      </c>
      <c r="D88" s="10" t="s">
        <v>805</v>
      </c>
    </row>
    <row r="89" spans="1:10" ht="24.75" thickBot="1">
      <c r="B89" s="2">
        <v>66</v>
      </c>
      <c r="C89" s="504" t="s">
        <v>801</v>
      </c>
      <c r="D89" s="10"/>
    </row>
    <row r="90" spans="1:10" ht="21" thickBot="1">
      <c r="A90" s="51" t="s">
        <v>526</v>
      </c>
      <c r="B90" s="3">
        <v>67</v>
      </c>
      <c r="C90" s="220" t="s">
        <v>610</v>
      </c>
      <c r="D90" s="51" t="s">
        <v>1204</v>
      </c>
      <c r="E90" s="369"/>
    </row>
    <row r="91" spans="1:10" ht="21" thickBot="1">
      <c r="B91" s="2">
        <v>68</v>
      </c>
      <c r="C91" s="220" t="s">
        <v>991</v>
      </c>
      <c r="E91" s="371"/>
      <c r="J91" s="2">
        <v>60</v>
      </c>
    </row>
    <row r="92" spans="1:10" ht="24.75" thickBot="1">
      <c r="B92" s="3">
        <v>69</v>
      </c>
      <c r="C92" s="448" t="s">
        <v>806</v>
      </c>
      <c r="D92" s="51" t="s">
        <v>808</v>
      </c>
      <c r="E92" s="2"/>
      <c r="J92" s="3">
        <v>61</v>
      </c>
    </row>
    <row r="93" spans="1:10" ht="21" thickBot="1">
      <c r="B93" s="2">
        <v>70</v>
      </c>
      <c r="C93" s="220" t="s">
        <v>523</v>
      </c>
      <c r="D93" s="431"/>
      <c r="J93" s="2">
        <v>62</v>
      </c>
    </row>
    <row r="94" spans="1:10" ht="21" thickBot="1">
      <c r="B94" s="3">
        <v>71</v>
      </c>
      <c r="C94" s="220" t="s">
        <v>522</v>
      </c>
      <c r="D94" s="431"/>
      <c r="E94" s="377"/>
      <c r="J94" s="3">
        <v>63</v>
      </c>
    </row>
    <row r="95" spans="1:10" ht="21" thickBot="1">
      <c r="B95" s="2">
        <v>72</v>
      </c>
      <c r="C95" s="220" t="s">
        <v>990</v>
      </c>
      <c r="D95" s="431"/>
      <c r="E95" s="375"/>
      <c r="J95" s="2">
        <v>64</v>
      </c>
    </row>
    <row r="96" spans="1:10" ht="21" thickBot="1">
      <c r="B96" s="3">
        <v>73</v>
      </c>
      <c r="C96" s="294" t="s">
        <v>992</v>
      </c>
      <c r="D96" s="431"/>
      <c r="E96" s="3" t="s">
        <v>1205</v>
      </c>
      <c r="J96" s="3">
        <v>65</v>
      </c>
    </row>
    <row r="97" spans="1:12" ht="21" thickBot="1">
      <c r="B97" s="2">
        <v>74</v>
      </c>
      <c r="C97" s="294" t="s">
        <v>614</v>
      </c>
      <c r="D97" s="431"/>
      <c r="E97" s="377"/>
      <c r="J97" s="2">
        <v>66</v>
      </c>
      <c r="L97" s="212"/>
    </row>
    <row r="98" spans="1:12" ht="21" thickBot="1">
      <c r="B98" s="3">
        <v>75</v>
      </c>
      <c r="C98" s="220" t="s">
        <v>525</v>
      </c>
      <c r="E98" s="2" t="s">
        <v>1206</v>
      </c>
      <c r="J98" s="3">
        <v>67</v>
      </c>
      <c r="L98" s="192"/>
    </row>
    <row r="99" spans="1:12" ht="21" thickBot="1">
      <c r="B99" s="2">
        <v>76</v>
      </c>
      <c r="C99" s="220" t="s">
        <v>524</v>
      </c>
      <c r="E99" t="s">
        <v>1207</v>
      </c>
      <c r="J99" s="2">
        <v>68</v>
      </c>
      <c r="L99" s="192"/>
    </row>
    <row r="100" spans="1:12" ht="21" thickBot="1">
      <c r="A100" s="219" t="s">
        <v>521</v>
      </c>
      <c r="B100" s="3">
        <v>77</v>
      </c>
      <c r="C100" s="218" t="s">
        <v>520</v>
      </c>
      <c r="E100" s="372"/>
      <c r="G100" s="454"/>
      <c r="J100" s="3">
        <v>69</v>
      </c>
      <c r="L100" s="192"/>
    </row>
    <row r="101" spans="1:12" ht="21" thickBot="1">
      <c r="B101" s="2">
        <v>78</v>
      </c>
      <c r="C101" s="218" t="s">
        <v>519</v>
      </c>
      <c r="E101" s="374"/>
      <c r="G101" s="454"/>
      <c r="J101" s="2">
        <v>70</v>
      </c>
      <c r="L101" s="192"/>
    </row>
    <row r="102" spans="1:12" ht="21" thickBot="1">
      <c r="B102" s="3">
        <v>79</v>
      </c>
      <c r="C102" s="218" t="s">
        <v>518</v>
      </c>
      <c r="E102" s="455"/>
      <c r="F102" s="456"/>
      <c r="G102" s="454"/>
      <c r="J102" s="3">
        <v>71</v>
      </c>
      <c r="L102" s="192"/>
    </row>
    <row r="103" spans="1:12" ht="21" thickBot="1">
      <c r="B103" s="2">
        <v>80</v>
      </c>
      <c r="C103" s="218" t="s">
        <v>517</v>
      </c>
      <c r="E103" s="457"/>
      <c r="F103" s="453"/>
      <c r="G103" s="454"/>
      <c r="J103" s="2">
        <v>72</v>
      </c>
    </row>
    <row r="104" spans="1:12" ht="21" thickBot="1">
      <c r="B104" s="3">
        <v>81</v>
      </c>
      <c r="C104" s="218" t="s">
        <v>516</v>
      </c>
      <c r="E104" s="457"/>
      <c r="F104" s="453"/>
      <c r="G104" s="454"/>
      <c r="J104" s="3">
        <v>73</v>
      </c>
    </row>
    <row r="105" spans="1:12" ht="21" thickBot="1">
      <c r="B105" s="2">
        <v>82</v>
      </c>
      <c r="C105" s="218" t="s">
        <v>1062</v>
      </c>
      <c r="E105" s="457"/>
      <c r="F105" s="453"/>
      <c r="G105" s="454"/>
      <c r="J105" s="2">
        <v>74</v>
      </c>
    </row>
    <row r="106" spans="1:12" ht="21" thickBot="1">
      <c r="A106" s="393" t="s">
        <v>515</v>
      </c>
      <c r="B106" s="3">
        <v>83</v>
      </c>
      <c r="C106" s="449" t="s">
        <v>513</v>
      </c>
      <c r="D106" s="394"/>
      <c r="E106" s="457"/>
      <c r="F106" s="453"/>
      <c r="G106" s="454"/>
    </row>
    <row r="107" spans="1:12" ht="21" thickBot="1">
      <c r="B107" s="2">
        <v>84</v>
      </c>
      <c r="C107" s="449" t="s">
        <v>512</v>
      </c>
      <c r="D107" s="394"/>
      <c r="E107" s="458"/>
      <c r="F107" s="457"/>
      <c r="G107" s="454"/>
    </row>
    <row r="108" spans="1:12" ht="21" thickBot="1">
      <c r="B108" s="3">
        <v>85</v>
      </c>
      <c r="C108" s="449" t="s">
        <v>589</v>
      </c>
      <c r="D108" s="395"/>
      <c r="E108" s="458"/>
      <c r="F108" s="457"/>
      <c r="G108" s="454"/>
    </row>
    <row r="109" spans="1:12" ht="21" thickBot="1">
      <c r="B109" s="2">
        <v>86</v>
      </c>
      <c r="C109" s="449" t="s">
        <v>602</v>
      </c>
      <c r="D109" s="395"/>
      <c r="E109" s="458"/>
      <c r="F109" s="457"/>
      <c r="G109" s="454"/>
    </row>
    <row r="110" spans="1:12" ht="21" thickBot="1">
      <c r="B110" s="3">
        <v>87</v>
      </c>
      <c r="C110" s="449" t="s">
        <v>514</v>
      </c>
      <c r="D110" s="395"/>
      <c r="E110" s="454"/>
      <c r="F110" s="457"/>
      <c r="G110" s="454"/>
    </row>
    <row r="111" spans="1:12" ht="21" thickBot="1">
      <c r="B111" s="2">
        <v>88</v>
      </c>
      <c r="C111" s="449" t="s">
        <v>788</v>
      </c>
      <c r="D111" s="396" t="s">
        <v>897</v>
      </c>
      <c r="E111" s="202"/>
      <c r="F111" s="2"/>
    </row>
    <row r="112" spans="1:12" ht="21" thickBot="1">
      <c r="A112" s="283" t="s">
        <v>511</v>
      </c>
      <c r="B112" s="3">
        <v>89</v>
      </c>
      <c r="C112" s="505" t="s">
        <v>510</v>
      </c>
      <c r="E112" s="202"/>
      <c r="F112" s="3"/>
    </row>
    <row r="113" spans="1:12" ht="20.25" thickBot="1">
      <c r="B113" s="2">
        <v>90</v>
      </c>
      <c r="C113" s="506" t="s">
        <v>605</v>
      </c>
      <c r="F113" s="3"/>
      <c r="J113" s="3">
        <v>75</v>
      </c>
    </row>
    <row r="114" spans="1:12" ht="21" thickBot="1">
      <c r="B114" s="3">
        <v>91</v>
      </c>
      <c r="C114" s="505" t="s">
        <v>509</v>
      </c>
      <c r="F114" s="2"/>
      <c r="J114" s="2">
        <v>76</v>
      </c>
      <c r="L114" s="74"/>
    </row>
    <row r="115" spans="1:12" ht="21" thickBot="1">
      <c r="B115" s="2">
        <v>92</v>
      </c>
      <c r="C115" s="505" t="s">
        <v>508</v>
      </c>
      <c r="F115" s="3"/>
      <c r="J115" s="3">
        <v>77</v>
      </c>
    </row>
    <row r="116" spans="1:12" ht="21" thickBot="1">
      <c r="B116" s="3">
        <v>93</v>
      </c>
      <c r="C116" s="505" t="s">
        <v>507</v>
      </c>
      <c r="F116" s="3"/>
      <c r="J116" s="2">
        <v>78</v>
      </c>
      <c r="L116" s="74"/>
    </row>
    <row r="117" spans="1:12" ht="21" thickBot="1">
      <c r="B117" s="2">
        <v>94</v>
      </c>
      <c r="C117" s="505" t="s">
        <v>506</v>
      </c>
      <c r="F117" s="2"/>
      <c r="J117" s="3">
        <v>79</v>
      </c>
      <c r="L117" s="74"/>
    </row>
    <row r="118" spans="1:12" ht="21" thickBot="1">
      <c r="B118" s="3">
        <v>95</v>
      </c>
      <c r="C118" s="505" t="s">
        <v>505</v>
      </c>
      <c r="F118" s="508"/>
      <c r="J118" s="2"/>
      <c r="K118" s="509"/>
      <c r="L118" s="510"/>
    </row>
    <row r="119" spans="1:12" ht="21" thickBot="1">
      <c r="B119" s="2">
        <v>96</v>
      </c>
      <c r="C119" s="505" t="s">
        <v>688</v>
      </c>
      <c r="J119" s="2">
        <v>80</v>
      </c>
    </row>
    <row r="120" spans="1:12" ht="21" thickBot="1">
      <c r="B120" s="3">
        <v>97</v>
      </c>
      <c r="C120" s="515" t="s">
        <v>793</v>
      </c>
      <c r="D120" s="486" t="s">
        <v>794</v>
      </c>
      <c r="J120" s="508"/>
      <c r="K120" s="206"/>
    </row>
    <row r="121" spans="1:12" ht="24.75" thickBot="1">
      <c r="B121" s="2">
        <v>98</v>
      </c>
      <c r="C121" s="507" t="s">
        <v>475</v>
      </c>
      <c r="D121" s="516" t="s">
        <v>857</v>
      </c>
    </row>
    <row r="122" spans="1:12" ht="21" thickBot="1">
      <c r="A122" s="12" t="s">
        <v>504</v>
      </c>
      <c r="B122" s="3">
        <v>99</v>
      </c>
      <c r="C122" s="209" t="s">
        <v>502</v>
      </c>
      <c r="E122" s="202"/>
      <c r="F122" s="2"/>
    </row>
    <row r="123" spans="1:12" ht="21" thickBot="1">
      <c r="B123" s="2">
        <v>100</v>
      </c>
      <c r="C123" s="209" t="s">
        <v>503</v>
      </c>
      <c r="E123" s="202"/>
      <c r="F123" s="3"/>
    </row>
    <row r="124" spans="1:12" ht="21" thickBot="1">
      <c r="B124" s="3">
        <v>101</v>
      </c>
      <c r="C124" s="623" t="s">
        <v>1044</v>
      </c>
      <c r="F124" s="3"/>
    </row>
    <row r="125" spans="1:12" ht="21" thickBot="1">
      <c r="A125" s="153" t="s">
        <v>501</v>
      </c>
      <c r="B125" s="2">
        <v>102</v>
      </c>
      <c r="C125" s="513" t="s">
        <v>500</v>
      </c>
      <c r="E125" s="202"/>
      <c r="F125" s="2"/>
    </row>
    <row r="126" spans="1:12" ht="24.75" thickBot="1">
      <c r="B126" s="3">
        <v>103</v>
      </c>
      <c r="C126" s="514" t="s">
        <v>476</v>
      </c>
      <c r="E126" s="202"/>
      <c r="F126" s="3"/>
    </row>
    <row r="127" spans="1:12" ht="21" thickBot="1">
      <c r="B127" s="2">
        <v>104</v>
      </c>
      <c r="C127" s="512" t="s">
        <v>616</v>
      </c>
      <c r="E127" s="202"/>
      <c r="F127" s="3"/>
    </row>
    <row r="128" spans="1:12" ht="21" thickBot="1">
      <c r="B128" s="3">
        <v>105</v>
      </c>
      <c r="C128" s="513" t="s">
        <v>499</v>
      </c>
      <c r="E128" s="202"/>
      <c r="F128" s="2"/>
    </row>
    <row r="129" spans="1:6" ht="21" thickBot="1">
      <c r="B129" s="2">
        <v>106</v>
      </c>
      <c r="C129" s="512" t="s">
        <v>617</v>
      </c>
      <c r="E129" s="202"/>
      <c r="F129" s="3"/>
    </row>
    <row r="130" spans="1:6" ht="20.25" thickBot="1">
      <c r="A130" s="287" t="s">
        <v>497</v>
      </c>
      <c r="B130" s="3">
        <v>107</v>
      </c>
      <c r="C130" s="288" t="s">
        <v>496</v>
      </c>
      <c r="D130" s="450" t="s">
        <v>899</v>
      </c>
      <c r="F130" s="3"/>
    </row>
    <row r="131" spans="1:6" ht="20.25" thickBot="1">
      <c r="B131" s="2">
        <v>108</v>
      </c>
      <c r="C131" s="288" t="s">
        <v>495</v>
      </c>
      <c r="D131" s="459" t="s">
        <v>900</v>
      </c>
      <c r="E131" s="202"/>
      <c r="F131" s="2"/>
    </row>
    <row r="132" spans="1:6" ht="20.25" thickBot="1">
      <c r="B132" s="3">
        <v>109</v>
      </c>
      <c r="C132" s="288" t="s">
        <v>494</v>
      </c>
      <c r="D132" s="451"/>
      <c r="E132" s="202"/>
      <c r="F132" s="3"/>
    </row>
    <row r="133" spans="1:6" ht="20.25" thickBot="1">
      <c r="B133" s="2">
        <v>110</v>
      </c>
      <c r="C133" s="289" t="s">
        <v>493</v>
      </c>
      <c r="D133" s="452"/>
      <c r="E133" s="202"/>
      <c r="F133" s="3"/>
    </row>
    <row r="134" spans="1:6" ht="20.25" thickBot="1">
      <c r="B134" s="3">
        <v>111</v>
      </c>
      <c r="C134" s="288" t="s">
        <v>532</v>
      </c>
      <c r="D134" s="451"/>
      <c r="E134" s="202"/>
      <c r="F134" s="2"/>
    </row>
    <row r="135" spans="1:6" ht="20.25" thickBot="1">
      <c r="A135" s="663" t="s">
        <v>1065</v>
      </c>
      <c r="B135" s="2">
        <v>112</v>
      </c>
      <c r="C135" s="289" t="s">
        <v>609</v>
      </c>
      <c r="E135" s="202"/>
      <c r="F135" s="3"/>
    </row>
    <row r="136" spans="1:6" ht="20.25" thickBot="1">
      <c r="A136" s="664" t="s">
        <v>1066</v>
      </c>
      <c r="B136" s="3">
        <v>113</v>
      </c>
      <c r="C136" s="665" t="s">
        <v>1067</v>
      </c>
      <c r="D136" t="s">
        <v>1068</v>
      </c>
      <c r="E136" s="202"/>
      <c r="F136" s="3"/>
    </row>
    <row r="137" spans="1:6" ht="20.25" thickBot="1">
      <c r="B137" s="2">
        <v>114</v>
      </c>
      <c r="C137" s="670" t="s">
        <v>1074</v>
      </c>
      <c r="E137" s="202"/>
      <c r="F137" s="2"/>
    </row>
    <row r="138" spans="1:6" ht="20.25" thickBot="1">
      <c r="A138" s="201" t="s">
        <v>492</v>
      </c>
      <c r="B138" s="3">
        <v>115</v>
      </c>
      <c r="C138" s="200" t="s">
        <v>491</v>
      </c>
      <c r="F138" s="3"/>
    </row>
    <row r="139" spans="1:6" ht="20.25" thickBot="1">
      <c r="A139" s="666" t="s">
        <v>1069</v>
      </c>
      <c r="B139" s="2">
        <v>116</v>
      </c>
      <c r="C139" s="669" t="s">
        <v>480</v>
      </c>
      <c r="D139" s="667" t="s">
        <v>1073</v>
      </c>
      <c r="E139" s="202"/>
      <c r="F139" s="3"/>
    </row>
    <row r="140" spans="1:6" ht="20.25" thickBot="1">
      <c r="A140" s="60" t="s">
        <v>1070</v>
      </c>
      <c r="B140" s="3">
        <v>117</v>
      </c>
      <c r="C140" s="668" t="s">
        <v>1071</v>
      </c>
      <c r="D140" s="668" t="s">
        <v>1072</v>
      </c>
      <c r="E140" s="202"/>
      <c r="F140" s="2"/>
    </row>
    <row r="141" spans="1:6" ht="24.75" thickBot="1">
      <c r="A141" s="520" t="s">
        <v>982</v>
      </c>
      <c r="B141" s="2">
        <v>118</v>
      </c>
      <c r="C141" s="521" t="s">
        <v>577</v>
      </c>
      <c r="D141" s="522" t="s">
        <v>896</v>
      </c>
      <c r="E141" s="202"/>
    </row>
    <row r="142" spans="1:6" ht="21" thickBot="1">
      <c r="A142" s="202"/>
      <c r="B142" s="3">
        <v>119</v>
      </c>
      <c r="C142" s="523" t="s">
        <v>579</v>
      </c>
      <c r="D142" s="524" t="s">
        <v>898</v>
      </c>
    </row>
    <row r="143" spans="1:6" ht="20.25" thickBot="1">
      <c r="B143" s="2">
        <v>120</v>
      </c>
      <c r="C143" s="384" t="s">
        <v>999</v>
      </c>
      <c r="D143" s="384"/>
    </row>
    <row r="144" spans="1:6" ht="20.25" thickBot="1">
      <c r="A144" s="190" t="s">
        <v>473</v>
      </c>
      <c r="B144" s="3">
        <v>121</v>
      </c>
      <c r="C144" s="189" t="s">
        <v>472</v>
      </c>
      <c r="D144" s="8"/>
    </row>
    <row r="145" spans="1:4" ht="20.25" thickBot="1">
      <c r="B145" s="2">
        <v>122</v>
      </c>
      <c r="C145" s="189" t="s">
        <v>471</v>
      </c>
      <c r="D145" s="10"/>
    </row>
    <row r="146" spans="1:4" ht="20.25" thickBot="1">
      <c r="B146" s="3">
        <v>123</v>
      </c>
      <c r="C146" s="189" t="s">
        <v>470</v>
      </c>
      <c r="D146" s="182"/>
    </row>
    <row r="147" spans="1:4" ht="20.25" thickBot="1">
      <c r="B147" s="2">
        <v>124</v>
      </c>
      <c r="C147" s="189" t="s">
        <v>619</v>
      </c>
      <c r="D147" s="182"/>
    </row>
    <row r="148" spans="1:4" ht="20.25" thickBot="1">
      <c r="A148" s="679" t="s">
        <v>469</v>
      </c>
      <c r="B148" s="3">
        <v>125</v>
      </c>
      <c r="C148" s="679" t="s">
        <v>468</v>
      </c>
      <c r="D148" s="680" t="s">
        <v>1080</v>
      </c>
    </row>
    <row r="149" spans="1:4" ht="20.25" thickBot="1">
      <c r="B149" s="2">
        <v>126</v>
      </c>
      <c r="C149" s="679" t="s">
        <v>467</v>
      </c>
      <c r="D149" s="680"/>
    </row>
    <row r="150" spans="1:4" ht="20.25" thickBot="1">
      <c r="A150" s="673" t="s">
        <v>466</v>
      </c>
      <c r="B150" s="3">
        <v>127</v>
      </c>
      <c r="C150" s="674" t="s">
        <v>465</v>
      </c>
      <c r="D150" s="675" t="s">
        <v>858</v>
      </c>
    </row>
    <row r="151" spans="1:4" ht="20.25" thickBot="1">
      <c r="B151" s="2">
        <v>128</v>
      </c>
      <c r="C151" s="674" t="s">
        <v>464</v>
      </c>
      <c r="D151" s="676"/>
    </row>
    <row r="152" spans="1:4" ht="20.25" thickBot="1">
      <c r="B152" s="3">
        <v>129</v>
      </c>
      <c r="C152" s="674" t="s">
        <v>620</v>
      </c>
      <c r="D152" s="675"/>
    </row>
    <row r="153" spans="1:4" ht="20.25" thickBot="1">
      <c r="B153" s="2">
        <v>130</v>
      </c>
      <c r="C153" s="673" t="s">
        <v>462</v>
      </c>
      <c r="D153" s="677"/>
    </row>
    <row r="154" spans="1:4" ht="20.25" thickBot="1">
      <c r="B154" s="3">
        <v>131</v>
      </c>
      <c r="C154" s="674" t="s">
        <v>621</v>
      </c>
      <c r="D154" s="676"/>
    </row>
    <row r="155" spans="1:4" ht="20.25" thickBot="1">
      <c r="B155" s="2">
        <v>132</v>
      </c>
      <c r="C155" s="678" t="s">
        <v>622</v>
      </c>
      <c r="D155" s="676" t="s">
        <v>859</v>
      </c>
    </row>
    <row r="156" spans="1:4" ht="20.25" thickBot="1">
      <c r="B156" s="3">
        <v>133</v>
      </c>
      <c r="C156" s="678" t="s">
        <v>1078</v>
      </c>
      <c r="D156" s="676" t="s">
        <v>1079</v>
      </c>
    </row>
    <row r="157" spans="1:4" ht="20.25" thickBot="1">
      <c r="A157" s="185" t="s">
        <v>461</v>
      </c>
      <c r="B157" s="2">
        <v>134</v>
      </c>
      <c r="C157" s="181" t="s">
        <v>460</v>
      </c>
      <c r="D157" s="182"/>
    </row>
    <row r="158" spans="1:4" ht="20.25" thickBot="1">
      <c r="B158" s="3">
        <v>135</v>
      </c>
      <c r="C158" s="183" t="s">
        <v>459</v>
      </c>
      <c r="D158" s="182"/>
    </row>
    <row r="159" spans="1:4" ht="20.25" thickBot="1">
      <c r="A159" s="184"/>
      <c r="B159" s="2">
        <v>136</v>
      </c>
      <c r="C159" s="181" t="s">
        <v>458</v>
      </c>
    </row>
    <row r="160" spans="1:4" ht="20.25" thickBot="1">
      <c r="A160" s="184"/>
      <c r="B160" s="3">
        <v>137</v>
      </c>
      <c r="C160" s="181" t="s">
        <v>457</v>
      </c>
    </row>
    <row r="161" spans="1:4" ht="20.25" thickBot="1">
      <c r="A161" s="184"/>
      <c r="B161" s="2">
        <v>138</v>
      </c>
      <c r="C161" s="183" t="s">
        <v>456</v>
      </c>
      <c r="D161" s="37"/>
    </row>
    <row r="162" spans="1:4" ht="20.25" thickBot="1">
      <c r="B162" s="3">
        <v>139</v>
      </c>
      <c r="C162" s="181" t="s">
        <v>455</v>
      </c>
      <c r="D162" s="37"/>
    </row>
    <row r="163" spans="1:4" ht="20.25" thickBot="1">
      <c r="A163" s="179" t="s">
        <v>454</v>
      </c>
      <c r="B163" s="2">
        <v>140</v>
      </c>
      <c r="C163" s="442" t="s">
        <v>453</v>
      </c>
      <c r="D163" s="443"/>
    </row>
    <row r="164" spans="1:4" ht="20.25" thickBot="1">
      <c r="B164" s="3">
        <v>141</v>
      </c>
      <c r="C164" s="442" t="s">
        <v>860</v>
      </c>
      <c r="D164" s="443" t="s">
        <v>861</v>
      </c>
    </row>
    <row r="165" spans="1:4" ht="20.25" thickBot="1">
      <c r="B165" s="2">
        <v>142</v>
      </c>
      <c r="C165" s="444" t="s">
        <v>451</v>
      </c>
      <c r="D165" s="443"/>
    </row>
    <row r="166" spans="1:4" ht="20.25" thickBot="1">
      <c r="B166" s="3">
        <v>143</v>
      </c>
      <c r="C166" s="444" t="s">
        <v>550</v>
      </c>
      <c r="D166" s="443"/>
    </row>
    <row r="167" spans="1:4" ht="20.25" thickBot="1">
      <c r="B167" s="2">
        <v>144</v>
      </c>
      <c r="C167" s="444" t="s">
        <v>449</v>
      </c>
      <c r="D167" s="443"/>
    </row>
    <row r="168" spans="1:4" ht="20.25" thickBot="1">
      <c r="B168" s="3">
        <v>145</v>
      </c>
      <c r="C168" s="444" t="s">
        <v>448</v>
      </c>
      <c r="D168" s="443"/>
    </row>
    <row r="169" spans="1:4" ht="20.25" thickBot="1">
      <c r="A169" s="178" t="s">
        <v>803</v>
      </c>
      <c r="B169" s="2">
        <v>146</v>
      </c>
      <c r="C169" s="175" t="s">
        <v>446</v>
      </c>
    </row>
    <row r="170" spans="1:4" ht="20.25" thickBot="1">
      <c r="B170" s="3">
        <v>147</v>
      </c>
      <c r="C170" s="175" t="s">
        <v>445</v>
      </c>
    </row>
    <row r="171" spans="1:4" ht="20.25" thickBot="1">
      <c r="B171" s="2">
        <v>148</v>
      </c>
      <c r="C171" s="175" t="s">
        <v>444</v>
      </c>
      <c r="D171" s="177"/>
    </row>
    <row r="172" spans="1:4" ht="20.25" thickBot="1">
      <c r="B172" s="3">
        <v>149</v>
      </c>
      <c r="C172" s="175" t="s">
        <v>443</v>
      </c>
      <c r="D172" s="176"/>
    </row>
    <row r="173" spans="1:4" ht="20.25" thickBot="1">
      <c r="B173" s="2">
        <v>150</v>
      </c>
      <c r="C173" s="175" t="s">
        <v>442</v>
      </c>
      <c r="D173" s="176"/>
    </row>
    <row r="174" spans="1:4" ht="20.25" thickBot="1">
      <c r="B174" s="3">
        <v>151</v>
      </c>
      <c r="C174" s="175" t="s">
        <v>441</v>
      </c>
    </row>
    <row r="175" spans="1:4" ht="20.25" thickBot="1">
      <c r="B175" s="2">
        <v>152</v>
      </c>
      <c r="C175" s="175" t="s">
        <v>440</v>
      </c>
    </row>
    <row r="176" spans="1:4" ht="20.25" thickBot="1">
      <c r="B176" s="3">
        <v>153</v>
      </c>
      <c r="C176" s="175" t="s">
        <v>439</v>
      </c>
    </row>
    <row r="177" spans="1:4" ht="20.25" thickBot="1">
      <c r="A177" s="517" t="s">
        <v>437</v>
      </c>
      <c r="B177" s="2">
        <v>154</v>
      </c>
      <c r="C177" s="517" t="s">
        <v>600</v>
      </c>
    </row>
    <row r="178" spans="1:4" ht="20.25" thickBot="1">
      <c r="B178" s="3">
        <v>155</v>
      </c>
      <c r="C178" s="518" t="s">
        <v>435</v>
      </c>
    </row>
    <row r="179" spans="1:4" ht="20.25" thickBot="1">
      <c r="B179" s="2">
        <v>156</v>
      </c>
      <c r="C179" s="518" t="s">
        <v>591</v>
      </c>
    </row>
    <row r="180" spans="1:4" ht="20.25" thickBot="1">
      <c r="B180" s="3">
        <v>157</v>
      </c>
      <c r="C180" s="517" t="s">
        <v>436</v>
      </c>
    </row>
    <row r="181" spans="1:4" ht="20.25" thickBot="1">
      <c r="B181" s="2">
        <v>158</v>
      </c>
      <c r="C181" s="519" t="s">
        <v>993</v>
      </c>
    </row>
    <row r="182" spans="1:4" ht="20.25" thickBot="1">
      <c r="B182" s="3">
        <v>159</v>
      </c>
      <c r="C182" s="519" t="s">
        <v>994</v>
      </c>
    </row>
    <row r="183" spans="1:4" ht="20.25" thickBot="1">
      <c r="B183" s="2">
        <v>160</v>
      </c>
      <c r="C183" s="519" t="s">
        <v>995</v>
      </c>
    </row>
    <row r="184" spans="1:4" ht="20.25" thickBot="1">
      <c r="A184" s="172" t="s">
        <v>434</v>
      </c>
      <c r="B184" s="3">
        <v>161</v>
      </c>
      <c r="C184" s="171" t="s">
        <v>433</v>
      </c>
    </row>
    <row r="185" spans="1:4" ht="20.25" thickBot="1">
      <c r="B185" s="2">
        <v>162</v>
      </c>
      <c r="C185" s="171" t="s">
        <v>432</v>
      </c>
    </row>
    <row r="186" spans="1:4" ht="20.25" thickBot="1">
      <c r="B186" s="3">
        <v>163</v>
      </c>
      <c r="C186" s="171" t="s">
        <v>431</v>
      </c>
    </row>
    <row r="187" spans="1:4" ht="20.25" thickBot="1">
      <c r="B187" s="2">
        <v>164</v>
      </c>
      <c r="C187" s="171" t="s">
        <v>430</v>
      </c>
    </row>
    <row r="188" spans="1:4" ht="20.25" thickBot="1">
      <c r="B188" s="3">
        <v>165</v>
      </c>
      <c r="C188" s="171" t="s">
        <v>429</v>
      </c>
    </row>
    <row r="189" spans="1:4" ht="20.25" thickBot="1">
      <c r="B189" s="2">
        <v>166</v>
      </c>
      <c r="C189" s="171" t="s">
        <v>428</v>
      </c>
      <c r="D189" t="s">
        <v>862</v>
      </c>
    </row>
    <row r="190" spans="1:4" ht="20.25" thickBot="1">
      <c r="B190" s="3">
        <v>167</v>
      </c>
      <c r="C190" s="171" t="s">
        <v>1076</v>
      </c>
    </row>
    <row r="191" spans="1:4" ht="21" thickBot="1">
      <c r="A191" s="277" t="s">
        <v>597</v>
      </c>
      <c r="B191" s="2">
        <v>168</v>
      </c>
      <c r="C191" s="278" t="s">
        <v>427</v>
      </c>
    </row>
    <row r="192" spans="1:4" ht="21" thickBot="1">
      <c r="A192" s="279"/>
      <c r="B192" s="3">
        <v>169</v>
      </c>
      <c r="C192" s="278" t="s">
        <v>426</v>
      </c>
    </row>
    <row r="193" spans="1:4" ht="21" thickBot="1">
      <c r="B193" s="2">
        <v>170</v>
      </c>
      <c r="C193" s="429" t="s">
        <v>802</v>
      </c>
      <c r="D193" t="s">
        <v>863</v>
      </c>
    </row>
    <row r="194" spans="1:4" ht="21" thickBot="1">
      <c r="B194" s="3">
        <v>171</v>
      </c>
      <c r="C194" s="278" t="s">
        <v>623</v>
      </c>
    </row>
    <row r="195" spans="1:4" ht="21" thickBot="1">
      <c r="B195" s="2">
        <v>172</v>
      </c>
      <c r="C195" s="278" t="s">
        <v>596</v>
      </c>
    </row>
    <row r="196" spans="1:4" ht="21" thickBot="1">
      <c r="A196" s="10" t="s">
        <v>598</v>
      </c>
      <c r="B196" s="3">
        <v>173</v>
      </c>
      <c r="C196" s="170" t="s">
        <v>424</v>
      </c>
    </row>
    <row r="197" spans="1:4" ht="20.25" thickBot="1">
      <c r="B197" s="2">
        <v>174</v>
      </c>
      <c r="C197" s="73" t="s">
        <v>423</v>
      </c>
    </row>
    <row r="198" spans="1:4" ht="21" thickBot="1">
      <c r="B198" s="3">
        <v>175</v>
      </c>
      <c r="C198" s="280" t="s">
        <v>425</v>
      </c>
    </row>
    <row r="199" spans="1:4" ht="21" thickBot="1">
      <c r="B199" s="2">
        <v>176</v>
      </c>
      <c r="C199" s="170" t="s">
        <v>624</v>
      </c>
    </row>
    <row r="200" spans="1:4" ht="24.75" thickBot="1">
      <c r="B200" s="3">
        <v>177</v>
      </c>
      <c r="C200" s="430" t="s">
        <v>807</v>
      </c>
      <c r="D200" s="12" t="s">
        <v>809</v>
      </c>
    </row>
    <row r="201" spans="1:4" ht="21" thickBot="1">
      <c r="A201" s="165" t="s">
        <v>599</v>
      </c>
      <c r="B201" s="2">
        <v>178</v>
      </c>
      <c r="C201" s="166" t="s">
        <v>422</v>
      </c>
    </row>
    <row r="202" spans="1:4" ht="24.75" thickBot="1">
      <c r="A202" s="165"/>
      <c r="B202" s="3">
        <v>179</v>
      </c>
      <c r="C202" s="164" t="s">
        <v>421</v>
      </c>
    </row>
    <row r="203" spans="1:4" ht="24.75" thickBot="1">
      <c r="B203" s="2">
        <v>180</v>
      </c>
      <c r="C203" s="164" t="s">
        <v>420</v>
      </c>
      <c r="D203" t="s">
        <v>998</v>
      </c>
    </row>
    <row r="204" spans="1:4" ht="24.75" thickBot="1">
      <c r="B204" s="3">
        <v>181</v>
      </c>
      <c r="C204" s="164" t="s">
        <v>419</v>
      </c>
    </row>
    <row r="205" spans="1:4" ht="21" thickBot="1">
      <c r="A205" s="163" t="s">
        <v>418</v>
      </c>
      <c r="B205" s="2">
        <v>182</v>
      </c>
      <c r="C205" s="162" t="s">
        <v>417</v>
      </c>
    </row>
    <row r="206" spans="1:4" ht="21" thickBot="1">
      <c r="A206" s="163"/>
      <c r="B206" s="3">
        <v>183</v>
      </c>
      <c r="C206" s="162" t="s">
        <v>416</v>
      </c>
    </row>
    <row r="207" spans="1:4" ht="21" thickBot="1">
      <c r="B207" s="2">
        <v>184</v>
      </c>
      <c r="C207" s="161" t="s">
        <v>415</v>
      </c>
    </row>
    <row r="208" spans="1:4" ht="21" thickBot="1">
      <c r="B208" s="3">
        <v>185</v>
      </c>
      <c r="C208" s="161" t="s">
        <v>601</v>
      </c>
    </row>
    <row r="209" spans="1:4" ht="21" thickBot="1">
      <c r="B209" s="2">
        <v>186</v>
      </c>
      <c r="C209" s="161" t="s">
        <v>996</v>
      </c>
    </row>
    <row r="210" spans="1:4" ht="21" thickBot="1">
      <c r="B210" s="3">
        <v>187</v>
      </c>
      <c r="C210" s="161" t="s">
        <v>997</v>
      </c>
    </row>
    <row r="211" spans="1:4" ht="21" thickBot="1">
      <c r="A211" s="36" t="s">
        <v>414</v>
      </c>
      <c r="B211" s="2">
        <v>188</v>
      </c>
      <c r="C211" s="159" t="s">
        <v>413</v>
      </c>
    </row>
    <row r="212" spans="1:4" ht="20.25" thickBot="1">
      <c r="B212" s="3">
        <v>189</v>
      </c>
      <c r="C212" s="160" t="s">
        <v>412</v>
      </c>
    </row>
    <row r="213" spans="1:4" ht="21" thickBot="1">
      <c r="B213" s="2">
        <v>190</v>
      </c>
      <c r="C213" s="159" t="s">
        <v>411</v>
      </c>
    </row>
    <row r="214" spans="1:4" ht="21" thickBot="1">
      <c r="B214" s="3">
        <v>191</v>
      </c>
      <c r="C214" s="159" t="s">
        <v>626</v>
      </c>
    </row>
    <row r="215" spans="1:4" ht="21" thickBot="1">
      <c r="B215" s="2">
        <v>192</v>
      </c>
      <c r="C215" s="159" t="s">
        <v>627</v>
      </c>
    </row>
    <row r="216" spans="1:4" ht="21" thickBot="1">
      <c r="B216" s="3">
        <v>193</v>
      </c>
      <c r="C216" s="159" t="s">
        <v>625</v>
      </c>
    </row>
    <row r="217" spans="1:4" ht="21" thickBot="1">
      <c r="A217" s="60" t="s">
        <v>410</v>
      </c>
      <c r="B217" s="2">
        <v>194</v>
      </c>
      <c r="C217" s="158" t="s">
        <v>409</v>
      </c>
    </row>
    <row r="218" spans="1:4" ht="21" thickBot="1">
      <c r="B218" s="3">
        <v>195</v>
      </c>
      <c r="C218" s="157" t="s">
        <v>408</v>
      </c>
    </row>
    <row r="219" spans="1:4" ht="21" thickBot="1">
      <c r="B219" s="2">
        <v>196</v>
      </c>
      <c r="C219" s="157" t="s">
        <v>407</v>
      </c>
    </row>
    <row r="220" spans="1:4" ht="21" thickBot="1">
      <c r="B220" s="3">
        <v>197</v>
      </c>
      <c r="C220" s="157" t="s">
        <v>608</v>
      </c>
    </row>
    <row r="221" spans="1:4" ht="21" thickBot="1">
      <c r="B221" s="2">
        <v>198</v>
      </c>
      <c r="C221" s="157" t="s">
        <v>405</v>
      </c>
    </row>
    <row r="222" spans="1:4" ht="21" thickBot="1">
      <c r="B222" s="3">
        <v>199</v>
      </c>
      <c r="C222" s="671" t="s">
        <v>1075</v>
      </c>
    </row>
    <row r="223" spans="1:4" ht="21" thickBot="1">
      <c r="A223" s="154" t="s">
        <v>404</v>
      </c>
      <c r="B223" s="2">
        <v>200</v>
      </c>
      <c r="C223" s="156" t="s">
        <v>403</v>
      </c>
      <c r="D223" t="s">
        <v>864</v>
      </c>
    </row>
    <row r="224" spans="1:4" ht="21" thickBot="1">
      <c r="B224" s="3">
        <v>201</v>
      </c>
      <c r="C224" s="156" t="s">
        <v>402</v>
      </c>
    </row>
    <row r="225" spans="1:3" ht="21" thickBot="1">
      <c r="B225" s="2">
        <v>202</v>
      </c>
      <c r="C225" s="155" t="s">
        <v>401</v>
      </c>
    </row>
    <row r="226" spans="1:3" ht="20.25" thickBot="1">
      <c r="B226" s="3">
        <v>203</v>
      </c>
      <c r="C226" s="154" t="s">
        <v>400</v>
      </c>
    </row>
    <row r="227" spans="1:3" ht="21" thickBot="1">
      <c r="B227" s="2">
        <v>204</v>
      </c>
      <c r="C227" s="264" t="s">
        <v>588</v>
      </c>
    </row>
    <row r="228" spans="1:3" ht="21" thickBot="1">
      <c r="B228" s="3">
        <v>205</v>
      </c>
      <c r="C228" s="264" t="s">
        <v>628</v>
      </c>
    </row>
    <row r="229" spans="1:3" ht="21" thickBot="1">
      <c r="A229" s="153" t="s">
        <v>399</v>
      </c>
      <c r="B229" s="2">
        <v>206</v>
      </c>
      <c r="C229" s="152" t="s">
        <v>398</v>
      </c>
    </row>
    <row r="230" spans="1:3" ht="21" thickBot="1">
      <c r="B230" s="3">
        <v>207</v>
      </c>
      <c r="C230" s="152" t="s">
        <v>397</v>
      </c>
    </row>
    <row r="231" spans="1:3" ht="21" thickBot="1">
      <c r="A231" s="151" t="s">
        <v>396</v>
      </c>
      <c r="B231" s="2">
        <v>208</v>
      </c>
      <c r="C231" s="150" t="s">
        <v>395</v>
      </c>
    </row>
    <row r="232" spans="1:3" ht="21" thickBot="1">
      <c r="B232" s="3">
        <v>209</v>
      </c>
      <c r="C232" s="150" t="s">
        <v>394</v>
      </c>
    </row>
    <row r="233" spans="1:3" ht="21" thickBot="1">
      <c r="B233" s="2">
        <v>210</v>
      </c>
      <c r="C233" s="150" t="s">
        <v>393</v>
      </c>
    </row>
    <row r="234" spans="1:3" ht="21" thickBot="1">
      <c r="B234" s="3">
        <v>211</v>
      </c>
      <c r="C234" s="149" t="s">
        <v>392</v>
      </c>
    </row>
    <row r="235" spans="1:3" ht="21" thickBot="1">
      <c r="B235" s="2">
        <v>212</v>
      </c>
      <c r="C235" s="149" t="s">
        <v>391</v>
      </c>
    </row>
    <row r="236" spans="1:3" ht="21" thickBot="1">
      <c r="B236" s="3">
        <v>213</v>
      </c>
      <c r="C236" s="297" t="s">
        <v>629</v>
      </c>
    </row>
    <row r="237" spans="1:3" ht="21" thickBot="1">
      <c r="B237" s="2">
        <v>214</v>
      </c>
      <c r="C237" s="297" t="s">
        <v>630</v>
      </c>
    </row>
    <row r="238" spans="1:3" ht="21" thickBot="1">
      <c r="B238" s="3">
        <v>215</v>
      </c>
      <c r="C238" s="297" t="s">
        <v>631</v>
      </c>
    </row>
    <row r="239" spans="1:3" ht="21" thickBot="1">
      <c r="B239" s="2">
        <v>216</v>
      </c>
      <c r="C239" s="297" t="s">
        <v>629</v>
      </c>
    </row>
    <row r="240" spans="1:3" ht="21" thickBot="1">
      <c r="B240" s="3">
        <v>217</v>
      </c>
      <c r="C240" s="297" t="s">
        <v>932</v>
      </c>
    </row>
    <row r="241" spans="2:3" ht="21" thickBot="1">
      <c r="B241" s="2">
        <v>218</v>
      </c>
      <c r="C241" s="297" t="s">
        <v>938</v>
      </c>
    </row>
    <row r="242" spans="2:3" ht="21" thickBot="1">
      <c r="B242" s="3">
        <v>219</v>
      </c>
      <c r="C242" s="297" t="s">
        <v>1000</v>
      </c>
    </row>
    <row r="243" spans="2:3" ht="20.25" thickBot="1">
      <c r="B243" s="2">
        <v>220</v>
      </c>
    </row>
  </sheetData>
  <mergeCells count="6">
    <mergeCell ref="L23:M23"/>
    <mergeCell ref="B2:L11"/>
    <mergeCell ref="A5:A6"/>
    <mergeCell ref="B12:L21"/>
    <mergeCell ref="A15:A16"/>
    <mergeCell ref="M7:M18"/>
  </mergeCells>
  <phoneticPr fontId="230" type="noConversion"/>
  <conditionalFormatting sqref="M7">
    <cfRule type="notContainsBlanks" dxfId="2" priority="3">
      <formula>LEN(TRIM(M7))&gt;0</formula>
    </cfRule>
  </conditionalFormatting>
  <conditionalFormatting sqref="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C9AE-7E97-4629-B5C2-399E61874B0C}">
  <dimension ref="A1:Q371"/>
  <sheetViews>
    <sheetView zoomScale="97" zoomScaleNormal="97" workbookViewId="0">
      <selection activeCell="R16" sqref="R16"/>
    </sheetView>
  </sheetViews>
  <sheetFormatPr defaultRowHeight="15"/>
  <cols>
    <col min="1" max="1" width="4.7109375" customWidth="1"/>
    <col min="2" max="2" width="7.85546875" customWidth="1"/>
    <col min="3" max="3" width="14.85546875" customWidth="1"/>
    <col min="4" max="4" width="7.85546875" customWidth="1"/>
    <col min="5" max="5" width="13.28515625" customWidth="1"/>
    <col min="6" max="6" width="13.140625" customWidth="1"/>
    <col min="7" max="7" width="6.85546875" customWidth="1"/>
    <col min="8" max="8" width="8.42578125" customWidth="1"/>
    <col min="9" max="9" width="6.42578125" customWidth="1"/>
    <col min="10" max="10" width="4.5703125" customWidth="1"/>
    <col min="11" max="11" width="6.5703125" customWidth="1"/>
    <col min="12" max="12" width="7.85546875" customWidth="1"/>
    <col min="13" max="13" width="3.28515625" customWidth="1"/>
    <col min="14" max="14" width="8.28515625" customWidth="1"/>
    <col min="15" max="15" width="5.5703125" customWidth="1"/>
    <col min="16" max="16" width="3.7109375" customWidth="1"/>
    <col min="17" max="17" width="7.42578125" customWidth="1"/>
  </cols>
  <sheetData>
    <row r="1" spans="1:17" ht="15.75" thickBot="1">
      <c r="A1" s="251" t="s">
        <v>584</v>
      </c>
      <c r="C1" s="148"/>
      <c r="H1" s="148"/>
      <c r="J1" s="148"/>
    </row>
    <row r="2" spans="1:17" ht="14.25" customHeight="1" thickTop="1">
      <c r="A2" s="251">
        <f>MAX(A33:A408)</f>
        <v>339</v>
      </c>
      <c r="B2" s="752" t="str">
        <f ca="1">VLOOKUP(A9,A33:F430,A10)</f>
        <v>あさ</v>
      </c>
      <c r="C2" s="752"/>
      <c r="D2" s="752"/>
      <c r="E2" s="752"/>
      <c r="F2" s="752"/>
      <c r="G2" s="752"/>
      <c r="H2" s="752"/>
      <c r="I2" s="752"/>
      <c r="J2" s="752"/>
      <c r="K2" s="255" t="str">
        <f ca="1">RIGHT(A9,1)</f>
        <v>4</v>
      </c>
      <c r="L2" s="256"/>
      <c r="M2" s="119" t="s">
        <v>390</v>
      </c>
      <c r="N2" s="260" t="s">
        <v>580</v>
      </c>
      <c r="O2" s="132" t="s">
        <v>389</v>
      </c>
      <c r="P2" s="131" t="s">
        <v>388</v>
      </c>
      <c r="Q2" s="130" t="s">
        <v>387</v>
      </c>
    </row>
    <row r="3" spans="1:17" ht="14.25" customHeight="1">
      <c r="B3" s="752"/>
      <c r="C3" s="752"/>
      <c r="D3" s="752"/>
      <c r="E3" s="752"/>
      <c r="F3" s="752"/>
      <c r="G3" s="752"/>
      <c r="H3" s="752"/>
      <c r="I3" s="752"/>
      <c r="J3" s="752"/>
      <c r="K3" s="255" t="str">
        <f ca="1">RIGHT(A19,1)</f>
        <v>3</v>
      </c>
      <c r="L3" s="256"/>
      <c r="M3" s="119" t="str">
        <f>IF(O3=0,"",_xlfn.RANK.AVG(O3,$O$3:$O$12,1))</f>
        <v/>
      </c>
      <c r="N3" s="263"/>
      <c r="O3" s="281"/>
      <c r="P3" s="120"/>
      <c r="Q3" s="115">
        <f>IF(M3="",0,VLOOKUP(M3,$N$17:$O$26,2,0))</f>
        <v>0</v>
      </c>
    </row>
    <row r="4" spans="1:17" ht="14.25" customHeight="1">
      <c r="B4" s="752"/>
      <c r="C4" s="752"/>
      <c r="D4" s="752"/>
      <c r="E4" s="752"/>
      <c r="F4" s="752"/>
      <c r="G4" s="752"/>
      <c r="H4" s="752"/>
      <c r="I4" s="752"/>
      <c r="J4" s="752"/>
      <c r="K4" s="257" t="str">
        <f>RIGHT(A289,1)</f>
        <v>7</v>
      </c>
      <c r="L4" s="256"/>
      <c r="M4" s="119" t="str">
        <f t="shared" ref="M4:M12" si="0">IF(O4=0,"",_xlfn.RANK.AVG(O4,$O$3:$O$12,1))</f>
        <v/>
      </c>
      <c r="N4" s="261"/>
      <c r="O4" s="281"/>
      <c r="P4" s="247"/>
      <c r="Q4" s="115">
        <f t="shared" ref="Q4:Q7" si="1">IF(M4="",0,VLOOKUP(M4,$N$17:$O$26,2,0))</f>
        <v>0</v>
      </c>
    </row>
    <row r="5" spans="1:17" ht="14.25" customHeight="1">
      <c r="A5" s="740" t="s">
        <v>585</v>
      </c>
      <c r="B5" s="752"/>
      <c r="C5" s="752"/>
      <c r="D5" s="752"/>
      <c r="E5" s="752"/>
      <c r="F5" s="752"/>
      <c r="G5" s="752"/>
      <c r="H5" s="752"/>
      <c r="I5" s="752"/>
      <c r="J5" s="752"/>
      <c r="K5" s="258">
        <f ca="1">K2+K3+K4</f>
        <v>14</v>
      </c>
      <c r="L5" s="262">
        <v>1</v>
      </c>
      <c r="M5" s="119" t="str">
        <f t="shared" si="0"/>
        <v/>
      </c>
      <c r="N5" s="263"/>
      <c r="O5" s="281"/>
      <c r="P5" s="120"/>
      <c r="Q5" s="115">
        <f t="shared" si="1"/>
        <v>0</v>
      </c>
    </row>
    <row r="6" spans="1:17" ht="14.25" customHeight="1">
      <c r="A6" s="740"/>
      <c r="B6" s="752"/>
      <c r="C6" s="752"/>
      <c r="D6" s="752"/>
      <c r="E6" s="752"/>
      <c r="F6" s="752"/>
      <c r="G6" s="752"/>
      <c r="H6" s="752"/>
      <c r="I6" s="752"/>
      <c r="J6" s="752"/>
      <c r="K6" s="259">
        <v>20</v>
      </c>
      <c r="L6" s="262">
        <v>10</v>
      </c>
      <c r="M6" s="282" t="str">
        <f t="shared" si="0"/>
        <v/>
      </c>
      <c r="N6" s="261"/>
      <c r="O6" s="281"/>
      <c r="P6" s="247"/>
      <c r="Q6" s="115">
        <f t="shared" si="1"/>
        <v>0</v>
      </c>
    </row>
    <row r="7" spans="1:17" ht="14.25" customHeight="1">
      <c r="A7" s="273">
        <v>1</v>
      </c>
      <c r="B7" s="752"/>
      <c r="C7" s="752"/>
      <c r="D7" s="752"/>
      <c r="E7" s="752"/>
      <c r="F7" s="752"/>
      <c r="G7" s="752"/>
      <c r="H7" s="752"/>
      <c r="I7" s="752"/>
      <c r="J7" s="752"/>
      <c r="K7" s="753" t="str">
        <f ca="1">IF(K5=K6,"LUCKY","")</f>
        <v/>
      </c>
      <c r="L7" s="753"/>
      <c r="M7" s="282" t="str">
        <f t="shared" si="0"/>
        <v/>
      </c>
      <c r="N7" s="263"/>
      <c r="O7" s="281"/>
      <c r="P7" s="120"/>
      <c r="Q7" s="115">
        <f t="shared" si="1"/>
        <v>0</v>
      </c>
    </row>
    <row r="8" spans="1:17" ht="14.25" customHeight="1">
      <c r="A8" s="273">
        <v>339</v>
      </c>
      <c r="B8" s="752"/>
      <c r="C8" s="752"/>
      <c r="D8" s="752"/>
      <c r="E8" s="752"/>
      <c r="F8" s="752"/>
      <c r="G8" s="752"/>
      <c r="H8" s="752"/>
      <c r="I8" s="752"/>
      <c r="J8" s="752"/>
      <c r="K8" s="753"/>
      <c r="L8" s="753"/>
      <c r="M8" s="119" t="str">
        <f t="shared" si="0"/>
        <v/>
      </c>
      <c r="N8" s="261"/>
      <c r="O8" s="281"/>
      <c r="P8" s="247"/>
      <c r="Q8" s="115" t="str">
        <f t="shared" ref="Q8:Q12" si="2">IF(O8=0,"",VLOOKUP(M8,$N$17:$O$26,2))</f>
        <v/>
      </c>
    </row>
    <row r="9" spans="1:17" ht="14.25" customHeight="1">
      <c r="A9" s="274">
        <f ca="1">RANDBETWEEN(A7,A8)</f>
        <v>44</v>
      </c>
      <c r="B9" s="752"/>
      <c r="C9" s="752"/>
      <c r="D9" s="752"/>
      <c r="E9" s="752"/>
      <c r="F9" s="752"/>
      <c r="G9" s="752"/>
      <c r="H9" s="752"/>
      <c r="I9" s="752"/>
      <c r="J9" s="752"/>
      <c r="K9" s="754" t="str">
        <f ca="1">IF(K5=K6,"+","")</f>
        <v/>
      </c>
      <c r="L9" s="755" t="str">
        <f ca="1">IF(K5=K6,RANDBETWEEN(L5,L6),"")</f>
        <v/>
      </c>
      <c r="M9" s="119" t="str">
        <f t="shared" si="0"/>
        <v/>
      </c>
      <c r="N9" s="263"/>
      <c r="O9" s="254"/>
      <c r="P9" s="120"/>
      <c r="Q9" s="115" t="str">
        <f t="shared" si="2"/>
        <v/>
      </c>
    </row>
    <row r="10" spans="1:17" ht="14.25" customHeight="1">
      <c r="A10" s="275">
        <v>3</v>
      </c>
      <c r="B10" s="752"/>
      <c r="C10" s="752"/>
      <c r="D10" s="752"/>
      <c r="E10" s="752"/>
      <c r="F10" s="752"/>
      <c r="G10" s="752"/>
      <c r="H10" s="752"/>
      <c r="I10" s="752"/>
      <c r="J10" s="752"/>
      <c r="K10" s="754"/>
      <c r="L10" s="755"/>
      <c r="M10" s="119" t="str">
        <f t="shared" si="0"/>
        <v/>
      </c>
      <c r="N10" s="261"/>
      <c r="O10" s="254"/>
      <c r="P10" s="247"/>
      <c r="Q10" s="115" t="str">
        <f t="shared" si="2"/>
        <v/>
      </c>
    </row>
    <row r="11" spans="1:17" ht="14.25" customHeight="1">
      <c r="A11" s="275"/>
      <c r="B11" s="752"/>
      <c r="C11" s="752"/>
      <c r="D11" s="752"/>
      <c r="E11" s="752"/>
      <c r="F11" s="752"/>
      <c r="G11" s="752"/>
      <c r="H11" s="752"/>
      <c r="I11" s="752"/>
      <c r="J11" s="752"/>
      <c r="K11" s="754"/>
      <c r="L11" s="755"/>
      <c r="M11" s="119" t="str">
        <f t="shared" si="0"/>
        <v/>
      </c>
      <c r="N11" s="263"/>
      <c r="O11" s="254"/>
      <c r="P11" s="120"/>
      <c r="Q11" s="115" t="str">
        <f t="shared" si="2"/>
        <v/>
      </c>
    </row>
    <row r="12" spans="1:17" ht="14.25" customHeight="1">
      <c r="A12" s="275"/>
      <c r="B12" s="751" t="str">
        <f ca="1">VLOOKUP(A19,A33:F430,A20)</f>
        <v>カレー</v>
      </c>
      <c r="C12" s="751"/>
      <c r="D12" s="751"/>
      <c r="E12" s="751"/>
      <c r="F12" s="751"/>
      <c r="G12" s="751"/>
      <c r="H12" s="751"/>
      <c r="I12" s="751"/>
      <c r="J12" s="751"/>
      <c r="K12" s="751"/>
      <c r="L12" s="751"/>
      <c r="M12" s="119" t="str">
        <f t="shared" si="0"/>
        <v/>
      </c>
      <c r="N12" s="261"/>
      <c r="O12" s="254"/>
      <c r="P12" s="247"/>
      <c r="Q12" s="115" t="str">
        <f t="shared" si="2"/>
        <v/>
      </c>
    </row>
    <row r="13" spans="1:17" ht="14.25" customHeight="1">
      <c r="A13" s="275"/>
      <c r="B13" s="751"/>
      <c r="C13" s="751"/>
      <c r="D13" s="751"/>
      <c r="E13" s="751"/>
      <c r="F13" s="751"/>
      <c r="G13" s="751"/>
      <c r="H13" s="751"/>
      <c r="I13" s="751"/>
      <c r="J13" s="751"/>
      <c r="K13" s="751"/>
      <c r="L13" s="751"/>
      <c r="M13" s="253"/>
      <c r="N13" s="108"/>
      <c r="O13" s="108"/>
    </row>
    <row r="14" spans="1:17" ht="14.25" customHeight="1">
      <c r="A14" s="275"/>
      <c r="B14" s="751"/>
      <c r="C14" s="751"/>
      <c r="D14" s="751"/>
      <c r="E14" s="751"/>
      <c r="F14" s="751"/>
      <c r="G14" s="751"/>
      <c r="H14" s="751"/>
      <c r="I14" s="751"/>
      <c r="J14" s="751"/>
      <c r="K14" s="751"/>
      <c r="L14" s="751"/>
      <c r="M14" s="253"/>
      <c r="N14" s="108"/>
      <c r="O14" s="108"/>
    </row>
    <row r="15" spans="1:17" ht="14.25" customHeight="1">
      <c r="A15" s="740" t="s">
        <v>586</v>
      </c>
      <c r="B15" s="751"/>
      <c r="C15" s="751"/>
      <c r="D15" s="751"/>
      <c r="E15" s="751"/>
      <c r="F15" s="751"/>
      <c r="G15" s="751"/>
      <c r="H15" s="751"/>
      <c r="I15" s="751"/>
      <c r="J15" s="751"/>
      <c r="K15" s="751"/>
      <c r="L15" s="751"/>
      <c r="M15" s="253"/>
      <c r="N15" s="108"/>
      <c r="O15" s="108"/>
    </row>
    <row r="16" spans="1:17" ht="14.25" customHeight="1">
      <c r="A16" s="740"/>
      <c r="B16" s="751"/>
      <c r="C16" s="751"/>
      <c r="D16" s="751"/>
      <c r="E16" s="751"/>
      <c r="F16" s="751"/>
      <c r="G16" s="751"/>
      <c r="H16" s="751"/>
      <c r="I16" s="751"/>
      <c r="J16" s="751"/>
      <c r="K16" s="751"/>
      <c r="L16" s="751"/>
      <c r="M16" s="253"/>
      <c r="N16" s="745" t="s">
        <v>386</v>
      </c>
      <c r="O16" s="746"/>
    </row>
    <row r="17" spans="1:15" ht="14.25" customHeight="1">
      <c r="A17" s="273">
        <v>1</v>
      </c>
      <c r="B17" s="751"/>
      <c r="C17" s="751"/>
      <c r="D17" s="751"/>
      <c r="E17" s="751"/>
      <c r="F17" s="751"/>
      <c r="G17" s="751"/>
      <c r="H17" s="751"/>
      <c r="I17" s="751"/>
      <c r="J17" s="751"/>
      <c r="K17" s="751"/>
      <c r="L17" s="751"/>
      <c r="M17" s="253"/>
      <c r="N17" s="250">
        <v>1</v>
      </c>
      <c r="O17" s="249">
        <v>7</v>
      </c>
    </row>
    <row r="18" spans="1:15" ht="14.25" customHeight="1">
      <c r="A18" s="273">
        <v>154</v>
      </c>
      <c r="B18" s="751"/>
      <c r="C18" s="751"/>
      <c r="D18" s="751"/>
      <c r="E18" s="751"/>
      <c r="F18" s="751"/>
      <c r="G18" s="751"/>
      <c r="H18" s="751"/>
      <c r="I18" s="751"/>
      <c r="J18" s="751"/>
      <c r="K18" s="751"/>
      <c r="L18" s="751"/>
      <c r="M18" s="253"/>
      <c r="N18" s="250">
        <v>2</v>
      </c>
      <c r="O18" s="249">
        <v>7</v>
      </c>
    </row>
    <row r="19" spans="1:15" ht="14.25" customHeight="1">
      <c r="A19" s="274">
        <f ca="1">RANDBETWEEN(A17,A18)</f>
        <v>13</v>
      </c>
      <c r="B19" s="751"/>
      <c r="C19" s="751"/>
      <c r="D19" s="751"/>
      <c r="E19" s="751"/>
      <c r="F19" s="751"/>
      <c r="G19" s="751"/>
      <c r="H19" s="751"/>
      <c r="I19" s="751"/>
      <c r="J19" s="751"/>
      <c r="K19" s="751"/>
      <c r="L19" s="751"/>
      <c r="M19" s="108"/>
      <c r="N19" s="250">
        <v>3</v>
      </c>
      <c r="O19" s="249">
        <v>5</v>
      </c>
    </row>
    <row r="20" spans="1:15" ht="14.25" customHeight="1">
      <c r="A20" s="275">
        <v>5</v>
      </c>
      <c r="B20" s="751"/>
      <c r="C20" s="751"/>
      <c r="D20" s="751"/>
      <c r="E20" s="751"/>
      <c r="F20" s="751"/>
      <c r="G20" s="751"/>
      <c r="H20" s="751"/>
      <c r="I20" s="751"/>
      <c r="J20" s="751"/>
      <c r="K20" s="751"/>
      <c r="L20" s="751"/>
      <c r="M20" s="108"/>
      <c r="N20" s="250">
        <v>4</v>
      </c>
      <c r="O20" s="249">
        <v>5</v>
      </c>
    </row>
    <row r="21" spans="1:15" ht="15.75" customHeight="1">
      <c r="A21" s="275"/>
      <c r="B21" s="751"/>
      <c r="C21" s="751"/>
      <c r="D21" s="751"/>
      <c r="E21" s="751"/>
      <c r="F21" s="751"/>
      <c r="G21" s="751"/>
      <c r="H21" s="751"/>
      <c r="I21" s="751"/>
      <c r="J21" s="751"/>
      <c r="K21" s="751"/>
      <c r="L21" s="751"/>
      <c r="M21" s="108"/>
      <c r="N21" s="250">
        <v>5</v>
      </c>
      <c r="O21" s="249">
        <v>3</v>
      </c>
    </row>
    <row r="22" spans="1:15" ht="14.25" customHeight="1">
      <c r="A22" s="740" t="s">
        <v>587</v>
      </c>
      <c r="B22" s="750" t="str">
        <f ca="1">VLOOKUP(A28,A32:F180,IF(A26=1,3,5))</f>
        <v>スーパー</v>
      </c>
      <c r="C22" s="750"/>
      <c r="D22" s="750"/>
      <c r="E22" s="750"/>
      <c r="F22" s="750"/>
      <c r="G22" s="750"/>
      <c r="H22" s="750"/>
      <c r="I22" s="750"/>
      <c r="J22" s="750"/>
      <c r="K22" s="750"/>
      <c r="L22" s="750"/>
      <c r="M22" s="108"/>
      <c r="N22" s="250">
        <v>6</v>
      </c>
      <c r="O22" s="249">
        <v>3</v>
      </c>
    </row>
    <row r="23" spans="1:15" ht="14.25" customHeight="1">
      <c r="A23" s="740"/>
      <c r="B23" s="750"/>
      <c r="C23" s="750"/>
      <c r="D23" s="750"/>
      <c r="E23" s="750"/>
      <c r="F23" s="750"/>
      <c r="G23" s="750"/>
      <c r="H23" s="750"/>
      <c r="I23" s="750"/>
      <c r="J23" s="750"/>
      <c r="K23" s="750"/>
      <c r="L23" s="750"/>
      <c r="N23" s="246">
        <v>7</v>
      </c>
      <c r="O23" s="245"/>
    </row>
    <row r="24" spans="1:15" ht="18" customHeight="1">
      <c r="A24" s="273">
        <v>1</v>
      </c>
      <c r="B24" s="750"/>
      <c r="C24" s="750"/>
      <c r="D24" s="750"/>
      <c r="E24" s="750"/>
      <c r="F24" s="750"/>
      <c r="G24" s="750"/>
      <c r="H24" s="750"/>
      <c r="I24" s="750"/>
      <c r="J24" s="750"/>
      <c r="K24" s="750"/>
      <c r="L24" s="750"/>
      <c r="N24" s="246">
        <v>8</v>
      </c>
      <c r="O24" s="245">
        <v>0</v>
      </c>
    </row>
    <row r="25" spans="1:15" ht="16.5" customHeight="1">
      <c r="A25" s="273">
        <v>2</v>
      </c>
      <c r="B25" s="750"/>
      <c r="C25" s="750"/>
      <c r="D25" s="750"/>
      <c r="E25" s="750"/>
      <c r="F25" s="750"/>
      <c r="G25" s="750"/>
      <c r="H25" s="750"/>
      <c r="I25" s="750"/>
      <c r="J25" s="750"/>
      <c r="K25" s="750"/>
      <c r="L25" s="750"/>
      <c r="N25" s="246">
        <v>9</v>
      </c>
      <c r="O25" s="245">
        <v>0</v>
      </c>
    </row>
    <row r="26" spans="1:15" ht="20.100000000000001" customHeight="1">
      <c r="A26" s="274">
        <f ca="1">RANDBETWEEN(A24,A25)</f>
        <v>2</v>
      </c>
      <c r="B26" s="750"/>
      <c r="C26" s="750"/>
      <c r="D26" s="750"/>
      <c r="E26" s="750"/>
      <c r="F26" s="750"/>
      <c r="G26" s="750"/>
      <c r="H26" s="750"/>
      <c r="I26" s="750"/>
      <c r="J26" s="750"/>
      <c r="K26" s="750"/>
      <c r="L26" s="750"/>
      <c r="N26" s="246">
        <v>10</v>
      </c>
      <c r="O26" s="245">
        <v>0</v>
      </c>
    </row>
    <row r="27" spans="1:15" ht="20.100000000000001" customHeight="1">
      <c r="A27" s="275">
        <v>5</v>
      </c>
      <c r="B27" s="750"/>
      <c r="C27" s="750"/>
      <c r="D27" s="750"/>
      <c r="E27" s="750"/>
      <c r="F27" s="750"/>
      <c r="G27" s="750"/>
      <c r="H27" s="750"/>
      <c r="I27" s="750"/>
      <c r="J27" s="750"/>
      <c r="K27" s="750"/>
      <c r="L27" s="750"/>
      <c r="N27" s="108"/>
      <c r="O27" s="108"/>
    </row>
    <row r="28" spans="1:15" ht="20.100000000000001" customHeight="1">
      <c r="A28" s="276">
        <f ca="1">RANDBETWEEN(1,154)</f>
        <v>80</v>
      </c>
      <c r="B28" s="750"/>
      <c r="C28" s="750"/>
      <c r="D28" s="750"/>
      <c r="E28" s="750"/>
      <c r="F28" s="750"/>
      <c r="G28" s="750"/>
      <c r="H28" s="750"/>
      <c r="I28" s="750"/>
      <c r="J28" s="750"/>
      <c r="K28" s="750"/>
      <c r="L28" s="750"/>
      <c r="N28" s="108"/>
      <c r="O28" s="108"/>
    </row>
    <row r="29" spans="1:15" ht="20.100000000000001" customHeight="1">
      <c r="A29" s="275"/>
      <c r="B29" s="750"/>
      <c r="C29" s="750"/>
      <c r="D29" s="750"/>
      <c r="E29" s="750"/>
      <c r="F29" s="750"/>
      <c r="G29" s="750"/>
      <c r="H29" s="750"/>
      <c r="I29" s="750"/>
      <c r="J29" s="750"/>
      <c r="K29" s="750"/>
      <c r="L29" s="750"/>
      <c r="N29" s="108"/>
      <c r="O29" s="108"/>
    </row>
    <row r="30" spans="1:15" ht="20.100000000000001" customHeight="1">
      <c r="N30" s="108"/>
      <c r="O30" s="108"/>
    </row>
    <row r="31" spans="1:15" ht="20.100000000000001" customHeight="1">
      <c r="N31" s="108"/>
      <c r="O31" s="108"/>
    </row>
    <row r="32" spans="1:15" ht="20.100000000000001" customHeight="1" thickBot="1">
      <c r="B32" s="252">
        <v>2</v>
      </c>
      <c r="C32" s="252">
        <v>3</v>
      </c>
      <c r="D32" s="252">
        <v>4</v>
      </c>
      <c r="E32" s="252">
        <v>5</v>
      </c>
      <c r="F32" s="135"/>
      <c r="N32" s="108"/>
      <c r="O32" s="108"/>
    </row>
    <row r="33" spans="1:15" ht="20.100000000000001" customHeight="1" thickBot="1">
      <c r="A33" s="3">
        <v>1</v>
      </c>
      <c r="B33" s="111">
        <v>5</v>
      </c>
      <c r="C33" s="129" t="s">
        <v>385</v>
      </c>
      <c r="D33" s="267" t="s">
        <v>594</v>
      </c>
      <c r="E33" s="266" t="s">
        <v>593</v>
      </c>
      <c r="F33" s="67"/>
      <c r="N33" s="108"/>
      <c r="O33" s="108"/>
    </row>
    <row r="34" spans="1:15" ht="20.100000000000001" customHeight="1" thickBot="1">
      <c r="A34" s="2">
        <v>2</v>
      </c>
      <c r="C34" s="127" t="s">
        <v>382</v>
      </c>
      <c r="D34" s="265" t="s">
        <v>578</v>
      </c>
      <c r="E34" s="266" t="s">
        <v>577</v>
      </c>
      <c r="F34" s="67"/>
      <c r="H34" s="108"/>
      <c r="I34" s="108"/>
      <c r="J34" s="108"/>
      <c r="K34" s="108"/>
      <c r="L34" s="108"/>
      <c r="M34" s="108"/>
      <c r="N34" s="108"/>
      <c r="O34" s="108"/>
    </row>
    <row r="35" spans="1:15" ht="20.100000000000001" customHeight="1" thickBot="1">
      <c r="A35" s="3">
        <v>3</v>
      </c>
      <c r="C35" s="124" t="s">
        <v>379</v>
      </c>
      <c r="D35" s="265" t="s">
        <v>576</v>
      </c>
      <c r="E35" s="266" t="s">
        <v>595</v>
      </c>
      <c r="H35" s="108"/>
      <c r="I35" s="108"/>
      <c r="J35" s="108"/>
      <c r="K35" s="108"/>
      <c r="L35" s="108"/>
      <c r="M35" s="108"/>
      <c r="N35" s="108"/>
      <c r="O35" s="108"/>
    </row>
    <row r="36" spans="1:15" ht="20.100000000000001" customHeight="1" thickBot="1">
      <c r="A36" s="2">
        <v>4</v>
      </c>
      <c r="C36" s="124" t="s">
        <v>376</v>
      </c>
      <c r="E36" s="268" t="s">
        <v>574</v>
      </c>
      <c r="F36" s="67"/>
      <c r="H36" s="108"/>
      <c r="I36" s="108"/>
      <c r="J36" s="108"/>
      <c r="K36" s="108"/>
      <c r="L36" s="108"/>
      <c r="M36" s="108"/>
      <c r="N36" s="108"/>
      <c r="O36" s="108"/>
    </row>
    <row r="37" spans="1:15" ht="20.100000000000001" customHeight="1" thickBot="1">
      <c r="A37" s="3">
        <v>5</v>
      </c>
      <c r="C37" s="124" t="s">
        <v>374</v>
      </c>
      <c r="D37" s="269" t="s">
        <v>592</v>
      </c>
      <c r="E37" s="270" t="s">
        <v>579</v>
      </c>
      <c r="F37" s="67" t="s">
        <v>566</v>
      </c>
      <c r="H37" s="108"/>
      <c r="I37" s="108"/>
      <c r="J37" s="108"/>
      <c r="K37" s="108"/>
      <c r="L37" s="108"/>
      <c r="M37" s="108"/>
      <c r="N37" s="108"/>
      <c r="O37" s="108"/>
    </row>
    <row r="38" spans="1:15" ht="20.100000000000001" customHeight="1" thickBot="1">
      <c r="A38" s="2">
        <v>6</v>
      </c>
      <c r="B38" s="111" t="s">
        <v>372</v>
      </c>
      <c r="C38" s="112" t="s">
        <v>371</v>
      </c>
      <c r="D38" s="269" t="s">
        <v>575</v>
      </c>
      <c r="E38" s="270" t="s">
        <v>573</v>
      </c>
      <c r="F38" s="67" t="s">
        <v>571</v>
      </c>
      <c r="H38" s="108"/>
      <c r="I38" s="108"/>
      <c r="J38" s="108"/>
      <c r="K38" s="108"/>
      <c r="L38" s="108"/>
      <c r="M38" s="108"/>
      <c r="N38" s="108"/>
      <c r="O38" s="108"/>
    </row>
    <row r="39" spans="1:15" ht="20.100000000000001" customHeight="1" thickBot="1">
      <c r="A39" s="3">
        <v>7</v>
      </c>
      <c r="C39" s="112" t="s">
        <v>369</v>
      </c>
      <c r="E39" s="271" t="s">
        <v>570</v>
      </c>
      <c r="F39" s="113"/>
    </row>
    <row r="40" spans="1:15" ht="20.100000000000001" customHeight="1" thickBot="1">
      <c r="A40" s="2">
        <v>8</v>
      </c>
      <c r="C40" s="112" t="s">
        <v>361</v>
      </c>
      <c r="E40" s="270" t="s">
        <v>569</v>
      </c>
      <c r="F40" s="113" t="s">
        <v>568</v>
      </c>
    </row>
    <row r="41" spans="1:15" ht="20.100000000000001" customHeight="1" thickBot="1">
      <c r="A41" s="3">
        <v>9</v>
      </c>
      <c r="C41" s="112" t="s">
        <v>365</v>
      </c>
      <c r="E41" s="270" t="s">
        <v>567</v>
      </c>
      <c r="F41" s="113" t="s">
        <v>566</v>
      </c>
    </row>
    <row r="42" spans="1:15" ht="20.100000000000001" customHeight="1" thickBot="1">
      <c r="A42" s="2">
        <v>10</v>
      </c>
      <c r="C42" s="112" t="s">
        <v>363</v>
      </c>
      <c r="E42" s="272" t="s">
        <v>572</v>
      </c>
    </row>
    <row r="43" spans="1:15" ht="20.100000000000001" customHeight="1" thickBot="1">
      <c r="A43" s="3">
        <v>11</v>
      </c>
      <c r="C43" s="112" t="s">
        <v>361</v>
      </c>
      <c r="D43" s="248" t="s">
        <v>565</v>
      </c>
      <c r="E43" s="243" t="s">
        <v>564</v>
      </c>
    </row>
    <row r="44" spans="1:15" ht="20.100000000000001" customHeight="1" thickBot="1">
      <c r="A44" s="2">
        <v>12</v>
      </c>
      <c r="C44" s="112" t="s">
        <v>359</v>
      </c>
      <c r="D44" s="244" t="s">
        <v>564</v>
      </c>
      <c r="E44" s="243" t="s">
        <v>563</v>
      </c>
      <c r="F44" s="241" t="s">
        <v>562</v>
      </c>
    </row>
    <row r="45" spans="1:15" ht="20.100000000000001" customHeight="1" thickBot="1">
      <c r="A45" s="3">
        <v>13</v>
      </c>
      <c r="C45" s="112" t="s">
        <v>357</v>
      </c>
      <c r="D45" s="242" t="s">
        <v>561</v>
      </c>
      <c r="E45" s="239" t="s">
        <v>560</v>
      </c>
      <c r="F45" s="241" t="s">
        <v>412</v>
      </c>
    </row>
    <row r="46" spans="1:15" ht="20.100000000000001" customHeight="1" thickBot="1">
      <c r="A46" s="2">
        <v>14</v>
      </c>
      <c r="B46" s="111" t="s">
        <v>354</v>
      </c>
      <c r="C46" s="107" t="s">
        <v>353</v>
      </c>
      <c r="D46" s="242" t="s">
        <v>559</v>
      </c>
      <c r="E46" s="239" t="s">
        <v>558</v>
      </c>
      <c r="F46" s="241"/>
    </row>
    <row r="47" spans="1:15" ht="20.100000000000001" customHeight="1" thickBot="1">
      <c r="A47" s="3">
        <v>15</v>
      </c>
      <c r="C47" s="107" t="s">
        <v>350</v>
      </c>
      <c r="E47" s="239" t="s">
        <v>557</v>
      </c>
    </row>
    <row r="48" spans="1:15" ht="20.100000000000001" customHeight="1" thickBot="1">
      <c r="A48" s="2">
        <v>16</v>
      </c>
      <c r="C48" s="107" t="s">
        <v>348</v>
      </c>
      <c r="E48" s="239" t="s">
        <v>556</v>
      </c>
      <c r="F48" s="25" t="s">
        <v>444</v>
      </c>
    </row>
    <row r="49" spans="1:6" ht="20.100000000000001" customHeight="1" thickBot="1">
      <c r="A49" s="3">
        <v>17</v>
      </c>
      <c r="C49" s="107" t="s">
        <v>346</v>
      </c>
      <c r="E49" s="239" t="s">
        <v>555</v>
      </c>
    </row>
    <row r="50" spans="1:6" ht="20.100000000000001" customHeight="1" thickBot="1">
      <c r="A50" s="2">
        <v>18</v>
      </c>
      <c r="C50" s="107" t="s">
        <v>343</v>
      </c>
      <c r="D50" s="234" t="s">
        <v>554</v>
      </c>
      <c r="E50" s="234" t="s">
        <v>553</v>
      </c>
      <c r="F50" s="237" t="s">
        <v>552</v>
      </c>
    </row>
    <row r="51" spans="1:6" ht="20.100000000000001" customHeight="1" thickBot="1">
      <c r="A51" s="3">
        <v>19</v>
      </c>
      <c r="B51" s="18" t="s">
        <v>341</v>
      </c>
      <c r="C51" s="106" t="s">
        <v>340</v>
      </c>
      <c r="E51" s="234" t="s">
        <v>551</v>
      </c>
      <c r="F51" s="235" t="s">
        <v>550</v>
      </c>
    </row>
    <row r="52" spans="1:6" ht="20.100000000000001" customHeight="1" thickBot="1">
      <c r="A52" s="2">
        <v>20</v>
      </c>
      <c r="C52" s="102" t="s">
        <v>338</v>
      </c>
      <c r="E52" s="234" t="s">
        <v>549</v>
      </c>
    </row>
    <row r="53" spans="1:6" ht="20.100000000000001" customHeight="1" thickBot="1">
      <c r="A53" s="3">
        <v>21</v>
      </c>
      <c r="C53" s="102" t="s">
        <v>336</v>
      </c>
      <c r="E53" s="234" t="s">
        <v>548</v>
      </c>
      <c r="F53" s="233" t="s">
        <v>547</v>
      </c>
    </row>
    <row r="54" spans="1:6" ht="20.100000000000001" customHeight="1" thickBot="1">
      <c r="A54" s="2">
        <v>22</v>
      </c>
      <c r="C54" s="102" t="s">
        <v>333</v>
      </c>
      <c r="E54" s="234" t="s">
        <v>546</v>
      </c>
    </row>
    <row r="55" spans="1:6" ht="20.100000000000001" customHeight="1" thickBot="1">
      <c r="A55" s="3">
        <v>23</v>
      </c>
      <c r="C55" s="102" t="s">
        <v>331</v>
      </c>
      <c r="D55" s="231" t="s">
        <v>545</v>
      </c>
      <c r="E55" s="231" t="s">
        <v>544</v>
      </c>
      <c r="F55" s="233"/>
    </row>
    <row r="56" spans="1:6" ht="20.100000000000001" customHeight="1" thickBot="1">
      <c r="A56" s="2">
        <v>24</v>
      </c>
      <c r="C56" s="102" t="s">
        <v>329</v>
      </c>
      <c r="E56" s="231" t="s">
        <v>543</v>
      </c>
      <c r="F56" s="232"/>
    </row>
    <row r="57" spans="1:6" ht="20.100000000000001" customHeight="1" thickBot="1">
      <c r="A57" s="3">
        <v>25</v>
      </c>
      <c r="B57" t="s">
        <v>327</v>
      </c>
      <c r="C57" s="94" t="s">
        <v>326</v>
      </c>
      <c r="E57" s="231" t="s">
        <v>542</v>
      </c>
    </row>
    <row r="58" spans="1:6" ht="20.100000000000001" customHeight="1" thickBot="1">
      <c r="A58" s="2">
        <v>26</v>
      </c>
      <c r="C58" s="94" t="s">
        <v>322</v>
      </c>
      <c r="E58" s="231" t="s">
        <v>541</v>
      </c>
      <c r="F58" s="232"/>
    </row>
    <row r="59" spans="1:6" ht="20.100000000000001" customHeight="1" thickBot="1">
      <c r="A59" s="3">
        <v>27</v>
      </c>
      <c r="C59" s="94" t="s">
        <v>320</v>
      </c>
      <c r="E59" s="231" t="s">
        <v>540</v>
      </c>
    </row>
    <row r="60" spans="1:6" ht="20.100000000000001" customHeight="1" thickBot="1">
      <c r="A60" s="2">
        <v>28</v>
      </c>
      <c r="C60" s="94" t="s">
        <v>318</v>
      </c>
      <c r="E60" s="231" t="s">
        <v>539</v>
      </c>
    </row>
    <row r="61" spans="1:6" ht="20.100000000000001" customHeight="1" thickBot="1">
      <c r="A61" s="3">
        <v>29</v>
      </c>
      <c r="C61" s="94" t="s">
        <v>316</v>
      </c>
      <c r="E61" s="230" t="s">
        <v>538</v>
      </c>
      <c r="F61" s="230" t="s">
        <v>537</v>
      </c>
    </row>
    <row r="62" spans="1:6" ht="20.100000000000001" customHeight="1" thickBot="1">
      <c r="A62" s="2">
        <v>30</v>
      </c>
      <c r="C62" s="94" t="s">
        <v>314</v>
      </c>
      <c r="D62" s="229" t="s">
        <v>536</v>
      </c>
      <c r="E62" s="228" t="s">
        <v>535</v>
      </c>
      <c r="F62" s="227" t="s">
        <v>534</v>
      </c>
    </row>
    <row r="63" spans="1:6" ht="20.100000000000001" customHeight="1" thickBot="1">
      <c r="A63" s="3">
        <v>31</v>
      </c>
      <c r="C63" s="94" t="s">
        <v>312</v>
      </c>
      <c r="E63" s="226" t="s">
        <v>533</v>
      </c>
      <c r="F63" s="94" t="s">
        <v>532</v>
      </c>
    </row>
    <row r="64" spans="1:6" ht="20.100000000000001" customHeight="1" thickBot="1">
      <c r="A64" s="2">
        <v>32</v>
      </c>
      <c r="C64" s="94" t="s">
        <v>310</v>
      </c>
      <c r="E64" s="226" t="s">
        <v>531</v>
      </c>
    </row>
    <row r="65" spans="1:6" ht="20.100000000000001" customHeight="1" thickBot="1">
      <c r="A65" s="3">
        <v>33</v>
      </c>
      <c r="B65" t="s">
        <v>308</v>
      </c>
      <c r="C65" s="88" t="s">
        <v>307</v>
      </c>
      <c r="E65" s="226" t="s">
        <v>590</v>
      </c>
    </row>
    <row r="66" spans="1:6" ht="20.100000000000001" customHeight="1" thickBot="1">
      <c r="A66" s="2">
        <v>34</v>
      </c>
      <c r="C66" s="84" t="s">
        <v>304</v>
      </c>
      <c r="D66" s="225" t="s">
        <v>530</v>
      </c>
      <c r="E66" s="223" t="s">
        <v>529</v>
      </c>
    </row>
    <row r="67" spans="1:6" ht="20.100000000000001" customHeight="1" thickBot="1">
      <c r="A67" s="3">
        <v>35</v>
      </c>
      <c r="C67" s="82" t="s">
        <v>302</v>
      </c>
      <c r="D67" s="224"/>
      <c r="E67" s="223" t="s">
        <v>528</v>
      </c>
    </row>
    <row r="68" spans="1:6" ht="20.100000000000001" customHeight="1" thickBot="1">
      <c r="A68" s="2">
        <v>36</v>
      </c>
      <c r="C68" s="88" t="s">
        <v>300</v>
      </c>
      <c r="E68" s="222" t="s">
        <v>527</v>
      </c>
      <c r="F68" s="94"/>
    </row>
    <row r="69" spans="1:6" ht="20.100000000000001" customHeight="1" thickBot="1">
      <c r="A69" s="3">
        <v>37</v>
      </c>
      <c r="C69" s="82" t="s">
        <v>297</v>
      </c>
      <c r="D69" s="51" t="s">
        <v>526</v>
      </c>
      <c r="E69" s="220" t="s">
        <v>525</v>
      </c>
      <c r="F69" s="221"/>
    </row>
    <row r="70" spans="1:6" ht="20.100000000000001" customHeight="1" thickBot="1">
      <c r="A70" s="2">
        <v>38</v>
      </c>
      <c r="C70" s="88" t="s">
        <v>295</v>
      </c>
      <c r="E70" s="220" t="s">
        <v>524</v>
      </c>
      <c r="F70" s="221"/>
    </row>
    <row r="71" spans="1:6" ht="20.100000000000001" customHeight="1" thickBot="1">
      <c r="A71" s="3">
        <v>39</v>
      </c>
      <c r="C71" s="82" t="s">
        <v>293</v>
      </c>
      <c r="E71" s="220" t="s">
        <v>523</v>
      </c>
      <c r="F71" s="94"/>
    </row>
    <row r="72" spans="1:6" ht="20.100000000000001" customHeight="1" thickBot="1">
      <c r="A72" s="2">
        <v>40</v>
      </c>
      <c r="C72" s="82" t="s">
        <v>291</v>
      </c>
      <c r="E72" s="220" t="s">
        <v>522</v>
      </c>
      <c r="F72" s="94"/>
    </row>
    <row r="73" spans="1:6" ht="20.100000000000001" customHeight="1" thickBot="1">
      <c r="A73" s="3">
        <v>41</v>
      </c>
      <c r="C73" s="84" t="s">
        <v>288</v>
      </c>
      <c r="D73" s="219" t="s">
        <v>521</v>
      </c>
      <c r="E73" s="218" t="s">
        <v>520</v>
      </c>
      <c r="F73" s="94"/>
    </row>
    <row r="74" spans="1:6" ht="20.100000000000001" customHeight="1" thickBot="1">
      <c r="A74" s="2">
        <v>42</v>
      </c>
      <c r="C74" s="82" t="s">
        <v>286</v>
      </c>
      <c r="E74" s="218" t="s">
        <v>519</v>
      </c>
      <c r="F74" s="94"/>
    </row>
    <row r="75" spans="1:6" ht="20.100000000000001" customHeight="1" thickBot="1">
      <c r="A75" s="3">
        <v>43</v>
      </c>
      <c r="C75" s="82" t="s">
        <v>284</v>
      </c>
      <c r="E75" s="218" t="s">
        <v>518</v>
      </c>
      <c r="F75" s="94"/>
    </row>
    <row r="76" spans="1:6" ht="20.100000000000001" customHeight="1" thickBot="1">
      <c r="A76" s="2">
        <v>44</v>
      </c>
      <c r="C76" s="75" t="s">
        <v>281</v>
      </c>
      <c r="E76" s="218" t="s">
        <v>517</v>
      </c>
      <c r="F76" s="94"/>
    </row>
    <row r="77" spans="1:6" ht="20.100000000000001" customHeight="1" thickBot="1">
      <c r="A77" s="3">
        <v>45</v>
      </c>
      <c r="B77" t="s">
        <v>278</v>
      </c>
      <c r="C77" s="80" t="s">
        <v>277</v>
      </c>
      <c r="E77" s="218" t="s">
        <v>516</v>
      </c>
      <c r="F77" s="94"/>
    </row>
    <row r="78" spans="1:6" ht="20.100000000000001" customHeight="1" thickBot="1">
      <c r="A78" s="2">
        <v>46</v>
      </c>
      <c r="C78" s="75" t="s">
        <v>275</v>
      </c>
      <c r="D78" s="216" t="s">
        <v>515</v>
      </c>
      <c r="E78" s="216" t="s">
        <v>514</v>
      </c>
      <c r="F78" s="217"/>
    </row>
    <row r="79" spans="1:6" ht="20.100000000000001" customHeight="1" thickBot="1">
      <c r="A79" s="3">
        <v>47</v>
      </c>
      <c r="C79" s="75" t="s">
        <v>273</v>
      </c>
      <c r="E79" s="216" t="s">
        <v>513</v>
      </c>
      <c r="F79" s="215"/>
    </row>
    <row r="80" spans="1:6" ht="20.100000000000001" customHeight="1" thickBot="1">
      <c r="A80" s="2">
        <v>48</v>
      </c>
      <c r="C80" s="75" t="s">
        <v>270</v>
      </c>
      <c r="E80" s="216" t="s">
        <v>512</v>
      </c>
      <c r="F80" s="213"/>
    </row>
    <row r="81" spans="1:6" ht="20.100000000000001" customHeight="1" thickBot="1">
      <c r="A81" s="3">
        <v>49</v>
      </c>
      <c r="C81" s="75" t="s">
        <v>268</v>
      </c>
      <c r="E81" s="216" t="s">
        <v>589</v>
      </c>
      <c r="F81" s="213"/>
    </row>
    <row r="82" spans="1:6" ht="20.100000000000001" customHeight="1" thickBot="1">
      <c r="A82" s="2">
        <v>50</v>
      </c>
      <c r="C82" s="75" t="s">
        <v>266</v>
      </c>
      <c r="D82" s="214" t="s">
        <v>511</v>
      </c>
      <c r="E82" s="211" t="s">
        <v>510</v>
      </c>
      <c r="F82" s="67"/>
    </row>
    <row r="83" spans="1:6" ht="20.100000000000001" customHeight="1" thickBot="1">
      <c r="A83" s="3">
        <v>51</v>
      </c>
      <c r="C83" s="75" t="s">
        <v>264</v>
      </c>
      <c r="E83" s="211" t="s">
        <v>505</v>
      </c>
    </row>
    <row r="84" spans="1:6" ht="20.100000000000001" customHeight="1" thickBot="1">
      <c r="A84" s="2">
        <v>52</v>
      </c>
      <c r="C84" s="75" t="s">
        <v>261</v>
      </c>
      <c r="E84" s="211" t="s">
        <v>509</v>
      </c>
      <c r="F84" s="73"/>
    </row>
    <row r="85" spans="1:6" ht="20.100000000000001" customHeight="1" thickBot="1">
      <c r="A85" s="3">
        <v>53</v>
      </c>
      <c r="C85" s="75" t="s">
        <v>259</v>
      </c>
      <c r="E85" s="211" t="s">
        <v>508</v>
      </c>
      <c r="F85" s="65"/>
    </row>
    <row r="86" spans="1:6" ht="21" thickBot="1">
      <c r="A86" s="2">
        <v>54</v>
      </c>
      <c r="C86" s="75" t="s">
        <v>257</v>
      </c>
      <c r="E86" s="211" t="s">
        <v>507</v>
      </c>
      <c r="F86" s="65"/>
    </row>
    <row r="87" spans="1:6" ht="21" thickBot="1">
      <c r="A87" s="3">
        <v>55</v>
      </c>
      <c r="C87" s="12" t="s">
        <v>255</v>
      </c>
      <c r="E87" s="211" t="s">
        <v>506</v>
      </c>
      <c r="F87" s="210"/>
    </row>
    <row r="88" spans="1:6" ht="21" thickBot="1">
      <c r="A88" s="2">
        <v>56</v>
      </c>
      <c r="B88" s="10">
        <v>20</v>
      </c>
      <c r="C88" s="67" t="s">
        <v>253</v>
      </c>
      <c r="E88" s="211" t="s">
        <v>505</v>
      </c>
      <c r="F88" s="208"/>
    </row>
    <row r="89" spans="1:6" ht="21" thickBot="1">
      <c r="A89" s="3">
        <v>57</v>
      </c>
      <c r="B89" s="69" t="s">
        <v>251</v>
      </c>
      <c r="C89" s="73" t="s">
        <v>250</v>
      </c>
      <c r="D89" s="12" t="s">
        <v>504</v>
      </c>
      <c r="E89" s="209" t="s">
        <v>503</v>
      </c>
      <c r="F89" s="207"/>
    </row>
    <row r="90" spans="1:6" ht="21" thickBot="1">
      <c r="A90" s="2">
        <v>58</v>
      </c>
      <c r="C90" s="73" t="s">
        <v>248</v>
      </c>
      <c r="E90" s="209" t="s">
        <v>502</v>
      </c>
      <c r="F90" s="67"/>
    </row>
    <row r="91" spans="1:6" ht="21" thickBot="1">
      <c r="A91" s="3">
        <v>59</v>
      </c>
      <c r="C91" s="67" t="s">
        <v>246</v>
      </c>
      <c r="D91" s="153" t="s">
        <v>501</v>
      </c>
      <c r="E91" s="206" t="s">
        <v>500</v>
      </c>
      <c r="F91" s="205"/>
    </row>
    <row r="92" spans="1:6" ht="21" thickBot="1">
      <c r="A92" s="2">
        <v>60</v>
      </c>
      <c r="C92" s="67" t="s">
        <v>243</v>
      </c>
      <c r="E92" s="206" t="s">
        <v>499</v>
      </c>
      <c r="F92" s="185"/>
    </row>
    <row r="93" spans="1:6" ht="21" thickBot="1">
      <c r="A93" s="3">
        <v>61</v>
      </c>
      <c r="C93" s="67" t="s">
        <v>241</v>
      </c>
      <c r="E93" s="152" t="s">
        <v>498</v>
      </c>
      <c r="F93" s="185"/>
    </row>
    <row r="94" spans="1:6" ht="21" thickBot="1">
      <c r="A94" s="2">
        <v>62</v>
      </c>
      <c r="C94" s="65" t="s">
        <v>239</v>
      </c>
      <c r="D94" s="203" t="s">
        <v>497</v>
      </c>
      <c r="E94" s="204" t="s">
        <v>496</v>
      </c>
    </row>
    <row r="95" spans="1:6" ht="21" thickBot="1">
      <c r="A95" s="3">
        <v>63</v>
      </c>
      <c r="C95" s="65" t="s">
        <v>237</v>
      </c>
      <c r="E95" s="204" t="s">
        <v>495</v>
      </c>
    </row>
    <row r="96" spans="1:6" ht="21" thickBot="1">
      <c r="A96" s="2">
        <v>64</v>
      </c>
      <c r="C96" s="10" t="s">
        <v>235</v>
      </c>
      <c r="E96" s="204" t="s">
        <v>494</v>
      </c>
      <c r="F96" s="67"/>
    </row>
    <row r="97" spans="1:5" ht="21" thickBot="1">
      <c r="A97" s="3">
        <v>65</v>
      </c>
      <c r="C97" s="67" t="s">
        <v>233</v>
      </c>
      <c r="E97" s="203" t="s">
        <v>493</v>
      </c>
    </row>
    <row r="98" spans="1:5" ht="21" thickBot="1">
      <c r="A98" s="2">
        <v>66</v>
      </c>
      <c r="C98" s="65" t="s">
        <v>230</v>
      </c>
      <c r="E98" s="204" t="s">
        <v>532</v>
      </c>
    </row>
    <row r="99" spans="1:5" ht="21" thickBot="1">
      <c r="A99" s="3">
        <v>67</v>
      </c>
      <c r="B99">
        <v>21</v>
      </c>
      <c r="C99" s="38" t="s">
        <v>228</v>
      </c>
      <c r="D99" s="201" t="s">
        <v>492</v>
      </c>
      <c r="E99" s="200" t="s">
        <v>491</v>
      </c>
    </row>
    <row r="100" spans="1:5" ht="21" thickBot="1">
      <c r="A100" s="2">
        <v>68</v>
      </c>
      <c r="C100" s="38" t="s">
        <v>225</v>
      </c>
      <c r="E100" s="199" t="s">
        <v>490</v>
      </c>
    </row>
    <row r="101" spans="1:5" ht="21" thickBot="1">
      <c r="A101" s="3">
        <v>69</v>
      </c>
      <c r="C101" s="38" t="s">
        <v>223</v>
      </c>
      <c r="E101" s="199" t="s">
        <v>489</v>
      </c>
    </row>
    <row r="102" spans="1:5" ht="21" thickBot="1">
      <c r="A102" s="2">
        <v>70</v>
      </c>
      <c r="C102" s="38" t="s">
        <v>220</v>
      </c>
      <c r="E102" s="199" t="s">
        <v>488</v>
      </c>
    </row>
    <row r="103" spans="1:5" ht="21.75" thickBot="1">
      <c r="A103" s="3">
        <v>71</v>
      </c>
      <c r="B103" t="s">
        <v>218</v>
      </c>
      <c r="C103" s="52" t="s">
        <v>217</v>
      </c>
      <c r="E103" s="197" t="s">
        <v>487</v>
      </c>
    </row>
    <row r="104" spans="1:5" ht="24.75" thickBot="1">
      <c r="A104" s="2">
        <v>72</v>
      </c>
      <c r="C104" s="52" t="s">
        <v>214</v>
      </c>
      <c r="D104" s="196" t="s">
        <v>486</v>
      </c>
      <c r="E104" s="191" t="s">
        <v>485</v>
      </c>
    </row>
    <row r="105" spans="1:5" ht="24.75" thickBot="1">
      <c r="A105" s="3">
        <v>73</v>
      </c>
      <c r="C105" s="57" t="s">
        <v>212</v>
      </c>
      <c r="E105" s="191" t="s">
        <v>484</v>
      </c>
    </row>
    <row r="106" spans="1:5" ht="24.75" thickBot="1">
      <c r="A106" s="2">
        <v>74</v>
      </c>
      <c r="C106" s="52" t="s">
        <v>210</v>
      </c>
      <c r="D106" s="194"/>
      <c r="E106" s="191" t="s">
        <v>483</v>
      </c>
    </row>
    <row r="107" spans="1:5" ht="24.75" thickBot="1">
      <c r="A107" s="3">
        <v>75</v>
      </c>
      <c r="C107" s="52" t="s">
        <v>207</v>
      </c>
      <c r="E107" s="191" t="s">
        <v>482</v>
      </c>
    </row>
    <row r="108" spans="1:5" ht="24.75" thickBot="1">
      <c r="A108" s="2">
        <v>76</v>
      </c>
      <c r="C108" s="52" t="s">
        <v>205</v>
      </c>
      <c r="E108" s="191" t="s">
        <v>481</v>
      </c>
    </row>
    <row r="109" spans="1:5" ht="24.75" thickBot="1">
      <c r="A109" s="3">
        <v>77</v>
      </c>
      <c r="B109" t="s">
        <v>203</v>
      </c>
      <c r="C109" s="52" t="s">
        <v>202</v>
      </c>
      <c r="E109" s="191" t="s">
        <v>480</v>
      </c>
    </row>
    <row r="110" spans="1:5" ht="24.75" thickBot="1">
      <c r="A110" s="2">
        <v>78</v>
      </c>
      <c r="C110" s="44" t="s">
        <v>200</v>
      </c>
      <c r="E110" s="191" t="s">
        <v>479</v>
      </c>
    </row>
    <row r="111" spans="1:5" ht="24.75" thickBot="1">
      <c r="A111" s="3">
        <v>79</v>
      </c>
      <c r="C111" s="49" t="s">
        <v>196</v>
      </c>
      <c r="E111" s="191" t="s">
        <v>478</v>
      </c>
    </row>
    <row r="112" spans="1:5" ht="24.75" thickBot="1">
      <c r="A112" s="2">
        <v>80</v>
      </c>
      <c r="C112" s="44" t="s">
        <v>194</v>
      </c>
      <c r="E112" s="191" t="s">
        <v>477</v>
      </c>
    </row>
    <row r="113" spans="1:5" ht="24.75" thickBot="1">
      <c r="A113" s="3">
        <v>81</v>
      </c>
      <c r="C113" s="44" t="s">
        <v>192</v>
      </c>
      <c r="E113" s="191" t="s">
        <v>476</v>
      </c>
    </row>
    <row r="114" spans="1:5" ht="24.75" thickBot="1">
      <c r="A114" s="2">
        <v>82</v>
      </c>
      <c r="C114" s="44" t="s">
        <v>189</v>
      </c>
      <c r="E114" s="191" t="s">
        <v>475</v>
      </c>
    </row>
    <row r="115" spans="1:5" ht="24.75" thickBot="1">
      <c r="A115" s="3">
        <v>83</v>
      </c>
      <c r="C115" s="44" t="s">
        <v>184</v>
      </c>
      <c r="E115" s="191" t="s">
        <v>474</v>
      </c>
    </row>
    <row r="116" spans="1:5" ht="21" thickBot="1">
      <c r="A116" s="2">
        <v>84</v>
      </c>
      <c r="C116" s="44" t="s">
        <v>186</v>
      </c>
      <c r="D116" s="190" t="s">
        <v>473</v>
      </c>
      <c r="E116" s="189" t="s">
        <v>472</v>
      </c>
    </row>
    <row r="117" spans="1:5" ht="21" thickBot="1">
      <c r="A117" s="3">
        <v>85</v>
      </c>
      <c r="C117" s="44" t="s">
        <v>184</v>
      </c>
      <c r="E117" s="189" t="s">
        <v>471</v>
      </c>
    </row>
    <row r="118" spans="1:5" ht="21" thickBot="1">
      <c r="A118" s="2">
        <v>86</v>
      </c>
      <c r="C118" s="44" t="s">
        <v>182</v>
      </c>
      <c r="E118" s="189" t="s">
        <v>470</v>
      </c>
    </row>
    <row r="119" spans="1:5" ht="21" thickBot="1">
      <c r="A119" s="3">
        <v>87</v>
      </c>
      <c r="B119" t="s">
        <v>180</v>
      </c>
      <c r="C119" s="39" t="s">
        <v>179</v>
      </c>
      <c r="D119" s="102" t="s">
        <v>469</v>
      </c>
      <c r="E119" s="102" t="s">
        <v>468</v>
      </c>
    </row>
    <row r="120" spans="1:5" ht="21" thickBot="1">
      <c r="A120" s="2">
        <v>88</v>
      </c>
      <c r="C120" s="38" t="s">
        <v>176</v>
      </c>
      <c r="E120" s="102" t="s">
        <v>467</v>
      </c>
    </row>
    <row r="121" spans="1:5" ht="21" thickBot="1">
      <c r="A121" s="3">
        <v>89</v>
      </c>
      <c r="C121" s="38" t="s">
        <v>174</v>
      </c>
      <c r="D121" s="187" t="s">
        <v>466</v>
      </c>
      <c r="E121" s="188" t="s">
        <v>465</v>
      </c>
    </row>
    <row r="122" spans="1:5" ht="21" thickBot="1">
      <c r="A122" s="2">
        <v>90</v>
      </c>
      <c r="C122" s="38" t="s">
        <v>172</v>
      </c>
      <c r="E122" s="188" t="s">
        <v>464</v>
      </c>
    </row>
    <row r="123" spans="1:5" ht="21" thickBot="1">
      <c r="A123" s="3">
        <v>91</v>
      </c>
      <c r="C123" s="38" t="s">
        <v>170</v>
      </c>
      <c r="E123" s="188" t="s">
        <v>463</v>
      </c>
    </row>
    <row r="124" spans="1:5" ht="21" thickBot="1">
      <c r="A124" s="2">
        <v>92</v>
      </c>
      <c r="C124" s="38" t="s">
        <v>168</v>
      </c>
      <c r="E124" s="187" t="s">
        <v>462</v>
      </c>
    </row>
    <row r="125" spans="1:5" ht="21" thickBot="1">
      <c r="A125" s="3">
        <v>93</v>
      </c>
      <c r="C125" s="39" t="s">
        <v>160</v>
      </c>
      <c r="D125" s="185" t="s">
        <v>461</v>
      </c>
      <c r="E125" s="181" t="s">
        <v>460</v>
      </c>
    </row>
    <row r="126" spans="1:5" ht="21" thickBot="1">
      <c r="A126" s="2">
        <v>94</v>
      </c>
      <c r="C126" s="41" t="s">
        <v>165</v>
      </c>
      <c r="E126" s="183" t="s">
        <v>459</v>
      </c>
    </row>
    <row r="127" spans="1:5" ht="21" thickBot="1">
      <c r="A127" s="3">
        <v>95</v>
      </c>
      <c r="C127" s="39" t="s">
        <v>163</v>
      </c>
      <c r="D127" s="184"/>
      <c r="E127" s="181" t="s">
        <v>458</v>
      </c>
    </row>
    <row r="128" spans="1:5" ht="21" thickBot="1">
      <c r="A128" s="2">
        <v>96</v>
      </c>
      <c r="C128" s="38" t="s">
        <v>160</v>
      </c>
      <c r="D128" s="184"/>
      <c r="E128" s="181" t="s">
        <v>457</v>
      </c>
    </row>
    <row r="129" spans="1:5" ht="21" thickBot="1">
      <c r="A129" s="3">
        <v>97</v>
      </c>
      <c r="C129" s="38" t="s">
        <v>158</v>
      </c>
      <c r="D129" s="184"/>
      <c r="E129" s="183" t="s">
        <v>456</v>
      </c>
    </row>
    <row r="130" spans="1:5" ht="21" thickBot="1">
      <c r="A130" s="2">
        <v>98</v>
      </c>
      <c r="C130" s="38" t="s">
        <v>156</v>
      </c>
      <c r="E130" s="181" t="s">
        <v>455</v>
      </c>
    </row>
    <row r="131" spans="1:5" ht="21" thickBot="1">
      <c r="A131" s="3">
        <v>99</v>
      </c>
      <c r="C131" s="38" t="s">
        <v>154</v>
      </c>
      <c r="D131" s="179" t="s">
        <v>454</v>
      </c>
      <c r="E131" s="180" t="s">
        <v>453</v>
      </c>
    </row>
    <row r="132" spans="1:5" ht="21" thickBot="1">
      <c r="A132" s="2">
        <v>100</v>
      </c>
      <c r="B132" t="s">
        <v>152</v>
      </c>
      <c r="C132" s="33" t="s">
        <v>151</v>
      </c>
      <c r="E132" s="179" t="s">
        <v>452</v>
      </c>
    </row>
    <row r="133" spans="1:5" ht="21" thickBot="1">
      <c r="A133" s="3">
        <v>101</v>
      </c>
      <c r="C133" s="33" t="s">
        <v>149</v>
      </c>
      <c r="E133" s="179" t="s">
        <v>451</v>
      </c>
    </row>
    <row r="134" spans="1:5" ht="21" thickBot="1">
      <c r="A134" s="2">
        <v>102</v>
      </c>
      <c r="C134" s="35" t="s">
        <v>147</v>
      </c>
      <c r="E134" s="179" t="s">
        <v>450</v>
      </c>
    </row>
    <row r="135" spans="1:5" ht="21" thickBot="1">
      <c r="A135" s="3">
        <v>103</v>
      </c>
      <c r="C135" s="35" t="s">
        <v>145</v>
      </c>
      <c r="E135" s="179" t="s">
        <v>449</v>
      </c>
    </row>
    <row r="136" spans="1:5" ht="21" thickBot="1">
      <c r="A136" s="2">
        <v>104</v>
      </c>
      <c r="C136" s="33" t="s">
        <v>143</v>
      </c>
      <c r="E136" s="179" t="s">
        <v>448</v>
      </c>
    </row>
    <row r="137" spans="1:5" ht="21" thickBot="1">
      <c r="A137" s="3">
        <v>105</v>
      </c>
      <c r="C137" s="33" t="s">
        <v>141</v>
      </c>
      <c r="D137" s="178" t="s">
        <v>447</v>
      </c>
      <c r="E137" s="175" t="s">
        <v>446</v>
      </c>
    </row>
    <row r="138" spans="1:5" ht="21" thickBot="1">
      <c r="A138" s="2">
        <v>106</v>
      </c>
      <c r="C138" s="35" t="s">
        <v>139</v>
      </c>
      <c r="E138" s="175" t="s">
        <v>445</v>
      </c>
    </row>
    <row r="139" spans="1:5" ht="21" thickBot="1">
      <c r="A139" s="3">
        <v>107</v>
      </c>
      <c r="C139" s="35" t="s">
        <v>137</v>
      </c>
      <c r="E139" s="175" t="s">
        <v>444</v>
      </c>
    </row>
    <row r="140" spans="1:5" ht="21" thickBot="1">
      <c r="A140" s="2">
        <v>108</v>
      </c>
      <c r="C140" s="33" t="s">
        <v>135</v>
      </c>
      <c r="E140" s="175" t="s">
        <v>443</v>
      </c>
    </row>
    <row r="141" spans="1:5" ht="21" thickBot="1">
      <c r="A141" s="3">
        <v>109</v>
      </c>
      <c r="C141" s="33" t="s">
        <v>133</v>
      </c>
      <c r="E141" s="175" t="s">
        <v>442</v>
      </c>
    </row>
    <row r="142" spans="1:5" ht="21" thickBot="1">
      <c r="A142" s="2">
        <v>110</v>
      </c>
      <c r="C142" s="35" t="s">
        <v>131</v>
      </c>
      <c r="E142" s="175" t="s">
        <v>441</v>
      </c>
    </row>
    <row r="143" spans="1:5" ht="21" thickBot="1">
      <c r="A143" s="3">
        <v>111</v>
      </c>
      <c r="C143" s="33" t="s">
        <v>129</v>
      </c>
      <c r="E143" s="175" t="s">
        <v>440</v>
      </c>
    </row>
    <row r="144" spans="1:5" ht="21" thickBot="1">
      <c r="A144" s="2">
        <v>112</v>
      </c>
      <c r="C144" s="33" t="s">
        <v>127</v>
      </c>
      <c r="E144" s="175" t="s">
        <v>439</v>
      </c>
    </row>
    <row r="145" spans="1:5" ht="21" thickBot="1">
      <c r="A145" s="3">
        <v>113</v>
      </c>
      <c r="B145">
        <v>33</v>
      </c>
      <c r="C145" s="31" t="s">
        <v>125</v>
      </c>
      <c r="E145" s="175" t="s">
        <v>438</v>
      </c>
    </row>
    <row r="146" spans="1:5" ht="21" thickBot="1">
      <c r="A146" s="2">
        <v>114</v>
      </c>
      <c r="B146" s="30" t="s">
        <v>123</v>
      </c>
      <c r="C146" s="31" t="s">
        <v>122</v>
      </c>
      <c r="D146" s="174" t="s">
        <v>437</v>
      </c>
      <c r="E146" s="174" t="s">
        <v>600</v>
      </c>
    </row>
    <row r="147" spans="1:5" ht="21" thickBot="1">
      <c r="A147" s="3">
        <v>115</v>
      </c>
      <c r="C147" s="31" t="s">
        <v>120</v>
      </c>
      <c r="E147" s="173" t="s">
        <v>435</v>
      </c>
    </row>
    <row r="148" spans="1:5" ht="21" thickBot="1">
      <c r="A148" s="2">
        <v>116</v>
      </c>
      <c r="C148" s="31" t="s">
        <v>118</v>
      </c>
      <c r="E148" s="173" t="s">
        <v>591</v>
      </c>
    </row>
    <row r="149" spans="1:5" ht="21" thickBot="1">
      <c r="A149" s="3">
        <v>117</v>
      </c>
      <c r="C149" s="31" t="s">
        <v>116</v>
      </c>
      <c r="E149" s="174" t="s">
        <v>436</v>
      </c>
    </row>
    <row r="150" spans="1:5" ht="21" thickBot="1">
      <c r="A150" s="2">
        <v>118</v>
      </c>
      <c r="C150" s="31" t="s">
        <v>114</v>
      </c>
      <c r="D150" s="172" t="s">
        <v>434</v>
      </c>
      <c r="E150" s="171" t="s">
        <v>433</v>
      </c>
    </row>
    <row r="151" spans="1:5" ht="20.25" thickBot="1">
      <c r="A151" s="3">
        <v>119</v>
      </c>
      <c r="C151" s="29" t="s">
        <v>112</v>
      </c>
      <c r="E151" s="171" t="s">
        <v>432</v>
      </c>
    </row>
    <row r="152" spans="1:5" ht="20.25" thickBot="1">
      <c r="A152" s="2">
        <v>120</v>
      </c>
      <c r="B152">
        <v>34</v>
      </c>
      <c r="C152" s="27" t="s">
        <v>110</v>
      </c>
      <c r="E152" s="171" t="s">
        <v>431</v>
      </c>
    </row>
    <row r="153" spans="1:5" ht="20.25" thickBot="1">
      <c r="A153" s="3">
        <v>121</v>
      </c>
      <c r="C153" s="27" t="s">
        <v>108</v>
      </c>
      <c r="D153" s="171"/>
      <c r="E153" s="171" t="s">
        <v>430</v>
      </c>
    </row>
    <row r="154" spans="1:5" ht="20.25" thickBot="1">
      <c r="A154" s="2">
        <v>122</v>
      </c>
      <c r="C154" s="27" t="s">
        <v>106</v>
      </c>
      <c r="E154" s="171" t="s">
        <v>429</v>
      </c>
    </row>
    <row r="155" spans="1:5" ht="20.25" thickBot="1">
      <c r="A155" s="3">
        <v>123</v>
      </c>
      <c r="C155" s="27" t="s">
        <v>104</v>
      </c>
      <c r="E155" s="171" t="s">
        <v>428</v>
      </c>
    </row>
    <row r="156" spans="1:5" ht="21" thickBot="1">
      <c r="A156" s="2">
        <v>124</v>
      </c>
      <c r="C156" s="27" t="s">
        <v>102</v>
      </c>
      <c r="D156" s="277" t="s">
        <v>597</v>
      </c>
      <c r="E156" s="278" t="s">
        <v>427</v>
      </c>
    </row>
    <row r="157" spans="1:5" ht="21" thickBot="1">
      <c r="A157" s="3">
        <v>125</v>
      </c>
      <c r="C157" s="27" t="s">
        <v>100</v>
      </c>
      <c r="D157" s="10"/>
      <c r="E157" s="278" t="s">
        <v>426</v>
      </c>
    </row>
    <row r="158" spans="1:5" ht="21" thickBot="1">
      <c r="A158" s="2">
        <v>126</v>
      </c>
      <c r="C158" s="27" t="s">
        <v>98</v>
      </c>
      <c r="D158" s="10"/>
      <c r="E158" s="278" t="s">
        <v>596</v>
      </c>
    </row>
    <row r="159" spans="1:5" ht="21" thickBot="1">
      <c r="A159" s="3">
        <v>127</v>
      </c>
      <c r="C159" s="27" t="s">
        <v>96</v>
      </c>
      <c r="D159" s="10" t="s">
        <v>598</v>
      </c>
      <c r="E159" s="168" t="s">
        <v>424</v>
      </c>
    </row>
    <row r="160" spans="1:5" ht="20.25" thickBot="1">
      <c r="A160" s="2">
        <v>128</v>
      </c>
      <c r="C160" s="27" t="s">
        <v>94</v>
      </c>
      <c r="E160" s="167" t="s">
        <v>423</v>
      </c>
    </row>
    <row r="161" spans="1:5" ht="21" thickBot="1">
      <c r="A161" s="3">
        <v>129</v>
      </c>
      <c r="B161" t="s">
        <v>92</v>
      </c>
      <c r="C161" s="22" t="s">
        <v>91</v>
      </c>
      <c r="E161" s="169" t="s">
        <v>425</v>
      </c>
    </row>
    <row r="162" spans="1:5" ht="21" thickBot="1">
      <c r="A162" s="2">
        <v>130</v>
      </c>
      <c r="B162" s="19" t="s">
        <v>89</v>
      </c>
      <c r="C162" s="22" t="s">
        <v>88</v>
      </c>
      <c r="D162" s="165" t="s">
        <v>599</v>
      </c>
      <c r="E162" s="166" t="s">
        <v>422</v>
      </c>
    </row>
    <row r="163" spans="1:5" ht="24.75" thickBot="1">
      <c r="A163" s="3">
        <v>131</v>
      </c>
      <c r="C163" s="22" t="s">
        <v>86</v>
      </c>
      <c r="E163" s="164" t="s">
        <v>421</v>
      </c>
    </row>
    <row r="164" spans="1:5" ht="24.75" thickBot="1">
      <c r="A164" s="2">
        <v>132</v>
      </c>
      <c r="C164" s="22" t="s">
        <v>84</v>
      </c>
      <c r="D164" s="165"/>
      <c r="E164" s="164" t="s">
        <v>420</v>
      </c>
    </row>
    <row r="165" spans="1:5" ht="24.75" thickBot="1">
      <c r="A165" s="3">
        <v>133</v>
      </c>
      <c r="C165" s="22" t="s">
        <v>81</v>
      </c>
      <c r="E165" s="164" t="s">
        <v>419</v>
      </c>
    </row>
    <row r="166" spans="1:5" ht="21" thickBot="1">
      <c r="A166" s="2">
        <v>134</v>
      </c>
      <c r="C166" s="22" t="s">
        <v>79</v>
      </c>
      <c r="D166" s="163" t="s">
        <v>418</v>
      </c>
      <c r="E166" s="162" t="s">
        <v>417</v>
      </c>
    </row>
    <row r="167" spans="1:5" ht="21" thickBot="1">
      <c r="A167" s="3">
        <v>135</v>
      </c>
      <c r="C167" s="22" t="s">
        <v>77</v>
      </c>
      <c r="D167" s="163"/>
      <c r="E167" s="162" t="s">
        <v>416</v>
      </c>
    </row>
    <row r="168" spans="1:5" ht="21" thickBot="1">
      <c r="A168" s="2">
        <v>136</v>
      </c>
      <c r="C168" s="20" t="s">
        <v>75</v>
      </c>
      <c r="E168" s="161" t="s">
        <v>415</v>
      </c>
    </row>
    <row r="169" spans="1:5" ht="21" thickBot="1">
      <c r="A169" s="3">
        <v>137</v>
      </c>
      <c r="C169" s="22" t="s">
        <v>73</v>
      </c>
      <c r="D169" s="36" t="s">
        <v>414</v>
      </c>
      <c r="E169" s="159" t="s">
        <v>413</v>
      </c>
    </row>
    <row r="170" spans="1:5" ht="20.25" thickBot="1">
      <c r="A170" s="2">
        <v>138</v>
      </c>
      <c r="C170" s="22" t="s">
        <v>71</v>
      </c>
      <c r="E170" s="160" t="s">
        <v>412</v>
      </c>
    </row>
    <row r="171" spans="1:5" ht="21" thickBot="1">
      <c r="A171" s="3">
        <v>139</v>
      </c>
      <c r="C171" s="22" t="s">
        <v>68</v>
      </c>
      <c r="E171" s="159" t="s">
        <v>411</v>
      </c>
    </row>
    <row r="172" spans="1:5" ht="21" thickBot="1">
      <c r="A172" s="2">
        <v>140</v>
      </c>
      <c r="C172" s="21" t="s">
        <v>65</v>
      </c>
      <c r="D172" s="60" t="s">
        <v>410</v>
      </c>
      <c r="E172" s="158" t="s">
        <v>409</v>
      </c>
    </row>
    <row r="173" spans="1:5" ht="21" thickBot="1">
      <c r="A173" s="3">
        <v>141</v>
      </c>
      <c r="C173" s="20" t="s">
        <v>63</v>
      </c>
      <c r="E173" s="157" t="s">
        <v>408</v>
      </c>
    </row>
    <row r="174" spans="1:5" ht="21" thickBot="1">
      <c r="A174" s="2">
        <v>142</v>
      </c>
      <c r="B174" s="18" t="s">
        <v>61</v>
      </c>
      <c r="C174" s="17" t="s">
        <v>60</v>
      </c>
      <c r="E174" s="157" t="s">
        <v>407</v>
      </c>
    </row>
    <row r="175" spans="1:5" ht="21" thickBot="1">
      <c r="A175" s="3">
        <v>143</v>
      </c>
      <c r="C175" s="17" t="s">
        <v>58</v>
      </c>
      <c r="E175" s="157" t="s">
        <v>406</v>
      </c>
    </row>
    <row r="176" spans="1:5" ht="21" thickBot="1">
      <c r="A176" s="2">
        <v>144</v>
      </c>
      <c r="C176" s="17" t="s">
        <v>56</v>
      </c>
      <c r="E176" s="157" t="s">
        <v>405</v>
      </c>
    </row>
    <row r="177" spans="1:5" ht="21" thickBot="1">
      <c r="A177" s="3">
        <v>145</v>
      </c>
      <c r="C177" s="17" t="s">
        <v>54</v>
      </c>
      <c r="D177" s="154" t="s">
        <v>404</v>
      </c>
      <c r="E177" s="156" t="s">
        <v>403</v>
      </c>
    </row>
    <row r="178" spans="1:5" ht="21" thickBot="1">
      <c r="A178" s="2">
        <v>146</v>
      </c>
      <c r="B178">
        <v>40</v>
      </c>
      <c r="C178" s="15" t="s">
        <v>52</v>
      </c>
      <c r="E178" s="156" t="s">
        <v>402</v>
      </c>
    </row>
    <row r="179" spans="1:5" ht="21" thickBot="1">
      <c r="A179" s="3">
        <v>147</v>
      </c>
      <c r="C179" s="15" t="s">
        <v>50</v>
      </c>
      <c r="E179" s="155" t="s">
        <v>401</v>
      </c>
    </row>
    <row r="180" spans="1:5" ht="20.25" thickBot="1">
      <c r="A180" s="2">
        <v>148</v>
      </c>
      <c r="C180" s="15" t="s">
        <v>47</v>
      </c>
      <c r="E180" s="154" t="s">
        <v>400</v>
      </c>
    </row>
    <row r="181" spans="1:5" ht="21" thickBot="1">
      <c r="A181" s="3">
        <v>149</v>
      </c>
      <c r="C181" s="15" t="s">
        <v>45</v>
      </c>
      <c r="E181" s="264" t="s">
        <v>588</v>
      </c>
    </row>
    <row r="182" spans="1:5" ht="21" thickBot="1">
      <c r="A182" s="2">
        <v>150</v>
      </c>
      <c r="C182" s="15" t="s">
        <v>43</v>
      </c>
      <c r="D182" s="153" t="s">
        <v>399</v>
      </c>
      <c r="E182" s="152" t="s">
        <v>398</v>
      </c>
    </row>
    <row r="183" spans="1:5" ht="21" thickBot="1">
      <c r="A183" s="3">
        <v>151</v>
      </c>
      <c r="C183" s="14" t="s">
        <v>41</v>
      </c>
      <c r="E183" s="152" t="s">
        <v>397</v>
      </c>
    </row>
    <row r="184" spans="1:5" ht="21" thickBot="1">
      <c r="A184" s="2">
        <v>152</v>
      </c>
      <c r="C184" s="14" t="s">
        <v>39</v>
      </c>
      <c r="D184" s="151" t="s">
        <v>396</v>
      </c>
      <c r="E184" s="150" t="s">
        <v>395</v>
      </c>
    </row>
    <row r="185" spans="1:5" ht="21" thickBot="1">
      <c r="A185" s="3">
        <v>153</v>
      </c>
      <c r="B185" t="s">
        <v>37</v>
      </c>
      <c r="C185" s="13" t="s">
        <v>36</v>
      </c>
      <c r="E185" s="150" t="s">
        <v>394</v>
      </c>
    </row>
    <row r="186" spans="1:5" ht="21" thickBot="1">
      <c r="A186" s="2">
        <v>154</v>
      </c>
      <c r="C186" s="13" t="s">
        <v>34</v>
      </c>
      <c r="E186" s="150" t="s">
        <v>393</v>
      </c>
    </row>
    <row r="187" spans="1:5" ht="21" thickBot="1">
      <c r="A187" s="3">
        <v>155</v>
      </c>
      <c r="C187" s="13" t="s">
        <v>32</v>
      </c>
      <c r="E187" s="149" t="s">
        <v>392</v>
      </c>
    </row>
    <row r="188" spans="1:5" ht="21" thickBot="1">
      <c r="A188" s="2">
        <v>156</v>
      </c>
      <c r="C188" s="11" t="s">
        <v>30</v>
      </c>
      <c r="E188" s="149" t="s">
        <v>391</v>
      </c>
    </row>
    <row r="189" spans="1:5" ht="20.25" thickBot="1">
      <c r="A189" s="3">
        <v>157</v>
      </c>
      <c r="C189" s="11" t="s">
        <v>28</v>
      </c>
    </row>
    <row r="190" spans="1:5" ht="20.25" thickBot="1">
      <c r="A190" s="2">
        <v>158</v>
      </c>
      <c r="C190" s="11" t="s">
        <v>26</v>
      </c>
    </row>
    <row r="191" spans="1:5" ht="20.25" thickBot="1">
      <c r="A191" s="3">
        <v>159</v>
      </c>
      <c r="C191" s="11" t="s">
        <v>25</v>
      </c>
    </row>
    <row r="192" spans="1:5" ht="20.25" thickBot="1">
      <c r="A192" s="2">
        <v>160</v>
      </c>
      <c r="C192" s="11" t="s">
        <v>24</v>
      </c>
    </row>
    <row r="193" spans="1:3" ht="20.25" thickBot="1">
      <c r="A193" s="3">
        <v>161</v>
      </c>
      <c r="C193" s="11" t="s">
        <v>23</v>
      </c>
    </row>
    <row r="194" spans="1:3" ht="20.25" thickBot="1">
      <c r="A194" s="2">
        <v>162</v>
      </c>
      <c r="B194">
        <v>43</v>
      </c>
      <c r="C194" s="9" t="s">
        <v>22</v>
      </c>
    </row>
    <row r="195" spans="1:3" ht="20.25" thickBot="1">
      <c r="A195" s="3">
        <v>163</v>
      </c>
      <c r="C195" s="10" t="s">
        <v>20</v>
      </c>
    </row>
    <row r="196" spans="1:3" ht="20.25" thickBot="1">
      <c r="A196" s="2">
        <v>164</v>
      </c>
      <c r="C196" s="10" t="s">
        <v>19</v>
      </c>
    </row>
    <row r="197" spans="1:3" ht="20.25" thickBot="1">
      <c r="A197" s="3">
        <v>165</v>
      </c>
      <c r="C197" s="10" t="s">
        <v>18</v>
      </c>
    </row>
    <row r="198" spans="1:3" ht="20.25" thickBot="1">
      <c r="A198" s="2">
        <v>166</v>
      </c>
      <c r="C198" s="10" t="s">
        <v>17</v>
      </c>
    </row>
    <row r="199" spans="1:3" ht="20.25" thickBot="1">
      <c r="A199" s="3">
        <v>167</v>
      </c>
      <c r="C199" s="9" t="s">
        <v>16</v>
      </c>
    </row>
    <row r="200" spans="1:3" ht="20.25" thickBot="1">
      <c r="A200" s="2">
        <v>168</v>
      </c>
      <c r="B200" t="s">
        <v>15</v>
      </c>
      <c r="C200" s="7" t="s">
        <v>14</v>
      </c>
    </row>
    <row r="201" spans="1:3" ht="20.25" thickBot="1">
      <c r="A201" s="3">
        <v>169</v>
      </c>
      <c r="C201" s="7" t="s">
        <v>13</v>
      </c>
    </row>
    <row r="202" spans="1:3" ht="20.25" thickBot="1">
      <c r="A202" s="2">
        <v>170</v>
      </c>
      <c r="C202" s="7" t="s">
        <v>12</v>
      </c>
    </row>
    <row r="203" spans="1:3" ht="20.25" thickBot="1">
      <c r="A203" s="3">
        <v>171</v>
      </c>
      <c r="C203" s="6" t="s">
        <v>11</v>
      </c>
    </row>
    <row r="204" spans="1:3" ht="20.25" thickBot="1">
      <c r="A204" s="2">
        <v>172</v>
      </c>
      <c r="C204" s="7" t="s">
        <v>10</v>
      </c>
    </row>
    <row r="205" spans="1:3" ht="20.25" thickBot="1">
      <c r="A205" s="3">
        <v>173</v>
      </c>
      <c r="C205" s="6" t="s">
        <v>9</v>
      </c>
    </row>
    <row r="206" spans="1:3" ht="20.25" thickBot="1">
      <c r="A206" s="2">
        <v>174</v>
      </c>
      <c r="C206" s="1" t="s">
        <v>8</v>
      </c>
    </row>
    <row r="207" spans="1:3" ht="20.25" thickBot="1">
      <c r="A207" s="3">
        <v>175</v>
      </c>
      <c r="C207" s="1" t="s">
        <v>7</v>
      </c>
    </row>
    <row r="208" spans="1:3" ht="20.25" thickBot="1">
      <c r="A208" s="2">
        <v>176</v>
      </c>
      <c r="C208" s="1" t="s">
        <v>6</v>
      </c>
    </row>
    <row r="209" spans="1:3" ht="20.25" thickBot="1">
      <c r="A209" s="3">
        <v>177</v>
      </c>
      <c r="C209" s="5" t="s">
        <v>5</v>
      </c>
    </row>
    <row r="210" spans="1:3" ht="20.25" thickBot="1">
      <c r="A210" s="2">
        <v>178</v>
      </c>
      <c r="C210" s="4" t="s">
        <v>4</v>
      </c>
    </row>
    <row r="211" spans="1:3" ht="20.25" thickBot="1">
      <c r="A211" s="3">
        <v>179</v>
      </c>
      <c r="C211" s="1" t="s">
        <v>3</v>
      </c>
    </row>
    <row r="212" spans="1:3" ht="20.25" thickBot="1">
      <c r="A212" s="2">
        <v>180</v>
      </c>
      <c r="C212" s="4" t="s">
        <v>2</v>
      </c>
    </row>
    <row r="213" spans="1:3" ht="20.25" thickBot="1">
      <c r="A213" s="3">
        <v>181</v>
      </c>
      <c r="C213" s="1" t="s">
        <v>1</v>
      </c>
    </row>
    <row r="214" spans="1:3" ht="20.25" thickBot="1">
      <c r="A214" s="2">
        <v>182</v>
      </c>
      <c r="C214" s="1" t="s">
        <v>0</v>
      </c>
    </row>
    <row r="215" spans="1:3" ht="21" thickBot="1">
      <c r="A215" s="3">
        <v>183</v>
      </c>
      <c r="B215" s="128" t="s">
        <v>383</v>
      </c>
      <c r="C215" s="126" t="s">
        <v>384</v>
      </c>
    </row>
    <row r="216" spans="1:3" ht="21" thickBot="1">
      <c r="A216" s="2">
        <v>184</v>
      </c>
      <c r="B216" s="125"/>
      <c r="C216" s="126" t="s">
        <v>380</v>
      </c>
    </row>
    <row r="217" spans="1:3" ht="21" thickBot="1">
      <c r="A217" s="3">
        <v>185</v>
      </c>
      <c r="B217" s="45"/>
      <c r="C217" s="123" t="s">
        <v>377</v>
      </c>
    </row>
    <row r="218" spans="1:3" ht="21" thickBot="1">
      <c r="A218" s="2">
        <v>186</v>
      </c>
      <c r="B218" s="45"/>
      <c r="C218" s="123" t="s">
        <v>375</v>
      </c>
    </row>
    <row r="219" spans="1:3" ht="21" thickBot="1">
      <c r="A219" s="3">
        <v>187</v>
      </c>
      <c r="B219" s="45"/>
      <c r="C219" s="123" t="s">
        <v>373</v>
      </c>
    </row>
    <row r="220" spans="1:3" ht="21" thickBot="1">
      <c r="A220" s="2">
        <v>188</v>
      </c>
      <c r="B220" s="45"/>
      <c r="C220" s="123" t="s">
        <v>370</v>
      </c>
    </row>
    <row r="221" spans="1:3" ht="21" thickBot="1">
      <c r="A221" s="3">
        <v>189</v>
      </c>
      <c r="B221" s="45"/>
      <c r="C221" s="123" t="s">
        <v>368</v>
      </c>
    </row>
    <row r="222" spans="1:3" ht="20.25" thickBot="1">
      <c r="A222" s="2">
        <v>190</v>
      </c>
      <c r="B222" s="45" t="s">
        <v>366</v>
      </c>
      <c r="C222" s="113" t="s">
        <v>367</v>
      </c>
    </row>
    <row r="223" spans="1:3" ht="20.25" thickBot="1">
      <c r="A223" s="3">
        <v>191</v>
      </c>
      <c r="B223" s="45"/>
      <c r="C223" s="113" t="s">
        <v>364</v>
      </c>
    </row>
    <row r="224" spans="1:3" ht="20.25" thickBot="1">
      <c r="A224" s="2">
        <v>192</v>
      </c>
      <c r="B224" s="45"/>
      <c r="C224" s="113" t="s">
        <v>362</v>
      </c>
    </row>
    <row r="225" spans="1:3" ht="20.25" thickBot="1">
      <c r="A225" s="3">
        <v>193</v>
      </c>
      <c r="B225" s="45"/>
      <c r="C225" s="113" t="s">
        <v>360</v>
      </c>
    </row>
    <row r="226" spans="1:3" ht="20.25" thickBot="1">
      <c r="A226" s="2">
        <v>194</v>
      </c>
      <c r="B226" s="45"/>
      <c r="C226" s="113" t="s">
        <v>358</v>
      </c>
    </row>
    <row r="227" spans="1:3" ht="20.25" thickBot="1">
      <c r="A227" s="3">
        <v>195</v>
      </c>
      <c r="B227" s="109" t="s">
        <v>355</v>
      </c>
      <c r="C227" s="110" t="s">
        <v>356</v>
      </c>
    </row>
    <row r="228" spans="1:3" ht="20.25" thickBot="1">
      <c r="A228" s="2">
        <v>196</v>
      </c>
      <c r="B228" s="110"/>
      <c r="C228" s="110" t="s">
        <v>351</v>
      </c>
    </row>
    <row r="229" spans="1:3" ht="20.25" thickBot="1">
      <c r="A229" s="3">
        <v>197</v>
      </c>
      <c r="B229" s="109"/>
      <c r="C229" s="110" t="s">
        <v>349</v>
      </c>
    </row>
    <row r="230" spans="1:3" ht="20.25" thickBot="1">
      <c r="A230" s="2">
        <v>198</v>
      </c>
      <c r="B230" s="109"/>
      <c r="C230" s="110" t="s">
        <v>347</v>
      </c>
    </row>
    <row r="231" spans="1:3" ht="20.25" thickBot="1">
      <c r="A231" s="3">
        <v>199</v>
      </c>
      <c r="B231" s="105" t="s">
        <v>344</v>
      </c>
      <c r="C231" s="105" t="s">
        <v>345</v>
      </c>
    </row>
    <row r="232" spans="1:3" ht="20.25" thickBot="1">
      <c r="A232" s="2">
        <v>200</v>
      </c>
      <c r="B232" s="45"/>
      <c r="C232" s="105" t="s">
        <v>342</v>
      </c>
    </row>
    <row r="233" spans="1:3" ht="20.25" thickBot="1">
      <c r="A233" s="3">
        <v>201</v>
      </c>
      <c r="B233" s="45"/>
      <c r="C233" s="105" t="s">
        <v>339</v>
      </c>
    </row>
    <row r="234" spans="1:3" ht="20.25" thickBot="1">
      <c r="A234" s="2">
        <v>202</v>
      </c>
      <c r="B234" s="45"/>
      <c r="C234" s="105" t="s">
        <v>337</v>
      </c>
    </row>
    <row r="235" spans="1:3" ht="20.25" thickBot="1">
      <c r="A235" s="3">
        <v>203</v>
      </c>
      <c r="B235" s="103" t="s">
        <v>334</v>
      </c>
      <c r="C235" s="104" t="s">
        <v>335</v>
      </c>
    </row>
    <row r="236" spans="1:3" ht="20.25" thickBot="1">
      <c r="A236" s="2">
        <v>204</v>
      </c>
      <c r="B236" s="45"/>
      <c r="C236" s="101" t="s">
        <v>332</v>
      </c>
    </row>
    <row r="237" spans="1:3" ht="20.25" thickBot="1">
      <c r="A237" s="3">
        <v>205</v>
      </c>
      <c r="B237" s="45"/>
      <c r="C237" s="101" t="s">
        <v>330</v>
      </c>
    </row>
    <row r="238" spans="1:3" ht="20.25" thickBot="1">
      <c r="A238" s="2">
        <v>206</v>
      </c>
      <c r="C238" s="101" t="s">
        <v>328</v>
      </c>
    </row>
    <row r="239" spans="1:3" ht="20.25" thickBot="1">
      <c r="A239" s="3">
        <v>207</v>
      </c>
      <c r="B239" s="99" t="s">
        <v>323</v>
      </c>
      <c r="C239" s="100" t="s">
        <v>324</v>
      </c>
    </row>
    <row r="240" spans="1:3" ht="20.25" thickBot="1">
      <c r="A240" s="2">
        <v>208</v>
      </c>
      <c r="B240" s="45"/>
      <c r="C240" s="98" t="s">
        <v>321</v>
      </c>
    </row>
    <row r="241" spans="1:3" ht="20.25" thickBot="1">
      <c r="A241" s="3">
        <v>209</v>
      </c>
      <c r="B241" s="45"/>
      <c r="C241" s="98" t="s">
        <v>319</v>
      </c>
    </row>
    <row r="242" spans="1:3" ht="20.25" thickBot="1">
      <c r="A242" s="2">
        <v>210</v>
      </c>
      <c r="C242" s="97" t="s">
        <v>317</v>
      </c>
    </row>
    <row r="243" spans="1:3" ht="21.75" thickBot="1">
      <c r="A243" s="3">
        <v>211</v>
      </c>
      <c r="B243" s="96" t="s">
        <v>289</v>
      </c>
      <c r="C243" s="95" t="s">
        <v>315</v>
      </c>
    </row>
    <row r="244" spans="1:3" ht="21.75" thickBot="1">
      <c r="A244" s="2">
        <v>212</v>
      </c>
      <c r="B244" s="45"/>
      <c r="C244" s="95" t="s">
        <v>313</v>
      </c>
    </row>
    <row r="245" spans="1:3" ht="21.75" thickBot="1">
      <c r="A245" s="3">
        <v>213</v>
      </c>
      <c r="B245" s="45"/>
      <c r="C245" s="95" t="s">
        <v>311</v>
      </c>
    </row>
    <row r="246" spans="1:3" ht="21.75" thickBot="1">
      <c r="A246" s="2">
        <v>214</v>
      </c>
      <c r="B246" s="45"/>
      <c r="C246" s="93" t="s">
        <v>309</v>
      </c>
    </row>
    <row r="247" spans="1:3" ht="21" thickBot="1">
      <c r="A247" s="3">
        <v>215</v>
      </c>
      <c r="B247" s="91" t="s">
        <v>305</v>
      </c>
      <c r="C247" s="90" t="s">
        <v>306</v>
      </c>
    </row>
    <row r="248" spans="1:3" ht="21" thickBot="1">
      <c r="A248" s="2">
        <v>216</v>
      </c>
      <c r="C248" s="90" t="s">
        <v>303</v>
      </c>
    </row>
    <row r="249" spans="1:3" ht="21" thickBot="1">
      <c r="A249" s="3">
        <v>217</v>
      </c>
      <c r="B249" s="45"/>
      <c r="C249" s="90" t="s">
        <v>301</v>
      </c>
    </row>
    <row r="250" spans="1:3" ht="21" thickBot="1">
      <c r="A250" s="2">
        <v>218</v>
      </c>
      <c r="B250" s="89" t="s">
        <v>298</v>
      </c>
      <c r="C250" s="87" t="s">
        <v>299</v>
      </c>
    </row>
    <row r="251" spans="1:3" ht="21" thickBot="1">
      <c r="A251" s="3">
        <v>219</v>
      </c>
      <c r="B251" s="45"/>
      <c r="C251" s="86" t="s">
        <v>296</v>
      </c>
    </row>
    <row r="252" spans="1:3" ht="21" thickBot="1">
      <c r="A252" s="2">
        <v>220</v>
      </c>
      <c r="B252" s="45"/>
      <c r="C252" s="87" t="s">
        <v>294</v>
      </c>
    </row>
    <row r="253" spans="1:3" ht="21" thickBot="1">
      <c r="A253" s="3">
        <v>221</v>
      </c>
      <c r="B253" s="45"/>
      <c r="C253" s="86" t="s">
        <v>292</v>
      </c>
    </row>
    <row r="254" spans="1:3" ht="21" thickBot="1">
      <c r="A254" s="2">
        <v>222</v>
      </c>
      <c r="B254" s="45" t="s">
        <v>289</v>
      </c>
      <c r="C254" s="85" t="s">
        <v>290</v>
      </c>
    </row>
    <row r="255" spans="1:3" ht="21" thickBot="1">
      <c r="A255" s="3">
        <v>223</v>
      </c>
      <c r="B255" s="45"/>
      <c r="C255" s="83" t="s">
        <v>287</v>
      </c>
    </row>
    <row r="256" spans="1:3" ht="21" thickBot="1">
      <c r="A256" s="2">
        <v>224</v>
      </c>
      <c r="B256" s="45"/>
      <c r="C256" s="83" t="s">
        <v>285</v>
      </c>
    </row>
    <row r="257" spans="1:3" ht="20.25" thickBot="1">
      <c r="A257" s="3">
        <v>225</v>
      </c>
      <c r="B257" s="81" t="s">
        <v>282</v>
      </c>
      <c r="C257" s="79" t="s">
        <v>283</v>
      </c>
    </row>
    <row r="258" spans="1:3" ht="20.25" thickBot="1">
      <c r="A258" s="2">
        <v>226</v>
      </c>
      <c r="B258" s="45"/>
      <c r="C258" s="79" t="s">
        <v>279</v>
      </c>
    </row>
    <row r="259" spans="1:3" ht="20.25" thickBot="1">
      <c r="A259" s="3">
        <v>227</v>
      </c>
      <c r="B259" s="45"/>
      <c r="C259" s="79" t="s">
        <v>276</v>
      </c>
    </row>
    <row r="260" spans="1:3" ht="20.25" thickBot="1">
      <c r="A260" s="2">
        <v>228</v>
      </c>
      <c r="B260" s="45"/>
      <c r="C260" s="79" t="s">
        <v>274</v>
      </c>
    </row>
    <row r="261" spans="1:3" ht="20.25" thickBot="1">
      <c r="A261" s="3">
        <v>229</v>
      </c>
      <c r="B261" s="78" t="s">
        <v>271</v>
      </c>
      <c r="C261" s="77" t="s">
        <v>272</v>
      </c>
    </row>
    <row r="262" spans="1:3" ht="20.25" thickBot="1">
      <c r="A262" s="2">
        <v>230</v>
      </c>
      <c r="B262" s="45"/>
      <c r="C262" s="77" t="s">
        <v>269</v>
      </c>
    </row>
    <row r="263" spans="1:3" ht="20.25" thickBot="1">
      <c r="A263" s="3">
        <v>231</v>
      </c>
      <c r="B263" s="45"/>
      <c r="C263" s="77" t="s">
        <v>267</v>
      </c>
    </row>
    <row r="264" spans="1:3" ht="20.25" thickBot="1">
      <c r="A264" s="2">
        <v>232</v>
      </c>
      <c r="B264" s="45"/>
      <c r="C264" s="76" t="s">
        <v>265</v>
      </c>
    </row>
    <row r="265" spans="1:3" ht="20.25" thickBot="1">
      <c r="A265" s="3">
        <v>233</v>
      </c>
      <c r="B265" s="45" t="s">
        <v>262</v>
      </c>
      <c r="C265" s="72" t="s">
        <v>263</v>
      </c>
    </row>
    <row r="266" spans="1:3" ht="20.25" thickBot="1">
      <c r="A266" s="2">
        <v>234</v>
      </c>
      <c r="B266" s="45"/>
      <c r="C266" s="72" t="s">
        <v>260</v>
      </c>
    </row>
    <row r="267" spans="1:3" ht="20.25" thickBot="1">
      <c r="A267" s="3">
        <v>235</v>
      </c>
      <c r="B267" s="45"/>
      <c r="C267" s="72" t="s">
        <v>258</v>
      </c>
    </row>
    <row r="268" spans="1:3" ht="20.25" thickBot="1">
      <c r="A268" s="2">
        <v>236</v>
      </c>
      <c r="B268" s="45"/>
      <c r="C268" s="72" t="s">
        <v>256</v>
      </c>
    </row>
    <row r="269" spans="1:3" ht="20.25" thickBot="1">
      <c r="A269" s="3">
        <v>237</v>
      </c>
      <c r="B269" s="45"/>
      <c r="C269" s="72" t="s">
        <v>254</v>
      </c>
    </row>
    <row r="270" spans="1:3" ht="20.25" thickBot="1">
      <c r="A270" s="2">
        <v>238</v>
      </c>
      <c r="B270" s="45"/>
      <c r="C270" s="72" t="s">
        <v>252</v>
      </c>
    </row>
    <row r="271" spans="1:3" ht="20.25" thickBot="1">
      <c r="A271" s="3">
        <v>239</v>
      </c>
      <c r="B271" s="45"/>
      <c r="C271" s="72" t="s">
        <v>249</v>
      </c>
    </row>
    <row r="272" spans="1:3" ht="20.25" thickBot="1">
      <c r="A272" s="2">
        <v>240</v>
      </c>
      <c r="C272" s="72" t="s">
        <v>247</v>
      </c>
    </row>
    <row r="273" spans="1:3" ht="20.25" thickBot="1">
      <c r="A273" s="3">
        <v>241</v>
      </c>
      <c r="B273" s="71" t="s">
        <v>244</v>
      </c>
      <c r="C273" s="68" t="s">
        <v>245</v>
      </c>
    </row>
    <row r="274" spans="1:3" ht="20.25" thickBot="1">
      <c r="A274" s="2">
        <v>242</v>
      </c>
      <c r="B274" s="45"/>
      <c r="C274" s="70" t="s">
        <v>242</v>
      </c>
    </row>
    <row r="275" spans="1:3" ht="20.25" thickBot="1">
      <c r="A275" s="3">
        <v>243</v>
      </c>
      <c r="B275" s="45"/>
      <c r="C275" s="68" t="s">
        <v>240</v>
      </c>
    </row>
    <row r="276" spans="1:3" ht="20.25" thickBot="1">
      <c r="A276" s="2">
        <v>244</v>
      </c>
      <c r="B276" s="45"/>
      <c r="C276" s="68" t="s">
        <v>238</v>
      </c>
    </row>
    <row r="277" spans="1:3" ht="20.25" thickBot="1">
      <c r="A277" s="3">
        <v>245</v>
      </c>
      <c r="C277" s="68" t="s">
        <v>236</v>
      </c>
    </row>
    <row r="278" spans="1:3" ht="20.25" thickBot="1">
      <c r="A278" s="2">
        <v>246</v>
      </c>
      <c r="B278" s="45"/>
      <c r="C278" s="68" t="s">
        <v>234</v>
      </c>
    </row>
    <row r="279" spans="1:3" ht="20.25" thickBot="1">
      <c r="A279" s="3">
        <v>247</v>
      </c>
      <c r="B279" s="66" t="s">
        <v>231</v>
      </c>
      <c r="C279" s="63" t="s">
        <v>232</v>
      </c>
    </row>
    <row r="280" spans="1:3" ht="20.25" thickBot="1">
      <c r="A280" s="2">
        <v>248</v>
      </c>
      <c r="B280" s="45"/>
      <c r="C280" s="64" t="s">
        <v>229</v>
      </c>
    </row>
    <row r="281" spans="1:3" ht="20.25" thickBot="1">
      <c r="A281" s="3">
        <v>249</v>
      </c>
      <c r="B281" s="45"/>
      <c r="C281" s="63" t="s">
        <v>226</v>
      </c>
    </row>
    <row r="282" spans="1:3" ht="20.25" thickBot="1">
      <c r="A282" s="2">
        <v>250</v>
      </c>
      <c r="B282" s="45"/>
      <c r="C282" s="62" t="s">
        <v>224</v>
      </c>
    </row>
    <row r="283" spans="1:3" ht="20.25" thickBot="1">
      <c r="A283" s="3">
        <v>251</v>
      </c>
      <c r="B283" s="61" t="s">
        <v>221</v>
      </c>
      <c r="C283" s="56" t="s">
        <v>222</v>
      </c>
    </row>
    <row r="284" spans="1:3" ht="20.25" thickBot="1">
      <c r="A284" s="2">
        <v>252</v>
      </c>
      <c r="C284" s="25" t="s">
        <v>219</v>
      </c>
    </row>
    <row r="285" spans="1:3" ht="20.25" thickBot="1">
      <c r="A285" s="3">
        <v>253</v>
      </c>
      <c r="C285" s="59" t="s">
        <v>215</v>
      </c>
    </row>
    <row r="286" spans="1:3" ht="20.25" thickBot="1">
      <c r="A286" s="2">
        <v>254</v>
      </c>
      <c r="C286" s="58" t="s">
        <v>213</v>
      </c>
    </row>
    <row r="287" spans="1:3" ht="20.25" thickBot="1">
      <c r="A287" s="3">
        <v>255</v>
      </c>
      <c r="C287" s="56" t="s">
        <v>211</v>
      </c>
    </row>
    <row r="288" spans="1:3" ht="20.25" thickBot="1">
      <c r="A288" s="2">
        <v>256</v>
      </c>
      <c r="B288" s="54" t="s">
        <v>208</v>
      </c>
      <c r="C288" s="55" t="s">
        <v>209</v>
      </c>
    </row>
    <row r="289" spans="1:3" ht="20.25" thickBot="1">
      <c r="A289" s="3">
        <v>257</v>
      </c>
      <c r="B289" s="45"/>
      <c r="C289" s="53" t="s">
        <v>206</v>
      </c>
    </row>
    <row r="290" spans="1:3" ht="20.25" thickBot="1">
      <c r="A290" s="2">
        <v>258</v>
      </c>
      <c r="B290" s="45"/>
      <c r="C290" s="53" t="s">
        <v>204</v>
      </c>
    </row>
    <row r="291" spans="1:3" ht="20.25" thickBot="1">
      <c r="A291" s="3">
        <v>259</v>
      </c>
      <c r="B291" s="45"/>
      <c r="C291" s="51" t="s">
        <v>201</v>
      </c>
    </row>
    <row r="292" spans="1:3" ht="20.25" thickBot="1">
      <c r="A292" s="2">
        <v>260</v>
      </c>
      <c r="B292" s="50" t="s">
        <v>197</v>
      </c>
      <c r="C292" s="47" t="s">
        <v>198</v>
      </c>
    </row>
    <row r="293" spans="1:3" ht="20.25" thickBot="1">
      <c r="A293" s="3">
        <v>261</v>
      </c>
      <c r="B293" s="45"/>
      <c r="C293" s="47" t="s">
        <v>195</v>
      </c>
    </row>
    <row r="294" spans="1:3" ht="20.25" thickBot="1">
      <c r="A294" s="2">
        <v>262</v>
      </c>
      <c r="C294" s="47" t="s">
        <v>193</v>
      </c>
    </row>
    <row r="295" spans="1:3" ht="20.25" thickBot="1">
      <c r="A295" s="3">
        <v>263</v>
      </c>
      <c r="B295" s="46" t="s">
        <v>190</v>
      </c>
      <c r="C295" s="43" t="s">
        <v>191</v>
      </c>
    </row>
    <row r="296" spans="1:3" ht="20.25" thickBot="1">
      <c r="A296" s="2">
        <v>264</v>
      </c>
      <c r="B296" s="45"/>
      <c r="C296" s="43" t="s">
        <v>188</v>
      </c>
    </row>
    <row r="297" spans="1:3" ht="20.25" thickBot="1">
      <c r="A297" s="3">
        <v>265</v>
      </c>
      <c r="C297" s="43" t="s">
        <v>187</v>
      </c>
    </row>
    <row r="298" spans="1:3" ht="20.25" thickBot="1">
      <c r="A298" s="2">
        <v>266</v>
      </c>
      <c r="C298" s="43" t="s">
        <v>185</v>
      </c>
    </row>
    <row r="299" spans="1:3" ht="20.25" thickBot="1">
      <c r="A299" s="3">
        <v>267</v>
      </c>
      <c r="C299" s="43" t="s">
        <v>183</v>
      </c>
    </row>
    <row r="300" spans="1:3" ht="20.25" thickBot="1">
      <c r="A300" s="2">
        <v>268</v>
      </c>
      <c r="C300" s="43" t="s">
        <v>181</v>
      </c>
    </row>
    <row r="301" spans="1:3" ht="20.25" thickBot="1">
      <c r="A301" s="3">
        <v>269</v>
      </c>
      <c r="B301" s="25" t="s">
        <v>177</v>
      </c>
      <c r="C301" s="25" t="s">
        <v>178</v>
      </c>
    </row>
    <row r="302" spans="1:3" ht="20.25" thickBot="1">
      <c r="A302" s="2">
        <v>270</v>
      </c>
      <c r="C302" s="25" t="s">
        <v>175</v>
      </c>
    </row>
    <row r="303" spans="1:3" ht="20.25" thickBot="1">
      <c r="A303" s="3">
        <v>271</v>
      </c>
      <c r="C303" s="25" t="s">
        <v>173</v>
      </c>
    </row>
    <row r="304" spans="1:3" ht="20.25" thickBot="1">
      <c r="A304" s="2">
        <v>272</v>
      </c>
      <c r="B304" s="40" t="s">
        <v>66</v>
      </c>
      <c r="C304" s="42" t="s">
        <v>171</v>
      </c>
    </row>
    <row r="305" spans="1:3" ht="20.25" thickBot="1">
      <c r="A305" s="3">
        <v>273</v>
      </c>
      <c r="C305" s="42" t="s">
        <v>169</v>
      </c>
    </row>
    <row r="306" spans="1:3" ht="20.25" thickBot="1">
      <c r="A306" s="2">
        <v>274</v>
      </c>
      <c r="C306" s="42" t="s">
        <v>167</v>
      </c>
    </row>
    <row r="307" spans="1:3" ht="20.25" thickBot="1">
      <c r="A307" s="3">
        <v>275</v>
      </c>
      <c r="C307" s="42" t="s">
        <v>166</v>
      </c>
    </row>
    <row r="308" spans="1:3" ht="20.25" thickBot="1">
      <c r="A308" s="2">
        <v>276</v>
      </c>
      <c r="C308" s="40" t="s">
        <v>164</v>
      </c>
    </row>
    <row r="309" spans="1:3" ht="20.25" thickBot="1">
      <c r="A309" s="3">
        <v>277</v>
      </c>
      <c r="B309" t="s">
        <v>161</v>
      </c>
      <c r="C309" s="36" t="s">
        <v>162</v>
      </c>
    </row>
    <row r="310" spans="1:3" ht="20.25" thickBot="1">
      <c r="A310" s="2">
        <v>278</v>
      </c>
      <c r="C310" s="36" t="s">
        <v>159</v>
      </c>
    </row>
    <row r="311" spans="1:3" ht="20.25" thickBot="1">
      <c r="A311" s="3">
        <v>279</v>
      </c>
      <c r="C311" s="36" t="s">
        <v>157</v>
      </c>
    </row>
    <row r="312" spans="1:3" ht="20.25" thickBot="1">
      <c r="A312" s="2">
        <v>280</v>
      </c>
      <c r="C312" s="36" t="s">
        <v>155</v>
      </c>
    </row>
    <row r="313" spans="1:3" ht="20.25" thickBot="1">
      <c r="A313" s="3">
        <v>281</v>
      </c>
      <c r="C313" s="36" t="s">
        <v>153</v>
      </c>
    </row>
    <row r="314" spans="1:3" ht="20.25" thickBot="1">
      <c r="A314" s="2">
        <v>282</v>
      </c>
      <c r="C314" s="36" t="s">
        <v>150</v>
      </c>
    </row>
    <row r="315" spans="1:3" ht="20.25" thickBot="1">
      <c r="A315" s="3">
        <v>283</v>
      </c>
      <c r="C315" s="36" t="s">
        <v>148</v>
      </c>
    </row>
    <row r="316" spans="1:3" ht="20.25" thickBot="1">
      <c r="A316" s="2">
        <v>284</v>
      </c>
      <c r="C316" s="36" t="s">
        <v>146</v>
      </c>
    </row>
    <row r="317" spans="1:3" ht="20.25" thickBot="1">
      <c r="A317" s="3">
        <v>285</v>
      </c>
      <c r="C317" s="36" t="s">
        <v>144</v>
      </c>
    </row>
    <row r="318" spans="1:3" ht="20.25" thickBot="1">
      <c r="A318" s="2">
        <v>286</v>
      </c>
      <c r="C318" s="36" t="s">
        <v>142</v>
      </c>
    </row>
    <row r="319" spans="1:3" ht="20.25" thickBot="1">
      <c r="A319" s="3">
        <v>287</v>
      </c>
      <c r="C319" s="36" t="s">
        <v>140</v>
      </c>
    </row>
    <row r="320" spans="1:3" ht="20.25" thickBot="1">
      <c r="A320" s="2">
        <v>288</v>
      </c>
      <c r="C320" s="36" t="s">
        <v>138</v>
      </c>
    </row>
    <row r="321" spans="1:3" ht="20.25" thickBot="1">
      <c r="A321" s="3">
        <v>289</v>
      </c>
      <c r="C321" s="36" t="s">
        <v>136</v>
      </c>
    </row>
    <row r="322" spans="1:3" ht="20.25" thickBot="1">
      <c r="A322" s="2">
        <v>290</v>
      </c>
      <c r="C322" s="36" t="s">
        <v>134</v>
      </c>
    </row>
    <row r="323" spans="1:3" ht="20.25" thickBot="1">
      <c r="A323" s="3">
        <v>291</v>
      </c>
      <c r="B323" s="10" t="s">
        <v>69</v>
      </c>
      <c r="C323" s="34" t="s">
        <v>132</v>
      </c>
    </row>
    <row r="324" spans="1:3" ht="20.25" thickBot="1">
      <c r="A324" s="2">
        <v>292</v>
      </c>
      <c r="C324" s="34" t="s">
        <v>130</v>
      </c>
    </row>
    <row r="325" spans="1:3" ht="20.25" thickBot="1">
      <c r="A325" s="3">
        <v>293</v>
      </c>
      <c r="C325" s="32" t="s">
        <v>128</v>
      </c>
    </row>
    <row r="326" spans="1:3" ht="20.25" thickBot="1">
      <c r="A326" s="2">
        <v>294</v>
      </c>
      <c r="C326" s="32" t="s">
        <v>126</v>
      </c>
    </row>
    <row r="327" spans="1:3" ht="20.25" thickBot="1">
      <c r="A327" s="3">
        <v>295</v>
      </c>
      <c r="C327" s="25" t="s">
        <v>124</v>
      </c>
    </row>
    <row r="328" spans="1:3" ht="20.25" thickBot="1">
      <c r="A328" s="2">
        <v>296</v>
      </c>
      <c r="C328" s="25" t="s">
        <v>121</v>
      </c>
    </row>
    <row r="329" spans="1:3" ht="20.25" thickBot="1">
      <c r="A329" s="3">
        <v>297</v>
      </c>
      <c r="C329" s="10" t="s">
        <v>119</v>
      </c>
    </row>
    <row r="330" spans="1:3" ht="20.25" thickBot="1">
      <c r="A330" s="2">
        <v>298</v>
      </c>
      <c r="C330" s="10" t="s">
        <v>117</v>
      </c>
    </row>
    <row r="331" spans="1:3" ht="20.25" thickBot="1">
      <c r="A331" s="3">
        <v>299</v>
      </c>
      <c r="C331" s="32" t="s">
        <v>115</v>
      </c>
    </row>
    <row r="332" spans="1:3" ht="20.25" thickBot="1">
      <c r="A332" s="2">
        <v>300</v>
      </c>
      <c r="C332" s="25" t="s">
        <v>113</v>
      </c>
    </row>
    <row r="333" spans="1:3" ht="20.25" thickBot="1">
      <c r="A333" s="3">
        <v>301</v>
      </c>
      <c r="C333" s="25" t="s">
        <v>111</v>
      </c>
    </row>
    <row r="334" spans="1:3" ht="20.25" thickBot="1">
      <c r="A334" s="2">
        <v>302</v>
      </c>
      <c r="C334" s="25" t="s">
        <v>109</v>
      </c>
    </row>
    <row r="335" spans="1:3" ht="20.25" thickBot="1">
      <c r="A335" s="3">
        <v>303</v>
      </c>
      <c r="C335" s="10" t="s">
        <v>107</v>
      </c>
    </row>
    <row r="336" spans="1:3" ht="20.25" thickBot="1">
      <c r="A336" s="2">
        <v>304</v>
      </c>
      <c r="C336" s="10" t="s">
        <v>105</v>
      </c>
    </row>
    <row r="337" spans="1:3" ht="20.25" thickBot="1">
      <c r="A337" s="3">
        <v>305</v>
      </c>
      <c r="C337" s="25" t="s">
        <v>103</v>
      </c>
    </row>
    <row r="338" spans="1:3" ht="20.25" thickBot="1">
      <c r="A338" s="2">
        <v>306</v>
      </c>
      <c r="C338" s="10" t="s">
        <v>101</v>
      </c>
    </row>
    <row r="339" spans="1:3" ht="20.25" thickBot="1">
      <c r="A339" s="3">
        <v>307</v>
      </c>
      <c r="C339" s="10" t="s">
        <v>99</v>
      </c>
    </row>
    <row r="340" spans="1:3" ht="20.25" thickBot="1">
      <c r="A340" s="2">
        <v>308</v>
      </c>
      <c r="C340" s="28" t="s">
        <v>97</v>
      </c>
    </row>
    <row r="341" spans="1:3" ht="20.25" thickBot="1">
      <c r="A341" s="3">
        <v>309</v>
      </c>
      <c r="C341" s="10" t="s">
        <v>95</v>
      </c>
    </row>
    <row r="342" spans="1:3" ht="20.25" thickBot="1">
      <c r="A342" s="2">
        <v>310</v>
      </c>
      <c r="C342" s="25" t="s">
        <v>93</v>
      </c>
    </row>
    <row r="343" spans="1:3" ht="20.25" thickBot="1">
      <c r="A343" s="3">
        <v>311</v>
      </c>
      <c r="C343" s="24" t="s">
        <v>90</v>
      </c>
    </row>
    <row r="344" spans="1:3" ht="20.25" thickBot="1">
      <c r="A344" s="2">
        <v>312</v>
      </c>
      <c r="C344" s="24" t="s">
        <v>87</v>
      </c>
    </row>
    <row r="345" spans="1:3" ht="20.25" thickBot="1">
      <c r="A345" s="3">
        <v>313</v>
      </c>
      <c r="B345" t="s">
        <v>69</v>
      </c>
      <c r="C345" s="23" t="s">
        <v>85</v>
      </c>
    </row>
    <row r="346" spans="1:3" ht="20.25" thickBot="1">
      <c r="A346" s="2">
        <v>314</v>
      </c>
      <c r="B346" t="s">
        <v>82</v>
      </c>
      <c r="C346" s="23" t="s">
        <v>83</v>
      </c>
    </row>
    <row r="347" spans="1:3" ht="20.25" thickBot="1">
      <c r="A347" s="3">
        <v>315</v>
      </c>
      <c r="C347" s="23" t="s">
        <v>80</v>
      </c>
    </row>
    <row r="348" spans="1:3" ht="20.25" thickBot="1">
      <c r="A348" s="2">
        <v>316</v>
      </c>
      <c r="C348" s="23" t="s">
        <v>78</v>
      </c>
    </row>
    <row r="349" spans="1:3" ht="20.25" thickBot="1">
      <c r="A349" s="3">
        <v>317</v>
      </c>
      <c r="C349" s="23" t="s">
        <v>76</v>
      </c>
    </row>
    <row r="350" spans="1:3" ht="20.25" thickBot="1">
      <c r="A350" s="2">
        <v>318</v>
      </c>
      <c r="C350" s="23" t="s">
        <v>74</v>
      </c>
    </row>
    <row r="351" spans="1:3" ht="20.25" thickBot="1">
      <c r="A351" s="3">
        <v>319</v>
      </c>
      <c r="C351" s="23" t="s">
        <v>72</v>
      </c>
    </row>
    <row r="352" spans="1:3" ht="20.25" thickBot="1">
      <c r="A352" s="2">
        <v>320</v>
      </c>
      <c r="B352" t="s">
        <v>69</v>
      </c>
      <c r="C352" s="16" t="s">
        <v>70</v>
      </c>
    </row>
    <row r="353" spans="1:3" ht="20.25" thickBot="1">
      <c r="A353" s="3">
        <v>321</v>
      </c>
      <c r="B353" t="s">
        <v>66</v>
      </c>
      <c r="C353" s="16" t="s">
        <v>67</v>
      </c>
    </row>
    <row r="354" spans="1:3" ht="20.25" thickBot="1">
      <c r="A354" s="2">
        <v>322</v>
      </c>
      <c r="C354" s="16" t="s">
        <v>64</v>
      </c>
    </row>
    <row r="355" spans="1:3" ht="20.25" thickBot="1">
      <c r="A355" s="3">
        <v>323</v>
      </c>
      <c r="C355" s="16" t="s">
        <v>62</v>
      </c>
    </row>
    <row r="356" spans="1:3" ht="20.25" thickBot="1">
      <c r="A356" s="2">
        <v>324</v>
      </c>
      <c r="C356" s="16" t="s">
        <v>59</v>
      </c>
    </row>
    <row r="357" spans="1:3" ht="20.25" thickBot="1">
      <c r="A357" s="3">
        <v>325</v>
      </c>
      <c r="C357" s="16" t="s">
        <v>57</v>
      </c>
    </row>
    <row r="358" spans="1:3" ht="20.25" thickBot="1">
      <c r="A358" s="2">
        <v>326</v>
      </c>
      <c r="C358" s="16" t="s">
        <v>55</v>
      </c>
    </row>
    <row r="359" spans="1:3" ht="20.25" thickBot="1">
      <c r="A359" s="3">
        <v>327</v>
      </c>
      <c r="C359" s="16" t="s">
        <v>53</v>
      </c>
    </row>
    <row r="360" spans="1:3" ht="20.25" thickBot="1">
      <c r="A360" s="2">
        <v>328</v>
      </c>
      <c r="C360" s="16" t="s">
        <v>51</v>
      </c>
    </row>
    <row r="361" spans="1:3" ht="20.25" thickBot="1">
      <c r="A361" s="3">
        <v>329</v>
      </c>
      <c r="B361" t="s">
        <v>48</v>
      </c>
      <c r="C361" s="12" t="s">
        <v>49</v>
      </c>
    </row>
    <row r="362" spans="1:3" ht="20.25" thickBot="1">
      <c r="A362" s="2">
        <v>330</v>
      </c>
      <c r="C362" s="12" t="s">
        <v>46</v>
      </c>
    </row>
    <row r="363" spans="1:3" ht="20.25" thickBot="1">
      <c r="A363" s="3">
        <v>331</v>
      </c>
      <c r="C363" s="12" t="s">
        <v>44</v>
      </c>
    </row>
    <row r="364" spans="1:3" ht="20.25" thickBot="1">
      <c r="A364" s="2">
        <v>332</v>
      </c>
      <c r="C364" s="12" t="s">
        <v>42</v>
      </c>
    </row>
    <row r="365" spans="1:3" ht="20.25" thickBot="1">
      <c r="A365" s="3">
        <v>333</v>
      </c>
      <c r="C365" s="12" t="s">
        <v>40</v>
      </c>
    </row>
    <row r="366" spans="1:3" ht="20.25" thickBot="1">
      <c r="A366" s="2">
        <v>334</v>
      </c>
      <c r="C366" s="12" t="s">
        <v>38</v>
      </c>
    </row>
    <row r="367" spans="1:3" ht="20.25" thickBot="1">
      <c r="A367" s="3">
        <v>335</v>
      </c>
      <c r="C367" s="12" t="s">
        <v>35</v>
      </c>
    </row>
    <row r="368" spans="1:3" ht="20.25" thickBot="1">
      <c r="A368" s="2">
        <v>336</v>
      </c>
      <c r="C368" s="12" t="s">
        <v>33</v>
      </c>
    </row>
    <row r="369" spans="1:3" ht="20.25" thickBot="1">
      <c r="A369" s="3">
        <v>337</v>
      </c>
      <c r="C369" s="12" t="s">
        <v>31</v>
      </c>
    </row>
    <row r="370" spans="1:3" ht="20.25" thickBot="1">
      <c r="A370" s="2">
        <v>338</v>
      </c>
      <c r="C370" s="12" t="s">
        <v>29</v>
      </c>
    </row>
    <row r="371" spans="1:3" ht="20.25" thickBot="1">
      <c r="A371" s="3">
        <v>339</v>
      </c>
      <c r="C371" s="12" t="s">
        <v>27</v>
      </c>
    </row>
  </sheetData>
  <mergeCells count="10">
    <mergeCell ref="N16:O16"/>
    <mergeCell ref="B2:J11"/>
    <mergeCell ref="K7:L8"/>
    <mergeCell ref="K9:K11"/>
    <mergeCell ref="L9:L11"/>
    <mergeCell ref="B22:L29"/>
    <mergeCell ref="A22:A23"/>
    <mergeCell ref="A5:A6"/>
    <mergeCell ref="B12:L21"/>
    <mergeCell ref="A15:A16"/>
  </mergeCells>
  <conditionalFormatting sqref="Q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L11">
    <cfRule type="notContainsBlanks" dxfId="1" priority="1">
      <formula>LEN(TRIM(K7))&gt;0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BA5A-DE58-47F6-96D8-8C2AFA3DF1E1}">
  <dimension ref="A1:Q138"/>
  <sheetViews>
    <sheetView topLeftCell="A28" zoomScale="106" zoomScaleNormal="106" workbookViewId="0">
      <selection activeCell="L64" sqref="L64"/>
    </sheetView>
  </sheetViews>
  <sheetFormatPr defaultRowHeight="15"/>
  <cols>
    <col min="1" max="1" width="6.85546875" customWidth="1"/>
    <col min="2" max="2" width="5.28515625" customWidth="1"/>
    <col min="3" max="3" width="17.42578125" customWidth="1"/>
    <col min="4" max="4" width="8.28515625" customWidth="1"/>
    <col min="5" max="5" width="7.85546875" customWidth="1"/>
    <col min="6" max="6" width="9.7109375" customWidth="1"/>
    <col min="7" max="7" width="13.140625" customWidth="1"/>
    <col min="8" max="8" width="6.85546875" customWidth="1"/>
    <col min="9" max="9" width="8.42578125" customWidth="1"/>
    <col min="11" max="11" width="4.5703125" customWidth="1"/>
    <col min="12" max="12" width="5.85546875" customWidth="1"/>
    <col min="13" max="13" width="5.5703125" customWidth="1"/>
    <col min="14" max="14" width="8.28515625" customWidth="1"/>
    <col min="15" max="15" width="5.28515625" customWidth="1"/>
  </cols>
  <sheetData>
    <row r="1" spans="1:17">
      <c r="A1" s="251" t="s">
        <v>584</v>
      </c>
      <c r="B1" s="148"/>
      <c r="D1" s="148"/>
      <c r="I1" s="148"/>
      <c r="K1" s="148"/>
    </row>
    <row r="2" spans="1:17" ht="14.25" customHeight="1">
      <c r="A2" s="251">
        <f>MAX(B24:B223)</f>
        <v>115</v>
      </c>
      <c r="B2" s="757" t="str">
        <f ca="1">VLOOKUP(A9,B24:G142,A10,0)</f>
        <v>クラブ</v>
      </c>
      <c r="C2" s="757"/>
      <c r="D2" s="757"/>
      <c r="E2" s="757"/>
      <c r="F2" s="757"/>
      <c r="G2" s="757"/>
      <c r="H2" s="757"/>
      <c r="I2" s="757"/>
      <c r="J2" s="757"/>
      <c r="K2" s="757"/>
      <c r="L2" s="757"/>
      <c r="M2" s="757"/>
      <c r="N2" s="147" t="str">
        <f ca="1">RIGHT(A9,1)</f>
        <v>4</v>
      </c>
      <c r="O2" s="137"/>
      <c r="P2" s="108"/>
    </row>
    <row r="3" spans="1:17" ht="14.25" customHeight="1">
      <c r="B3" s="757"/>
      <c r="C3" s="757"/>
      <c r="D3" s="757"/>
      <c r="E3" s="757"/>
      <c r="F3" s="757"/>
      <c r="G3" s="757"/>
      <c r="H3" s="757"/>
      <c r="I3" s="757"/>
      <c r="J3" s="757"/>
      <c r="K3" s="757"/>
      <c r="L3" s="757"/>
      <c r="M3" s="757"/>
      <c r="N3" s="147" t="str">
        <f ca="1">RIGHT(A19,1)</f>
        <v>2</v>
      </c>
      <c r="O3" s="146">
        <v>10</v>
      </c>
      <c r="P3" s="108"/>
    </row>
    <row r="4" spans="1:17" ht="14.25" customHeight="1"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145">
        <f ca="1">IF(N2=N3,1,0)</f>
        <v>0</v>
      </c>
      <c r="O4" s="144">
        <f ca="1">IF(N2+N3=O3,2,0)</f>
        <v>0</v>
      </c>
      <c r="P4" s="108"/>
    </row>
    <row r="5" spans="1:17" ht="14.25" customHeight="1">
      <c r="A5" s="740" t="s">
        <v>583</v>
      </c>
      <c r="B5" s="757"/>
      <c r="C5" s="757"/>
      <c r="D5" s="757"/>
      <c r="E5" s="757"/>
      <c r="F5" s="757"/>
      <c r="G5" s="757"/>
      <c r="H5" s="757"/>
      <c r="I5" s="757"/>
      <c r="J5" s="757"/>
      <c r="K5" s="757"/>
      <c r="L5" s="757"/>
      <c r="M5" s="757"/>
      <c r="N5" s="143">
        <v>1</v>
      </c>
      <c r="O5" s="142">
        <v>2</v>
      </c>
      <c r="P5" s="108"/>
    </row>
    <row r="6" spans="1:17" ht="14.25" customHeight="1">
      <c r="A6" s="740"/>
      <c r="B6" s="757"/>
      <c r="C6" s="757"/>
      <c r="D6" s="757"/>
      <c r="E6" s="757"/>
      <c r="F6" s="757"/>
      <c r="G6" s="757"/>
      <c r="H6" s="757"/>
      <c r="I6" s="757"/>
      <c r="J6" s="757"/>
      <c r="K6" s="757"/>
      <c r="L6" s="757"/>
      <c r="M6" s="757"/>
      <c r="N6" s="143">
        <v>15</v>
      </c>
      <c r="O6" s="142">
        <v>5</v>
      </c>
      <c r="P6" s="108"/>
    </row>
    <row r="7" spans="1:17" ht="14.25" customHeight="1">
      <c r="A7" s="139">
        <v>1</v>
      </c>
      <c r="B7" s="757"/>
      <c r="C7" s="757"/>
      <c r="D7" s="757"/>
      <c r="E7" s="757"/>
      <c r="F7" s="757"/>
      <c r="G7" s="757"/>
      <c r="H7" s="757"/>
      <c r="I7" s="757"/>
      <c r="J7" s="757"/>
      <c r="K7" s="757"/>
      <c r="L7" s="757"/>
      <c r="M7" s="757"/>
      <c r="N7" s="749" t="str">
        <f ca="1">IF(A9=A19,"BINGO +"&amp;RANDBETWEEN(N5,N6),IF(N4+O4&gt;0,"LUCKY +"&amp;RANDBETWEEN(O5,O6),""))</f>
        <v/>
      </c>
      <c r="O7" s="108"/>
      <c r="P7" s="108"/>
    </row>
    <row r="8" spans="1:17" ht="14.25" customHeight="1">
      <c r="A8" s="139">
        <v>112</v>
      </c>
      <c r="B8" s="757"/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757"/>
      <c r="N8" s="749"/>
      <c r="O8" s="108"/>
      <c r="P8" s="108"/>
    </row>
    <row r="9" spans="1:17" ht="14.25" customHeight="1">
      <c r="A9" s="138">
        <f ca="1">RANDBETWEEN(A7,A8)</f>
        <v>44</v>
      </c>
      <c r="B9" s="757"/>
      <c r="C9" s="757"/>
      <c r="D9" s="757"/>
      <c r="E9" s="757"/>
      <c r="F9" s="757"/>
      <c r="G9" s="757"/>
      <c r="H9" s="757"/>
      <c r="I9" s="757"/>
      <c r="J9" s="757"/>
      <c r="K9" s="757"/>
      <c r="L9" s="757"/>
      <c r="M9" s="757"/>
      <c r="N9" s="749"/>
      <c r="O9" s="108"/>
      <c r="P9" s="756">
        <f ca="1">VLOOKUP(A9,B24:H138,A10+1,0)</f>
        <v>0</v>
      </c>
      <c r="Q9" s="756"/>
    </row>
    <row r="10" spans="1:17" ht="14.25" customHeight="1">
      <c r="A10">
        <v>2</v>
      </c>
      <c r="B10" s="757"/>
      <c r="C10" s="757"/>
      <c r="D10" s="757"/>
      <c r="E10" s="757"/>
      <c r="F10" s="757"/>
      <c r="G10" s="757"/>
      <c r="H10" s="757"/>
      <c r="I10" s="757"/>
      <c r="J10" s="757"/>
      <c r="K10" s="757"/>
      <c r="L10" s="757"/>
      <c r="M10" s="757"/>
      <c r="N10" s="749"/>
      <c r="O10" s="108"/>
      <c r="P10" s="756"/>
      <c r="Q10" s="756"/>
    </row>
    <row r="11" spans="1:17" ht="14.25" customHeight="1">
      <c r="B11" s="757"/>
      <c r="C11" s="757"/>
      <c r="D11" s="757"/>
      <c r="E11" s="757"/>
      <c r="F11" s="757"/>
      <c r="G11" s="757"/>
      <c r="H11" s="757"/>
      <c r="I11" s="757"/>
      <c r="J11" s="757"/>
      <c r="K11" s="757"/>
      <c r="L11" s="757"/>
      <c r="M11" s="757"/>
      <c r="N11" s="749"/>
      <c r="O11" s="108"/>
      <c r="P11" s="108"/>
    </row>
    <row r="12" spans="1:17" ht="14.25" customHeight="1">
      <c r="B12" s="748" t="str">
        <f ca="1">VLOOKUP(A19,B24:G144,A20)</f>
        <v>プール</v>
      </c>
      <c r="C12" s="748"/>
      <c r="D12" s="748"/>
      <c r="E12" s="748"/>
      <c r="F12" s="748"/>
      <c r="G12" s="748"/>
      <c r="H12" s="748"/>
      <c r="I12" s="748"/>
      <c r="J12" s="748"/>
      <c r="K12" s="748"/>
      <c r="L12" s="748"/>
      <c r="M12" s="748"/>
      <c r="N12" s="749"/>
      <c r="O12" s="108"/>
      <c r="P12" s="756">
        <f ca="1">VLOOKUP(A19,B24:G144,A20+1)</f>
        <v>0</v>
      </c>
      <c r="Q12" s="756"/>
    </row>
    <row r="13" spans="1:17" ht="14.25" customHeight="1">
      <c r="B13" s="748"/>
      <c r="C13" s="748"/>
      <c r="D13" s="748"/>
      <c r="E13" s="748"/>
      <c r="F13" s="748"/>
      <c r="G13" s="748"/>
      <c r="H13" s="748"/>
      <c r="I13" s="748"/>
      <c r="J13" s="748"/>
      <c r="K13" s="748"/>
      <c r="L13" s="748"/>
      <c r="M13" s="748"/>
      <c r="N13" s="749"/>
      <c r="O13" s="108"/>
      <c r="P13" s="756"/>
      <c r="Q13" s="756"/>
    </row>
    <row r="14" spans="1:17" ht="14.25" customHeight="1">
      <c r="B14" s="748"/>
      <c r="C14" s="748"/>
      <c r="D14" s="748"/>
      <c r="E14" s="748"/>
      <c r="F14" s="748"/>
      <c r="G14" s="748"/>
      <c r="H14" s="748"/>
      <c r="I14" s="748"/>
      <c r="J14" s="748"/>
      <c r="K14" s="748"/>
      <c r="L14" s="748"/>
      <c r="M14" s="748"/>
      <c r="N14" s="749"/>
      <c r="O14" s="108"/>
      <c r="P14" s="108"/>
    </row>
    <row r="15" spans="1:17" ht="14.25" customHeight="1">
      <c r="A15" s="740" t="s">
        <v>582</v>
      </c>
      <c r="B15" s="748"/>
      <c r="C15" s="748"/>
      <c r="D15" s="748"/>
      <c r="E15" s="748"/>
      <c r="F15" s="748"/>
      <c r="G15" s="748"/>
      <c r="H15" s="748"/>
      <c r="I15" s="748"/>
      <c r="J15" s="748"/>
      <c r="K15" s="748"/>
      <c r="L15" s="748"/>
      <c r="M15" s="748"/>
      <c r="N15" s="749"/>
      <c r="O15" s="108"/>
      <c r="P15" s="108"/>
    </row>
    <row r="16" spans="1:17" ht="14.25" customHeight="1">
      <c r="A16" s="740"/>
      <c r="B16" s="748"/>
      <c r="C16" s="748"/>
      <c r="D16" s="748"/>
      <c r="E16" s="748"/>
      <c r="F16" s="748"/>
      <c r="G16" s="748"/>
      <c r="H16" s="748"/>
      <c r="I16" s="748"/>
      <c r="J16" s="748"/>
      <c r="K16" s="748"/>
      <c r="L16" s="748"/>
      <c r="M16" s="748"/>
      <c r="N16" s="749"/>
      <c r="O16" s="108"/>
      <c r="P16" s="108"/>
    </row>
    <row r="17" spans="1:16" ht="14.25" customHeight="1">
      <c r="A17" s="139">
        <v>1</v>
      </c>
      <c r="B17" s="748"/>
      <c r="C17" s="748"/>
      <c r="D17" s="748"/>
      <c r="E17" s="748"/>
      <c r="F17" s="748"/>
      <c r="G17" s="748"/>
      <c r="H17" s="748"/>
      <c r="I17" s="748"/>
      <c r="J17" s="748"/>
      <c r="K17" s="748"/>
      <c r="L17" s="748"/>
      <c r="M17" s="748"/>
      <c r="N17" s="749"/>
      <c r="O17" s="108"/>
      <c r="P17" s="108"/>
    </row>
    <row r="18" spans="1:16" ht="14.25" customHeight="1">
      <c r="A18" s="139">
        <v>79</v>
      </c>
      <c r="B18" s="748"/>
      <c r="C18" s="748"/>
      <c r="D18" s="748"/>
      <c r="E18" s="748"/>
      <c r="F18" s="748"/>
      <c r="G18" s="748"/>
      <c r="H18" s="748"/>
      <c r="I18" s="748"/>
      <c r="J18" s="748"/>
      <c r="K18" s="748"/>
      <c r="L18" s="748"/>
      <c r="M18" s="748"/>
      <c r="N18" s="749"/>
      <c r="O18" s="108"/>
      <c r="P18" s="108"/>
    </row>
    <row r="19" spans="1:16" ht="14.25" customHeight="1">
      <c r="A19" s="138">
        <f ca="1">RANDBETWEEN(A17,A18)</f>
        <v>32</v>
      </c>
      <c r="B19" s="748"/>
      <c r="C19" s="748"/>
      <c r="D19" s="748"/>
      <c r="E19" s="748"/>
      <c r="F19" s="748"/>
      <c r="G19" s="748"/>
      <c r="H19" s="748"/>
      <c r="I19" s="748"/>
      <c r="J19" s="748"/>
      <c r="K19" s="748"/>
      <c r="L19" s="748"/>
      <c r="M19" s="748"/>
      <c r="N19" s="108"/>
      <c r="O19" s="108"/>
      <c r="P19" s="108"/>
    </row>
    <row r="20" spans="1:16" ht="14.25" customHeight="1">
      <c r="A20">
        <v>5</v>
      </c>
      <c r="B20" s="748"/>
      <c r="C20" s="748"/>
      <c r="D20" s="748"/>
      <c r="E20" s="748"/>
      <c r="F20" s="748"/>
      <c r="G20" s="748"/>
      <c r="H20" s="748"/>
      <c r="I20" s="748"/>
      <c r="J20" s="748"/>
      <c r="K20" s="748"/>
      <c r="L20" s="748"/>
      <c r="M20" s="748"/>
      <c r="N20" s="108"/>
      <c r="O20" s="108"/>
      <c r="P20" s="108"/>
    </row>
    <row r="21" spans="1:16" ht="31.5" customHeight="1">
      <c r="B21" s="748"/>
      <c r="C21" s="748"/>
      <c r="D21" s="748"/>
      <c r="E21" s="748"/>
      <c r="F21" s="748"/>
      <c r="G21" s="748"/>
      <c r="H21" s="748"/>
      <c r="I21" s="748"/>
      <c r="J21" s="748"/>
      <c r="K21" s="748"/>
      <c r="L21" s="748"/>
      <c r="M21" s="748"/>
      <c r="N21" s="108"/>
      <c r="O21" s="108"/>
      <c r="P21" s="108"/>
    </row>
    <row r="22" spans="1:16" ht="14.25" customHeight="1" thickBot="1">
      <c r="B22" s="135"/>
      <c r="C22" s="135"/>
      <c r="D22" s="135"/>
      <c r="E22" s="135"/>
      <c r="F22" s="135"/>
      <c r="G22" s="135"/>
      <c r="H22" s="135"/>
      <c r="I22" s="368"/>
      <c r="J22" s="368"/>
      <c r="K22" s="368"/>
      <c r="L22" s="368"/>
      <c r="M22" s="135"/>
      <c r="N22" s="108"/>
      <c r="O22" s="108"/>
      <c r="P22" s="108"/>
    </row>
    <row r="23" spans="1:16" ht="14.25" customHeight="1" thickTop="1" thickBot="1">
      <c r="B23" s="397">
        <v>1</v>
      </c>
      <c r="C23" s="397">
        <v>2</v>
      </c>
      <c r="D23" s="397">
        <v>3</v>
      </c>
      <c r="E23" s="397">
        <v>4</v>
      </c>
      <c r="F23" s="397">
        <v>5</v>
      </c>
      <c r="G23" s="397">
        <v>6</v>
      </c>
      <c r="H23" s="368" t="s">
        <v>581</v>
      </c>
      <c r="I23" s="133" t="s">
        <v>580</v>
      </c>
      <c r="J23" s="132" t="s">
        <v>389</v>
      </c>
      <c r="K23" s="131" t="s">
        <v>388</v>
      </c>
      <c r="L23" s="130" t="s">
        <v>387</v>
      </c>
      <c r="M23" s="745" t="s">
        <v>386</v>
      </c>
      <c r="N23" s="746"/>
      <c r="O23" s="108"/>
      <c r="P23" s="108"/>
    </row>
    <row r="24" spans="1:16" ht="18" customHeight="1" thickBot="1">
      <c r="A24" s="267"/>
      <c r="B24" s="3">
        <v>1</v>
      </c>
      <c r="C24" s="266" t="s">
        <v>593</v>
      </c>
      <c r="E24" s="398" t="s">
        <v>769</v>
      </c>
      <c r="F24" s="433" t="s">
        <v>577</v>
      </c>
      <c r="G24" s="434"/>
      <c r="H24" s="368">
        <f t="shared" ref="H24:H33" si="0">IF(J24=0,"",_xlfn.RANK.AVG(J24,$J$24:$J$33,1))</f>
        <v>3</v>
      </c>
      <c r="I24" s="122" t="s">
        <v>689</v>
      </c>
      <c r="J24" s="121">
        <v>10284</v>
      </c>
      <c r="K24" s="120"/>
      <c r="L24" s="115">
        <f t="shared" ref="L24:L33" si="1">IF(J24=0,"",VLOOKUP(H24,$M$24:$N$33,2))</f>
        <v>2</v>
      </c>
      <c r="M24" s="250">
        <v>1</v>
      </c>
      <c r="N24" s="249">
        <v>7</v>
      </c>
      <c r="O24" s="108"/>
      <c r="P24" s="108"/>
    </row>
    <row r="25" spans="1:16" ht="16.5" customHeight="1" thickBot="1">
      <c r="A25" s="265"/>
      <c r="B25" s="2">
        <v>2</v>
      </c>
      <c r="C25" s="266" t="s">
        <v>595</v>
      </c>
      <c r="D25" s="108"/>
      <c r="E25" s="400" t="s">
        <v>770</v>
      </c>
      <c r="F25" s="432" t="s">
        <v>529</v>
      </c>
      <c r="G25" s="434" t="s">
        <v>813</v>
      </c>
      <c r="H25" s="368">
        <f t="shared" si="0"/>
        <v>1</v>
      </c>
      <c r="I25" s="118" t="s">
        <v>796</v>
      </c>
      <c r="J25" s="117">
        <v>2781</v>
      </c>
      <c r="K25" s="247">
        <v>2</v>
      </c>
      <c r="L25" s="115">
        <f t="shared" si="1"/>
        <v>7</v>
      </c>
      <c r="M25" s="250">
        <v>2</v>
      </c>
      <c r="N25" s="249">
        <v>4</v>
      </c>
      <c r="O25" s="108"/>
      <c r="P25" s="108"/>
    </row>
    <row r="26" spans="1:16" ht="20.100000000000001" customHeight="1" thickBot="1">
      <c r="A26" s="265"/>
      <c r="B26" s="3">
        <v>3</v>
      </c>
      <c r="C26" s="353" t="s">
        <v>579</v>
      </c>
      <c r="E26" s="304" t="s">
        <v>810</v>
      </c>
      <c r="F26" s="169" t="s">
        <v>569</v>
      </c>
      <c r="G26" s="434"/>
      <c r="H26" s="368">
        <f t="shared" si="0"/>
        <v>2</v>
      </c>
      <c r="I26" s="122"/>
      <c r="J26" s="121">
        <v>4137</v>
      </c>
      <c r="K26" s="120"/>
      <c r="L26" s="115">
        <f t="shared" si="1"/>
        <v>4</v>
      </c>
      <c r="M26" s="250">
        <v>3</v>
      </c>
      <c r="N26" s="249">
        <v>2</v>
      </c>
      <c r="O26" s="108"/>
      <c r="P26" s="108"/>
    </row>
    <row r="27" spans="1:16" ht="20.100000000000001" customHeight="1" thickBot="1">
      <c r="B27" s="2">
        <v>4</v>
      </c>
      <c r="C27" s="353" t="s">
        <v>573</v>
      </c>
      <c r="E27" s="399"/>
      <c r="F27" s="169" t="s">
        <v>567</v>
      </c>
      <c r="G27" s="434"/>
      <c r="H27" s="368" t="str">
        <f t="shared" si="0"/>
        <v/>
      </c>
      <c r="I27" s="118"/>
      <c r="J27" s="117"/>
      <c r="K27" s="247"/>
      <c r="L27" s="115" t="str">
        <f t="shared" si="1"/>
        <v/>
      </c>
      <c r="M27" s="250">
        <v>4</v>
      </c>
      <c r="N27" s="249">
        <v>1</v>
      </c>
      <c r="O27" s="108"/>
      <c r="P27" s="108"/>
    </row>
    <row r="28" spans="1:16" ht="20.100000000000001" customHeight="1" thickBot="1">
      <c r="A28" s="352"/>
      <c r="B28" s="3">
        <v>5</v>
      </c>
      <c r="C28" s="353" t="s">
        <v>686</v>
      </c>
      <c r="D28" s="355" t="s">
        <v>687</v>
      </c>
      <c r="E28" s="399"/>
      <c r="F28" s="435" t="s">
        <v>563</v>
      </c>
      <c r="G28" s="434"/>
      <c r="H28" s="368" t="str">
        <f t="shared" si="0"/>
        <v/>
      </c>
      <c r="I28" s="122"/>
      <c r="J28" s="121"/>
      <c r="K28" s="120"/>
      <c r="L28" s="115" t="str">
        <f t="shared" si="1"/>
        <v/>
      </c>
      <c r="M28" s="250">
        <v>5</v>
      </c>
      <c r="N28" s="249">
        <v>0</v>
      </c>
      <c r="O28" s="108"/>
      <c r="P28" s="108"/>
    </row>
    <row r="29" spans="1:16" ht="20.100000000000001" customHeight="1" thickBot="1">
      <c r="A29" s="352"/>
      <c r="B29" s="3">
        <v>6</v>
      </c>
      <c r="C29" s="356" t="s">
        <v>570</v>
      </c>
      <c r="D29" s="354"/>
      <c r="E29" s="399"/>
      <c r="F29" s="435" t="s">
        <v>560</v>
      </c>
      <c r="G29" s="434"/>
      <c r="H29" s="368" t="str">
        <f t="shared" si="0"/>
        <v/>
      </c>
      <c r="I29" s="118"/>
      <c r="J29" s="117"/>
      <c r="K29" s="247"/>
      <c r="L29" s="115" t="str">
        <f t="shared" si="1"/>
        <v/>
      </c>
      <c r="M29" s="250">
        <v>6</v>
      </c>
      <c r="N29" s="249"/>
      <c r="O29" s="108"/>
      <c r="P29" s="108"/>
    </row>
    <row r="30" spans="1:16" ht="20.100000000000001" customHeight="1" thickBot="1">
      <c r="B30" s="2">
        <v>7</v>
      </c>
      <c r="C30" s="357" t="s">
        <v>572</v>
      </c>
      <c r="E30" s="399"/>
      <c r="F30" s="402" t="s">
        <v>555</v>
      </c>
      <c r="G30" s="399"/>
      <c r="H30" s="368" t="str">
        <f t="shared" si="0"/>
        <v/>
      </c>
      <c r="I30" s="122"/>
      <c r="J30" s="121"/>
      <c r="K30" s="120"/>
      <c r="L30" s="115" t="str">
        <f t="shared" si="1"/>
        <v/>
      </c>
      <c r="M30" s="246">
        <v>7</v>
      </c>
      <c r="N30" s="245"/>
      <c r="O30" s="108"/>
      <c r="P30" s="108"/>
    </row>
    <row r="31" spans="1:16" ht="20.100000000000001" customHeight="1" thickBot="1">
      <c r="B31" s="3">
        <v>8</v>
      </c>
      <c r="C31" s="291" t="s">
        <v>564</v>
      </c>
      <c r="D31" s="354"/>
      <c r="E31" s="399"/>
      <c r="F31" s="403" t="s">
        <v>606</v>
      </c>
      <c r="G31" s="399"/>
      <c r="H31" s="368" t="str">
        <f t="shared" si="0"/>
        <v/>
      </c>
      <c r="I31" s="118"/>
      <c r="J31" s="117"/>
      <c r="K31" s="247"/>
      <c r="L31" s="115" t="str">
        <f t="shared" si="1"/>
        <v/>
      </c>
      <c r="M31" s="246">
        <v>8</v>
      </c>
      <c r="N31" s="245">
        <v>0</v>
      </c>
      <c r="O31" s="108"/>
      <c r="P31" s="108"/>
    </row>
    <row r="32" spans="1:16" ht="20.100000000000001" customHeight="1" thickBot="1">
      <c r="B32" s="2">
        <v>9</v>
      </c>
      <c r="C32" s="292" t="s">
        <v>604</v>
      </c>
      <c r="D32" s="354"/>
      <c r="E32" s="399"/>
      <c r="F32" s="402" t="s">
        <v>558</v>
      </c>
      <c r="G32" s="399"/>
      <c r="H32" s="368" t="str">
        <f t="shared" si="0"/>
        <v/>
      </c>
      <c r="I32" s="122"/>
      <c r="J32" s="121"/>
      <c r="K32" s="120"/>
      <c r="L32" s="115" t="str">
        <f t="shared" si="1"/>
        <v/>
      </c>
      <c r="M32" s="246">
        <v>9</v>
      </c>
      <c r="N32" s="245">
        <v>0</v>
      </c>
      <c r="O32" s="108"/>
      <c r="P32" s="108"/>
    </row>
    <row r="33" spans="1:16" ht="20.100000000000001" customHeight="1" thickBot="1">
      <c r="B33" s="3">
        <v>10</v>
      </c>
      <c r="C33" s="239" t="s">
        <v>556</v>
      </c>
      <c r="D33" s="354"/>
      <c r="E33" s="399"/>
      <c r="F33" s="402" t="s">
        <v>544</v>
      </c>
      <c r="G33" s="399"/>
      <c r="H33" s="368" t="str">
        <f t="shared" si="0"/>
        <v/>
      </c>
      <c r="I33" s="118"/>
      <c r="J33" s="117"/>
      <c r="K33" s="247"/>
      <c r="L33" s="115" t="str">
        <f t="shared" si="1"/>
        <v/>
      </c>
      <c r="M33" s="246">
        <v>10</v>
      </c>
      <c r="N33" s="245">
        <v>0</v>
      </c>
      <c r="O33" s="108"/>
      <c r="P33" s="108"/>
    </row>
    <row r="34" spans="1:16" ht="20.100000000000001" customHeight="1" thickBot="1">
      <c r="B34" s="2">
        <v>11</v>
      </c>
      <c r="C34" s="239" t="s">
        <v>557</v>
      </c>
      <c r="D34" s="354"/>
      <c r="E34" s="399"/>
      <c r="F34" s="402" t="s">
        <v>540</v>
      </c>
      <c r="G34" s="399"/>
      <c r="I34" s="108"/>
      <c r="J34" s="108"/>
      <c r="K34" s="108"/>
      <c r="L34" s="108"/>
      <c r="M34" s="108"/>
      <c r="N34" s="108"/>
      <c r="O34" s="108"/>
      <c r="P34" s="108"/>
    </row>
    <row r="35" spans="1:16" ht="20.100000000000001" customHeight="1" thickBot="1">
      <c r="A35" s="290"/>
      <c r="B35" s="3">
        <v>11</v>
      </c>
      <c r="C35" s="286" t="s">
        <v>607</v>
      </c>
      <c r="D35" s="240"/>
      <c r="E35" s="399"/>
      <c r="F35" s="404" t="s">
        <v>538</v>
      </c>
      <c r="G35" s="399"/>
      <c r="I35" s="108"/>
      <c r="J35" s="108"/>
      <c r="K35" s="108"/>
      <c r="L35" s="108"/>
      <c r="M35" s="108"/>
      <c r="N35" s="108"/>
      <c r="O35" s="108"/>
      <c r="P35" s="108"/>
    </row>
    <row r="36" spans="1:16" ht="20.100000000000001" customHeight="1" thickBot="1">
      <c r="A36" s="60"/>
      <c r="B36" s="2">
        <v>12</v>
      </c>
      <c r="C36" s="234" t="s">
        <v>553</v>
      </c>
      <c r="D36" s="240"/>
      <c r="E36" s="399"/>
      <c r="F36" s="402" t="s">
        <v>541</v>
      </c>
      <c r="G36" s="399"/>
      <c r="I36" s="108"/>
      <c r="J36" s="108"/>
      <c r="K36" s="108"/>
      <c r="L36" s="108"/>
      <c r="M36" s="108"/>
      <c r="N36" s="108"/>
      <c r="O36" s="108"/>
      <c r="P36" s="108"/>
    </row>
    <row r="37" spans="1:16" ht="20.100000000000001" customHeight="1" thickBot="1">
      <c r="A37" s="292"/>
      <c r="B37" s="3">
        <v>13</v>
      </c>
      <c r="C37" s="234" t="s">
        <v>551</v>
      </c>
      <c r="D37" s="240"/>
      <c r="E37" s="399"/>
      <c r="F37" s="402" t="s">
        <v>626</v>
      </c>
      <c r="G37" s="399"/>
      <c r="K37" s="108"/>
      <c r="L37" s="108"/>
      <c r="M37" s="108"/>
      <c r="N37" s="108"/>
      <c r="O37" s="108"/>
      <c r="P37" s="108"/>
    </row>
    <row r="38" spans="1:16" ht="20.100000000000001" customHeight="1" thickBot="1">
      <c r="B38" s="2">
        <v>14</v>
      </c>
      <c r="C38" s="234" t="s">
        <v>549</v>
      </c>
      <c r="D38" s="240"/>
      <c r="E38" s="399"/>
      <c r="F38" s="405" t="s">
        <v>527</v>
      </c>
      <c r="G38" s="399"/>
      <c r="I38" s="108"/>
      <c r="J38" s="108"/>
      <c r="K38" s="108"/>
      <c r="L38" s="108"/>
      <c r="M38" s="108"/>
      <c r="N38" s="108"/>
      <c r="O38" s="108"/>
      <c r="P38" s="108"/>
    </row>
    <row r="39" spans="1:16" ht="20.100000000000001" customHeight="1" thickBot="1">
      <c r="B39" s="3">
        <v>15</v>
      </c>
      <c r="C39" s="234" t="s">
        <v>548</v>
      </c>
      <c r="D39" s="236"/>
      <c r="E39" s="399"/>
      <c r="F39" s="406" t="s">
        <v>519</v>
      </c>
      <c r="G39" s="399"/>
    </row>
    <row r="40" spans="1:16" ht="20.100000000000001" customHeight="1" thickBot="1">
      <c r="B40" s="3">
        <v>16</v>
      </c>
      <c r="C40" s="234" t="s">
        <v>546</v>
      </c>
      <c r="D40" s="236"/>
      <c r="E40" s="399"/>
      <c r="F40" s="406" t="s">
        <v>517</v>
      </c>
      <c r="G40" s="399"/>
    </row>
    <row r="41" spans="1:16" ht="20.100000000000001" customHeight="1" thickBot="1">
      <c r="B41" s="2">
        <v>17</v>
      </c>
      <c r="C41" s="234" t="s">
        <v>611</v>
      </c>
      <c r="D41" s="238"/>
      <c r="E41" s="399"/>
      <c r="F41" s="406" t="s">
        <v>615</v>
      </c>
      <c r="G41" s="399"/>
    </row>
    <row r="42" spans="1:16" ht="20.100000000000001" customHeight="1" thickBot="1">
      <c r="A42" s="242"/>
      <c r="B42" s="3">
        <v>18</v>
      </c>
      <c r="C42" s="231" t="s">
        <v>543</v>
      </c>
      <c r="E42" s="399"/>
      <c r="F42" s="406" t="s">
        <v>514</v>
      </c>
      <c r="G42" s="399"/>
    </row>
    <row r="43" spans="1:16" ht="20.100000000000001" customHeight="1" thickBot="1">
      <c r="B43" s="2">
        <v>19</v>
      </c>
      <c r="C43" s="231" t="s">
        <v>542</v>
      </c>
      <c r="E43" s="399"/>
      <c r="F43" s="402" t="s">
        <v>508</v>
      </c>
      <c r="G43" s="399"/>
    </row>
    <row r="44" spans="1:16" ht="20.100000000000001" customHeight="1" thickBot="1">
      <c r="B44" s="3">
        <v>20</v>
      </c>
      <c r="C44" s="231" t="s">
        <v>612</v>
      </c>
      <c r="E44" s="399"/>
      <c r="F44" s="402" t="s">
        <v>688</v>
      </c>
      <c r="G44" s="399"/>
    </row>
    <row r="45" spans="1:16" ht="20.100000000000001" customHeight="1" thickBot="1">
      <c r="A45" s="234"/>
      <c r="B45" s="3">
        <v>21</v>
      </c>
      <c r="C45" s="231" t="s">
        <v>539</v>
      </c>
      <c r="D45" s="236"/>
      <c r="E45" s="399"/>
      <c r="F45" s="402" t="s">
        <v>502</v>
      </c>
      <c r="G45" s="399"/>
    </row>
    <row r="46" spans="1:16" ht="20.100000000000001" customHeight="1" thickBot="1">
      <c r="B46" s="2">
        <v>22</v>
      </c>
      <c r="C46" s="228" t="s">
        <v>535</v>
      </c>
      <c r="E46" s="399"/>
      <c r="F46" s="402" t="s">
        <v>503</v>
      </c>
      <c r="G46" s="399"/>
    </row>
    <row r="47" spans="1:16" ht="20.100000000000001" customHeight="1" thickBot="1">
      <c r="B47" s="3">
        <v>23</v>
      </c>
      <c r="C47" s="226" t="s">
        <v>533</v>
      </c>
      <c r="E47" s="399"/>
      <c r="F47" s="402" t="s">
        <v>499</v>
      </c>
      <c r="G47" s="399"/>
    </row>
    <row r="48" spans="1:16" ht="20.100000000000001" customHeight="1" thickBot="1">
      <c r="B48" s="2">
        <v>24</v>
      </c>
      <c r="C48" s="226" t="s">
        <v>531</v>
      </c>
      <c r="E48" s="399"/>
      <c r="F48" s="402" t="s">
        <v>500</v>
      </c>
      <c r="G48" s="399"/>
    </row>
    <row r="49" spans="1:7" ht="20.100000000000001" customHeight="1" thickBot="1">
      <c r="B49" s="3">
        <v>25</v>
      </c>
      <c r="C49" s="226" t="s">
        <v>590</v>
      </c>
      <c r="E49" s="399"/>
      <c r="F49" s="407" t="s">
        <v>617</v>
      </c>
      <c r="G49" s="399"/>
    </row>
    <row r="50" spans="1:7" ht="20.100000000000001" customHeight="1" thickBot="1">
      <c r="B50" s="3">
        <v>26</v>
      </c>
      <c r="C50" s="223" t="s">
        <v>528</v>
      </c>
      <c r="E50" s="399"/>
      <c r="F50" s="408" t="s">
        <v>495</v>
      </c>
      <c r="G50" s="399"/>
    </row>
    <row r="51" spans="1:7" ht="20.100000000000001" customHeight="1" thickBot="1">
      <c r="A51" s="231"/>
      <c r="B51" s="2">
        <v>27</v>
      </c>
      <c r="C51" s="222" t="s">
        <v>613</v>
      </c>
      <c r="E51" s="399"/>
      <c r="F51" s="408" t="s">
        <v>494</v>
      </c>
      <c r="G51" s="399"/>
    </row>
    <row r="52" spans="1:7" ht="20.100000000000001" customHeight="1" thickBot="1">
      <c r="B52" s="3">
        <v>28</v>
      </c>
      <c r="C52" s="220" t="s">
        <v>610</v>
      </c>
      <c r="D52" s="193" t="s">
        <v>325</v>
      </c>
      <c r="E52" s="399"/>
      <c r="F52" s="408" t="s">
        <v>532</v>
      </c>
      <c r="G52" s="399"/>
    </row>
    <row r="53" spans="1:7" ht="20.100000000000001" customHeight="1" thickBot="1">
      <c r="B53" s="2">
        <v>29</v>
      </c>
      <c r="C53" s="220" t="s">
        <v>524</v>
      </c>
      <c r="D53" s="193"/>
      <c r="E53" s="399"/>
      <c r="F53" s="409" t="s">
        <v>491</v>
      </c>
      <c r="G53" s="399"/>
    </row>
    <row r="54" spans="1:7" ht="20.100000000000001" customHeight="1" thickBot="1">
      <c r="B54" s="3">
        <v>30</v>
      </c>
      <c r="C54" s="220" t="s">
        <v>523</v>
      </c>
      <c r="D54" s="193"/>
      <c r="E54" s="399"/>
      <c r="F54" s="410" t="s">
        <v>485</v>
      </c>
      <c r="G54" s="399"/>
    </row>
    <row r="55" spans="1:7" ht="20.100000000000001" customHeight="1" thickBot="1">
      <c r="B55" s="2">
        <v>31</v>
      </c>
      <c r="C55" s="220" t="s">
        <v>522</v>
      </c>
      <c r="D55" s="193"/>
      <c r="E55" s="399"/>
      <c r="F55" s="410" t="s">
        <v>482</v>
      </c>
      <c r="G55" s="399"/>
    </row>
    <row r="56" spans="1:7" ht="20.100000000000001" customHeight="1" thickBot="1">
      <c r="B56" s="3">
        <v>32</v>
      </c>
      <c r="C56" s="294" t="s">
        <v>614</v>
      </c>
      <c r="D56" s="193"/>
      <c r="E56" s="399"/>
      <c r="F56" s="402" t="s">
        <v>506</v>
      </c>
      <c r="G56" s="399"/>
    </row>
    <row r="57" spans="1:7" ht="20.100000000000001" customHeight="1" thickBot="1">
      <c r="B57" s="2">
        <v>33</v>
      </c>
      <c r="C57" s="220" t="s">
        <v>525</v>
      </c>
      <c r="D57" s="193"/>
      <c r="E57" s="399"/>
      <c r="F57" s="410" t="s">
        <v>479</v>
      </c>
      <c r="G57" s="399"/>
    </row>
    <row r="58" spans="1:7" ht="20.100000000000001" customHeight="1" thickBot="1">
      <c r="B58" s="3">
        <v>34</v>
      </c>
      <c r="C58" s="218" t="s">
        <v>520</v>
      </c>
      <c r="E58" s="399"/>
      <c r="F58" s="410" t="s">
        <v>478</v>
      </c>
      <c r="G58" s="399"/>
    </row>
    <row r="59" spans="1:7" ht="20.100000000000001" customHeight="1" thickBot="1">
      <c r="A59" s="229"/>
      <c r="B59" s="2">
        <v>35</v>
      </c>
      <c r="C59" s="218" t="s">
        <v>518</v>
      </c>
      <c r="D59" s="193"/>
      <c r="E59" s="399"/>
      <c r="F59" s="430" t="s">
        <v>807</v>
      </c>
      <c r="G59" s="12" t="s">
        <v>809</v>
      </c>
    </row>
    <row r="60" spans="1:7" ht="20.100000000000001" customHeight="1" thickBot="1">
      <c r="B60" s="3">
        <v>36</v>
      </c>
      <c r="C60" s="218" t="s">
        <v>516</v>
      </c>
      <c r="D60" s="37"/>
      <c r="E60" s="399"/>
      <c r="F60" s="399" t="s">
        <v>451</v>
      </c>
      <c r="G60" s="399"/>
    </row>
    <row r="61" spans="1:7" ht="20.100000000000001" customHeight="1" thickBot="1">
      <c r="B61" s="2">
        <v>37</v>
      </c>
      <c r="C61" s="295" t="s">
        <v>513</v>
      </c>
      <c r="E61" s="399"/>
      <c r="F61" s="399" t="s">
        <v>550</v>
      </c>
      <c r="G61" s="399"/>
    </row>
    <row r="62" spans="1:7" ht="20.100000000000001" customHeight="1" thickBot="1">
      <c r="B62" s="3">
        <v>38</v>
      </c>
      <c r="C62" s="295" t="s">
        <v>512</v>
      </c>
      <c r="E62" s="399"/>
      <c r="F62" s="411" t="s">
        <v>446</v>
      </c>
      <c r="G62" s="399"/>
    </row>
    <row r="63" spans="1:7" ht="20.100000000000001" customHeight="1" thickBot="1">
      <c r="A63" s="225"/>
      <c r="B63" s="2">
        <v>39</v>
      </c>
      <c r="C63" s="295" t="s">
        <v>589</v>
      </c>
      <c r="E63" s="399"/>
      <c r="F63" s="411" t="s">
        <v>444</v>
      </c>
      <c r="G63" s="399"/>
    </row>
    <row r="64" spans="1:7" ht="20.100000000000001" customHeight="1" thickBot="1">
      <c r="A64" s="224"/>
      <c r="B64" s="3">
        <v>40</v>
      </c>
      <c r="C64" s="295" t="s">
        <v>602</v>
      </c>
      <c r="E64" s="399"/>
      <c r="F64" s="412" t="s">
        <v>547</v>
      </c>
      <c r="G64" s="399"/>
    </row>
    <row r="65" spans="1:7" ht="20.100000000000001" customHeight="1" thickBot="1">
      <c r="B65" s="2">
        <v>41</v>
      </c>
      <c r="C65" s="284" t="s">
        <v>510</v>
      </c>
      <c r="E65" s="399"/>
      <c r="F65" s="413" t="s">
        <v>432</v>
      </c>
      <c r="G65" s="399"/>
    </row>
    <row r="66" spans="1:7" ht="20.100000000000001" customHeight="1" thickBot="1">
      <c r="B66" s="3">
        <v>42</v>
      </c>
      <c r="C66" s="285" t="s">
        <v>605</v>
      </c>
      <c r="E66" s="399"/>
      <c r="F66" s="413" t="s">
        <v>431</v>
      </c>
      <c r="G66" s="399"/>
    </row>
    <row r="67" spans="1:7" ht="20.100000000000001" customHeight="1" thickBot="1">
      <c r="A67" s="51"/>
      <c r="B67" s="2">
        <v>43</v>
      </c>
      <c r="C67" s="284" t="s">
        <v>509</v>
      </c>
      <c r="E67" s="398" t="s">
        <v>769</v>
      </c>
      <c r="F67" s="407" t="s">
        <v>623</v>
      </c>
      <c r="G67" s="399"/>
    </row>
    <row r="68" spans="1:7" ht="20.100000000000001" customHeight="1" thickBot="1">
      <c r="B68" s="3">
        <v>44</v>
      </c>
      <c r="C68" s="284" t="s">
        <v>507</v>
      </c>
      <c r="E68" s="400" t="s">
        <v>770</v>
      </c>
      <c r="F68" s="407" t="s">
        <v>424</v>
      </c>
      <c r="G68" s="399"/>
    </row>
    <row r="69" spans="1:7" ht="20.100000000000001" customHeight="1" thickBot="1">
      <c r="B69" s="2">
        <v>45</v>
      </c>
      <c r="C69" s="284" t="s">
        <v>505</v>
      </c>
      <c r="E69" s="304" t="s">
        <v>811</v>
      </c>
      <c r="F69" s="414" t="s">
        <v>423</v>
      </c>
      <c r="G69" s="399"/>
    </row>
    <row r="70" spans="1:7" ht="20.100000000000001" customHeight="1" thickBot="1">
      <c r="B70" s="3">
        <v>46</v>
      </c>
      <c r="C70" s="152" t="s">
        <v>616</v>
      </c>
      <c r="E70" s="399"/>
      <c r="F70" s="415" t="s">
        <v>421</v>
      </c>
      <c r="G70" s="399"/>
    </row>
    <row r="71" spans="1:7" ht="20.100000000000001" customHeight="1" thickBot="1">
      <c r="B71" s="2">
        <v>47</v>
      </c>
      <c r="C71" s="288" t="s">
        <v>496</v>
      </c>
      <c r="E71" s="399"/>
      <c r="F71" s="415" t="s">
        <v>420</v>
      </c>
      <c r="G71" s="399"/>
    </row>
    <row r="72" spans="1:7" ht="20.100000000000001" customHeight="1" thickBot="1">
      <c r="B72" s="3">
        <v>48</v>
      </c>
      <c r="C72" s="289" t="s">
        <v>493</v>
      </c>
      <c r="E72" s="399"/>
      <c r="F72" s="401" t="s">
        <v>574</v>
      </c>
      <c r="G72" s="399"/>
    </row>
    <row r="73" spans="1:7" ht="20.100000000000001" customHeight="1" thickBot="1">
      <c r="A73" s="219"/>
      <c r="B73" s="2">
        <v>47</v>
      </c>
      <c r="C73" s="289" t="s">
        <v>609</v>
      </c>
      <c r="E73" s="399"/>
      <c r="F73" s="402" t="s">
        <v>627</v>
      </c>
      <c r="G73" s="399"/>
    </row>
    <row r="74" spans="1:7" ht="20.100000000000001" customHeight="1" thickBot="1">
      <c r="B74" s="3">
        <v>48</v>
      </c>
      <c r="C74" s="191" t="s">
        <v>484</v>
      </c>
      <c r="F74" s="278" t="s">
        <v>427</v>
      </c>
    </row>
    <row r="75" spans="1:7" ht="20.100000000000001" customHeight="1" thickBot="1">
      <c r="B75" s="2">
        <v>49</v>
      </c>
      <c r="C75" s="191" t="s">
        <v>483</v>
      </c>
      <c r="D75" s="37"/>
      <c r="E75" s="399"/>
      <c r="F75" s="405" t="s">
        <v>407</v>
      </c>
      <c r="G75" s="399"/>
    </row>
    <row r="76" spans="1:7" ht="20.100000000000001" customHeight="1" thickBot="1">
      <c r="B76" s="3">
        <v>50</v>
      </c>
      <c r="C76" s="191" t="s">
        <v>481</v>
      </c>
      <c r="D76" s="37"/>
      <c r="E76" s="399"/>
      <c r="F76" s="407" t="s">
        <v>397</v>
      </c>
      <c r="G76" s="399"/>
    </row>
    <row r="77" spans="1:7" ht="20.100000000000001" customHeight="1" thickBot="1">
      <c r="B77" s="2">
        <v>51</v>
      </c>
      <c r="C77" s="191" t="s">
        <v>480</v>
      </c>
      <c r="D77" s="37"/>
      <c r="E77" s="399"/>
      <c r="F77" s="407" t="s">
        <v>398</v>
      </c>
      <c r="G77" s="399"/>
    </row>
    <row r="78" spans="1:7" ht="20.100000000000001" customHeight="1" thickBot="1">
      <c r="B78" s="3">
        <v>52</v>
      </c>
      <c r="C78" s="191" t="s">
        <v>476</v>
      </c>
      <c r="E78" s="399"/>
      <c r="F78" s="416" t="s">
        <v>630</v>
      </c>
      <c r="G78" s="399"/>
    </row>
    <row r="79" spans="1:7" ht="20.100000000000001" customHeight="1" thickBot="1">
      <c r="A79" s="295"/>
      <c r="B79" s="2">
        <v>53</v>
      </c>
      <c r="C79" s="191" t="s">
        <v>475</v>
      </c>
      <c r="D79" s="37"/>
      <c r="E79" s="399"/>
      <c r="F79" s="405" t="s">
        <v>391</v>
      </c>
      <c r="G79" s="399"/>
    </row>
    <row r="80" spans="1:7" ht="20.100000000000001" customHeight="1" thickBot="1">
      <c r="B80" s="3">
        <v>54</v>
      </c>
      <c r="C80" s="191" t="s">
        <v>474</v>
      </c>
      <c r="D80" s="37"/>
      <c r="F80" s="410" t="s">
        <v>477</v>
      </c>
      <c r="G80" s="399" t="s">
        <v>812</v>
      </c>
    </row>
    <row r="81" spans="1:7" ht="20.100000000000001" customHeight="1" thickBot="1">
      <c r="B81" s="2">
        <v>55</v>
      </c>
      <c r="C81" s="189" t="s">
        <v>472</v>
      </c>
      <c r="D81" s="212"/>
      <c r="E81" s="420" t="s">
        <v>767</v>
      </c>
      <c r="F81" s="421" t="s">
        <v>568</v>
      </c>
      <c r="G81" s="421"/>
    </row>
    <row r="82" spans="1:7" ht="20.100000000000001" customHeight="1" thickBot="1">
      <c r="B82" s="3">
        <v>56</v>
      </c>
      <c r="C82" s="189" t="s">
        <v>471</v>
      </c>
      <c r="D82" s="212"/>
      <c r="E82" s="422"/>
      <c r="F82" s="419" t="s">
        <v>618</v>
      </c>
      <c r="G82" s="421" t="s">
        <v>768</v>
      </c>
    </row>
    <row r="83" spans="1:7" ht="20.100000000000001" customHeight="1" thickBot="1">
      <c r="B83" s="2">
        <v>57</v>
      </c>
      <c r="C83" s="189" t="s">
        <v>470</v>
      </c>
      <c r="D83" s="212"/>
      <c r="E83" s="420"/>
      <c r="F83" s="417" t="s">
        <v>490</v>
      </c>
      <c r="G83" s="421"/>
    </row>
    <row r="84" spans="1:7" ht="20.100000000000001" customHeight="1" thickBot="1">
      <c r="B84" s="3">
        <v>58</v>
      </c>
      <c r="C84" s="189" t="s">
        <v>619</v>
      </c>
      <c r="E84" s="420"/>
      <c r="F84" s="417" t="s">
        <v>489</v>
      </c>
      <c r="G84" s="421"/>
    </row>
    <row r="85" spans="1:7" ht="20.100000000000001" customHeight="1" thickBot="1">
      <c r="A85" s="283"/>
      <c r="B85" s="2">
        <v>59</v>
      </c>
      <c r="C85" s="102" t="s">
        <v>468</v>
      </c>
      <c r="D85" s="212"/>
      <c r="E85" s="422"/>
      <c r="F85" s="417" t="s">
        <v>488</v>
      </c>
      <c r="G85" s="421"/>
    </row>
    <row r="86" spans="1:7" ht="20.25" thickBot="1">
      <c r="B86" s="3">
        <v>60</v>
      </c>
      <c r="C86" s="102" t="s">
        <v>467</v>
      </c>
      <c r="D86" s="192"/>
      <c r="E86" s="420"/>
      <c r="F86" s="418" t="s">
        <v>487</v>
      </c>
      <c r="G86" s="421"/>
    </row>
    <row r="87" spans="1:7" ht="20.25" thickBot="1">
      <c r="B87" s="2">
        <v>61</v>
      </c>
      <c r="C87" s="188" t="s">
        <v>465</v>
      </c>
      <c r="D87" s="192"/>
      <c r="E87" s="421"/>
      <c r="F87" s="421" t="s">
        <v>450</v>
      </c>
      <c r="G87" s="421"/>
    </row>
    <row r="88" spans="1:7" ht="20.25" thickBot="1">
      <c r="B88" s="3">
        <v>62</v>
      </c>
      <c r="C88" s="188" t="s">
        <v>620</v>
      </c>
      <c r="D88" s="192"/>
      <c r="E88" s="421"/>
      <c r="F88" s="421" t="s">
        <v>452</v>
      </c>
      <c r="G88" s="421"/>
    </row>
    <row r="89" spans="1:7" ht="20.25" thickBot="1">
      <c r="B89" s="2">
        <v>63</v>
      </c>
      <c r="C89" s="188" t="s">
        <v>621</v>
      </c>
      <c r="D89" s="192"/>
      <c r="E89" s="421"/>
      <c r="F89" s="419" t="s">
        <v>771</v>
      </c>
      <c r="G89" s="421" t="s">
        <v>772</v>
      </c>
    </row>
    <row r="90" spans="1:7" ht="20.25" thickBot="1">
      <c r="B90" s="3">
        <v>64</v>
      </c>
      <c r="C90" s="296" t="s">
        <v>622</v>
      </c>
      <c r="D90" s="192"/>
      <c r="E90" s="421"/>
      <c r="F90" s="423" t="s">
        <v>436</v>
      </c>
      <c r="G90" s="421" t="s">
        <v>779</v>
      </c>
    </row>
    <row r="91" spans="1:7" ht="20.25" thickBot="1">
      <c r="B91" s="2">
        <v>65</v>
      </c>
      <c r="C91" s="181" t="s">
        <v>460</v>
      </c>
      <c r="E91" s="421"/>
      <c r="F91" s="424" t="s">
        <v>433</v>
      </c>
      <c r="G91" s="421"/>
    </row>
    <row r="92" spans="1:7" ht="20.25" thickBot="1">
      <c r="B92" s="3">
        <v>66</v>
      </c>
      <c r="C92" s="183" t="s">
        <v>459</v>
      </c>
      <c r="E92" s="421"/>
      <c r="F92" s="424" t="s">
        <v>429</v>
      </c>
      <c r="G92" s="421"/>
    </row>
    <row r="93" spans="1:7" ht="21" thickBot="1">
      <c r="A93" s="12"/>
      <c r="B93" s="2">
        <v>67</v>
      </c>
      <c r="C93" s="181" t="s">
        <v>458</v>
      </c>
      <c r="E93" s="421"/>
      <c r="F93" s="425" t="s">
        <v>411</v>
      </c>
      <c r="G93" s="421"/>
    </row>
    <row r="94" spans="1:7" ht="20.25" thickBot="1">
      <c r="B94" s="3">
        <v>68</v>
      </c>
      <c r="C94" s="181" t="s">
        <v>457</v>
      </c>
      <c r="D94" s="74"/>
      <c r="E94" s="421"/>
      <c r="F94" s="421" t="s">
        <v>789</v>
      </c>
      <c r="G94" s="421" t="s">
        <v>790</v>
      </c>
    </row>
    <row r="95" spans="1:7" ht="21" thickBot="1">
      <c r="A95" s="153"/>
      <c r="B95" s="2">
        <v>69</v>
      </c>
      <c r="C95" s="183" t="s">
        <v>456</v>
      </c>
      <c r="E95" s="427"/>
      <c r="F95" s="428" t="s">
        <v>797</v>
      </c>
      <c r="G95" s="427" t="s">
        <v>798</v>
      </c>
    </row>
    <row r="96" spans="1:7" ht="20.25" thickBot="1">
      <c r="B96" s="3">
        <v>70</v>
      </c>
      <c r="C96" s="181" t="s">
        <v>455</v>
      </c>
      <c r="D96" s="74"/>
      <c r="E96" s="427"/>
      <c r="F96" s="427" t="s">
        <v>400</v>
      </c>
      <c r="G96" s="427"/>
    </row>
    <row r="97" spans="1:7" ht="20.25" thickBot="1">
      <c r="B97" s="2">
        <v>71</v>
      </c>
      <c r="C97" s="180" t="s">
        <v>453</v>
      </c>
      <c r="D97" s="74"/>
      <c r="E97" s="427"/>
      <c r="F97" s="427" t="s">
        <v>571</v>
      </c>
      <c r="G97" s="427"/>
    </row>
    <row r="98" spans="1:7" ht="21" thickBot="1">
      <c r="B98" s="3">
        <v>72</v>
      </c>
      <c r="C98" s="179" t="s">
        <v>449</v>
      </c>
      <c r="E98" s="378" t="s">
        <v>765</v>
      </c>
      <c r="F98" s="379" t="s">
        <v>566</v>
      </c>
      <c r="G98" s="79" t="s">
        <v>777</v>
      </c>
    </row>
    <row r="99" spans="1:7" ht="20.25" thickBot="1">
      <c r="A99" s="287"/>
      <c r="B99" s="2">
        <v>73</v>
      </c>
      <c r="C99" s="179" t="s">
        <v>448</v>
      </c>
      <c r="D99" s="74"/>
      <c r="E99" s="378"/>
      <c r="F99" s="79" t="s">
        <v>773</v>
      </c>
      <c r="G99" s="79" t="s">
        <v>776</v>
      </c>
    </row>
    <row r="100" spans="1:7" ht="20.25" thickBot="1">
      <c r="B100" s="3">
        <v>74</v>
      </c>
      <c r="C100" s="175" t="s">
        <v>445</v>
      </c>
      <c r="D100" s="195" t="s">
        <v>216</v>
      </c>
      <c r="E100" s="79"/>
      <c r="F100" s="79" t="s">
        <v>774</v>
      </c>
      <c r="G100" s="79" t="s">
        <v>775</v>
      </c>
    </row>
    <row r="101" spans="1:7" ht="20.25" thickBot="1">
      <c r="B101" s="2">
        <v>75</v>
      </c>
      <c r="C101" s="175" t="s">
        <v>443</v>
      </c>
      <c r="D101" s="195"/>
      <c r="E101" s="79"/>
      <c r="F101" s="380" t="s">
        <v>462</v>
      </c>
      <c r="G101" s="79" t="s">
        <v>791</v>
      </c>
    </row>
    <row r="102" spans="1:7" ht="20.25" thickBot="1">
      <c r="B102" s="3">
        <v>76</v>
      </c>
      <c r="C102" s="175" t="s">
        <v>442</v>
      </c>
      <c r="D102" s="198"/>
      <c r="E102" s="378"/>
      <c r="F102" s="381" t="s">
        <v>464</v>
      </c>
      <c r="G102" s="79" t="s">
        <v>792</v>
      </c>
    </row>
    <row r="103" spans="1:7" ht="21" thickBot="1">
      <c r="B103" s="2">
        <v>77</v>
      </c>
      <c r="C103" s="175" t="s">
        <v>441</v>
      </c>
      <c r="D103" s="426" t="s">
        <v>795</v>
      </c>
      <c r="E103" s="375" t="s">
        <v>766</v>
      </c>
      <c r="F103" s="376" t="s">
        <v>534</v>
      </c>
      <c r="G103" s="370" t="s">
        <v>778</v>
      </c>
    </row>
    <row r="104" spans="1:7" ht="20.25" thickBot="1">
      <c r="B104" s="3">
        <v>78</v>
      </c>
      <c r="C104" s="175" t="s">
        <v>440</v>
      </c>
      <c r="E104" s="374"/>
      <c r="F104" s="373" t="s">
        <v>423</v>
      </c>
      <c r="G104" s="373" t="s">
        <v>780</v>
      </c>
    </row>
    <row r="105" spans="1:7" ht="21" thickBot="1">
      <c r="A105" s="201"/>
      <c r="B105" s="2">
        <v>79</v>
      </c>
      <c r="C105" s="175" t="s">
        <v>439</v>
      </c>
      <c r="D105" s="195"/>
      <c r="E105" s="382" t="s">
        <v>781</v>
      </c>
      <c r="F105" s="383" t="s">
        <v>413</v>
      </c>
      <c r="G105" s="384" t="s">
        <v>787</v>
      </c>
    </row>
    <row r="106" spans="1:7" ht="24.75" thickBot="1">
      <c r="A106" s="196"/>
      <c r="B106" s="2">
        <v>85</v>
      </c>
      <c r="C106" s="174" t="s">
        <v>600</v>
      </c>
      <c r="D106" s="195"/>
      <c r="E106" s="385"/>
      <c r="F106" s="384" t="s">
        <v>412</v>
      </c>
      <c r="G106" s="384" t="s">
        <v>782</v>
      </c>
    </row>
    <row r="107" spans="1:7" ht="20.25" thickBot="1">
      <c r="B107" s="3">
        <v>86</v>
      </c>
      <c r="C107" s="173" t="s">
        <v>435</v>
      </c>
      <c r="E107" s="386" t="s">
        <v>760</v>
      </c>
      <c r="F107" s="387" t="s">
        <v>758</v>
      </c>
      <c r="G107" s="387" t="s">
        <v>757</v>
      </c>
    </row>
    <row r="108" spans="1:7" ht="20.25" thickBot="1">
      <c r="A108" s="194"/>
      <c r="B108" s="2">
        <v>87</v>
      </c>
      <c r="C108" s="173" t="s">
        <v>591</v>
      </c>
      <c r="D108" s="192" t="s">
        <v>199</v>
      </c>
      <c r="E108" s="388" t="s">
        <v>759</v>
      </c>
      <c r="F108" s="387" t="s">
        <v>762</v>
      </c>
      <c r="G108" s="387" t="s">
        <v>763</v>
      </c>
    </row>
    <row r="109" spans="1:7" ht="21" thickBot="1">
      <c r="B109" s="3">
        <v>88</v>
      </c>
      <c r="C109" s="171" t="s">
        <v>428</v>
      </c>
      <c r="D109" s="193"/>
      <c r="E109" s="389" t="s">
        <v>761</v>
      </c>
      <c r="F109" s="390" t="s">
        <v>406</v>
      </c>
      <c r="G109" s="387" t="s">
        <v>764</v>
      </c>
    </row>
    <row r="110" spans="1:7" ht="20.25" thickBot="1">
      <c r="B110" s="2">
        <v>89</v>
      </c>
      <c r="C110" s="171" t="s">
        <v>430</v>
      </c>
      <c r="F110" s="11" t="s">
        <v>783</v>
      </c>
      <c r="G110" s="391" t="s">
        <v>784</v>
      </c>
    </row>
    <row r="111" spans="1:7" ht="21" thickBot="1">
      <c r="B111" s="3">
        <v>90</v>
      </c>
      <c r="C111" s="278" t="s">
        <v>596</v>
      </c>
      <c r="F111" s="392" t="s">
        <v>785</v>
      </c>
      <c r="G111" s="391" t="s">
        <v>786</v>
      </c>
    </row>
    <row r="112" spans="1:7" ht="21" thickBot="1">
      <c r="B112" s="2">
        <v>91</v>
      </c>
      <c r="C112" s="280" t="s">
        <v>425</v>
      </c>
      <c r="D112" s="192"/>
    </row>
    <row r="113" spans="1:7" ht="21" thickBot="1">
      <c r="B113" s="3">
        <v>92</v>
      </c>
      <c r="C113" s="170" t="s">
        <v>624</v>
      </c>
      <c r="D113" s="69"/>
    </row>
    <row r="114" spans="1:7" ht="21" thickBot="1">
      <c r="B114" s="2">
        <v>93</v>
      </c>
      <c r="C114" s="166" t="s">
        <v>422</v>
      </c>
      <c r="D114" s="69"/>
      <c r="E114" s="3"/>
      <c r="F114" s="367"/>
      <c r="G114" s="367"/>
    </row>
    <row r="115" spans="1:7" ht="24.75" thickBot="1">
      <c r="B115" s="3">
        <v>94</v>
      </c>
      <c r="C115" s="164" t="s">
        <v>419</v>
      </c>
      <c r="D115" s="69"/>
      <c r="E115" s="2"/>
      <c r="F115" s="367"/>
      <c r="G115" s="367"/>
    </row>
    <row r="116" spans="1:7" ht="21" thickBot="1">
      <c r="B116" s="2">
        <v>93</v>
      </c>
      <c r="C116" s="162" t="s">
        <v>417</v>
      </c>
      <c r="D116" s="69"/>
      <c r="E116" s="3"/>
      <c r="F116" s="367"/>
      <c r="G116" s="367"/>
    </row>
    <row r="117" spans="1:7" ht="21" thickBot="1">
      <c r="B117" s="3">
        <v>94</v>
      </c>
      <c r="C117" s="162" t="s">
        <v>416</v>
      </c>
      <c r="D117" s="69"/>
      <c r="E117" s="3"/>
      <c r="F117" s="367"/>
      <c r="G117" s="367"/>
    </row>
    <row r="118" spans="1:7" ht="21" thickBot="1">
      <c r="A118" s="190"/>
      <c r="B118" s="2">
        <v>95</v>
      </c>
      <c r="C118" s="161" t="s">
        <v>415</v>
      </c>
      <c r="D118" s="69"/>
      <c r="E118" s="202"/>
      <c r="F118" s="3"/>
      <c r="G118" s="94"/>
    </row>
    <row r="119" spans="1:7" ht="21" thickBot="1">
      <c r="B119" s="3">
        <v>96</v>
      </c>
      <c r="C119" s="161" t="s">
        <v>601</v>
      </c>
      <c r="D119" s="8"/>
      <c r="E119" s="202"/>
      <c r="F119" s="2"/>
      <c r="G119" s="94"/>
    </row>
    <row r="120" spans="1:7" ht="21" thickBot="1">
      <c r="B120" s="2">
        <v>97</v>
      </c>
      <c r="C120" s="159" t="s">
        <v>625</v>
      </c>
      <c r="D120" s="10"/>
      <c r="E120" s="202"/>
      <c r="F120" s="3"/>
      <c r="G120" s="94"/>
    </row>
    <row r="121" spans="1:7" ht="21" thickBot="1">
      <c r="B121" s="3">
        <v>98</v>
      </c>
      <c r="C121" s="158" t="s">
        <v>409</v>
      </c>
      <c r="D121" s="182"/>
      <c r="F121" s="3"/>
      <c r="G121" s="94"/>
    </row>
    <row r="122" spans="1:7" ht="21" thickBot="1">
      <c r="A122" s="102"/>
      <c r="B122" s="2">
        <v>99</v>
      </c>
      <c r="C122" s="157" t="s">
        <v>408</v>
      </c>
      <c r="D122" s="182"/>
      <c r="E122" s="202"/>
      <c r="F122" s="2"/>
      <c r="G122" s="94"/>
    </row>
    <row r="123" spans="1:7" ht="21" thickBot="1">
      <c r="B123" s="3">
        <v>100</v>
      </c>
      <c r="C123" s="157" t="s">
        <v>405</v>
      </c>
      <c r="D123" s="186"/>
      <c r="E123" s="202"/>
      <c r="F123" s="3"/>
      <c r="G123" s="94"/>
    </row>
    <row r="124" spans="1:7" ht="21" thickBot="1">
      <c r="A124" s="187"/>
      <c r="B124" s="2">
        <v>101</v>
      </c>
      <c r="C124" s="157" t="s">
        <v>608</v>
      </c>
      <c r="D124" s="186"/>
      <c r="F124" s="3"/>
      <c r="G124" s="217"/>
    </row>
    <row r="125" spans="1:7" ht="21" thickBot="1">
      <c r="B125" s="3">
        <v>102</v>
      </c>
      <c r="C125" s="156" t="s">
        <v>403</v>
      </c>
      <c r="D125" s="186"/>
      <c r="F125" s="2"/>
      <c r="G125" s="215"/>
    </row>
    <row r="126" spans="1:7" ht="21" thickBot="1">
      <c r="B126" s="2">
        <v>103</v>
      </c>
      <c r="C126" s="156" t="s">
        <v>402</v>
      </c>
      <c r="F126" s="3"/>
      <c r="G126" s="213"/>
    </row>
    <row r="127" spans="1:7" ht="21" thickBot="1">
      <c r="B127" s="3">
        <v>104</v>
      </c>
      <c r="C127" s="155" t="s">
        <v>401</v>
      </c>
      <c r="D127" s="186"/>
      <c r="F127" s="3"/>
      <c r="G127" s="213"/>
    </row>
    <row r="128" spans="1:7" ht="21" thickBot="1">
      <c r="B128" s="2">
        <v>105</v>
      </c>
      <c r="C128" s="264" t="s">
        <v>588</v>
      </c>
      <c r="D128" s="182"/>
      <c r="F128" s="2"/>
      <c r="G128" s="67"/>
    </row>
    <row r="129" spans="1:7" ht="21" thickBot="1">
      <c r="B129" s="3">
        <v>106</v>
      </c>
      <c r="C129" s="264" t="s">
        <v>628</v>
      </c>
      <c r="F129" s="3"/>
      <c r="G129" s="185"/>
    </row>
    <row r="130" spans="1:7" ht="21" thickBot="1">
      <c r="A130" s="185"/>
      <c r="B130" s="2">
        <v>107</v>
      </c>
      <c r="C130" s="150" t="s">
        <v>395</v>
      </c>
      <c r="E130" s="202"/>
      <c r="F130" s="2"/>
    </row>
    <row r="131" spans="1:7" ht="21" thickBot="1">
      <c r="B131" s="3">
        <v>108</v>
      </c>
      <c r="C131" s="150" t="s">
        <v>394</v>
      </c>
      <c r="D131" s="182"/>
      <c r="E131" s="202"/>
      <c r="F131" s="3"/>
      <c r="G131" s="67"/>
    </row>
    <row r="132" spans="1:7" ht="21" thickBot="1">
      <c r="A132" s="184"/>
      <c r="B132" s="2">
        <v>109</v>
      </c>
      <c r="C132" s="150" t="s">
        <v>393</v>
      </c>
      <c r="D132" s="182"/>
      <c r="E132" s="202"/>
      <c r="F132" s="2"/>
    </row>
    <row r="133" spans="1:7" ht="21" thickBot="1">
      <c r="A133" s="184"/>
      <c r="B133" s="3">
        <v>110</v>
      </c>
      <c r="C133" s="149" t="s">
        <v>392</v>
      </c>
      <c r="E133" s="202"/>
      <c r="F133" s="3"/>
    </row>
    <row r="134" spans="1:7" ht="21" thickBot="1">
      <c r="A134" s="184"/>
      <c r="B134" s="2">
        <v>111</v>
      </c>
      <c r="C134" s="297" t="s">
        <v>629</v>
      </c>
      <c r="E134" s="202"/>
      <c r="F134" s="3"/>
    </row>
    <row r="135" spans="1:7" ht="21" thickBot="1">
      <c r="B135" s="3">
        <v>112</v>
      </c>
      <c r="C135" s="297" t="s">
        <v>631</v>
      </c>
      <c r="D135" s="37"/>
      <c r="E135" s="202"/>
      <c r="F135" s="2"/>
    </row>
    <row r="136" spans="1:7" ht="20.25" thickBot="1">
      <c r="A136" s="179"/>
      <c r="B136" s="2">
        <v>113</v>
      </c>
      <c r="D136" s="37"/>
      <c r="F136" s="3"/>
    </row>
    <row r="137" spans="1:7" ht="20.25" thickBot="1">
      <c r="B137" s="3">
        <v>114</v>
      </c>
      <c r="D137" s="37"/>
      <c r="E137" s="202"/>
      <c r="F137" s="3"/>
    </row>
    <row r="138" spans="1:7" ht="20.25" thickBot="1">
      <c r="B138" s="2">
        <v>115</v>
      </c>
      <c r="D138" s="37"/>
      <c r="E138" s="202"/>
      <c r="F138" s="2"/>
    </row>
  </sheetData>
  <mergeCells count="8">
    <mergeCell ref="M23:N23"/>
    <mergeCell ref="P9:Q10"/>
    <mergeCell ref="P12:Q13"/>
    <mergeCell ref="B2:M11"/>
    <mergeCell ref="A5:A6"/>
    <mergeCell ref="N7:N18"/>
    <mergeCell ref="B12:M21"/>
    <mergeCell ref="A15:A16"/>
  </mergeCells>
  <conditionalFormatting sqref="N7">
    <cfRule type="notContainsBlanks" dxfId="0" priority="3">
      <formula>LEN(TRIM(N7))&gt;0</formula>
    </cfRule>
  </conditionalFormatting>
  <conditionalFormatting sqref="L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ĐỌC ひらがな</vt:lpstr>
      <vt:lpstr>ĐỌC カタカナ</vt:lpstr>
      <vt:lpstr>TỔNG HỢP</vt:lpstr>
      <vt:lpstr>KATA 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Tuan</dc:creator>
  <cp:lastModifiedBy>Admin</cp:lastModifiedBy>
  <dcterms:created xsi:type="dcterms:W3CDTF">2019-04-26T08:03:42Z</dcterms:created>
  <dcterms:modified xsi:type="dcterms:W3CDTF">2021-09-20T11:52:35Z</dcterms:modified>
</cp:coreProperties>
</file>