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20" yWindow="2580" windowWidth="2560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F27" i="1"/>
  <c r="C2" i="1"/>
  <c r="C27" i="1"/>
  <c r="D27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E25" i="1"/>
  <c r="F25" i="1"/>
  <c r="C25" i="1"/>
  <c r="D25" i="1"/>
  <c r="E24" i="1"/>
  <c r="F24" i="1"/>
  <c r="C24" i="1"/>
  <c r="D24" i="1"/>
  <c r="E23" i="1"/>
  <c r="F23" i="1"/>
  <c r="C23" i="1"/>
  <c r="D23" i="1"/>
  <c r="E22" i="1"/>
  <c r="F22" i="1"/>
  <c r="C22" i="1"/>
  <c r="D22" i="1"/>
  <c r="E11" i="1"/>
  <c r="E12" i="1"/>
  <c r="E13" i="1"/>
  <c r="E14" i="1"/>
  <c r="E15" i="1"/>
  <c r="E16" i="1"/>
  <c r="E17" i="1"/>
  <c r="E18" i="1"/>
  <c r="E19" i="1"/>
  <c r="E20" i="1"/>
  <c r="E10" i="1"/>
  <c r="F18" i="1"/>
  <c r="F19" i="1"/>
  <c r="F20" i="1"/>
  <c r="F11" i="1"/>
  <c r="F12" i="1"/>
  <c r="F13" i="1"/>
  <c r="F14" i="1"/>
  <c r="F15" i="1"/>
  <c r="F16" i="1"/>
  <c r="F17" i="1"/>
  <c r="F10" i="1"/>
  <c r="C20" i="1"/>
  <c r="D20" i="1"/>
  <c r="C19" i="1"/>
  <c r="D19" i="1"/>
  <c r="C18" i="1"/>
  <c r="D18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0" i="1"/>
  <c r="D10" i="1"/>
</calcChain>
</file>

<file path=xl/sharedStrings.xml><?xml version="1.0" encoding="utf-8"?>
<sst xmlns="http://schemas.openxmlformats.org/spreadsheetml/2006/main" count="68" uniqueCount="28">
  <si>
    <t>freq</t>
  </si>
  <si>
    <t>RH_LORA_FXOSC</t>
  </si>
  <si>
    <t>RH_LORA_FCONVERT</t>
  </si>
  <si>
    <t>CH_10_868</t>
  </si>
  <si>
    <t>LoRaWAN</t>
  </si>
  <si>
    <t>CH_09_868</t>
  </si>
  <si>
    <t>CH_08_868</t>
  </si>
  <si>
    <t>CH_07_868</t>
  </si>
  <si>
    <t>CH_06_868</t>
  </si>
  <si>
    <t>CH_05_868</t>
  </si>
  <si>
    <t>CH_04_868</t>
  </si>
  <si>
    <t>Libelium</t>
  </si>
  <si>
    <t>CH_11_868</t>
  </si>
  <si>
    <t>CH_12_868</t>
  </si>
  <si>
    <t>CH_13_868</t>
  </si>
  <si>
    <t>CH_14_868</t>
  </si>
  <si>
    <t>CH_15_868</t>
  </si>
  <si>
    <t>CH_16_868</t>
  </si>
  <si>
    <t>CH_17_868</t>
  </si>
  <si>
    <t>CH_18_868</t>
  </si>
  <si>
    <t>CH_00_433</t>
  </si>
  <si>
    <t>CH_01_433</t>
  </si>
  <si>
    <t>CH_02_433</t>
  </si>
  <si>
    <t>CH_03_433</t>
  </si>
  <si>
    <t>For Senegal</t>
  </si>
  <si>
    <t>Europe</t>
  </si>
  <si>
    <t>10dBm</t>
  </si>
  <si>
    <t>14dBm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</si>
</sst>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0"/>
      <color rgb="FF00008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4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4" sqref="B4"/>
    </sheetView>
  </sheetViews>
  <sheetFormatPr baseColWidth="10" defaultRowHeight="15" x14ac:dyDescent="0"/>
  <cols>
    <col min="1" max="1" width="16.6640625" customWidth="1"/>
    <col min="2" max="2" width="18.83203125" customWidth="1"/>
  </cols>
  <sheetData>
    <row r="1" spans="1:9">
      <c r="A1" s="1" t="s">
        <v>1</v>
      </c>
      <c r="B1">
        <v>32000000</v>
      </c>
    </row>
    <row r="2" spans="1:9">
      <c r="A2" s="1" t="s">
        <v>2</v>
      </c>
      <c r="C2">
        <f>524288/B1</f>
        <v>1.6383999999999999E-2</v>
      </c>
      <c r="E2">
        <v>61.03515625</v>
      </c>
    </row>
    <row r="3" spans="1:9">
      <c r="A3" t="s">
        <v>0</v>
      </c>
    </row>
    <row r="4" spans="1:9">
      <c r="A4" t="s">
        <v>10</v>
      </c>
      <c r="B4">
        <v>863.2</v>
      </c>
      <c r="C4">
        <f t="shared" ref="C4" si="0">B4*1000000*$C$2</f>
        <v>14142668.799999999</v>
      </c>
      <c r="D4" t="str">
        <f t="shared" ref="D4:D10" si="1">DEC2HEX(C4,6)</f>
        <v>D7CCCC</v>
      </c>
      <c r="E4">
        <f t="shared" ref="E4:E10" si="2">ROUNDUP(B4*1000000/$E$2,0)</f>
        <v>14142669</v>
      </c>
      <c r="F4" t="str">
        <f t="shared" ref="F4:F10" si="3">DEC2HEX(E4,6)</f>
        <v>D7CCCD</v>
      </c>
      <c r="H4" t="s">
        <v>24</v>
      </c>
      <c r="I4" t="s">
        <v>26</v>
      </c>
    </row>
    <row r="5" spans="1:9">
      <c r="A5" t="s">
        <v>9</v>
      </c>
      <c r="B5">
        <v>863.5</v>
      </c>
      <c r="C5">
        <f t="shared" ref="C5:C9" si="4">B5*1000000*$C$2</f>
        <v>14147584</v>
      </c>
      <c r="D5" t="str">
        <f t="shared" si="1"/>
        <v>D7E000</v>
      </c>
      <c r="E5">
        <f t="shared" si="2"/>
        <v>14147584</v>
      </c>
      <c r="F5" t="str">
        <f t="shared" si="3"/>
        <v>D7E000</v>
      </c>
      <c r="H5" t="s">
        <v>24</v>
      </c>
      <c r="I5" t="s">
        <v>26</v>
      </c>
    </row>
    <row r="6" spans="1:9">
      <c r="A6" t="s">
        <v>8</v>
      </c>
      <c r="B6">
        <v>863.8</v>
      </c>
      <c r="C6">
        <f t="shared" si="4"/>
        <v>14152499.199999999</v>
      </c>
      <c r="D6" t="str">
        <f t="shared" si="1"/>
        <v>D7F333</v>
      </c>
      <c r="E6">
        <f t="shared" si="2"/>
        <v>14152500</v>
      </c>
      <c r="F6" t="str">
        <f t="shared" si="3"/>
        <v>D7F334</v>
      </c>
      <c r="H6" t="s">
        <v>24</v>
      </c>
      <c r="I6" t="s">
        <v>26</v>
      </c>
    </row>
    <row r="7" spans="1:9">
      <c r="A7" t="s">
        <v>7</v>
      </c>
      <c r="B7">
        <v>864.1</v>
      </c>
      <c r="C7">
        <f t="shared" si="4"/>
        <v>14157414.399999999</v>
      </c>
      <c r="D7" t="str">
        <f t="shared" si="1"/>
        <v>D80666</v>
      </c>
      <c r="E7">
        <f t="shared" si="2"/>
        <v>14157415</v>
      </c>
      <c r="F7" t="str">
        <f t="shared" si="3"/>
        <v>D80667</v>
      </c>
      <c r="H7" t="s">
        <v>24</v>
      </c>
      <c r="I7" t="s">
        <v>26</v>
      </c>
    </row>
    <row r="8" spans="1:9">
      <c r="A8" t="s">
        <v>6</v>
      </c>
      <c r="B8">
        <v>864.4</v>
      </c>
      <c r="C8">
        <f t="shared" si="4"/>
        <v>14162329.6</v>
      </c>
      <c r="D8" t="str">
        <f t="shared" si="1"/>
        <v>D81999</v>
      </c>
      <c r="E8">
        <f t="shared" si="2"/>
        <v>14162330</v>
      </c>
      <c r="F8" t="str">
        <f t="shared" si="3"/>
        <v>D8199A</v>
      </c>
      <c r="H8" t="s">
        <v>24</v>
      </c>
      <c r="I8" t="s">
        <v>26</v>
      </c>
    </row>
    <row r="9" spans="1:9">
      <c r="A9" t="s">
        <v>5</v>
      </c>
      <c r="B9">
        <v>864.7</v>
      </c>
      <c r="C9">
        <f t="shared" si="4"/>
        <v>14167244.799999999</v>
      </c>
      <c r="D9" t="str">
        <f t="shared" si="1"/>
        <v>D82CCC</v>
      </c>
      <c r="E9">
        <f t="shared" si="2"/>
        <v>14167245</v>
      </c>
      <c r="F9" t="str">
        <f t="shared" si="3"/>
        <v>D82CCD</v>
      </c>
      <c r="H9" t="s">
        <v>24</v>
      </c>
      <c r="I9" t="s">
        <v>26</v>
      </c>
    </row>
    <row r="10" spans="1:9">
      <c r="A10" t="s">
        <v>3</v>
      </c>
      <c r="B10">
        <v>865.2</v>
      </c>
      <c r="C10">
        <f t="shared" ref="C10:C20" si="5">B10*1000000*$C$2</f>
        <v>14175436.799999999</v>
      </c>
      <c r="D10" t="str">
        <f t="shared" si="1"/>
        <v>D84CCC</v>
      </c>
      <c r="E10">
        <f t="shared" si="2"/>
        <v>14175437</v>
      </c>
      <c r="F10" t="str">
        <f t="shared" si="3"/>
        <v>D84CCD</v>
      </c>
      <c r="G10" t="s">
        <v>11</v>
      </c>
      <c r="H10" t="s">
        <v>25</v>
      </c>
      <c r="I10" t="s">
        <v>27</v>
      </c>
    </row>
    <row r="11" spans="1:9">
      <c r="A11" t="s">
        <v>12</v>
      </c>
      <c r="B11">
        <v>865.5</v>
      </c>
      <c r="C11">
        <f t="shared" si="5"/>
        <v>14180352</v>
      </c>
      <c r="D11" t="str">
        <f t="shared" ref="D11:D17" si="6">DEC2HEX(C11,6)</f>
        <v>D86000</v>
      </c>
      <c r="E11">
        <f t="shared" ref="E11:E20" si="7">ROUNDUP(B11*1000000/$E$2,0)</f>
        <v>14180352</v>
      </c>
      <c r="F11" t="str">
        <f t="shared" ref="F11:F17" si="8">DEC2HEX(E11,6)</f>
        <v>D86000</v>
      </c>
      <c r="G11" t="s">
        <v>11</v>
      </c>
      <c r="H11" t="s">
        <v>25</v>
      </c>
      <c r="I11" t="s">
        <v>27</v>
      </c>
    </row>
    <row r="12" spans="1:9">
      <c r="A12" t="s">
        <v>13</v>
      </c>
      <c r="B12">
        <v>865.8</v>
      </c>
      <c r="C12">
        <f t="shared" si="5"/>
        <v>14185267.199999999</v>
      </c>
      <c r="D12" t="str">
        <f t="shared" si="6"/>
        <v>D87333</v>
      </c>
      <c r="E12">
        <f t="shared" si="7"/>
        <v>14185268</v>
      </c>
      <c r="F12" t="str">
        <f t="shared" si="8"/>
        <v>D87334</v>
      </c>
      <c r="G12" t="s">
        <v>11</v>
      </c>
      <c r="H12" t="s">
        <v>25</v>
      </c>
      <c r="I12" t="s">
        <v>27</v>
      </c>
    </row>
    <row r="13" spans="1:9">
      <c r="A13" t="s">
        <v>14</v>
      </c>
      <c r="B13">
        <v>866.1</v>
      </c>
      <c r="C13">
        <f t="shared" si="5"/>
        <v>14190182.399999999</v>
      </c>
      <c r="D13" t="str">
        <f t="shared" si="6"/>
        <v>D88666</v>
      </c>
      <c r="E13">
        <f t="shared" si="7"/>
        <v>14190183</v>
      </c>
      <c r="F13" t="str">
        <f t="shared" si="8"/>
        <v>D88667</v>
      </c>
      <c r="G13" t="s">
        <v>11</v>
      </c>
      <c r="H13" t="s">
        <v>25</v>
      </c>
      <c r="I13" t="s">
        <v>27</v>
      </c>
    </row>
    <row r="14" spans="1:9">
      <c r="A14" t="s">
        <v>15</v>
      </c>
      <c r="B14">
        <v>866.4</v>
      </c>
      <c r="C14">
        <f t="shared" si="5"/>
        <v>14195097.6</v>
      </c>
      <c r="D14" t="str">
        <f t="shared" si="6"/>
        <v>D89999</v>
      </c>
      <c r="E14">
        <f t="shared" si="7"/>
        <v>14195098</v>
      </c>
      <c r="F14" t="str">
        <f t="shared" si="8"/>
        <v>D8999A</v>
      </c>
      <c r="G14" t="s">
        <v>11</v>
      </c>
      <c r="H14" t="s">
        <v>25</v>
      </c>
      <c r="I14" t="s">
        <v>27</v>
      </c>
    </row>
    <row r="15" spans="1:9">
      <c r="A15" t="s">
        <v>16</v>
      </c>
      <c r="B15">
        <v>866.7</v>
      </c>
      <c r="C15">
        <f t="shared" si="5"/>
        <v>14200012.799999999</v>
      </c>
      <c r="D15" t="str">
        <f t="shared" si="6"/>
        <v>D8ACCC</v>
      </c>
      <c r="E15">
        <f t="shared" si="7"/>
        <v>14200013</v>
      </c>
      <c r="F15" t="str">
        <f t="shared" si="8"/>
        <v>D8ACCD</v>
      </c>
      <c r="G15" t="s">
        <v>11</v>
      </c>
      <c r="H15" t="s">
        <v>25</v>
      </c>
      <c r="I15" t="s">
        <v>27</v>
      </c>
    </row>
    <row r="16" spans="1:9">
      <c r="A16" t="s">
        <v>17</v>
      </c>
      <c r="B16">
        <v>867</v>
      </c>
      <c r="C16">
        <f t="shared" si="5"/>
        <v>14204928</v>
      </c>
      <c r="D16" t="str">
        <f t="shared" si="6"/>
        <v>D8C000</v>
      </c>
      <c r="E16">
        <f t="shared" si="7"/>
        <v>14204928</v>
      </c>
      <c r="F16" t="str">
        <f t="shared" si="8"/>
        <v>D8C000</v>
      </c>
      <c r="G16" t="s">
        <v>11</v>
      </c>
      <c r="H16" t="s">
        <v>25</v>
      </c>
      <c r="I16" t="s">
        <v>27</v>
      </c>
    </row>
    <row r="17" spans="1:9">
      <c r="A17" t="s">
        <v>18</v>
      </c>
      <c r="B17">
        <v>868</v>
      </c>
      <c r="C17">
        <f t="shared" si="5"/>
        <v>14221312</v>
      </c>
      <c r="D17" t="str">
        <f t="shared" si="6"/>
        <v>D90000</v>
      </c>
      <c r="E17">
        <f t="shared" si="7"/>
        <v>14221312</v>
      </c>
      <c r="F17" t="str">
        <f t="shared" si="8"/>
        <v>D90000</v>
      </c>
      <c r="G17" t="s">
        <v>11</v>
      </c>
      <c r="H17" t="s">
        <v>25</v>
      </c>
      <c r="I17" t="s">
        <v>27</v>
      </c>
    </row>
    <row r="18" spans="1:9">
      <c r="A18" t="s">
        <v>19</v>
      </c>
      <c r="B18" s="2">
        <v>868.1</v>
      </c>
      <c r="C18" s="2">
        <f t="shared" si="5"/>
        <v>14222950.399999999</v>
      </c>
      <c r="D18" s="2" t="str">
        <f t="shared" ref="D18:D20" si="9">DEC2HEX(C18,6)</f>
        <v>D90666</v>
      </c>
      <c r="E18" s="2">
        <f t="shared" si="7"/>
        <v>14222951</v>
      </c>
      <c r="F18" s="2" t="str">
        <f t="shared" ref="F18:F20" si="10">DEC2HEX(E18,6)</f>
        <v>D90667</v>
      </c>
      <c r="G18" t="s">
        <v>4</v>
      </c>
      <c r="H18" t="s">
        <v>25</v>
      </c>
      <c r="I18" t="s">
        <v>27</v>
      </c>
    </row>
    <row r="19" spans="1:9">
      <c r="B19" s="2">
        <v>868.3</v>
      </c>
      <c r="C19" s="2">
        <f t="shared" si="5"/>
        <v>14226227.199999999</v>
      </c>
      <c r="D19" s="2" t="str">
        <f t="shared" si="9"/>
        <v>D91333</v>
      </c>
      <c r="E19" s="2">
        <f t="shared" si="7"/>
        <v>14226228</v>
      </c>
      <c r="F19" s="2" t="str">
        <f t="shared" si="10"/>
        <v>D91334</v>
      </c>
      <c r="G19" t="s">
        <v>4</v>
      </c>
      <c r="H19" t="s">
        <v>25</v>
      </c>
      <c r="I19" t="s">
        <v>27</v>
      </c>
    </row>
    <row r="20" spans="1:9">
      <c r="B20" s="2">
        <v>868.5</v>
      </c>
      <c r="C20" s="2">
        <f t="shared" si="5"/>
        <v>14229504</v>
      </c>
      <c r="D20" s="2" t="str">
        <f t="shared" si="9"/>
        <v>D92000</v>
      </c>
      <c r="E20" s="2">
        <f t="shared" si="7"/>
        <v>14229504</v>
      </c>
      <c r="F20" s="2" t="str">
        <f t="shared" si="10"/>
        <v>D92000</v>
      </c>
      <c r="G20" t="s">
        <v>4</v>
      </c>
      <c r="H20" t="s">
        <v>25</v>
      </c>
      <c r="I20" t="s">
        <v>27</v>
      </c>
    </row>
    <row r="22" spans="1:9">
      <c r="A22" t="s">
        <v>20</v>
      </c>
      <c r="B22" s="2">
        <v>433.3</v>
      </c>
      <c r="C22" s="2">
        <f t="shared" ref="C22:C23" si="11">B22*1000000*$C$2</f>
        <v>7099187.1999999993</v>
      </c>
      <c r="D22" s="2" t="str">
        <f t="shared" ref="D22:D23" si="12">DEC2HEX(C22,6)</f>
        <v>6C5333</v>
      </c>
      <c r="E22" s="2">
        <f t="shared" ref="E22:E23" si="13">ROUNDUP(B22*1000000/$E$2,0)</f>
        <v>7099188</v>
      </c>
      <c r="F22" s="2" t="str">
        <f t="shared" ref="F22:F23" si="14">DEC2HEX(E22,6)</f>
        <v>6C5334</v>
      </c>
    </row>
    <row r="23" spans="1:9">
      <c r="A23" t="s">
        <v>21</v>
      </c>
      <c r="B23" s="2">
        <v>433.6</v>
      </c>
      <c r="C23" s="2">
        <f t="shared" si="11"/>
        <v>7104102.3999999994</v>
      </c>
      <c r="D23" s="2" t="str">
        <f t="shared" si="12"/>
        <v>6C6666</v>
      </c>
      <c r="E23" s="2">
        <f t="shared" si="13"/>
        <v>7104103</v>
      </c>
      <c r="F23" s="2" t="str">
        <f t="shared" si="14"/>
        <v>6C6667</v>
      </c>
    </row>
    <row r="24" spans="1:9">
      <c r="A24" t="s">
        <v>22</v>
      </c>
      <c r="B24" s="2">
        <v>433.9</v>
      </c>
      <c r="C24" s="2">
        <f t="shared" ref="C24:C25" si="15">B24*1000000*$C$2</f>
        <v>7109017.5999999996</v>
      </c>
      <c r="D24" s="2" t="str">
        <f t="shared" ref="D24:D25" si="16">DEC2HEX(C24,6)</f>
        <v>6C7999</v>
      </c>
      <c r="E24" s="2">
        <f t="shared" ref="E24:E25" si="17">ROUNDUP(B24*1000000/$E$2,0)</f>
        <v>7109018</v>
      </c>
      <c r="F24" s="2" t="str">
        <f t="shared" ref="F24:F25" si="18">DEC2HEX(E24,6)</f>
        <v>6C799A</v>
      </c>
    </row>
    <row r="25" spans="1:9">
      <c r="A25" t="s">
        <v>23</v>
      </c>
      <c r="B25" s="2">
        <v>434.3</v>
      </c>
      <c r="C25" s="2">
        <f t="shared" si="15"/>
        <v>7115571.1999999993</v>
      </c>
      <c r="D25" s="2" t="str">
        <f t="shared" si="16"/>
        <v>6C9333</v>
      </c>
      <c r="E25" s="2">
        <f t="shared" si="17"/>
        <v>7115572</v>
      </c>
      <c r="F25" s="2" t="str">
        <f t="shared" si="18"/>
        <v>6C9334</v>
      </c>
    </row>
    <row r="27" spans="1:9">
      <c r="B27" s="3">
        <v>903.08</v>
      </c>
      <c r="C27">
        <f t="shared" ref="C27" si="19">B27*1000000*$C$2</f>
        <v>14796062.719999999</v>
      </c>
      <c r="D27" t="str">
        <f>DEC2HEX(C27,6)</f>
        <v>E1C51E</v>
      </c>
      <c r="E27">
        <f>ROUNDUP(B27*1000000/$E$2,0)</f>
        <v>14796063</v>
      </c>
      <c r="F27" t="str">
        <f>DEC2HEX(E27,6)</f>
        <v>E1C51F</v>
      </c>
      <c r="G2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Pau et des Pays de l'Adour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Congduc Pham</dc:creator>
  <cp:lastModifiedBy>Congduc Pham</cp:lastModifiedBy>
  <dcterms:created xsi:type="dcterms:W3CDTF">2015-12-27T08:58:06Z</dcterms:created>
  <dcterms:modified xsi:type="dcterms:W3CDTF">2016-11-16T12:05:56Z</dcterms:modified>
</cp:coreProperties>
</file>