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sharyalrashed/Desktop/Research/Nuclear-TMDs/AAKTX2021/fit/expdata/E906/"/>
    </mc:Choice>
  </mc:AlternateContent>
  <xr:revisionPtr revIDLastSave="0" documentId="8_{11E3CBCD-125C-DA48-AD9C-58C15AA2056B}" xr6:coauthVersionLast="36" xr6:coauthVersionMax="36" xr10:uidLastSave="{00000000-0000-0000-0000-000000000000}"/>
  <bookViews>
    <workbookView xWindow="240" yWindow="460" windowWidth="13540" windowHeight="16760" activeTab="2" xr2:uid="{67AC4F51-4C7B-4C4F-96FA-DDE84E0716A4}"/>
  </bookViews>
  <sheets>
    <sheet name="C" sheetId="1" r:id="rId1"/>
    <sheet name="Fe" sheetId="2" r:id="rId2"/>
    <sheet name="W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C2" i="3"/>
  <c r="C6" i="2"/>
  <c r="C5" i="2"/>
  <c r="C4" i="2"/>
  <c r="C3" i="2"/>
  <c r="C2" i="2"/>
  <c r="C6" i="1"/>
  <c r="C5" i="1"/>
  <c r="C4" i="1"/>
  <c r="C3" i="1"/>
  <c r="C2" i="1"/>
</calcChain>
</file>

<file path=xl/sharedStrings.xml><?xml version="1.0" encoding="utf-8"?>
<sst xmlns="http://schemas.openxmlformats.org/spreadsheetml/2006/main" count="9" uniqueCount="5">
  <si>
    <t>pT</t>
  </si>
  <si>
    <t>R(C/LD2)</t>
  </si>
  <si>
    <t>Err</t>
  </si>
  <si>
    <t>R(W/LD2)</t>
  </si>
  <si>
    <t>R(Fe/LD2)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</si>
</sst>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5E45-E825-504A-AA48-B7729C9B6F4F}">
  <dimension ref="A1:C6"/>
  <sheetViews>
    <sheetView workbookViewId="0">
      <selection activeCell="C6" sqref="A1:C6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 s="1">
        <v>0.20599999999999999</v>
      </c>
      <c r="B2" s="1">
        <v>0.91900000000000004</v>
      </c>
      <c r="C2" s="1">
        <f>(1.02-0.819)/2</f>
        <v>0.10050000000000003</v>
      </c>
    </row>
    <row r="3" spans="1:3">
      <c r="A3" s="1">
        <v>0.43</v>
      </c>
      <c r="B3" s="1">
        <v>1.1000000000000001</v>
      </c>
      <c r="C3" s="1">
        <f>0.5*(1.2-1)</f>
        <v>9.9999999999999978E-2</v>
      </c>
    </row>
    <row r="4" spans="1:3">
      <c r="A4" s="1">
        <v>0.621</v>
      </c>
      <c r="B4" s="1">
        <v>1.05</v>
      </c>
      <c r="C4" s="1">
        <f>0.5*(1.16-0.95)</f>
        <v>0.10499999999999998</v>
      </c>
    </row>
    <row r="5" spans="1:3">
      <c r="A5" s="1">
        <v>0.83799999999999997</v>
      </c>
      <c r="B5" s="1">
        <v>0.95399999999999996</v>
      </c>
      <c r="C5">
        <f>(1.05-0.859)/2</f>
        <v>9.5500000000000029E-2</v>
      </c>
    </row>
    <row r="6" spans="1:3">
      <c r="A6" s="1">
        <v>1.22</v>
      </c>
      <c r="B6" s="1">
        <v>0.95199999999999996</v>
      </c>
      <c r="C6">
        <f>(1.05-0.843)/2</f>
        <v>0.10350000000000004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58D0-3BC3-AA4C-8D7F-48D151DA5249}">
  <dimension ref="A1:C6"/>
  <sheetViews>
    <sheetView workbookViewId="0">
      <selection activeCell="B8" sqref="B8"/>
    </sheetView>
  </sheetViews>
  <sheetFormatPr baseColWidth="10" defaultRowHeight="16"/>
  <sheetData>
    <row r="1" spans="1:3">
      <c r="A1" t="s">
        <v>0</v>
      </c>
      <c r="B1" t="s">
        <v>4</v>
      </c>
      <c r="C1" t="s">
        <v>2</v>
      </c>
    </row>
    <row r="2" spans="1:3">
      <c r="A2" s="1">
        <v>0.218</v>
      </c>
      <c r="B2" s="1">
        <v>0.872</v>
      </c>
      <c r="C2" s="1">
        <f>(0.965-0.784)/2</f>
        <v>9.0499999999999969E-2</v>
      </c>
    </row>
    <row r="3" spans="1:3">
      <c r="A3" s="1">
        <v>0.436</v>
      </c>
      <c r="B3" s="1">
        <v>0.98399999999999999</v>
      </c>
      <c r="C3" s="1">
        <f>(1.07-0.892)/2</f>
        <v>8.9000000000000024E-2</v>
      </c>
    </row>
    <row r="4" spans="1:3">
      <c r="A4" s="1">
        <v>0.628</v>
      </c>
      <c r="B4" s="1">
        <v>1.03</v>
      </c>
      <c r="C4" s="1">
        <f>(1.13-0.94)/2</f>
        <v>9.4999999999999973E-2</v>
      </c>
    </row>
    <row r="5" spans="1:3">
      <c r="A5" s="1">
        <v>0.83799999999999997</v>
      </c>
      <c r="B5" s="1">
        <v>1.1399999999999999</v>
      </c>
      <c r="C5">
        <f>(1.24-1.05)/2</f>
        <v>9.4999999999999973E-2</v>
      </c>
    </row>
    <row r="6" spans="1:3">
      <c r="A6" s="1">
        <v>1.24</v>
      </c>
      <c r="B6" s="1">
        <v>1.17</v>
      </c>
      <c r="C6">
        <f>(1.27-1.07)/2</f>
        <v>9.9999999999999978E-2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C1523-8776-6248-9353-CD9FF2102093}">
  <dimension ref="A1:C6"/>
  <sheetViews>
    <sheetView tabSelected="1" workbookViewId="0">
      <selection activeCell="D28" sqref="D28"/>
    </sheetView>
  </sheetViews>
  <sheetFormatPr baseColWidth="10" defaultRowHeight="16"/>
  <sheetData>
    <row r="1" spans="1:3">
      <c r="A1" t="s">
        <v>0</v>
      </c>
      <c r="B1" t="s">
        <v>3</v>
      </c>
      <c r="C1" t="s">
        <v>2</v>
      </c>
    </row>
    <row r="2" spans="1:3">
      <c r="A2" s="1">
        <v>0.218</v>
      </c>
      <c r="B2" s="1">
        <v>0.86</v>
      </c>
      <c r="C2" s="1">
        <f>(0.942-0.776)/2</f>
        <v>8.2999999999999963E-2</v>
      </c>
    </row>
    <row r="3" spans="1:3">
      <c r="A3" s="1">
        <v>0.437</v>
      </c>
      <c r="B3" s="1">
        <v>0.86</v>
      </c>
      <c r="C3" s="1">
        <f>(0.936-0.776)/2</f>
        <v>8.0000000000000016E-2</v>
      </c>
    </row>
    <row r="4" spans="1:3">
      <c r="A4" s="1">
        <v>0.628</v>
      </c>
      <c r="B4" s="1">
        <v>1.01</v>
      </c>
      <c r="C4" s="1">
        <f>(1.09-0.918)/2</f>
        <v>8.6000000000000021E-2</v>
      </c>
    </row>
    <row r="5" spans="1:3">
      <c r="A5" s="1">
        <v>0.83799999999999997</v>
      </c>
      <c r="B5" s="1">
        <v>1.1000000000000001</v>
      </c>
      <c r="C5">
        <f>(1.18-1.02)/2</f>
        <v>7.999999999999996E-2</v>
      </c>
    </row>
    <row r="6" spans="1:3">
      <c r="A6" s="1">
        <v>1.23</v>
      </c>
      <c r="B6" s="1">
        <v>1.1599999999999999</v>
      </c>
      <c r="C6">
        <f>(1.25-1.07)/2</f>
        <v>8.9999999999999969E-2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</vt:lpstr>
      <vt:lpstr>Fe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2021-03-08T23:12:10Z</dcterms:created>
  <dcterms:modified xsi:type="dcterms:W3CDTF">2021-03-08T23:28:33Z</dcterms:modified>
</cp:coreProperties>
</file>