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L52" i="1" l="1"/>
  <c r="L53" i="1"/>
  <c r="B54" i="1"/>
  <c r="C53" i="1"/>
  <c r="D53" i="1"/>
  <c r="E53" i="1"/>
  <c r="F53" i="1"/>
  <c r="G53" i="1"/>
  <c r="H53" i="1"/>
  <c r="I53" i="1"/>
  <c r="J53" i="1"/>
  <c r="K53" i="1"/>
  <c r="C52" i="1"/>
  <c r="D52" i="1"/>
  <c r="E52" i="1"/>
  <c r="F52" i="1"/>
  <c r="G52" i="1"/>
  <c r="H52" i="1"/>
  <c r="I52" i="1"/>
  <c r="J52" i="1"/>
  <c r="K52" i="1"/>
  <c r="B52" i="1"/>
  <c r="C34" i="1"/>
  <c r="C36" i="1"/>
  <c r="C37" i="1"/>
  <c r="C50" i="1"/>
  <c r="B50" i="1"/>
  <c r="D50" i="1"/>
  <c r="E50" i="1"/>
  <c r="F50" i="1"/>
  <c r="G50" i="1"/>
  <c r="H50" i="1"/>
  <c r="I50" i="1"/>
  <c r="J50" i="1"/>
  <c r="K50" i="1"/>
  <c r="L50" i="1"/>
  <c r="L45" i="1"/>
  <c r="L46" i="1"/>
  <c r="L47" i="1"/>
  <c r="D34" i="1"/>
  <c r="D36" i="1"/>
  <c r="D37" i="1"/>
  <c r="E34" i="1"/>
  <c r="E36" i="1"/>
  <c r="E37" i="1"/>
  <c r="F34" i="1"/>
  <c r="F36" i="1"/>
  <c r="F37" i="1"/>
  <c r="G34" i="1"/>
  <c r="G36" i="1"/>
  <c r="G37" i="1"/>
  <c r="H34" i="1"/>
  <c r="H36" i="1"/>
  <c r="H37" i="1"/>
  <c r="I34" i="1"/>
  <c r="I36" i="1"/>
  <c r="I37" i="1"/>
  <c r="J34" i="1"/>
  <c r="J36" i="1"/>
  <c r="J37" i="1"/>
  <c r="K34" i="1"/>
  <c r="K36" i="1"/>
  <c r="K37" i="1"/>
  <c r="L34" i="1"/>
  <c r="L36" i="1"/>
  <c r="L37" i="1"/>
  <c r="B53" i="1"/>
  <c r="J15" i="1"/>
  <c r="J17" i="1"/>
  <c r="J18" i="1"/>
  <c r="J19" i="1"/>
  <c r="D2" i="1"/>
  <c r="E2" i="1"/>
  <c r="F2" i="1"/>
  <c r="G2" i="1"/>
  <c r="H2" i="1"/>
  <c r="I2" i="1"/>
  <c r="J2" i="1"/>
  <c r="J3" i="1"/>
  <c r="J4" i="1"/>
  <c r="J6" i="1"/>
  <c r="J7" i="1"/>
  <c r="D11" i="1"/>
  <c r="E11" i="1"/>
  <c r="F11" i="1"/>
  <c r="G11" i="1"/>
  <c r="H11" i="1"/>
  <c r="I11" i="1"/>
  <c r="J11" i="1"/>
  <c r="J12" i="1"/>
  <c r="J13" i="1"/>
  <c r="I21" i="1"/>
  <c r="J22" i="1"/>
  <c r="J24" i="1"/>
  <c r="D12" i="1"/>
  <c r="D13" i="1"/>
  <c r="D3" i="1"/>
  <c r="D4" i="1"/>
  <c r="D6" i="1"/>
  <c r="D7" i="1"/>
  <c r="D21" i="1"/>
  <c r="C21" i="1"/>
  <c r="D22" i="1"/>
  <c r="D24" i="1"/>
  <c r="D25" i="1"/>
  <c r="E12" i="1"/>
  <c r="E13" i="1"/>
  <c r="E3" i="1"/>
  <c r="E4" i="1"/>
  <c r="E6" i="1"/>
  <c r="E7" i="1"/>
  <c r="E21" i="1"/>
  <c r="E22" i="1"/>
  <c r="E24" i="1"/>
  <c r="E25" i="1"/>
  <c r="F12" i="1"/>
  <c r="F13" i="1"/>
  <c r="F3" i="1"/>
  <c r="F4" i="1"/>
  <c r="F6" i="1"/>
  <c r="F7" i="1"/>
  <c r="F21" i="1"/>
  <c r="F22" i="1"/>
  <c r="F24" i="1"/>
  <c r="F25" i="1"/>
  <c r="G12" i="1"/>
  <c r="G13" i="1"/>
  <c r="G3" i="1"/>
  <c r="G4" i="1"/>
  <c r="G6" i="1"/>
  <c r="G7" i="1"/>
  <c r="G21" i="1"/>
  <c r="G22" i="1"/>
  <c r="G24" i="1"/>
  <c r="G25" i="1"/>
  <c r="H12" i="1"/>
  <c r="H13" i="1"/>
  <c r="H3" i="1"/>
  <c r="H4" i="1"/>
  <c r="H6" i="1"/>
  <c r="H7" i="1"/>
  <c r="H21" i="1"/>
  <c r="H22" i="1"/>
  <c r="H24" i="1"/>
  <c r="H25" i="1"/>
  <c r="I12" i="1"/>
  <c r="I13" i="1"/>
  <c r="I3" i="1"/>
  <c r="I4" i="1"/>
  <c r="I6" i="1"/>
  <c r="I7" i="1"/>
  <c r="I22" i="1"/>
  <c r="I24" i="1"/>
  <c r="I25" i="1"/>
  <c r="J25" i="1"/>
  <c r="B22" i="1"/>
  <c r="B24" i="1"/>
  <c r="B25" i="1"/>
  <c r="C3" i="1"/>
  <c r="C4" i="1"/>
  <c r="C6" i="1"/>
  <c r="C7" i="1"/>
  <c r="C12" i="1"/>
  <c r="C13" i="1"/>
  <c r="C22" i="1"/>
  <c r="C24" i="1"/>
  <c r="C25" i="1"/>
  <c r="B26" i="1"/>
</calcChain>
</file>

<file path=xl/sharedStrings.xml><?xml version="1.0" encoding="utf-8"?>
<sst xmlns="http://schemas.openxmlformats.org/spreadsheetml/2006/main" count="38" uniqueCount="21">
  <si>
    <t>Revenues</t>
  </si>
  <si>
    <t>Costs</t>
  </si>
  <si>
    <t>EBITDA</t>
  </si>
  <si>
    <t>Depreciation</t>
  </si>
  <si>
    <t>EBIT</t>
  </si>
  <si>
    <t>EBIT(1-t)</t>
  </si>
  <si>
    <t>CAPEX</t>
  </si>
  <si>
    <t>Working capital</t>
  </si>
  <si>
    <t>Δworking capital</t>
  </si>
  <si>
    <t>Foregone rent</t>
  </si>
  <si>
    <t>Tax on rent</t>
  </si>
  <si>
    <t>Net foregone rent</t>
  </si>
  <si>
    <t>CF</t>
  </si>
  <si>
    <t>PV(CF)</t>
  </si>
  <si>
    <t>NPV</t>
  </si>
  <si>
    <t>Salvage value</t>
  </si>
  <si>
    <t>Profit</t>
  </si>
  <si>
    <t>Tax on profit</t>
  </si>
  <si>
    <t>Net inflow</t>
  </si>
  <si>
    <t>Book value</t>
  </si>
  <si>
    <t>Old furnace (after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</si>
</sst>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19" workbookViewId="0">
      <selection activeCell="B53" sqref="B53"/>
    </sheetView>
  </sheetViews>
  <sheetFormatPr defaultRowHeight="15" x14ac:dyDescent="0.25"/>
  <cols>
    <col min="1" max="1" width="20.85546875" bestFit="1" customWidth="1"/>
    <col min="2" max="2" width="8.140625" customWidth="1"/>
    <col min="3" max="12" width="6.42578125" customWidth="1"/>
  </cols>
  <sheetData>
    <row r="1" spans="1:1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1" x14ac:dyDescent="0.25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1" x14ac:dyDescent="0.25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1" x14ac:dyDescent="0.25">
      <c r="A4" t="s">
        <v>2</v>
      </c>
      <c r="C4" s="5">
        <f>C2-C3</f>
        <v>0.41999999999999993</v>
      </c>
      <c r="D4" s="5">
        <f t="shared" ref="D4:J4" si="2">D2-D3</f>
        <v>0.44099999999999984</v>
      </c>
      <c r="E4" s="5">
        <f t="shared" si="2"/>
        <v>0.46304999999999996</v>
      </c>
      <c r="F4" s="5">
        <f t="shared" si="2"/>
        <v>0.48620250000000009</v>
      </c>
      <c r="G4" s="5">
        <f t="shared" si="2"/>
        <v>0.51051262499999961</v>
      </c>
      <c r="H4" s="5">
        <f t="shared" si="2"/>
        <v>0.53603825625000034</v>
      </c>
      <c r="I4" s="5">
        <f t="shared" si="2"/>
        <v>0.56284016906250045</v>
      </c>
      <c r="J4" s="5">
        <f t="shared" si="2"/>
        <v>0.59098217751562476</v>
      </c>
    </row>
    <row r="5" spans="1:11" x14ac:dyDescent="0.25">
      <c r="A5" t="s">
        <v>3</v>
      </c>
      <c r="C5" s="4">
        <v>0.12</v>
      </c>
      <c r="D5" s="4">
        <v>0.12</v>
      </c>
      <c r="E5" s="4">
        <v>0.12</v>
      </c>
      <c r="F5" s="4">
        <v>0.12</v>
      </c>
      <c r="G5" s="4">
        <v>0.12</v>
      </c>
      <c r="H5" s="4">
        <v>0.12</v>
      </c>
      <c r="I5" s="4">
        <v>0.12</v>
      </c>
      <c r="J5" s="4">
        <v>0.12</v>
      </c>
    </row>
    <row r="6" spans="1:11" x14ac:dyDescent="0.25">
      <c r="A6" t="s">
        <v>4</v>
      </c>
      <c r="C6" s="5">
        <f>C4-C5</f>
        <v>0.29999999999999993</v>
      </c>
      <c r="D6" s="5">
        <f t="shared" ref="D6:J6" si="3">D4-D5</f>
        <v>0.32099999999999984</v>
      </c>
      <c r="E6" s="5">
        <f t="shared" si="3"/>
        <v>0.34304999999999997</v>
      </c>
      <c r="F6" s="5">
        <f t="shared" si="3"/>
        <v>0.3662025000000001</v>
      </c>
      <c r="G6" s="5">
        <f t="shared" si="3"/>
        <v>0.39051262499999961</v>
      </c>
      <c r="H6" s="5">
        <f t="shared" si="3"/>
        <v>0.41603825625000035</v>
      </c>
      <c r="I6" s="5">
        <f t="shared" si="3"/>
        <v>0.44284016906250045</v>
      </c>
      <c r="J6" s="5">
        <f t="shared" si="3"/>
        <v>0.47098217751562477</v>
      </c>
    </row>
    <row r="7" spans="1:11" x14ac:dyDescent="0.25">
      <c r="A7" t="s">
        <v>5</v>
      </c>
      <c r="C7" s="4">
        <f>C6*(1-0.35)</f>
        <v>0.19499999999999995</v>
      </c>
      <c r="D7" s="4">
        <f t="shared" ref="D7:J7" si="4">D6*(1-0.35)</f>
        <v>0.20864999999999989</v>
      </c>
      <c r="E7" s="4">
        <f t="shared" si="4"/>
        <v>0.22298249999999997</v>
      </c>
      <c r="F7" s="4">
        <f t="shared" si="4"/>
        <v>0.23803162500000008</v>
      </c>
      <c r="G7" s="4">
        <f t="shared" si="4"/>
        <v>0.25383320624999978</v>
      </c>
      <c r="H7" s="4">
        <f t="shared" si="4"/>
        <v>0.27042486656250025</v>
      </c>
      <c r="I7" s="4">
        <f t="shared" si="4"/>
        <v>0.28784610989062531</v>
      </c>
      <c r="J7" s="4">
        <f t="shared" si="4"/>
        <v>0.30613841538515613</v>
      </c>
    </row>
    <row r="8" spans="1:11" ht="6" customHeight="1" x14ac:dyDescent="0.25">
      <c r="C8" s="4"/>
      <c r="D8" s="4"/>
      <c r="E8" s="4"/>
      <c r="F8" s="4"/>
      <c r="G8" s="4"/>
      <c r="H8" s="4"/>
      <c r="I8" s="4"/>
      <c r="J8" s="4"/>
    </row>
    <row r="9" spans="1:11" x14ac:dyDescent="0.25">
      <c r="A9" t="s">
        <v>6</v>
      </c>
      <c r="B9">
        <v>1.2</v>
      </c>
    </row>
    <row r="10" spans="1:11" ht="6" customHeight="1" x14ac:dyDescent="0.25"/>
    <row r="11" spans="1:11" x14ac:dyDescent="0.25">
      <c r="A11" t="s">
        <v>9</v>
      </c>
      <c r="C11" s="4">
        <v>0.1</v>
      </c>
      <c r="D11" s="4">
        <f>C11*1.04</f>
        <v>0.10400000000000001</v>
      </c>
      <c r="E11" s="4">
        <f t="shared" ref="E11:J11" si="5">D11*1.04</f>
        <v>0.10816000000000002</v>
      </c>
      <c r="F11" s="4">
        <f t="shared" si="5"/>
        <v>0.11248640000000003</v>
      </c>
      <c r="G11" s="4">
        <f t="shared" si="5"/>
        <v>0.11698585600000003</v>
      </c>
      <c r="H11" s="4">
        <f t="shared" si="5"/>
        <v>0.12166529024000003</v>
      </c>
      <c r="I11" s="4">
        <f t="shared" si="5"/>
        <v>0.12653190184960003</v>
      </c>
      <c r="J11" s="4">
        <f t="shared" si="5"/>
        <v>0.13159317792358405</v>
      </c>
      <c r="K11" s="4"/>
    </row>
    <row r="12" spans="1:11" x14ac:dyDescent="0.25">
      <c r="A12" t="s">
        <v>10</v>
      </c>
      <c r="C12" s="4">
        <f>C11*0.35</f>
        <v>3.4999999999999996E-2</v>
      </c>
      <c r="D12" s="4">
        <f t="shared" ref="D12:J12" si="6">D11*0.35</f>
        <v>3.6400000000000002E-2</v>
      </c>
      <c r="E12" s="4">
        <f t="shared" si="6"/>
        <v>3.7856000000000008E-2</v>
      </c>
      <c r="F12" s="4">
        <f t="shared" si="6"/>
        <v>3.9370240000000008E-2</v>
      </c>
      <c r="G12" s="4">
        <f t="shared" si="6"/>
        <v>4.0945049600000005E-2</v>
      </c>
      <c r="H12" s="4">
        <f t="shared" si="6"/>
        <v>4.2582851584000006E-2</v>
      </c>
      <c r="I12" s="4">
        <f t="shared" si="6"/>
        <v>4.4286165647360008E-2</v>
      </c>
      <c r="J12" s="4">
        <f t="shared" si="6"/>
        <v>4.6057612273254417E-2</v>
      </c>
      <c r="K12" s="4"/>
    </row>
    <row r="13" spans="1:11" x14ac:dyDescent="0.25">
      <c r="A13" t="s">
        <v>11</v>
      </c>
      <c r="C13" s="4">
        <f>C11-C12</f>
        <v>6.5000000000000002E-2</v>
      </c>
      <c r="D13" s="4">
        <f t="shared" ref="D13:J13" si="7">D11-D12</f>
        <v>6.7600000000000007E-2</v>
      </c>
      <c r="E13" s="4">
        <f t="shared" si="7"/>
        <v>7.0304000000000005E-2</v>
      </c>
      <c r="F13" s="4">
        <f t="shared" si="7"/>
        <v>7.3116160000000013E-2</v>
      </c>
      <c r="G13" s="4">
        <f t="shared" si="7"/>
        <v>7.6040806400000022E-2</v>
      </c>
      <c r="H13" s="4">
        <f t="shared" si="7"/>
        <v>7.9082438656000023E-2</v>
      </c>
      <c r="I13" s="4">
        <f t="shared" si="7"/>
        <v>8.2245736202240016E-2</v>
      </c>
      <c r="J13" s="4">
        <f t="shared" si="7"/>
        <v>8.5535565650329631E-2</v>
      </c>
      <c r="K13" s="4"/>
    </row>
    <row r="14" spans="1:11" ht="6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1" ht="15" customHeight="1" x14ac:dyDescent="0.25">
      <c r="A15" t="s">
        <v>19</v>
      </c>
      <c r="B15" s="4"/>
      <c r="C15" s="4"/>
      <c r="D15" s="4"/>
      <c r="E15" s="4"/>
      <c r="F15" s="4"/>
      <c r="G15" s="4"/>
      <c r="H15" s="4"/>
      <c r="I15" s="4"/>
      <c r="J15" s="4">
        <f>B9-SUM(C5:J5)</f>
        <v>0.24</v>
      </c>
    </row>
    <row r="16" spans="1:11" ht="15" customHeight="1" x14ac:dyDescent="0.25">
      <c r="A16" t="s">
        <v>15</v>
      </c>
      <c r="B16" s="4"/>
      <c r="C16" s="4"/>
      <c r="D16" s="4"/>
      <c r="E16" s="4"/>
      <c r="F16" s="4"/>
      <c r="G16" s="4"/>
      <c r="H16" s="4"/>
      <c r="I16" s="4"/>
      <c r="J16" s="4">
        <v>0.4</v>
      </c>
    </row>
    <row r="17" spans="1:12" ht="15" customHeight="1" x14ac:dyDescent="0.25">
      <c r="A17" t="s">
        <v>16</v>
      </c>
      <c r="B17" s="4"/>
      <c r="C17" s="4"/>
      <c r="D17" s="4"/>
      <c r="E17" s="4"/>
      <c r="F17" s="4"/>
      <c r="G17" s="4"/>
      <c r="H17" s="4"/>
      <c r="I17" s="4"/>
      <c r="J17" s="4">
        <f>J16-J15</f>
        <v>0.16000000000000003</v>
      </c>
    </row>
    <row r="18" spans="1:12" ht="15" customHeight="1" x14ac:dyDescent="0.25">
      <c r="A18" t="s">
        <v>17</v>
      </c>
      <c r="B18" s="4"/>
      <c r="C18" s="4"/>
      <c r="D18" s="4"/>
      <c r="E18" s="4"/>
      <c r="F18" s="4"/>
      <c r="G18" s="4"/>
      <c r="H18" s="4"/>
      <c r="I18" s="4"/>
      <c r="J18" s="4">
        <f>J17*0.35</f>
        <v>5.6000000000000008E-2</v>
      </c>
    </row>
    <row r="19" spans="1:12" ht="15" customHeight="1" x14ac:dyDescent="0.25">
      <c r="A19" t="s">
        <v>18</v>
      </c>
      <c r="B19" s="4"/>
      <c r="C19" s="4"/>
      <c r="D19" s="4"/>
      <c r="E19" s="4"/>
      <c r="F19" s="4"/>
      <c r="G19" s="4"/>
      <c r="H19" s="4"/>
      <c r="I19" s="4"/>
      <c r="J19" s="4">
        <f>J16-J18</f>
        <v>0.34400000000000003</v>
      </c>
    </row>
    <row r="20" spans="1:12" ht="6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1:12" x14ac:dyDescent="0.25">
      <c r="A21" t="s">
        <v>7</v>
      </c>
      <c r="B21">
        <v>0.35</v>
      </c>
      <c r="C21" s="4">
        <f t="shared" ref="C21:I21" si="8">0.1*C2</f>
        <v>0.42000000000000004</v>
      </c>
      <c r="D21" s="4">
        <f t="shared" si="8"/>
        <v>0.44100000000000006</v>
      </c>
      <c r="E21" s="4">
        <f t="shared" si="8"/>
        <v>0.46305000000000007</v>
      </c>
      <c r="F21" s="4">
        <f t="shared" si="8"/>
        <v>0.48620250000000009</v>
      </c>
      <c r="G21" s="4">
        <f t="shared" si="8"/>
        <v>0.51051262500000016</v>
      </c>
      <c r="H21" s="4">
        <f t="shared" si="8"/>
        <v>0.53603825625000023</v>
      </c>
      <c r="I21" s="4">
        <f t="shared" si="8"/>
        <v>0.56284016906250023</v>
      </c>
      <c r="J21" s="4">
        <v>0</v>
      </c>
    </row>
    <row r="22" spans="1:12" x14ac:dyDescent="0.25">
      <c r="A22" s="6" t="s">
        <v>8</v>
      </c>
      <c r="B22">
        <f>B21</f>
        <v>0.35</v>
      </c>
      <c r="C22" s="4">
        <f>C21-B21</f>
        <v>7.0000000000000062E-2</v>
      </c>
      <c r="D22" s="4">
        <f t="shared" ref="D22:J22" si="9">D21-C21</f>
        <v>2.1000000000000019E-2</v>
      </c>
      <c r="E22" s="4">
        <f t="shared" si="9"/>
        <v>2.2050000000000014E-2</v>
      </c>
      <c r="F22" s="4">
        <f t="shared" si="9"/>
        <v>2.315250000000002E-2</v>
      </c>
      <c r="G22" s="4">
        <f t="shared" si="9"/>
        <v>2.4310125000000071E-2</v>
      </c>
      <c r="H22" s="4">
        <f t="shared" si="9"/>
        <v>2.5525631250000069E-2</v>
      </c>
      <c r="I22" s="4">
        <f t="shared" si="9"/>
        <v>2.6801912812499995E-2</v>
      </c>
      <c r="J22" s="4">
        <f t="shared" si="9"/>
        <v>-0.56284016906250023</v>
      </c>
    </row>
    <row r="23" spans="1:12" ht="6" customHeight="1" x14ac:dyDescent="0.25"/>
    <row r="24" spans="1:12" x14ac:dyDescent="0.25">
      <c r="A24" t="s">
        <v>12</v>
      </c>
      <c r="B24" s="4">
        <f>B7-B9-B13-B22+B5</f>
        <v>-1.5499999999999998</v>
      </c>
      <c r="C24" s="4">
        <f t="shared" ref="C24:I24" si="10">C7-C9-C13-C22+C5</f>
        <v>0.17999999999999988</v>
      </c>
      <c r="D24" s="4">
        <f t="shared" si="10"/>
        <v>0.24004999999999987</v>
      </c>
      <c r="E24" s="4">
        <f t="shared" si="10"/>
        <v>0.25062849999999992</v>
      </c>
      <c r="F24" s="4">
        <f t="shared" si="10"/>
        <v>0.26176296500000007</v>
      </c>
      <c r="G24" s="4">
        <f t="shared" si="10"/>
        <v>0.27348227484999965</v>
      </c>
      <c r="H24" s="4">
        <f t="shared" si="10"/>
        <v>0.28581679665650017</v>
      </c>
      <c r="I24" s="4">
        <f t="shared" si="10"/>
        <v>0.2987984608758853</v>
      </c>
      <c r="J24" s="4">
        <f>J7-J9-J13-J22+J5+J19</f>
        <v>1.2474430187973267</v>
      </c>
    </row>
    <row r="25" spans="1:12" x14ac:dyDescent="0.25">
      <c r="A25" t="s">
        <v>13</v>
      </c>
      <c r="B25" s="4">
        <f>B24/(1+0.12)^B1</f>
        <v>-1.5499999999999998</v>
      </c>
      <c r="C25" s="4">
        <f t="shared" ref="C25:J25" si="11">C24/(1+0.12)^C1</f>
        <v>0.16071428571428559</v>
      </c>
      <c r="D25" s="4">
        <f t="shared" si="11"/>
        <v>0.19136639030612232</v>
      </c>
      <c r="E25" s="4">
        <f t="shared" si="11"/>
        <v>0.1783924158391034</v>
      </c>
      <c r="F25" s="4">
        <f t="shared" si="11"/>
        <v>0.16635509651435113</v>
      </c>
      <c r="G25" s="4">
        <f t="shared" si="11"/>
        <v>0.15518118731290506</v>
      </c>
      <c r="H25" s="4">
        <f t="shared" si="11"/>
        <v>0.14480368414139297</v>
      </c>
      <c r="I25" s="4">
        <f t="shared" si="11"/>
        <v>0.13516124932107818</v>
      </c>
      <c r="J25" s="4">
        <f t="shared" si="11"/>
        <v>0.50382131315219314</v>
      </c>
    </row>
    <row r="26" spans="1:12" x14ac:dyDescent="0.25">
      <c r="A26" t="s">
        <v>14</v>
      </c>
      <c r="B26" s="4">
        <f>SUM(B25:J25)</f>
        <v>8.5795622301432006E-2</v>
      </c>
    </row>
    <row r="29" spans="1:12" ht="12.75" customHeight="1" x14ac:dyDescent="0.25"/>
    <row r="31" spans="1:12" x14ac:dyDescent="0.25"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</row>
    <row r="32" spans="1:12" x14ac:dyDescent="0.25">
      <c r="A32" t="s">
        <v>0</v>
      </c>
      <c r="C32" s="2">
        <v>150</v>
      </c>
      <c r="D32" s="2">
        <v>150</v>
      </c>
      <c r="E32" s="2">
        <v>150</v>
      </c>
      <c r="F32" s="2">
        <v>150</v>
      </c>
      <c r="G32" s="2">
        <v>150</v>
      </c>
      <c r="H32" s="2">
        <v>150</v>
      </c>
      <c r="I32" s="2">
        <v>150</v>
      </c>
      <c r="J32" s="2">
        <v>150</v>
      </c>
      <c r="K32" s="2">
        <v>150</v>
      </c>
      <c r="L32" s="2">
        <v>150</v>
      </c>
    </row>
    <row r="33" spans="1:12" x14ac:dyDescent="0.25">
      <c r="A33" t="s">
        <v>1</v>
      </c>
      <c r="C33" s="2">
        <v>10</v>
      </c>
      <c r="D33" s="2">
        <v>10</v>
      </c>
      <c r="E33" s="2">
        <v>10</v>
      </c>
      <c r="F33" s="2">
        <v>10</v>
      </c>
      <c r="G33" s="2">
        <v>10</v>
      </c>
      <c r="H33" s="2">
        <v>10</v>
      </c>
      <c r="I33" s="2">
        <v>10</v>
      </c>
      <c r="J33" s="2">
        <v>10</v>
      </c>
      <c r="K33" s="2">
        <v>10</v>
      </c>
      <c r="L33" s="2">
        <v>10</v>
      </c>
    </row>
    <row r="34" spans="1:12" x14ac:dyDescent="0.25">
      <c r="A34" t="s">
        <v>2</v>
      </c>
      <c r="C34" s="7">
        <f>C32-C33</f>
        <v>140</v>
      </c>
      <c r="D34" s="7">
        <f t="shared" ref="D34:L34" si="12">D32-D33</f>
        <v>140</v>
      </c>
      <c r="E34" s="7">
        <f t="shared" si="12"/>
        <v>140</v>
      </c>
      <c r="F34" s="7">
        <f t="shared" si="12"/>
        <v>140</v>
      </c>
      <c r="G34" s="7">
        <f t="shared" si="12"/>
        <v>140</v>
      </c>
      <c r="H34" s="7">
        <f t="shared" si="12"/>
        <v>140</v>
      </c>
      <c r="I34" s="7">
        <f t="shared" si="12"/>
        <v>140</v>
      </c>
      <c r="J34" s="7">
        <f t="shared" si="12"/>
        <v>140</v>
      </c>
      <c r="K34" s="7">
        <f t="shared" si="12"/>
        <v>140</v>
      </c>
      <c r="L34" s="7">
        <f t="shared" si="12"/>
        <v>140</v>
      </c>
    </row>
    <row r="35" spans="1:12" x14ac:dyDescent="0.25">
      <c r="A35" t="s">
        <v>3</v>
      </c>
      <c r="C35" s="2">
        <v>80</v>
      </c>
      <c r="D35" s="2">
        <v>80</v>
      </c>
      <c r="E35" s="2">
        <v>80</v>
      </c>
      <c r="F35" s="2">
        <v>80</v>
      </c>
      <c r="G35" s="2">
        <v>80</v>
      </c>
      <c r="H35" s="2">
        <v>80</v>
      </c>
      <c r="I35" s="2">
        <v>80</v>
      </c>
      <c r="J35" s="2">
        <v>80</v>
      </c>
      <c r="K35" s="2">
        <v>80</v>
      </c>
      <c r="L35" s="2">
        <v>80</v>
      </c>
    </row>
    <row r="36" spans="1:12" x14ac:dyDescent="0.25">
      <c r="A36" t="s">
        <v>4</v>
      </c>
      <c r="C36" s="7">
        <f>C34-C35</f>
        <v>60</v>
      </c>
      <c r="D36" s="7">
        <f t="shared" ref="D36:L36" si="13">D34-D35</f>
        <v>60</v>
      </c>
      <c r="E36" s="7">
        <f t="shared" si="13"/>
        <v>60</v>
      </c>
      <c r="F36" s="7">
        <f t="shared" si="13"/>
        <v>60</v>
      </c>
      <c r="G36" s="7">
        <f t="shared" si="13"/>
        <v>60</v>
      </c>
      <c r="H36" s="7">
        <f t="shared" si="13"/>
        <v>60</v>
      </c>
      <c r="I36" s="7">
        <f t="shared" si="13"/>
        <v>60</v>
      </c>
      <c r="J36" s="7">
        <f t="shared" si="13"/>
        <v>60</v>
      </c>
      <c r="K36" s="7">
        <f t="shared" si="13"/>
        <v>60</v>
      </c>
      <c r="L36" s="7">
        <f t="shared" si="13"/>
        <v>60</v>
      </c>
    </row>
    <row r="37" spans="1:12" x14ac:dyDescent="0.25">
      <c r="A37" t="s">
        <v>5</v>
      </c>
      <c r="C37" s="2">
        <f>C36*(1-0.35)</f>
        <v>39</v>
      </c>
      <c r="D37" s="2">
        <f t="shared" ref="D37:L37" si="14">D36*(1-0.35)</f>
        <v>39</v>
      </c>
      <c r="E37" s="2">
        <f t="shared" si="14"/>
        <v>39</v>
      </c>
      <c r="F37" s="2">
        <f t="shared" si="14"/>
        <v>39</v>
      </c>
      <c r="G37" s="2">
        <f t="shared" si="14"/>
        <v>39</v>
      </c>
      <c r="H37" s="2">
        <f t="shared" si="14"/>
        <v>39</v>
      </c>
      <c r="I37" s="2">
        <f t="shared" si="14"/>
        <v>39</v>
      </c>
      <c r="J37" s="2">
        <f t="shared" si="14"/>
        <v>39</v>
      </c>
      <c r="K37" s="2">
        <f t="shared" si="14"/>
        <v>39</v>
      </c>
      <c r="L37" s="2">
        <f t="shared" si="14"/>
        <v>39</v>
      </c>
    </row>
    <row r="38" spans="1:12" ht="6" customHeight="1" x14ac:dyDescent="0.25">
      <c r="C38" s="4"/>
      <c r="D38" s="4"/>
      <c r="E38" s="4"/>
      <c r="F38" s="4"/>
      <c r="G38" s="4"/>
      <c r="H38" s="4"/>
      <c r="I38" s="4"/>
      <c r="J38" s="4"/>
    </row>
    <row r="39" spans="1:12" x14ac:dyDescent="0.25">
      <c r="A39" t="s">
        <v>6</v>
      </c>
      <c r="B39">
        <v>1000</v>
      </c>
    </row>
    <row r="40" spans="1:12" ht="6" customHeight="1" x14ac:dyDescent="0.25"/>
    <row r="41" spans="1:12" x14ac:dyDescent="0.25">
      <c r="A41" t="s">
        <v>20</v>
      </c>
      <c r="B41">
        <v>30</v>
      </c>
      <c r="C41" s="4"/>
      <c r="D41" s="4"/>
      <c r="E41" s="4"/>
      <c r="F41" s="4"/>
      <c r="G41" s="4"/>
      <c r="H41" s="4"/>
      <c r="I41" s="4"/>
      <c r="J41" s="4"/>
    </row>
    <row r="42" spans="1:12" ht="6" customHeight="1" x14ac:dyDescent="0.25">
      <c r="B42" s="4"/>
      <c r="C42" s="4"/>
      <c r="D42" s="4"/>
      <c r="E42" s="4"/>
      <c r="F42" s="4"/>
      <c r="G42" s="4"/>
      <c r="H42" s="4"/>
      <c r="I42" s="4"/>
      <c r="J42" s="4"/>
    </row>
    <row r="43" spans="1:12" x14ac:dyDescent="0.25">
      <c r="A43" t="s">
        <v>19</v>
      </c>
      <c r="B43" s="4"/>
      <c r="C43" s="4"/>
      <c r="D43" s="4"/>
      <c r="E43" s="4"/>
      <c r="F43" s="4"/>
      <c r="G43" s="4"/>
      <c r="H43" s="4"/>
      <c r="I43" s="4"/>
      <c r="J43" s="4"/>
      <c r="L43">
        <v>200</v>
      </c>
    </row>
    <row r="44" spans="1:12" x14ac:dyDescent="0.25">
      <c r="A44" t="s">
        <v>15</v>
      </c>
      <c r="B44" s="4"/>
      <c r="C44" s="4"/>
      <c r="D44" s="4"/>
      <c r="E44" s="4"/>
      <c r="F44" s="4"/>
      <c r="G44" s="4"/>
      <c r="H44" s="4"/>
      <c r="I44" s="4"/>
      <c r="J44" s="4"/>
      <c r="L44">
        <v>200</v>
      </c>
    </row>
    <row r="45" spans="1:12" x14ac:dyDescent="0.25">
      <c r="A45" t="s">
        <v>16</v>
      </c>
      <c r="B45" s="4"/>
      <c r="C45" s="4"/>
      <c r="D45" s="4"/>
      <c r="E45" s="4"/>
      <c r="F45" s="4"/>
      <c r="G45" s="4"/>
      <c r="H45" s="4"/>
      <c r="I45" s="4"/>
      <c r="J45" s="4"/>
      <c r="L45">
        <f>L44-L43</f>
        <v>0</v>
      </c>
    </row>
    <row r="46" spans="1:12" x14ac:dyDescent="0.25">
      <c r="A46" t="s">
        <v>17</v>
      </c>
      <c r="B46" s="4"/>
      <c r="C46" s="4"/>
      <c r="D46" s="4"/>
      <c r="E46" s="4"/>
      <c r="F46" s="4"/>
      <c r="G46" s="4"/>
      <c r="H46" s="4"/>
      <c r="I46" s="4"/>
      <c r="J46" s="4"/>
      <c r="L46">
        <f>L45*0.35</f>
        <v>0</v>
      </c>
    </row>
    <row r="47" spans="1:12" x14ac:dyDescent="0.25">
      <c r="A47" t="s">
        <v>18</v>
      </c>
      <c r="B47" s="4"/>
      <c r="C47" s="4"/>
      <c r="D47" s="4"/>
      <c r="E47" s="4"/>
      <c r="F47" s="4"/>
      <c r="G47" s="4"/>
      <c r="H47" s="4"/>
      <c r="I47" s="4"/>
      <c r="J47" s="4"/>
      <c r="L47">
        <f>L44-L46</f>
        <v>200</v>
      </c>
    </row>
    <row r="48" spans="1:12" x14ac:dyDescent="0.25">
      <c r="B48" s="4"/>
      <c r="C48" s="4"/>
      <c r="D48" s="4"/>
      <c r="E48" s="4"/>
      <c r="F48" s="4"/>
      <c r="G48" s="4"/>
      <c r="H48" s="4"/>
      <c r="I48" s="4"/>
      <c r="J48" s="4"/>
    </row>
    <row r="49" spans="1:12" x14ac:dyDescent="0.25">
      <c r="A49" t="s">
        <v>7</v>
      </c>
      <c r="B49">
        <v>20</v>
      </c>
      <c r="C49" s="2">
        <v>20</v>
      </c>
      <c r="D49" s="2">
        <v>20</v>
      </c>
      <c r="E49" s="2">
        <v>20</v>
      </c>
      <c r="F49" s="2">
        <v>20</v>
      </c>
      <c r="G49" s="2">
        <v>20</v>
      </c>
      <c r="H49" s="2">
        <v>20</v>
      </c>
      <c r="I49" s="2">
        <v>20</v>
      </c>
      <c r="J49" s="2">
        <v>20</v>
      </c>
      <c r="K49" s="2">
        <v>20</v>
      </c>
      <c r="L49" s="2">
        <v>0</v>
      </c>
    </row>
    <row r="50" spans="1:12" x14ac:dyDescent="0.25">
      <c r="A50" s="6" t="s">
        <v>8</v>
      </c>
      <c r="B50">
        <f>B49</f>
        <v>20</v>
      </c>
      <c r="C50" s="2">
        <f>C49-B49</f>
        <v>0</v>
      </c>
      <c r="D50" s="2">
        <f t="shared" ref="D50:L50" si="15">D49-C49</f>
        <v>0</v>
      </c>
      <c r="E50" s="2">
        <f t="shared" si="15"/>
        <v>0</v>
      </c>
      <c r="F50" s="2">
        <f t="shared" si="15"/>
        <v>0</v>
      </c>
      <c r="G50" s="2">
        <f t="shared" si="15"/>
        <v>0</v>
      </c>
      <c r="H50" s="2">
        <f t="shared" si="15"/>
        <v>0</v>
      </c>
      <c r="I50" s="2">
        <f t="shared" si="15"/>
        <v>0</v>
      </c>
      <c r="J50" s="2">
        <f t="shared" si="15"/>
        <v>0</v>
      </c>
      <c r="K50" s="2">
        <f t="shared" si="15"/>
        <v>0</v>
      </c>
      <c r="L50" s="2">
        <f t="shared" si="15"/>
        <v>-20</v>
      </c>
    </row>
    <row r="51" spans="1:12" ht="6" customHeight="1" x14ac:dyDescent="0.25"/>
    <row r="52" spans="1:12" x14ac:dyDescent="0.25">
      <c r="A52" t="s">
        <v>12</v>
      </c>
      <c r="B52" s="2">
        <f>B37-B39-B41-B50+B35</f>
        <v>-1050</v>
      </c>
      <c r="C52" s="2">
        <f t="shared" ref="C52:L52" si="16">C37-C39-C41-C50+C35</f>
        <v>119</v>
      </c>
      <c r="D52" s="2">
        <f t="shared" si="16"/>
        <v>119</v>
      </c>
      <c r="E52" s="2">
        <f t="shared" si="16"/>
        <v>119</v>
      </c>
      <c r="F52" s="2">
        <f t="shared" si="16"/>
        <v>119</v>
      </c>
      <c r="G52" s="2">
        <f t="shared" si="16"/>
        <v>119</v>
      </c>
      <c r="H52" s="2">
        <f t="shared" si="16"/>
        <v>119</v>
      </c>
      <c r="I52" s="2">
        <f t="shared" si="16"/>
        <v>119</v>
      </c>
      <c r="J52" s="2">
        <f t="shared" si="16"/>
        <v>119</v>
      </c>
      <c r="K52" s="2">
        <f t="shared" si="16"/>
        <v>119</v>
      </c>
      <c r="L52" s="2">
        <f>L37-L39-L41-L50+L35+L47</f>
        <v>339</v>
      </c>
    </row>
    <row r="53" spans="1:12" x14ac:dyDescent="0.25">
      <c r="A53" t="s">
        <v>13</v>
      </c>
      <c r="B53" s="3">
        <f>B52/(1+0.1)^B31</f>
        <v>-1050</v>
      </c>
      <c r="C53" s="3">
        <f t="shared" ref="C53:L53" si="17">C52/(1+0.1)^C31</f>
        <v>108.18181818181817</v>
      </c>
      <c r="D53" s="3">
        <f t="shared" si="17"/>
        <v>98.347107438016508</v>
      </c>
      <c r="E53" s="3">
        <f t="shared" si="17"/>
        <v>89.406461307287728</v>
      </c>
      <c r="F53" s="3">
        <f t="shared" si="17"/>
        <v>81.278601188443389</v>
      </c>
      <c r="G53" s="3">
        <f t="shared" si="17"/>
        <v>73.889637444039437</v>
      </c>
      <c r="H53" s="3">
        <f t="shared" si="17"/>
        <v>67.172397676399484</v>
      </c>
      <c r="I53" s="3">
        <f t="shared" si="17"/>
        <v>61.065816069454065</v>
      </c>
      <c r="J53" s="3">
        <f t="shared" si="17"/>
        <v>55.514378244958245</v>
      </c>
      <c r="K53" s="3">
        <f t="shared" si="17"/>
        <v>50.467616586325676</v>
      </c>
      <c r="L53" s="3">
        <f t="shared" si="17"/>
        <v>130.69917511661117</v>
      </c>
    </row>
    <row r="54" spans="1:12" x14ac:dyDescent="0.25">
      <c r="A54" t="s">
        <v>14</v>
      </c>
      <c r="B54" s="4">
        <f>SUM(B53:L53)</f>
        <v>-233.97699074664627</v>
      </c>
    </row>
  </sheetData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London School of Economics and Political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2019-08-08T12:19:45Z</cp:lastPrinted>
  <dcterms:created xsi:type="dcterms:W3CDTF">2019-08-08T10:23:29Z</dcterms:created>
  <dcterms:modified xsi:type="dcterms:W3CDTF">2019-08-08T12:21:05Z</dcterms:modified>
</cp:coreProperties>
</file>