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ThisWorkbook"/>
  <xr:revisionPtr revIDLastSave="0" documentId="13_ncr:1_{B34BD1B9-88A5-4C44-8EEC-3127CEF8AFE3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Index" sheetId="1" r:id="rId1"/>
    <sheet name="Respondents" sheetId="2" r:id="rId2"/>
    <sheet name="Coding" sheetId="3" r:id="rId3"/>
    <sheet name="Similarity" sheetId="4" r:id="rId4"/>
    <sheet name="Similarity percentages" sheetId="5" r:id="rId5"/>
  </sheets>
  <definedNames>
    <definedName name="_xlnm._FilterDatabase" localSheetId="2" hidden="1">Coding!$A$1:$A$1581</definedName>
    <definedName name="_xlnm._FilterDatabase" localSheetId="1" hidden="1">Respondents!$A$1:$U$158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5" l="1"/>
  <c r="D28" i="5"/>
  <c r="E28" i="5"/>
  <c r="F28" i="5"/>
  <c r="G28" i="5"/>
  <c r="H28" i="5"/>
  <c r="I28" i="5"/>
  <c r="J28" i="5"/>
  <c r="C29" i="5"/>
  <c r="D29" i="5"/>
  <c r="E29" i="5"/>
  <c r="F29" i="5"/>
  <c r="G29" i="5"/>
  <c r="H29" i="5"/>
  <c r="I29" i="5"/>
  <c r="J29" i="5"/>
  <c r="C30" i="5"/>
  <c r="D30" i="5"/>
  <c r="E30" i="5"/>
  <c r="F30" i="5"/>
  <c r="G30" i="5"/>
  <c r="H30" i="5"/>
  <c r="I30" i="5"/>
  <c r="J30" i="5"/>
  <c r="C31" i="5"/>
  <c r="D31" i="5"/>
  <c r="E31" i="5"/>
  <c r="F31" i="5"/>
  <c r="G31" i="5"/>
  <c r="H31" i="5"/>
  <c r="I31" i="5"/>
  <c r="J31" i="5"/>
  <c r="C32" i="5"/>
  <c r="D32" i="5"/>
  <c r="E32" i="5"/>
  <c r="F32" i="5"/>
  <c r="G32" i="5"/>
  <c r="H32" i="5"/>
  <c r="I32" i="5"/>
  <c r="J32" i="5"/>
  <c r="C33" i="5"/>
  <c r="D33" i="5"/>
  <c r="E33" i="5"/>
  <c r="F33" i="5"/>
  <c r="G33" i="5"/>
  <c r="H33" i="5"/>
  <c r="I33" i="5"/>
  <c r="J33" i="5"/>
  <c r="C34" i="5"/>
  <c r="D34" i="5"/>
  <c r="E34" i="5"/>
  <c r="F34" i="5"/>
  <c r="G34" i="5"/>
  <c r="H34" i="5"/>
  <c r="I34" i="5"/>
  <c r="J34" i="5"/>
  <c r="C35" i="5"/>
  <c r="D35" i="5"/>
  <c r="E35" i="5"/>
  <c r="F35" i="5"/>
  <c r="G35" i="5"/>
  <c r="H35" i="5"/>
  <c r="I35" i="5"/>
  <c r="J35" i="5"/>
  <c r="C36" i="5"/>
  <c r="D36" i="5"/>
  <c r="E36" i="5"/>
  <c r="F36" i="5"/>
  <c r="G36" i="5"/>
  <c r="H36" i="5"/>
  <c r="I36" i="5"/>
  <c r="J36" i="5"/>
  <c r="B29" i="5"/>
  <c r="B30" i="5"/>
  <c r="B31" i="5"/>
  <c r="B32" i="5"/>
  <c r="B33" i="5"/>
  <c r="B34" i="5"/>
  <c r="B35" i="5"/>
  <c r="B36" i="5"/>
  <c r="B28" i="5"/>
  <c r="A14" i="5" a="1"/>
  <c r="A14" i="5" s="1"/>
  <c r="E6" i="5"/>
  <c r="C2" i="5"/>
  <c r="D2" i="5"/>
  <c r="E2" i="5"/>
  <c r="F2" i="5"/>
  <c r="G2" i="5"/>
  <c r="H2" i="5"/>
  <c r="I2" i="5"/>
  <c r="J2" i="5"/>
  <c r="D3" i="5"/>
  <c r="E3" i="5"/>
  <c r="F3" i="5"/>
  <c r="G3" i="5"/>
  <c r="H3" i="5"/>
  <c r="I3" i="5"/>
  <c r="J3" i="5"/>
  <c r="C4" i="5"/>
  <c r="E4" i="5"/>
  <c r="F4" i="5"/>
  <c r="G4" i="5"/>
  <c r="H4" i="5"/>
  <c r="I4" i="5"/>
  <c r="J4" i="5"/>
  <c r="C5" i="5"/>
  <c r="D5" i="5"/>
  <c r="F5" i="5"/>
  <c r="G5" i="5"/>
  <c r="H5" i="5"/>
  <c r="I5" i="5"/>
  <c r="J5" i="5"/>
  <c r="C6" i="5"/>
  <c r="D6" i="5"/>
  <c r="G6" i="5"/>
  <c r="H6" i="5"/>
  <c r="I6" i="5"/>
  <c r="J6" i="5"/>
  <c r="C7" i="5"/>
  <c r="D7" i="5"/>
  <c r="E7" i="5"/>
  <c r="F7" i="5"/>
  <c r="H7" i="5"/>
  <c r="I7" i="5"/>
  <c r="J7" i="5"/>
  <c r="C8" i="5"/>
  <c r="D8" i="5"/>
  <c r="E8" i="5"/>
  <c r="F8" i="5"/>
  <c r="G8" i="5"/>
  <c r="I8" i="5"/>
  <c r="J8" i="5"/>
  <c r="C9" i="5"/>
  <c r="D9" i="5"/>
  <c r="E9" i="5"/>
  <c r="F9" i="5"/>
  <c r="G9" i="5"/>
  <c r="H9" i="5"/>
  <c r="J9" i="5"/>
  <c r="C10" i="5"/>
  <c r="D10" i="5"/>
  <c r="E10" i="5"/>
  <c r="F10" i="5"/>
  <c r="G10" i="5"/>
  <c r="H10" i="5"/>
  <c r="I10" i="5"/>
  <c r="B3" i="5"/>
  <c r="B4" i="5"/>
  <c r="B5" i="5"/>
  <c r="B6" i="5"/>
  <c r="B7" i="5"/>
  <c r="B8" i="5"/>
  <c r="B9" i="5"/>
  <c r="B10" i="5"/>
  <c r="C2" i="4"/>
  <c r="D2" i="4"/>
  <c r="E2" i="4"/>
  <c r="F2" i="4"/>
  <c r="G2" i="4"/>
  <c r="H2" i="4"/>
  <c r="I2" i="4"/>
  <c r="J2" i="4"/>
  <c r="C3" i="4"/>
  <c r="D3" i="4"/>
  <c r="E3" i="4"/>
  <c r="F3" i="4"/>
  <c r="G3" i="4"/>
  <c r="H3" i="4"/>
  <c r="I3" i="4"/>
  <c r="J3" i="4"/>
  <c r="C4" i="4"/>
  <c r="D4" i="4"/>
  <c r="E4" i="4"/>
  <c r="F4" i="4"/>
  <c r="G4" i="4"/>
  <c r="H4" i="4"/>
  <c r="I4" i="4"/>
  <c r="J4" i="4"/>
  <c r="C5" i="4"/>
  <c r="D5" i="4"/>
  <c r="E5" i="4"/>
  <c r="F5" i="4"/>
  <c r="G5" i="4"/>
  <c r="H5" i="4"/>
  <c r="I5" i="4"/>
  <c r="J5" i="4"/>
  <c r="C6" i="4"/>
  <c r="D6" i="4"/>
  <c r="E6" i="4"/>
  <c r="F6" i="4"/>
  <c r="G6" i="4"/>
  <c r="H6" i="4"/>
  <c r="I6" i="4"/>
  <c r="J6" i="4"/>
  <c r="C7" i="4"/>
  <c r="D7" i="4"/>
  <c r="E7" i="4"/>
  <c r="F7" i="4"/>
  <c r="G7" i="4"/>
  <c r="H7" i="4"/>
  <c r="I7" i="4"/>
  <c r="J7" i="4"/>
  <c r="C8" i="4"/>
  <c r="D8" i="4"/>
  <c r="E8" i="4"/>
  <c r="F8" i="4"/>
  <c r="G8" i="4"/>
  <c r="H8" i="4"/>
  <c r="I8" i="4"/>
  <c r="J8" i="4"/>
  <c r="C9" i="4"/>
  <c r="D9" i="4"/>
  <c r="E9" i="4"/>
  <c r="F9" i="4"/>
  <c r="G9" i="4"/>
  <c r="H9" i="4"/>
  <c r="I9" i="4"/>
  <c r="J9" i="4"/>
  <c r="C10" i="4"/>
  <c r="D10" i="4"/>
  <c r="E10" i="4"/>
  <c r="F10" i="4"/>
  <c r="G10" i="4"/>
  <c r="H10" i="4"/>
  <c r="I10" i="4"/>
  <c r="J10" i="4"/>
  <c r="C11" i="4"/>
  <c r="D11" i="4"/>
  <c r="E11" i="4"/>
  <c r="F11" i="4"/>
  <c r="G11" i="4"/>
  <c r="H11" i="4"/>
  <c r="I11" i="4"/>
  <c r="J11" i="4"/>
  <c r="B3" i="4"/>
  <c r="B4" i="4"/>
  <c r="B5" i="4"/>
  <c r="B6" i="4"/>
  <c r="B7" i="4"/>
  <c r="B8" i="4"/>
  <c r="B9" i="4"/>
  <c r="B10" i="4"/>
  <c r="B11" i="4"/>
  <c r="B2" i="4"/>
  <c r="M3" i="2"/>
  <c r="N3" i="2"/>
  <c r="O3" i="2"/>
  <c r="P3" i="2"/>
  <c r="Q3" i="2"/>
  <c r="R3" i="2"/>
  <c r="S3" i="2"/>
  <c r="T3" i="2"/>
  <c r="U3" i="2"/>
  <c r="M4" i="2"/>
  <c r="N4" i="2"/>
  <c r="O4" i="2"/>
  <c r="P4" i="2"/>
  <c r="Q4" i="2"/>
  <c r="R4" i="2"/>
  <c r="S4" i="2"/>
  <c r="T4" i="2"/>
  <c r="U4" i="2"/>
  <c r="M5" i="2"/>
  <c r="N5" i="2"/>
  <c r="O5" i="2"/>
  <c r="P5" i="2"/>
  <c r="Q5" i="2"/>
  <c r="R5" i="2"/>
  <c r="S5" i="2"/>
  <c r="T5" i="2"/>
  <c r="U5" i="2"/>
  <c r="M6" i="2"/>
  <c r="N6" i="2"/>
  <c r="O6" i="2"/>
  <c r="P6" i="2"/>
  <c r="Q6" i="2"/>
  <c r="R6" i="2"/>
  <c r="S6" i="2"/>
  <c r="T6" i="2"/>
  <c r="U6" i="2"/>
  <c r="M7" i="2"/>
  <c r="N7" i="2"/>
  <c r="O7" i="2"/>
  <c r="P7" i="2"/>
  <c r="Q7" i="2"/>
  <c r="R7" i="2"/>
  <c r="S7" i="2"/>
  <c r="T7" i="2"/>
  <c r="U7" i="2"/>
  <c r="M8" i="2"/>
  <c r="N8" i="2"/>
  <c r="O8" i="2"/>
  <c r="P8" i="2"/>
  <c r="Q8" i="2"/>
  <c r="R8" i="2"/>
  <c r="S8" i="2"/>
  <c r="T8" i="2"/>
  <c r="U8" i="2"/>
  <c r="M9" i="2"/>
  <c r="N9" i="2"/>
  <c r="O9" i="2"/>
  <c r="P9" i="2"/>
  <c r="Q9" i="2"/>
  <c r="R9" i="2"/>
  <c r="S9" i="2"/>
  <c r="T9" i="2"/>
  <c r="U9" i="2"/>
  <c r="M10" i="2"/>
  <c r="N10" i="2"/>
  <c r="O10" i="2"/>
  <c r="P10" i="2"/>
  <c r="Q10" i="2"/>
  <c r="R10" i="2"/>
  <c r="S10" i="2"/>
  <c r="T10" i="2"/>
  <c r="U10" i="2"/>
  <c r="M11" i="2"/>
  <c r="N11" i="2"/>
  <c r="O11" i="2"/>
  <c r="P11" i="2"/>
  <c r="Q11" i="2"/>
  <c r="R11" i="2"/>
  <c r="S11" i="2"/>
  <c r="T11" i="2"/>
  <c r="U11" i="2"/>
  <c r="M12" i="2"/>
  <c r="N12" i="2"/>
  <c r="O12" i="2"/>
  <c r="P12" i="2"/>
  <c r="Q12" i="2"/>
  <c r="R12" i="2"/>
  <c r="S12" i="2"/>
  <c r="T12" i="2"/>
  <c r="U12" i="2"/>
  <c r="M13" i="2"/>
  <c r="N13" i="2"/>
  <c r="O13" i="2"/>
  <c r="P13" i="2"/>
  <c r="Q13" i="2"/>
  <c r="R13" i="2"/>
  <c r="S13" i="2"/>
  <c r="T13" i="2"/>
  <c r="U13" i="2"/>
  <c r="M14" i="2"/>
  <c r="N14" i="2"/>
  <c r="O14" i="2"/>
  <c r="P14" i="2"/>
  <c r="Q14" i="2"/>
  <c r="R14" i="2"/>
  <c r="S14" i="2"/>
  <c r="T14" i="2"/>
  <c r="U14" i="2"/>
  <c r="M15" i="2"/>
  <c r="N15" i="2"/>
  <c r="O15" i="2"/>
  <c r="P15" i="2"/>
  <c r="Q15" i="2"/>
  <c r="R15" i="2"/>
  <c r="S15" i="2"/>
  <c r="T15" i="2"/>
  <c r="U15" i="2"/>
  <c r="M16" i="2"/>
  <c r="N16" i="2"/>
  <c r="O16" i="2"/>
  <c r="P16" i="2"/>
  <c r="Q16" i="2"/>
  <c r="R16" i="2"/>
  <c r="S16" i="2"/>
  <c r="T16" i="2"/>
  <c r="U16" i="2"/>
  <c r="M17" i="2"/>
  <c r="N17" i="2"/>
  <c r="O17" i="2"/>
  <c r="P17" i="2"/>
  <c r="Q17" i="2"/>
  <c r="R17" i="2"/>
  <c r="S17" i="2"/>
  <c r="T17" i="2"/>
  <c r="U17" i="2"/>
  <c r="M18" i="2"/>
  <c r="N18" i="2"/>
  <c r="O18" i="2"/>
  <c r="P18" i="2"/>
  <c r="Q18" i="2"/>
  <c r="R18" i="2"/>
  <c r="S18" i="2"/>
  <c r="T18" i="2"/>
  <c r="U18" i="2"/>
  <c r="M19" i="2"/>
  <c r="N19" i="2"/>
  <c r="O19" i="2"/>
  <c r="P19" i="2"/>
  <c r="Q19" i="2"/>
  <c r="R19" i="2"/>
  <c r="S19" i="2"/>
  <c r="T19" i="2"/>
  <c r="U19" i="2"/>
  <c r="M20" i="2"/>
  <c r="N20" i="2"/>
  <c r="O20" i="2"/>
  <c r="P20" i="2"/>
  <c r="Q20" i="2"/>
  <c r="R20" i="2"/>
  <c r="S20" i="2"/>
  <c r="T20" i="2"/>
  <c r="U20" i="2"/>
  <c r="M21" i="2"/>
  <c r="N21" i="2"/>
  <c r="O21" i="2"/>
  <c r="P21" i="2"/>
  <c r="Q21" i="2"/>
  <c r="R21" i="2"/>
  <c r="S21" i="2"/>
  <c r="T21" i="2"/>
  <c r="U21" i="2"/>
  <c r="M22" i="2"/>
  <c r="N22" i="2"/>
  <c r="O22" i="2"/>
  <c r="P22" i="2"/>
  <c r="Q22" i="2"/>
  <c r="R22" i="2"/>
  <c r="S22" i="2"/>
  <c r="T22" i="2"/>
  <c r="U22" i="2"/>
  <c r="M23" i="2"/>
  <c r="N23" i="2"/>
  <c r="O23" i="2"/>
  <c r="P23" i="2"/>
  <c r="Q23" i="2"/>
  <c r="R23" i="2"/>
  <c r="S23" i="2"/>
  <c r="T23" i="2"/>
  <c r="U23" i="2"/>
  <c r="M24" i="2"/>
  <c r="N24" i="2"/>
  <c r="O24" i="2"/>
  <c r="P24" i="2"/>
  <c r="Q24" i="2"/>
  <c r="R24" i="2"/>
  <c r="S24" i="2"/>
  <c r="T24" i="2"/>
  <c r="U24" i="2"/>
  <c r="M25" i="2"/>
  <c r="N25" i="2"/>
  <c r="O25" i="2"/>
  <c r="P25" i="2"/>
  <c r="Q25" i="2"/>
  <c r="R25" i="2"/>
  <c r="S25" i="2"/>
  <c r="T25" i="2"/>
  <c r="U25" i="2"/>
  <c r="M26" i="2"/>
  <c r="N26" i="2"/>
  <c r="O26" i="2"/>
  <c r="P26" i="2"/>
  <c r="Q26" i="2"/>
  <c r="R26" i="2"/>
  <c r="S26" i="2"/>
  <c r="T26" i="2"/>
  <c r="U26" i="2"/>
  <c r="M27" i="2"/>
  <c r="N27" i="2"/>
  <c r="O27" i="2"/>
  <c r="P27" i="2"/>
  <c r="Q27" i="2"/>
  <c r="R27" i="2"/>
  <c r="S27" i="2"/>
  <c r="T27" i="2"/>
  <c r="U27" i="2"/>
  <c r="M28" i="2"/>
  <c r="N28" i="2"/>
  <c r="O28" i="2"/>
  <c r="P28" i="2"/>
  <c r="Q28" i="2"/>
  <c r="R28" i="2"/>
  <c r="S28" i="2"/>
  <c r="T28" i="2"/>
  <c r="U28" i="2"/>
  <c r="M29" i="2"/>
  <c r="N29" i="2"/>
  <c r="O29" i="2"/>
  <c r="P29" i="2"/>
  <c r="Q29" i="2"/>
  <c r="R29" i="2"/>
  <c r="S29" i="2"/>
  <c r="T29" i="2"/>
  <c r="U29" i="2"/>
  <c r="M30" i="2"/>
  <c r="N30" i="2"/>
  <c r="O30" i="2"/>
  <c r="P30" i="2"/>
  <c r="Q30" i="2"/>
  <c r="R30" i="2"/>
  <c r="S30" i="2"/>
  <c r="T30" i="2"/>
  <c r="U30" i="2"/>
  <c r="M31" i="2"/>
  <c r="N31" i="2"/>
  <c r="O31" i="2"/>
  <c r="P31" i="2"/>
  <c r="Q31" i="2"/>
  <c r="R31" i="2"/>
  <c r="S31" i="2"/>
  <c r="T31" i="2"/>
  <c r="U31" i="2"/>
  <c r="M32" i="2"/>
  <c r="N32" i="2"/>
  <c r="O32" i="2"/>
  <c r="P32" i="2"/>
  <c r="Q32" i="2"/>
  <c r="R32" i="2"/>
  <c r="S32" i="2"/>
  <c r="T32" i="2"/>
  <c r="U32" i="2"/>
  <c r="M33" i="2"/>
  <c r="N33" i="2"/>
  <c r="O33" i="2"/>
  <c r="P33" i="2"/>
  <c r="Q33" i="2"/>
  <c r="R33" i="2"/>
  <c r="S33" i="2"/>
  <c r="T33" i="2"/>
  <c r="U33" i="2"/>
  <c r="M34" i="2"/>
  <c r="N34" i="2"/>
  <c r="O34" i="2"/>
  <c r="P34" i="2"/>
  <c r="Q34" i="2"/>
  <c r="R34" i="2"/>
  <c r="S34" i="2"/>
  <c r="T34" i="2"/>
  <c r="U34" i="2"/>
  <c r="M35" i="2"/>
  <c r="N35" i="2"/>
  <c r="O35" i="2"/>
  <c r="P35" i="2"/>
  <c r="Q35" i="2"/>
  <c r="R35" i="2"/>
  <c r="S35" i="2"/>
  <c r="T35" i="2"/>
  <c r="U35" i="2"/>
  <c r="M36" i="2"/>
  <c r="N36" i="2"/>
  <c r="O36" i="2"/>
  <c r="P36" i="2"/>
  <c r="Q36" i="2"/>
  <c r="R36" i="2"/>
  <c r="S36" i="2"/>
  <c r="T36" i="2"/>
  <c r="U36" i="2"/>
  <c r="M37" i="2"/>
  <c r="N37" i="2"/>
  <c r="O37" i="2"/>
  <c r="P37" i="2"/>
  <c r="Q37" i="2"/>
  <c r="R37" i="2"/>
  <c r="S37" i="2"/>
  <c r="T37" i="2"/>
  <c r="U37" i="2"/>
  <c r="M38" i="2"/>
  <c r="N38" i="2"/>
  <c r="O38" i="2"/>
  <c r="P38" i="2"/>
  <c r="Q38" i="2"/>
  <c r="R38" i="2"/>
  <c r="S38" i="2"/>
  <c r="T38" i="2"/>
  <c r="U38" i="2"/>
  <c r="M39" i="2"/>
  <c r="N39" i="2"/>
  <c r="O39" i="2"/>
  <c r="P39" i="2"/>
  <c r="Q39" i="2"/>
  <c r="R39" i="2"/>
  <c r="S39" i="2"/>
  <c r="T39" i="2"/>
  <c r="U39" i="2"/>
  <c r="M40" i="2"/>
  <c r="N40" i="2"/>
  <c r="O40" i="2"/>
  <c r="P40" i="2"/>
  <c r="Q40" i="2"/>
  <c r="R40" i="2"/>
  <c r="S40" i="2"/>
  <c r="T40" i="2"/>
  <c r="U40" i="2"/>
  <c r="M41" i="2"/>
  <c r="N41" i="2"/>
  <c r="O41" i="2"/>
  <c r="P41" i="2"/>
  <c r="Q41" i="2"/>
  <c r="R41" i="2"/>
  <c r="S41" i="2"/>
  <c r="T41" i="2"/>
  <c r="U41" i="2"/>
  <c r="M42" i="2"/>
  <c r="N42" i="2"/>
  <c r="O42" i="2"/>
  <c r="P42" i="2"/>
  <c r="Q42" i="2"/>
  <c r="R42" i="2"/>
  <c r="S42" i="2"/>
  <c r="T42" i="2"/>
  <c r="U42" i="2"/>
  <c r="M43" i="2"/>
  <c r="N43" i="2"/>
  <c r="O43" i="2"/>
  <c r="P43" i="2"/>
  <c r="Q43" i="2"/>
  <c r="R43" i="2"/>
  <c r="S43" i="2"/>
  <c r="T43" i="2"/>
  <c r="U43" i="2"/>
  <c r="M44" i="2"/>
  <c r="N44" i="2"/>
  <c r="O44" i="2"/>
  <c r="P44" i="2"/>
  <c r="Q44" i="2"/>
  <c r="R44" i="2"/>
  <c r="S44" i="2"/>
  <c r="T44" i="2"/>
  <c r="U44" i="2"/>
  <c r="M45" i="2"/>
  <c r="N45" i="2"/>
  <c r="O45" i="2"/>
  <c r="P45" i="2"/>
  <c r="Q45" i="2"/>
  <c r="R45" i="2"/>
  <c r="S45" i="2"/>
  <c r="T45" i="2"/>
  <c r="U45" i="2"/>
  <c r="M46" i="2"/>
  <c r="N46" i="2"/>
  <c r="O46" i="2"/>
  <c r="P46" i="2"/>
  <c r="Q46" i="2"/>
  <c r="R46" i="2"/>
  <c r="S46" i="2"/>
  <c r="T46" i="2"/>
  <c r="U46" i="2"/>
  <c r="M47" i="2"/>
  <c r="N47" i="2"/>
  <c r="O47" i="2"/>
  <c r="P47" i="2"/>
  <c r="Q47" i="2"/>
  <c r="R47" i="2"/>
  <c r="S47" i="2"/>
  <c r="T47" i="2"/>
  <c r="U47" i="2"/>
  <c r="M48" i="2"/>
  <c r="N48" i="2"/>
  <c r="O48" i="2"/>
  <c r="P48" i="2"/>
  <c r="Q48" i="2"/>
  <c r="R48" i="2"/>
  <c r="S48" i="2"/>
  <c r="T48" i="2"/>
  <c r="U48" i="2"/>
  <c r="M49" i="2"/>
  <c r="N49" i="2"/>
  <c r="O49" i="2"/>
  <c r="P49" i="2"/>
  <c r="Q49" i="2"/>
  <c r="R49" i="2"/>
  <c r="S49" i="2"/>
  <c r="T49" i="2"/>
  <c r="U49" i="2"/>
  <c r="M50" i="2"/>
  <c r="N50" i="2"/>
  <c r="O50" i="2"/>
  <c r="P50" i="2"/>
  <c r="Q50" i="2"/>
  <c r="R50" i="2"/>
  <c r="S50" i="2"/>
  <c r="T50" i="2"/>
  <c r="U50" i="2"/>
  <c r="M51" i="2"/>
  <c r="N51" i="2"/>
  <c r="O51" i="2"/>
  <c r="P51" i="2"/>
  <c r="Q51" i="2"/>
  <c r="R51" i="2"/>
  <c r="S51" i="2"/>
  <c r="T51" i="2"/>
  <c r="U51" i="2"/>
  <c r="M52" i="2"/>
  <c r="N52" i="2"/>
  <c r="O52" i="2"/>
  <c r="P52" i="2"/>
  <c r="Q52" i="2"/>
  <c r="R52" i="2"/>
  <c r="S52" i="2"/>
  <c r="T52" i="2"/>
  <c r="U52" i="2"/>
  <c r="M53" i="2"/>
  <c r="N53" i="2"/>
  <c r="O53" i="2"/>
  <c r="P53" i="2"/>
  <c r="Q53" i="2"/>
  <c r="R53" i="2"/>
  <c r="S53" i="2"/>
  <c r="T53" i="2"/>
  <c r="U53" i="2"/>
  <c r="M54" i="2"/>
  <c r="N54" i="2"/>
  <c r="O54" i="2"/>
  <c r="P54" i="2"/>
  <c r="Q54" i="2"/>
  <c r="R54" i="2"/>
  <c r="S54" i="2"/>
  <c r="T54" i="2"/>
  <c r="U54" i="2"/>
  <c r="M55" i="2"/>
  <c r="N55" i="2"/>
  <c r="O55" i="2"/>
  <c r="P55" i="2"/>
  <c r="Q55" i="2"/>
  <c r="R55" i="2"/>
  <c r="S55" i="2"/>
  <c r="T55" i="2"/>
  <c r="U55" i="2"/>
  <c r="M56" i="2"/>
  <c r="N56" i="2"/>
  <c r="O56" i="2"/>
  <c r="P56" i="2"/>
  <c r="Q56" i="2"/>
  <c r="R56" i="2"/>
  <c r="S56" i="2"/>
  <c r="T56" i="2"/>
  <c r="U56" i="2"/>
  <c r="M57" i="2"/>
  <c r="N57" i="2"/>
  <c r="O57" i="2"/>
  <c r="P57" i="2"/>
  <c r="Q57" i="2"/>
  <c r="R57" i="2"/>
  <c r="S57" i="2"/>
  <c r="T57" i="2"/>
  <c r="U57" i="2"/>
  <c r="M58" i="2"/>
  <c r="N58" i="2"/>
  <c r="O58" i="2"/>
  <c r="P58" i="2"/>
  <c r="Q58" i="2"/>
  <c r="R58" i="2"/>
  <c r="S58" i="2"/>
  <c r="T58" i="2"/>
  <c r="U58" i="2"/>
  <c r="M59" i="2"/>
  <c r="N59" i="2"/>
  <c r="O59" i="2"/>
  <c r="P59" i="2"/>
  <c r="Q59" i="2"/>
  <c r="R59" i="2"/>
  <c r="S59" i="2"/>
  <c r="T59" i="2"/>
  <c r="U59" i="2"/>
  <c r="M60" i="2"/>
  <c r="N60" i="2"/>
  <c r="O60" i="2"/>
  <c r="P60" i="2"/>
  <c r="Q60" i="2"/>
  <c r="R60" i="2"/>
  <c r="S60" i="2"/>
  <c r="T60" i="2"/>
  <c r="U60" i="2"/>
  <c r="M61" i="2"/>
  <c r="N61" i="2"/>
  <c r="O61" i="2"/>
  <c r="P61" i="2"/>
  <c r="Q61" i="2"/>
  <c r="R61" i="2"/>
  <c r="S61" i="2"/>
  <c r="T61" i="2"/>
  <c r="U61" i="2"/>
  <c r="M62" i="2"/>
  <c r="N62" i="2"/>
  <c r="O62" i="2"/>
  <c r="P62" i="2"/>
  <c r="Q62" i="2"/>
  <c r="R62" i="2"/>
  <c r="S62" i="2"/>
  <c r="T62" i="2"/>
  <c r="U62" i="2"/>
  <c r="M63" i="2"/>
  <c r="N63" i="2"/>
  <c r="O63" i="2"/>
  <c r="P63" i="2"/>
  <c r="Q63" i="2"/>
  <c r="R63" i="2"/>
  <c r="S63" i="2"/>
  <c r="T63" i="2"/>
  <c r="U63" i="2"/>
  <c r="M64" i="2"/>
  <c r="N64" i="2"/>
  <c r="O64" i="2"/>
  <c r="P64" i="2"/>
  <c r="Q64" i="2"/>
  <c r="R64" i="2"/>
  <c r="S64" i="2"/>
  <c r="T64" i="2"/>
  <c r="U64" i="2"/>
  <c r="M65" i="2"/>
  <c r="N65" i="2"/>
  <c r="O65" i="2"/>
  <c r="P65" i="2"/>
  <c r="Q65" i="2"/>
  <c r="R65" i="2"/>
  <c r="S65" i="2"/>
  <c r="T65" i="2"/>
  <c r="U65" i="2"/>
  <c r="M66" i="2"/>
  <c r="N66" i="2"/>
  <c r="O66" i="2"/>
  <c r="P66" i="2"/>
  <c r="Q66" i="2"/>
  <c r="R66" i="2"/>
  <c r="S66" i="2"/>
  <c r="T66" i="2"/>
  <c r="U66" i="2"/>
  <c r="M67" i="2"/>
  <c r="N67" i="2"/>
  <c r="O67" i="2"/>
  <c r="P67" i="2"/>
  <c r="Q67" i="2"/>
  <c r="R67" i="2"/>
  <c r="S67" i="2"/>
  <c r="T67" i="2"/>
  <c r="U67" i="2"/>
  <c r="M68" i="2"/>
  <c r="N68" i="2"/>
  <c r="O68" i="2"/>
  <c r="P68" i="2"/>
  <c r="Q68" i="2"/>
  <c r="R68" i="2"/>
  <c r="S68" i="2"/>
  <c r="T68" i="2"/>
  <c r="U68" i="2"/>
  <c r="M69" i="2"/>
  <c r="N69" i="2"/>
  <c r="O69" i="2"/>
  <c r="P69" i="2"/>
  <c r="Q69" i="2"/>
  <c r="R69" i="2"/>
  <c r="S69" i="2"/>
  <c r="T69" i="2"/>
  <c r="U69" i="2"/>
  <c r="M70" i="2"/>
  <c r="N70" i="2"/>
  <c r="O70" i="2"/>
  <c r="P70" i="2"/>
  <c r="Q70" i="2"/>
  <c r="R70" i="2"/>
  <c r="S70" i="2"/>
  <c r="T70" i="2"/>
  <c r="U70" i="2"/>
  <c r="M71" i="2"/>
  <c r="N71" i="2"/>
  <c r="O71" i="2"/>
  <c r="P71" i="2"/>
  <c r="Q71" i="2"/>
  <c r="R71" i="2"/>
  <c r="S71" i="2"/>
  <c r="T71" i="2"/>
  <c r="U71" i="2"/>
  <c r="M72" i="2"/>
  <c r="N72" i="2"/>
  <c r="O72" i="2"/>
  <c r="P72" i="2"/>
  <c r="Q72" i="2"/>
  <c r="R72" i="2"/>
  <c r="S72" i="2"/>
  <c r="T72" i="2"/>
  <c r="U72" i="2"/>
  <c r="M73" i="2"/>
  <c r="N73" i="2"/>
  <c r="O73" i="2"/>
  <c r="P73" i="2"/>
  <c r="Q73" i="2"/>
  <c r="R73" i="2"/>
  <c r="S73" i="2"/>
  <c r="T73" i="2"/>
  <c r="U73" i="2"/>
  <c r="M74" i="2"/>
  <c r="N74" i="2"/>
  <c r="O74" i="2"/>
  <c r="P74" i="2"/>
  <c r="Q74" i="2"/>
  <c r="R74" i="2"/>
  <c r="S74" i="2"/>
  <c r="T74" i="2"/>
  <c r="U74" i="2"/>
  <c r="M75" i="2"/>
  <c r="N75" i="2"/>
  <c r="O75" i="2"/>
  <c r="P75" i="2"/>
  <c r="Q75" i="2"/>
  <c r="R75" i="2"/>
  <c r="S75" i="2"/>
  <c r="T75" i="2"/>
  <c r="U75" i="2"/>
  <c r="M76" i="2"/>
  <c r="N76" i="2"/>
  <c r="O76" i="2"/>
  <c r="P76" i="2"/>
  <c r="Q76" i="2"/>
  <c r="R76" i="2"/>
  <c r="S76" i="2"/>
  <c r="T76" i="2"/>
  <c r="U76" i="2"/>
  <c r="M77" i="2"/>
  <c r="N77" i="2"/>
  <c r="O77" i="2"/>
  <c r="P77" i="2"/>
  <c r="Q77" i="2"/>
  <c r="R77" i="2"/>
  <c r="S77" i="2"/>
  <c r="T77" i="2"/>
  <c r="U77" i="2"/>
  <c r="M78" i="2"/>
  <c r="N78" i="2"/>
  <c r="O78" i="2"/>
  <c r="P78" i="2"/>
  <c r="Q78" i="2"/>
  <c r="R78" i="2"/>
  <c r="S78" i="2"/>
  <c r="T78" i="2"/>
  <c r="U78" i="2"/>
  <c r="M79" i="2"/>
  <c r="N79" i="2"/>
  <c r="O79" i="2"/>
  <c r="P79" i="2"/>
  <c r="Q79" i="2"/>
  <c r="R79" i="2"/>
  <c r="S79" i="2"/>
  <c r="T79" i="2"/>
  <c r="U79" i="2"/>
  <c r="M80" i="2"/>
  <c r="N80" i="2"/>
  <c r="O80" i="2"/>
  <c r="P80" i="2"/>
  <c r="Q80" i="2"/>
  <c r="R80" i="2"/>
  <c r="S80" i="2"/>
  <c r="T80" i="2"/>
  <c r="U80" i="2"/>
  <c r="M81" i="2"/>
  <c r="N81" i="2"/>
  <c r="O81" i="2"/>
  <c r="P81" i="2"/>
  <c r="Q81" i="2"/>
  <c r="R81" i="2"/>
  <c r="S81" i="2"/>
  <c r="T81" i="2"/>
  <c r="U81" i="2"/>
  <c r="M82" i="2"/>
  <c r="N82" i="2"/>
  <c r="O82" i="2"/>
  <c r="P82" i="2"/>
  <c r="Q82" i="2"/>
  <c r="R82" i="2"/>
  <c r="S82" i="2"/>
  <c r="T82" i="2"/>
  <c r="U82" i="2"/>
  <c r="M83" i="2"/>
  <c r="N83" i="2"/>
  <c r="O83" i="2"/>
  <c r="P83" i="2"/>
  <c r="Q83" i="2"/>
  <c r="R83" i="2"/>
  <c r="S83" i="2"/>
  <c r="T83" i="2"/>
  <c r="U83" i="2"/>
  <c r="M84" i="2"/>
  <c r="N84" i="2"/>
  <c r="O84" i="2"/>
  <c r="P84" i="2"/>
  <c r="Q84" i="2"/>
  <c r="R84" i="2"/>
  <c r="S84" i="2"/>
  <c r="T84" i="2"/>
  <c r="U84" i="2"/>
  <c r="M85" i="2"/>
  <c r="N85" i="2"/>
  <c r="O85" i="2"/>
  <c r="P85" i="2"/>
  <c r="Q85" i="2"/>
  <c r="R85" i="2"/>
  <c r="S85" i="2"/>
  <c r="T85" i="2"/>
  <c r="U85" i="2"/>
  <c r="M86" i="2"/>
  <c r="N86" i="2"/>
  <c r="O86" i="2"/>
  <c r="P86" i="2"/>
  <c r="Q86" i="2"/>
  <c r="R86" i="2"/>
  <c r="S86" i="2"/>
  <c r="T86" i="2"/>
  <c r="U86" i="2"/>
  <c r="M87" i="2"/>
  <c r="N87" i="2"/>
  <c r="O87" i="2"/>
  <c r="P87" i="2"/>
  <c r="Q87" i="2"/>
  <c r="R87" i="2"/>
  <c r="S87" i="2"/>
  <c r="T87" i="2"/>
  <c r="U87" i="2"/>
  <c r="M88" i="2"/>
  <c r="N88" i="2"/>
  <c r="O88" i="2"/>
  <c r="P88" i="2"/>
  <c r="Q88" i="2"/>
  <c r="R88" i="2"/>
  <c r="S88" i="2"/>
  <c r="T88" i="2"/>
  <c r="U88" i="2"/>
  <c r="M89" i="2"/>
  <c r="N89" i="2"/>
  <c r="O89" i="2"/>
  <c r="P89" i="2"/>
  <c r="Q89" i="2"/>
  <c r="R89" i="2"/>
  <c r="S89" i="2"/>
  <c r="T89" i="2"/>
  <c r="U89" i="2"/>
  <c r="M90" i="2"/>
  <c r="N90" i="2"/>
  <c r="O90" i="2"/>
  <c r="P90" i="2"/>
  <c r="Q90" i="2"/>
  <c r="R90" i="2"/>
  <c r="S90" i="2"/>
  <c r="T90" i="2"/>
  <c r="U90" i="2"/>
  <c r="M91" i="2"/>
  <c r="N91" i="2"/>
  <c r="O91" i="2"/>
  <c r="P91" i="2"/>
  <c r="Q91" i="2"/>
  <c r="R91" i="2"/>
  <c r="S91" i="2"/>
  <c r="T91" i="2"/>
  <c r="U91" i="2"/>
  <c r="M92" i="2"/>
  <c r="N92" i="2"/>
  <c r="O92" i="2"/>
  <c r="P92" i="2"/>
  <c r="Q92" i="2"/>
  <c r="R92" i="2"/>
  <c r="S92" i="2"/>
  <c r="T92" i="2"/>
  <c r="U92" i="2"/>
  <c r="M93" i="2"/>
  <c r="N93" i="2"/>
  <c r="O93" i="2"/>
  <c r="P93" i="2"/>
  <c r="Q93" i="2"/>
  <c r="R93" i="2"/>
  <c r="S93" i="2"/>
  <c r="T93" i="2"/>
  <c r="U93" i="2"/>
  <c r="M94" i="2"/>
  <c r="N94" i="2"/>
  <c r="O94" i="2"/>
  <c r="P94" i="2"/>
  <c r="Q94" i="2"/>
  <c r="R94" i="2"/>
  <c r="S94" i="2"/>
  <c r="T94" i="2"/>
  <c r="U94" i="2"/>
  <c r="M95" i="2"/>
  <c r="N95" i="2"/>
  <c r="O95" i="2"/>
  <c r="P95" i="2"/>
  <c r="Q95" i="2"/>
  <c r="R95" i="2"/>
  <c r="S95" i="2"/>
  <c r="T95" i="2"/>
  <c r="U95" i="2"/>
  <c r="M96" i="2"/>
  <c r="N96" i="2"/>
  <c r="O96" i="2"/>
  <c r="P96" i="2"/>
  <c r="Q96" i="2"/>
  <c r="R96" i="2"/>
  <c r="S96" i="2"/>
  <c r="T96" i="2"/>
  <c r="U96" i="2"/>
  <c r="M97" i="2"/>
  <c r="N97" i="2"/>
  <c r="O97" i="2"/>
  <c r="P97" i="2"/>
  <c r="Q97" i="2"/>
  <c r="R97" i="2"/>
  <c r="S97" i="2"/>
  <c r="T97" i="2"/>
  <c r="U97" i="2"/>
  <c r="M98" i="2"/>
  <c r="N98" i="2"/>
  <c r="O98" i="2"/>
  <c r="P98" i="2"/>
  <c r="Q98" i="2"/>
  <c r="R98" i="2"/>
  <c r="S98" i="2"/>
  <c r="T98" i="2"/>
  <c r="U98" i="2"/>
  <c r="M99" i="2"/>
  <c r="N99" i="2"/>
  <c r="O99" i="2"/>
  <c r="P99" i="2"/>
  <c r="Q99" i="2"/>
  <c r="R99" i="2"/>
  <c r="S99" i="2"/>
  <c r="T99" i="2"/>
  <c r="U99" i="2"/>
  <c r="M100" i="2"/>
  <c r="N100" i="2"/>
  <c r="O100" i="2"/>
  <c r="P100" i="2"/>
  <c r="Q100" i="2"/>
  <c r="R100" i="2"/>
  <c r="S100" i="2"/>
  <c r="T100" i="2"/>
  <c r="U100" i="2"/>
  <c r="M101" i="2"/>
  <c r="N101" i="2"/>
  <c r="O101" i="2"/>
  <c r="P101" i="2"/>
  <c r="Q101" i="2"/>
  <c r="R101" i="2"/>
  <c r="S101" i="2"/>
  <c r="T101" i="2"/>
  <c r="U101" i="2"/>
  <c r="M102" i="2"/>
  <c r="N102" i="2"/>
  <c r="O102" i="2"/>
  <c r="P102" i="2"/>
  <c r="Q102" i="2"/>
  <c r="R102" i="2"/>
  <c r="S102" i="2"/>
  <c r="T102" i="2"/>
  <c r="U102" i="2"/>
  <c r="M103" i="2"/>
  <c r="N103" i="2"/>
  <c r="O103" i="2"/>
  <c r="P103" i="2"/>
  <c r="Q103" i="2"/>
  <c r="R103" i="2"/>
  <c r="S103" i="2"/>
  <c r="T103" i="2"/>
  <c r="U103" i="2"/>
  <c r="M104" i="2"/>
  <c r="N104" i="2"/>
  <c r="O104" i="2"/>
  <c r="P104" i="2"/>
  <c r="Q104" i="2"/>
  <c r="R104" i="2"/>
  <c r="S104" i="2"/>
  <c r="T104" i="2"/>
  <c r="U104" i="2"/>
  <c r="M105" i="2"/>
  <c r="N105" i="2"/>
  <c r="O105" i="2"/>
  <c r="P105" i="2"/>
  <c r="Q105" i="2"/>
  <c r="R105" i="2"/>
  <c r="S105" i="2"/>
  <c r="T105" i="2"/>
  <c r="U105" i="2"/>
  <c r="M106" i="2"/>
  <c r="N106" i="2"/>
  <c r="O106" i="2"/>
  <c r="P106" i="2"/>
  <c r="Q106" i="2"/>
  <c r="R106" i="2"/>
  <c r="S106" i="2"/>
  <c r="T106" i="2"/>
  <c r="U106" i="2"/>
  <c r="M107" i="2"/>
  <c r="N107" i="2"/>
  <c r="O107" i="2"/>
  <c r="P107" i="2"/>
  <c r="Q107" i="2"/>
  <c r="R107" i="2"/>
  <c r="S107" i="2"/>
  <c r="T107" i="2"/>
  <c r="U107" i="2"/>
  <c r="M108" i="2"/>
  <c r="N108" i="2"/>
  <c r="O108" i="2"/>
  <c r="P108" i="2"/>
  <c r="Q108" i="2"/>
  <c r="R108" i="2"/>
  <c r="S108" i="2"/>
  <c r="T108" i="2"/>
  <c r="U108" i="2"/>
  <c r="M109" i="2"/>
  <c r="N109" i="2"/>
  <c r="O109" i="2"/>
  <c r="P109" i="2"/>
  <c r="Q109" i="2"/>
  <c r="R109" i="2"/>
  <c r="S109" i="2"/>
  <c r="T109" i="2"/>
  <c r="U109" i="2"/>
  <c r="M110" i="2"/>
  <c r="N110" i="2"/>
  <c r="O110" i="2"/>
  <c r="P110" i="2"/>
  <c r="Q110" i="2"/>
  <c r="R110" i="2"/>
  <c r="S110" i="2"/>
  <c r="T110" i="2"/>
  <c r="U110" i="2"/>
  <c r="M111" i="2"/>
  <c r="N111" i="2"/>
  <c r="O111" i="2"/>
  <c r="P111" i="2"/>
  <c r="Q111" i="2"/>
  <c r="R111" i="2"/>
  <c r="S111" i="2"/>
  <c r="T111" i="2"/>
  <c r="U111" i="2"/>
  <c r="M112" i="2"/>
  <c r="N112" i="2"/>
  <c r="O112" i="2"/>
  <c r="P112" i="2"/>
  <c r="Q112" i="2"/>
  <c r="R112" i="2"/>
  <c r="S112" i="2"/>
  <c r="T112" i="2"/>
  <c r="U112" i="2"/>
  <c r="M113" i="2"/>
  <c r="N113" i="2"/>
  <c r="O113" i="2"/>
  <c r="P113" i="2"/>
  <c r="Q113" i="2"/>
  <c r="R113" i="2"/>
  <c r="S113" i="2"/>
  <c r="T113" i="2"/>
  <c r="U113" i="2"/>
  <c r="M114" i="2"/>
  <c r="N114" i="2"/>
  <c r="O114" i="2"/>
  <c r="P114" i="2"/>
  <c r="Q114" i="2"/>
  <c r="R114" i="2"/>
  <c r="S114" i="2"/>
  <c r="T114" i="2"/>
  <c r="U114" i="2"/>
  <c r="M115" i="2"/>
  <c r="N115" i="2"/>
  <c r="O115" i="2"/>
  <c r="P115" i="2"/>
  <c r="Q115" i="2"/>
  <c r="R115" i="2"/>
  <c r="S115" i="2"/>
  <c r="T115" i="2"/>
  <c r="U115" i="2"/>
  <c r="M116" i="2"/>
  <c r="N116" i="2"/>
  <c r="O116" i="2"/>
  <c r="P116" i="2"/>
  <c r="Q116" i="2"/>
  <c r="R116" i="2"/>
  <c r="S116" i="2"/>
  <c r="T116" i="2"/>
  <c r="U116" i="2"/>
  <c r="M117" i="2"/>
  <c r="N117" i="2"/>
  <c r="O117" i="2"/>
  <c r="P117" i="2"/>
  <c r="Q117" i="2"/>
  <c r="R117" i="2"/>
  <c r="S117" i="2"/>
  <c r="T117" i="2"/>
  <c r="U117" i="2"/>
  <c r="M118" i="2"/>
  <c r="N118" i="2"/>
  <c r="O118" i="2"/>
  <c r="P118" i="2"/>
  <c r="Q118" i="2"/>
  <c r="R118" i="2"/>
  <c r="S118" i="2"/>
  <c r="T118" i="2"/>
  <c r="U118" i="2"/>
  <c r="M119" i="2"/>
  <c r="N119" i="2"/>
  <c r="O119" i="2"/>
  <c r="P119" i="2"/>
  <c r="Q119" i="2"/>
  <c r="R119" i="2"/>
  <c r="S119" i="2"/>
  <c r="T119" i="2"/>
  <c r="U119" i="2"/>
  <c r="M120" i="2"/>
  <c r="N120" i="2"/>
  <c r="O120" i="2"/>
  <c r="P120" i="2"/>
  <c r="Q120" i="2"/>
  <c r="R120" i="2"/>
  <c r="S120" i="2"/>
  <c r="T120" i="2"/>
  <c r="U120" i="2"/>
  <c r="M121" i="2"/>
  <c r="N121" i="2"/>
  <c r="O121" i="2"/>
  <c r="P121" i="2"/>
  <c r="Q121" i="2"/>
  <c r="R121" i="2"/>
  <c r="S121" i="2"/>
  <c r="T121" i="2"/>
  <c r="U121" i="2"/>
  <c r="M122" i="2"/>
  <c r="N122" i="2"/>
  <c r="O122" i="2"/>
  <c r="P122" i="2"/>
  <c r="Q122" i="2"/>
  <c r="R122" i="2"/>
  <c r="S122" i="2"/>
  <c r="T122" i="2"/>
  <c r="U122" i="2"/>
  <c r="M123" i="2"/>
  <c r="N123" i="2"/>
  <c r="O123" i="2"/>
  <c r="P123" i="2"/>
  <c r="Q123" i="2"/>
  <c r="R123" i="2"/>
  <c r="S123" i="2"/>
  <c r="T123" i="2"/>
  <c r="U123" i="2"/>
  <c r="M124" i="2"/>
  <c r="N124" i="2"/>
  <c r="O124" i="2"/>
  <c r="P124" i="2"/>
  <c r="Q124" i="2"/>
  <c r="R124" i="2"/>
  <c r="S124" i="2"/>
  <c r="T124" i="2"/>
  <c r="U124" i="2"/>
  <c r="M125" i="2"/>
  <c r="N125" i="2"/>
  <c r="O125" i="2"/>
  <c r="P125" i="2"/>
  <c r="Q125" i="2"/>
  <c r="R125" i="2"/>
  <c r="S125" i="2"/>
  <c r="T125" i="2"/>
  <c r="U125" i="2"/>
  <c r="M126" i="2"/>
  <c r="N126" i="2"/>
  <c r="O126" i="2"/>
  <c r="P126" i="2"/>
  <c r="Q126" i="2"/>
  <c r="R126" i="2"/>
  <c r="S126" i="2"/>
  <c r="T126" i="2"/>
  <c r="U126" i="2"/>
  <c r="M127" i="2"/>
  <c r="N127" i="2"/>
  <c r="O127" i="2"/>
  <c r="P127" i="2"/>
  <c r="Q127" i="2"/>
  <c r="R127" i="2"/>
  <c r="S127" i="2"/>
  <c r="T127" i="2"/>
  <c r="U127" i="2"/>
  <c r="M128" i="2"/>
  <c r="N128" i="2"/>
  <c r="O128" i="2"/>
  <c r="P128" i="2"/>
  <c r="Q128" i="2"/>
  <c r="R128" i="2"/>
  <c r="S128" i="2"/>
  <c r="T128" i="2"/>
  <c r="U128" i="2"/>
  <c r="M129" i="2"/>
  <c r="N129" i="2"/>
  <c r="O129" i="2"/>
  <c r="P129" i="2"/>
  <c r="Q129" i="2"/>
  <c r="R129" i="2"/>
  <c r="S129" i="2"/>
  <c r="T129" i="2"/>
  <c r="U129" i="2"/>
  <c r="M130" i="2"/>
  <c r="N130" i="2"/>
  <c r="O130" i="2"/>
  <c r="P130" i="2"/>
  <c r="Q130" i="2"/>
  <c r="R130" i="2"/>
  <c r="S130" i="2"/>
  <c r="T130" i="2"/>
  <c r="U130" i="2"/>
  <c r="M131" i="2"/>
  <c r="N131" i="2"/>
  <c r="O131" i="2"/>
  <c r="P131" i="2"/>
  <c r="Q131" i="2"/>
  <c r="R131" i="2"/>
  <c r="S131" i="2"/>
  <c r="T131" i="2"/>
  <c r="U131" i="2"/>
  <c r="M132" i="2"/>
  <c r="N132" i="2"/>
  <c r="O132" i="2"/>
  <c r="P132" i="2"/>
  <c r="Q132" i="2"/>
  <c r="R132" i="2"/>
  <c r="S132" i="2"/>
  <c r="T132" i="2"/>
  <c r="U132" i="2"/>
  <c r="M133" i="2"/>
  <c r="N133" i="2"/>
  <c r="O133" i="2"/>
  <c r="P133" i="2"/>
  <c r="Q133" i="2"/>
  <c r="R133" i="2"/>
  <c r="S133" i="2"/>
  <c r="T133" i="2"/>
  <c r="U133" i="2"/>
  <c r="M134" i="2"/>
  <c r="N134" i="2"/>
  <c r="O134" i="2"/>
  <c r="P134" i="2"/>
  <c r="Q134" i="2"/>
  <c r="R134" i="2"/>
  <c r="S134" i="2"/>
  <c r="T134" i="2"/>
  <c r="U134" i="2"/>
  <c r="M135" i="2"/>
  <c r="N135" i="2"/>
  <c r="O135" i="2"/>
  <c r="P135" i="2"/>
  <c r="Q135" i="2"/>
  <c r="R135" i="2"/>
  <c r="S135" i="2"/>
  <c r="T135" i="2"/>
  <c r="U135" i="2"/>
  <c r="M136" i="2"/>
  <c r="N136" i="2"/>
  <c r="O136" i="2"/>
  <c r="P136" i="2"/>
  <c r="Q136" i="2"/>
  <c r="R136" i="2"/>
  <c r="S136" i="2"/>
  <c r="T136" i="2"/>
  <c r="U136" i="2"/>
  <c r="M137" i="2"/>
  <c r="N137" i="2"/>
  <c r="O137" i="2"/>
  <c r="P137" i="2"/>
  <c r="Q137" i="2"/>
  <c r="R137" i="2"/>
  <c r="S137" i="2"/>
  <c r="T137" i="2"/>
  <c r="U137" i="2"/>
  <c r="M138" i="2"/>
  <c r="N138" i="2"/>
  <c r="O138" i="2"/>
  <c r="P138" i="2"/>
  <c r="Q138" i="2"/>
  <c r="R138" i="2"/>
  <c r="S138" i="2"/>
  <c r="T138" i="2"/>
  <c r="U138" i="2"/>
  <c r="M139" i="2"/>
  <c r="N139" i="2"/>
  <c r="O139" i="2"/>
  <c r="P139" i="2"/>
  <c r="Q139" i="2"/>
  <c r="R139" i="2"/>
  <c r="S139" i="2"/>
  <c r="T139" i="2"/>
  <c r="U139" i="2"/>
  <c r="M140" i="2"/>
  <c r="N140" i="2"/>
  <c r="O140" i="2"/>
  <c r="P140" i="2"/>
  <c r="Q140" i="2"/>
  <c r="R140" i="2"/>
  <c r="S140" i="2"/>
  <c r="T140" i="2"/>
  <c r="U140" i="2"/>
  <c r="M141" i="2"/>
  <c r="N141" i="2"/>
  <c r="O141" i="2"/>
  <c r="P141" i="2"/>
  <c r="Q141" i="2"/>
  <c r="R141" i="2"/>
  <c r="S141" i="2"/>
  <c r="T141" i="2"/>
  <c r="U141" i="2"/>
  <c r="M142" i="2"/>
  <c r="N142" i="2"/>
  <c r="O142" i="2"/>
  <c r="P142" i="2"/>
  <c r="Q142" i="2"/>
  <c r="R142" i="2"/>
  <c r="S142" i="2"/>
  <c r="T142" i="2"/>
  <c r="U142" i="2"/>
  <c r="M143" i="2"/>
  <c r="N143" i="2"/>
  <c r="O143" i="2"/>
  <c r="P143" i="2"/>
  <c r="Q143" i="2"/>
  <c r="R143" i="2"/>
  <c r="S143" i="2"/>
  <c r="T143" i="2"/>
  <c r="U143" i="2"/>
  <c r="M144" i="2"/>
  <c r="N144" i="2"/>
  <c r="O144" i="2"/>
  <c r="P144" i="2"/>
  <c r="Q144" i="2"/>
  <c r="R144" i="2"/>
  <c r="S144" i="2"/>
  <c r="T144" i="2"/>
  <c r="U144" i="2"/>
  <c r="M145" i="2"/>
  <c r="N145" i="2"/>
  <c r="O145" i="2"/>
  <c r="P145" i="2"/>
  <c r="Q145" i="2"/>
  <c r="R145" i="2"/>
  <c r="S145" i="2"/>
  <c r="T145" i="2"/>
  <c r="U145" i="2"/>
  <c r="M146" i="2"/>
  <c r="N146" i="2"/>
  <c r="O146" i="2"/>
  <c r="P146" i="2"/>
  <c r="Q146" i="2"/>
  <c r="R146" i="2"/>
  <c r="S146" i="2"/>
  <c r="T146" i="2"/>
  <c r="U146" i="2"/>
  <c r="M147" i="2"/>
  <c r="N147" i="2"/>
  <c r="O147" i="2"/>
  <c r="P147" i="2"/>
  <c r="Q147" i="2"/>
  <c r="R147" i="2"/>
  <c r="S147" i="2"/>
  <c r="T147" i="2"/>
  <c r="U147" i="2"/>
  <c r="M148" i="2"/>
  <c r="N148" i="2"/>
  <c r="O148" i="2"/>
  <c r="P148" i="2"/>
  <c r="Q148" i="2"/>
  <c r="R148" i="2"/>
  <c r="S148" i="2"/>
  <c r="T148" i="2"/>
  <c r="U148" i="2"/>
  <c r="M149" i="2"/>
  <c r="N149" i="2"/>
  <c r="O149" i="2"/>
  <c r="P149" i="2"/>
  <c r="Q149" i="2"/>
  <c r="R149" i="2"/>
  <c r="S149" i="2"/>
  <c r="T149" i="2"/>
  <c r="U149" i="2"/>
  <c r="M150" i="2"/>
  <c r="N150" i="2"/>
  <c r="O150" i="2"/>
  <c r="P150" i="2"/>
  <c r="Q150" i="2"/>
  <c r="R150" i="2"/>
  <c r="S150" i="2"/>
  <c r="T150" i="2"/>
  <c r="U150" i="2"/>
  <c r="M151" i="2"/>
  <c r="N151" i="2"/>
  <c r="O151" i="2"/>
  <c r="P151" i="2"/>
  <c r="Q151" i="2"/>
  <c r="R151" i="2"/>
  <c r="S151" i="2"/>
  <c r="T151" i="2"/>
  <c r="U151" i="2"/>
  <c r="M152" i="2"/>
  <c r="N152" i="2"/>
  <c r="O152" i="2"/>
  <c r="P152" i="2"/>
  <c r="Q152" i="2"/>
  <c r="R152" i="2"/>
  <c r="S152" i="2"/>
  <c r="T152" i="2"/>
  <c r="U152" i="2"/>
  <c r="M153" i="2"/>
  <c r="N153" i="2"/>
  <c r="O153" i="2"/>
  <c r="P153" i="2"/>
  <c r="Q153" i="2"/>
  <c r="R153" i="2"/>
  <c r="S153" i="2"/>
  <c r="T153" i="2"/>
  <c r="U153" i="2"/>
  <c r="M154" i="2"/>
  <c r="N154" i="2"/>
  <c r="O154" i="2"/>
  <c r="P154" i="2"/>
  <c r="Q154" i="2"/>
  <c r="R154" i="2"/>
  <c r="S154" i="2"/>
  <c r="T154" i="2"/>
  <c r="U154" i="2"/>
  <c r="M155" i="2"/>
  <c r="N155" i="2"/>
  <c r="O155" i="2"/>
  <c r="P155" i="2"/>
  <c r="Q155" i="2"/>
  <c r="R155" i="2"/>
  <c r="S155" i="2"/>
  <c r="T155" i="2"/>
  <c r="U155" i="2"/>
  <c r="M156" i="2"/>
  <c r="N156" i="2"/>
  <c r="O156" i="2"/>
  <c r="P156" i="2"/>
  <c r="Q156" i="2"/>
  <c r="R156" i="2"/>
  <c r="S156" i="2"/>
  <c r="T156" i="2"/>
  <c r="U156" i="2"/>
  <c r="M157" i="2"/>
  <c r="N157" i="2"/>
  <c r="O157" i="2"/>
  <c r="P157" i="2"/>
  <c r="Q157" i="2"/>
  <c r="R157" i="2"/>
  <c r="S157" i="2"/>
  <c r="T157" i="2"/>
  <c r="U157" i="2"/>
  <c r="M158" i="2"/>
  <c r="N158" i="2"/>
  <c r="O158" i="2"/>
  <c r="P158" i="2"/>
  <c r="Q158" i="2"/>
  <c r="R158" i="2"/>
  <c r="S158" i="2"/>
  <c r="T158" i="2"/>
  <c r="U158" i="2"/>
  <c r="N2" i="2"/>
  <c r="O2" i="2"/>
  <c r="P2" i="2"/>
  <c r="Q2" i="2"/>
  <c r="R2" i="2"/>
  <c r="S2" i="2"/>
  <c r="T2" i="2"/>
  <c r="U2" i="2"/>
  <c r="M2" i="2"/>
  <c r="J17" i="5" l="1"/>
  <c r="H22" i="5"/>
  <c r="B21" i="5"/>
  <c r="F19" i="5"/>
  <c r="H14" i="5"/>
  <c r="G22" i="5"/>
  <c r="A21" i="5"/>
  <c r="E19" i="5"/>
  <c r="I17" i="5"/>
  <c r="G14" i="5"/>
  <c r="D23" i="5"/>
  <c r="F22" i="5"/>
  <c r="H21" i="5"/>
  <c r="J20" i="5"/>
  <c r="B20" i="5"/>
  <c r="D19" i="5"/>
  <c r="F18" i="5"/>
  <c r="H17" i="5"/>
  <c r="J16" i="5"/>
  <c r="B16" i="5"/>
  <c r="D15" i="5"/>
  <c r="F14" i="5"/>
  <c r="C23" i="5"/>
  <c r="E22" i="5"/>
  <c r="G21" i="5"/>
  <c r="I20" i="5"/>
  <c r="A20" i="5"/>
  <c r="C19" i="5"/>
  <c r="E18" i="5"/>
  <c r="G17" i="5"/>
  <c r="I16" i="5"/>
  <c r="A16" i="5"/>
  <c r="C15" i="5"/>
  <c r="E14" i="5"/>
  <c r="H18" i="5"/>
  <c r="D16" i="5"/>
  <c r="C16" i="5"/>
  <c r="D14" i="5"/>
  <c r="I23" i="5"/>
  <c r="A23" i="5"/>
  <c r="C22" i="5"/>
  <c r="E21" i="5"/>
  <c r="G20" i="5"/>
  <c r="I19" i="5"/>
  <c r="A19" i="5"/>
  <c r="C18" i="5"/>
  <c r="E17" i="5"/>
  <c r="G16" i="5"/>
  <c r="I15" i="5"/>
  <c r="A15" i="5"/>
  <c r="C14" i="5"/>
  <c r="F23" i="5"/>
  <c r="J21" i="5"/>
  <c r="D20" i="5"/>
  <c r="F15" i="5"/>
  <c r="E23" i="5"/>
  <c r="I21" i="5"/>
  <c r="C20" i="5"/>
  <c r="G18" i="5"/>
  <c r="A17" i="5"/>
  <c r="E15" i="5"/>
  <c r="J23" i="5"/>
  <c r="B23" i="5"/>
  <c r="D22" i="5"/>
  <c r="F21" i="5"/>
  <c r="H20" i="5"/>
  <c r="J19" i="5"/>
  <c r="B19" i="5"/>
  <c r="D18" i="5"/>
  <c r="F17" i="5"/>
  <c r="H16" i="5"/>
  <c r="J15" i="5"/>
  <c r="B15" i="5"/>
  <c r="H23" i="5"/>
  <c r="J22" i="5"/>
  <c r="B22" i="5"/>
  <c r="D21" i="5"/>
  <c r="F20" i="5"/>
  <c r="H19" i="5"/>
  <c r="J18" i="5"/>
  <c r="B18" i="5"/>
  <c r="D17" i="5"/>
  <c r="F16" i="5"/>
  <c r="H15" i="5"/>
  <c r="J14" i="5"/>
  <c r="B14" i="5"/>
  <c r="B17" i="5"/>
  <c r="G23" i="5"/>
  <c r="I22" i="5"/>
  <c r="A22" i="5"/>
  <c r="C21" i="5"/>
  <c r="E20" i="5"/>
  <c r="G19" i="5"/>
  <c r="I18" i="5"/>
  <c r="A18" i="5"/>
  <c r="C17" i="5"/>
  <c r="E16" i="5"/>
  <c r="G15" i="5"/>
  <c r="I14" i="5"/>
  <c r="F12" i="4"/>
  <c r="G12" i="4"/>
  <c r="H12" i="4"/>
  <c r="I12" i="4"/>
  <c r="B12" i="4"/>
  <c r="J12" i="4"/>
  <c r="C12" i="4"/>
  <c r="D12" i="4"/>
  <c r="E12" i="4"/>
</calcChain>
</file>

<file path=xl/sharedStrings.xml><?xml version="1.0" encoding="utf-8"?>
<sst xmlns="http://schemas.openxmlformats.org/spreadsheetml/2006/main" count="2548" uniqueCount="473">
  <si>
    <t>Contents</t>
  </si>
  <si>
    <t>Do you want to easily make amazing preference share simulation charts?</t>
  </si>
  <si>
    <t xml:space="preserve">Analysis performed on </t>
  </si>
  <si>
    <t xml:space="preserve">Sample size: </t>
  </si>
  <si>
    <t>Report link:</t>
  </si>
  <si>
    <t>▶️ Download the Conjointly Excel plugin.</t>
  </si>
  <si>
    <t>Replication study (Australia)</t>
  </si>
  <si>
    <t>27 Nov 2023</t>
  </si>
  <si>
    <t>https://run.conjoint.ly/reports/511987</t>
  </si>
  <si>
    <t>Respondents</t>
  </si>
  <si>
    <t>participant_id</t>
  </si>
  <si>
    <t>Q1: _ Coffee shop visit frequency</t>
  </si>
  <si>
    <t>Several times a week</t>
  </si>
  <si>
    <t>Starbucks</t>
  </si>
  <si>
    <t>Gloria Jeans</t>
  </si>
  <si>
    <t>None</t>
  </si>
  <si>
    <t>Hungry Jacks</t>
  </si>
  <si>
    <t>No</t>
  </si>
  <si>
    <t>test</t>
  </si>
  <si>
    <t>Don't know it</t>
  </si>
  <si>
    <t>oliver brown</t>
  </si>
  <si>
    <t>tesdt</t>
  </si>
  <si>
    <t>I do not know</t>
  </si>
  <si>
    <t>Once a week</t>
  </si>
  <si>
    <t>none</t>
  </si>
  <si>
    <t>to the coffee club</t>
  </si>
  <si>
    <t>never heard of them</t>
  </si>
  <si>
    <t>nothing at all its the worst cafe around</t>
  </si>
  <si>
    <t>muffin break</t>
  </si>
  <si>
    <t>Yes</t>
  </si>
  <si>
    <t>A few times a month</t>
  </si>
  <si>
    <t>I was</t>
  </si>
  <si>
    <t>I’m gonna</t>
  </si>
  <si>
    <t>Coffee club</t>
  </si>
  <si>
    <t>Never heard of it</t>
  </si>
  <si>
    <t>The only</t>
  </si>
  <si>
    <t>McDonald’s</t>
  </si>
  <si>
    <t>America</t>
  </si>
  <si>
    <t>McCafé</t>
  </si>
  <si>
    <t>Coffe bean</t>
  </si>
  <si>
    <t>Zaraffas</t>
  </si>
  <si>
    <t>Gloria Jean's</t>
  </si>
  <si>
    <t>Jamaica Blue</t>
  </si>
  <si>
    <t>Hudsons</t>
  </si>
  <si>
    <t>Bowser Bean</t>
  </si>
  <si>
    <t>Gloria Jean</t>
  </si>
  <si>
    <t>Coffee Club</t>
  </si>
  <si>
    <t>McCafe</t>
  </si>
  <si>
    <t>Lindt</t>
  </si>
  <si>
    <t>No idea</t>
  </si>
  <si>
    <t>Gloria jeans</t>
  </si>
  <si>
    <t>Mcdonalds</t>
  </si>
  <si>
    <t>Can't say</t>
  </si>
  <si>
    <t>Muffin Break</t>
  </si>
  <si>
    <t>Don't know</t>
  </si>
  <si>
    <t>Mccafe</t>
  </si>
  <si>
    <t>Starb6</t>
  </si>
  <si>
    <t>The coffee club</t>
  </si>
  <si>
    <t>Tim hortons</t>
  </si>
  <si>
    <t>Cafe nero</t>
  </si>
  <si>
    <t>Tim Hortons</t>
  </si>
  <si>
    <t>Costa</t>
  </si>
  <si>
    <t>Kurtosh</t>
  </si>
  <si>
    <t>Mcafe</t>
  </si>
  <si>
    <t>I don't know</t>
  </si>
  <si>
    <t>Zarraffa’s</t>
  </si>
  <si>
    <t>Muffin break</t>
  </si>
  <si>
    <t>Wendy’s</t>
  </si>
  <si>
    <t>7/11</t>
  </si>
  <si>
    <t>Hudson’s</t>
  </si>
  <si>
    <t>starbucks</t>
  </si>
  <si>
    <t>costa coffee</t>
  </si>
  <si>
    <t>brunettis</t>
  </si>
  <si>
    <t>hungry jacks</t>
  </si>
  <si>
    <t>gloria jeans</t>
  </si>
  <si>
    <t>unknown</t>
  </si>
  <si>
    <t>A few times a year</t>
  </si>
  <si>
    <t>Jamaica blue</t>
  </si>
  <si>
    <t>Not sure</t>
  </si>
  <si>
    <t>The coffee shop</t>
  </si>
  <si>
    <t>no other</t>
  </si>
  <si>
    <t>dont know</t>
  </si>
  <si>
    <t>not sure</t>
  </si>
  <si>
    <t>coffee club</t>
  </si>
  <si>
    <t>max brenner</t>
  </si>
  <si>
    <t>jamaica blue</t>
  </si>
  <si>
    <t>Zahra's</t>
  </si>
  <si>
    <t>Zhara's coffee</t>
  </si>
  <si>
    <t>zarah;s</t>
  </si>
  <si>
    <t>Mufffin break</t>
  </si>
  <si>
    <t>Coffe break</t>
  </si>
  <si>
    <t>Local brewer</t>
  </si>
  <si>
    <t>Max brenner</t>
  </si>
  <si>
    <t>A chocolate shop</t>
  </si>
  <si>
    <t>Once a year or less frequently</t>
  </si>
  <si>
    <t>No sure</t>
  </si>
  <si>
    <t>Cafe 63</t>
  </si>
  <si>
    <t>Starucks</t>
  </si>
  <si>
    <t>Macdonalds</t>
  </si>
  <si>
    <t>The coffee Club</t>
  </si>
  <si>
    <t>Good Morning Coffee</t>
  </si>
  <si>
    <t>The cofee club</t>
  </si>
  <si>
    <t>Oliver Brown</t>
  </si>
  <si>
    <t>Donut King</t>
  </si>
  <si>
    <t>never visited</t>
  </si>
  <si>
    <t>never been there</t>
  </si>
  <si>
    <t>never heard of</t>
  </si>
  <si>
    <t>unique</t>
  </si>
  <si>
    <t>no others, as it is unique</t>
  </si>
  <si>
    <t>gloria jeans coffee</t>
  </si>
  <si>
    <t>unsure</t>
  </si>
  <si>
    <t>Miss Maud</t>
  </si>
  <si>
    <t>merlo</t>
  </si>
  <si>
    <t>The Cupcake Parlour</t>
  </si>
  <si>
    <t>Hungry Jack</t>
  </si>
  <si>
    <t>Jamacia Blue</t>
  </si>
  <si>
    <t>??????????????????????????</t>
  </si>
  <si>
    <t>???????????????????????????????????????</t>
  </si>
  <si>
    <t>Zaffars</t>
  </si>
  <si>
    <t>I don’t know</t>
  </si>
  <si>
    <t>SAN churro</t>
  </si>
  <si>
    <t>Jacks cafe</t>
  </si>
  <si>
    <t>Cafe 66</t>
  </si>
  <si>
    <t>Starbuks</t>
  </si>
  <si>
    <t>Elle</t>
  </si>
  <si>
    <t>Jack'sCafe</t>
  </si>
  <si>
    <t>Mc  cafe</t>
  </si>
  <si>
    <t>Zaraffa' s coffee</t>
  </si>
  <si>
    <t>Mccafe and Jamacia Blue</t>
  </si>
  <si>
    <t>I have no idea what Hudson Coffee coffee chain is, so I cannot compare</t>
  </si>
  <si>
    <t>No idea who this coffee chain is, so cannot compare</t>
  </si>
  <si>
    <t>Never heard of this coffee chain so cannot compare</t>
  </si>
  <si>
    <t>Dome</t>
  </si>
  <si>
    <t>San churro</t>
  </si>
  <si>
    <t>Donut king</t>
  </si>
  <si>
    <t>Starkbucks</t>
  </si>
  <si>
    <t>Coffe3 club</t>
  </si>
  <si>
    <t>Unsure</t>
  </si>
  <si>
    <t>7nsure</t>
  </si>
  <si>
    <t>Nn</t>
  </si>
  <si>
    <t>I dont know</t>
  </si>
  <si>
    <t>Grumpy bakers</t>
  </si>
  <si>
    <t>Aa</t>
  </si>
  <si>
    <t>Starbucjs</t>
  </si>
  <si>
    <t>jacks</t>
  </si>
  <si>
    <t>Locavva</t>
  </si>
  <si>
    <t>the coffee club</t>
  </si>
  <si>
    <t>san churro</t>
  </si>
  <si>
    <t>hungry jacks cafe</t>
  </si>
  <si>
    <t>soul origin</t>
  </si>
  <si>
    <t>hudson’s coffee</t>
  </si>
  <si>
    <t>Cibo</t>
  </si>
  <si>
    <t>OTR</t>
  </si>
  <si>
    <t>Subway</t>
  </si>
  <si>
    <t>zarraffas</t>
  </si>
  <si>
    <t>gloria jean</t>
  </si>
  <si>
    <t>donut king</t>
  </si>
  <si>
    <t>no idea</t>
  </si>
  <si>
    <t>zarraffea</t>
  </si>
  <si>
    <t>Never heard before</t>
  </si>
  <si>
    <t>MacDonald</t>
  </si>
  <si>
    <t>No idear</t>
  </si>
  <si>
    <t>Dunking donuts</t>
  </si>
  <si>
    <t>The emporium</t>
  </si>
  <si>
    <t>Muffins break</t>
  </si>
  <si>
    <t>Michells</t>
  </si>
  <si>
    <t>Dont know</t>
  </si>
  <si>
    <t>Muzzb</t>
  </si>
  <si>
    <t>Hungry jacks</t>
  </si>
  <si>
    <t>Muzzbuzz</t>
  </si>
  <si>
    <t>l</t>
  </si>
  <si>
    <t>hudson</t>
  </si>
  <si>
    <t>blue</t>
  </si>
  <si>
    <t>ll</t>
  </si>
  <si>
    <t>is an Israeli multinational chocolate restaurant and retail brand.</t>
  </si>
  <si>
    <t>coffe club</t>
  </si>
  <si>
    <t>coffee</t>
  </si>
  <si>
    <t>7-eleven</t>
  </si>
  <si>
    <t>mccafee</t>
  </si>
  <si>
    <t>Michels Patisserie</t>
  </si>
  <si>
    <t>Soul Origin</t>
  </si>
  <si>
    <t>San Churros</t>
  </si>
  <si>
    <t>They stand alone</t>
  </si>
  <si>
    <t>The Coffee Club</t>
  </si>
  <si>
    <t>Yeah not sure</t>
  </si>
  <si>
    <t>Nope</t>
  </si>
  <si>
    <t>Maccas</t>
  </si>
  <si>
    <t>Koko black</t>
  </si>
  <si>
    <t>No one</t>
  </si>
  <si>
    <t>Bluestone</t>
  </si>
  <si>
    <t>Don’t know</t>
  </si>
  <si>
    <t>Hudson</t>
  </si>
  <si>
    <t>Jamaican Cafe</t>
  </si>
  <si>
    <t>San churros</t>
  </si>
  <si>
    <t>Hudson’s coffee</t>
  </si>
  <si>
    <t>no idea.</t>
  </si>
  <si>
    <t>COFFEE CLUB</t>
  </si>
  <si>
    <t>HALLS COFFEE</t>
  </si>
  <si>
    <t>TRINIDAD RED</t>
  </si>
  <si>
    <t>HUGO SWIFT'S - I HAVEN'T HEARD OF THAT ONE EITHER.</t>
  </si>
  <si>
    <t>NOTHING.   IT'S UNIQUE</t>
  </si>
  <si>
    <t>GLORIA JEANS</t>
  </si>
  <si>
    <t>Star bcks</t>
  </si>
  <si>
    <t>St Peter’s coffee house</t>
  </si>
  <si>
    <t>We coffee</t>
  </si>
  <si>
    <t>Co co coffee</t>
  </si>
  <si>
    <t>Hudson coffee</t>
  </si>
  <si>
    <t>i dont know</t>
  </si>
  <si>
    <t>Mc cafe</t>
  </si>
  <si>
    <t>Broaster</t>
  </si>
  <si>
    <t>Gloria geans</t>
  </si>
  <si>
    <t>don't know them</t>
  </si>
  <si>
    <t>don't know</t>
  </si>
  <si>
    <t>nothing</t>
  </si>
  <si>
    <t>mccafe</t>
  </si>
  <si>
    <t>McDonalds</t>
  </si>
  <si>
    <t>Gloria’s</t>
  </si>
  <si>
    <t>McCafee</t>
  </si>
  <si>
    <t>Hungry Jack's</t>
  </si>
  <si>
    <t>McDonald's</t>
  </si>
  <si>
    <t>Sounds exspensive</t>
  </si>
  <si>
    <t>Gloria jean</t>
  </si>
  <si>
    <t>Max brennars</t>
  </si>
  <si>
    <t>McDonald</t>
  </si>
  <si>
    <t>Nottlt sure</t>
  </si>
  <si>
    <t>Nc cafe</t>
  </si>
  <si>
    <t>Vanilla pod</t>
  </si>
  <si>
    <t>Correct</t>
  </si>
  <si>
    <t>Glory jeans</t>
  </si>
  <si>
    <t>Of Jamaica blue</t>
  </si>
  <si>
    <t>BP service stations</t>
  </si>
  <si>
    <t>Never heard of them</t>
  </si>
  <si>
    <t>Espresso</t>
  </si>
  <si>
    <t>Zarraffas</t>
  </si>
  <si>
    <t>Muzz buzz</t>
  </si>
  <si>
    <t>Victoria roast</t>
  </si>
  <si>
    <t>Michels Pattiserie</t>
  </si>
  <si>
    <t>Glorias</t>
  </si>
  <si>
    <t>hudsons</t>
  </si>
  <si>
    <t>hdusons</t>
  </si>
  <si>
    <t>mcafe</t>
  </si>
  <si>
    <t>Soul origin</t>
  </si>
  <si>
    <t>Mc Donald</t>
  </si>
  <si>
    <t>XS coffee</t>
  </si>
  <si>
    <t>Unfamiliar with this brand</t>
  </si>
  <si>
    <t>Unknown brand</t>
  </si>
  <si>
    <t>Don’t know this brand</t>
  </si>
  <si>
    <t>I recognise this brand but don’t know who they are similar to</t>
  </si>
  <si>
    <t>Recognise the name, unsure who they’re similar to</t>
  </si>
  <si>
    <t>Recognise the brand, never purchased here though</t>
  </si>
  <si>
    <t>Never visited</t>
  </si>
  <si>
    <t>Nothing similar</t>
  </si>
  <si>
    <t>Nothing</t>
  </si>
  <si>
    <t>Also no idea</t>
  </si>
  <si>
    <t>Michelles</t>
  </si>
  <si>
    <t>Zarraffe</t>
  </si>
  <si>
    <t>Tart</t>
  </si>
  <si>
    <t>Olivers</t>
  </si>
  <si>
    <t>The Coffee to Club</t>
  </si>
  <si>
    <t>Starbuck</t>
  </si>
  <si>
    <t>Krispy Kreme</t>
  </si>
  <si>
    <t>Don't King</t>
  </si>
  <si>
    <t>any other</t>
  </si>
  <si>
    <t>gloria jane</t>
  </si>
  <si>
    <t>Gloria Jane</t>
  </si>
  <si>
    <t>Macdonald</t>
  </si>
  <si>
    <t>Zasafsr</t>
  </si>
  <si>
    <t>Coco black</t>
  </si>
  <si>
    <t>Ferguson plair</t>
  </si>
  <si>
    <t>JAVA</t>
  </si>
  <si>
    <t>COFFE CLUB</t>
  </si>
  <si>
    <t>JACKS CAFE</t>
  </si>
  <si>
    <t>MACDONALDS</t>
  </si>
  <si>
    <t>Michelle Rotisserie</t>
  </si>
  <si>
    <t>Unknown</t>
  </si>
  <si>
    <t>Jamaca blue</t>
  </si>
  <si>
    <t>Michelle rotisserie</t>
  </si>
  <si>
    <t>Macchina expresso</t>
  </si>
  <si>
    <t>Zaraffa’s</t>
  </si>
  <si>
    <t>Jack's cafe</t>
  </si>
  <si>
    <t>Hudsons Coffee.</t>
  </si>
  <si>
    <t>Coffee Break.</t>
  </si>
  <si>
    <t>that I have never heard of.</t>
  </si>
  <si>
    <t>Coffee Club.</t>
  </si>
  <si>
    <t>Jacks Cafe.</t>
  </si>
  <si>
    <t>Gloria Jean's.</t>
  </si>
  <si>
    <t>Called Villano's coffee house.</t>
  </si>
  <si>
    <t>Good comparison</t>
  </si>
  <si>
    <t>More similar taste</t>
  </si>
  <si>
    <t>Comparison is good</t>
  </si>
  <si>
    <t>Products are same</t>
  </si>
  <si>
    <t>Appearance of the shop is similar</t>
  </si>
  <si>
    <t>Because the taste is very similar</t>
  </si>
  <si>
    <t>Interesting to hear</t>
  </si>
  <si>
    <t>Similar products</t>
  </si>
  <si>
    <t>Good to hear</t>
  </si>
  <si>
    <t>Hudsons Coffee</t>
  </si>
  <si>
    <t>Hudsons coffee</t>
  </si>
  <si>
    <t>Dunkin</t>
  </si>
  <si>
    <t>Starbucks, Dunkin, Barista, Gloria Jeans, Costa coffee</t>
  </si>
  <si>
    <t>I have no idea</t>
  </si>
  <si>
    <t>not a clue</t>
  </si>
  <si>
    <t>never heard of it</t>
  </si>
  <si>
    <t>do not drink this</t>
  </si>
  <si>
    <t>no tdea</t>
  </si>
  <si>
    <t>in that is a sit doen cafe</t>
  </si>
  <si>
    <t>Wendys</t>
  </si>
  <si>
    <t>in that they serve coffee</t>
  </si>
  <si>
    <t>Not heard of</t>
  </si>
  <si>
    <t>Glorious jeans</t>
  </si>
  <si>
    <t>To be or not to be</t>
  </si>
  <si>
    <t>Don’t know this one, sorry</t>
  </si>
  <si>
    <t>Don’t know this one as well. Sorry</t>
  </si>
  <si>
    <t>Don’t know as in my opinion it has the smallest size</t>
  </si>
  <si>
    <t>It’s the one with the largest varieties of coffees</t>
  </si>
  <si>
    <t>Cool</t>
  </si>
  <si>
    <t>Ok yeah</t>
  </si>
  <si>
    <t>Ok we can go on the y</t>
  </si>
  <si>
    <t>Ok we will be back</t>
  </si>
  <si>
    <t>Ok naive</t>
  </si>
  <si>
    <t>And</t>
  </si>
  <si>
    <t>Ok nice</t>
  </si>
  <si>
    <t>Coffee bean</t>
  </si>
  <si>
    <t>Ok cool</t>
  </si>
  <si>
    <t>Gloria Jean’s</t>
  </si>
  <si>
    <t>I am not sure. I haven’t heard of it.</t>
  </si>
  <si>
    <t>It’s unique</t>
  </si>
  <si>
    <t>Jack’s Cafe</t>
  </si>
  <si>
    <t>Coffee &amp; Tea</t>
  </si>
  <si>
    <t>Hudson's Cafe</t>
  </si>
  <si>
    <t>the Coffee Club</t>
  </si>
  <si>
    <t>Don't Know</t>
  </si>
  <si>
    <t>Jack's Cafe</t>
  </si>
  <si>
    <t>Gloris Jeans</t>
  </si>
  <si>
    <t>Gloria jjeans</t>
  </si>
  <si>
    <t>Star bucks</t>
  </si>
  <si>
    <t>Jacks</t>
  </si>
  <si>
    <t>Deganis</t>
  </si>
  <si>
    <t>Any other coffee shop</t>
  </si>
  <si>
    <t>Don't know who they are</t>
  </si>
  <si>
    <t>I don't know who Max Brenner is.</t>
  </si>
  <si>
    <t>GDSC Grafton</t>
  </si>
  <si>
    <t>What is Zarraffa?</t>
  </si>
  <si>
    <t>It's not similar</t>
  </si>
  <si>
    <t>So not know</t>
  </si>
  <si>
    <t>Charlie Brown</t>
  </si>
  <si>
    <t>Do not know</t>
  </si>
  <si>
    <t>in Starbucks</t>
  </si>
  <si>
    <t>never heard of this shop</t>
  </si>
  <si>
    <t>gloria jones</t>
  </si>
  <si>
    <t>lindt</t>
  </si>
  <si>
    <t>jamaca blue</t>
  </si>
  <si>
    <t>and I wouldn't go there even if the coffee was free</t>
  </si>
  <si>
    <t>but is a little more upmarket</t>
  </si>
  <si>
    <t>but a little more quirky</t>
  </si>
  <si>
    <t>and one day I will find one to try</t>
  </si>
  <si>
    <t>but it has better quality food and coffee</t>
  </si>
  <si>
    <t>it is fast but the coffee quality is OK</t>
  </si>
  <si>
    <t>and I would only go there if I was desperate</t>
  </si>
  <si>
    <t>but very overpriced</t>
  </si>
  <si>
    <t>except it has much better coffee and service</t>
  </si>
  <si>
    <t>again have no idea as I have never heard of them</t>
  </si>
  <si>
    <t>have no idea as I have never heard of Hudsons Coffee.</t>
  </si>
  <si>
    <t>again have no idea as I have never heard of them.</t>
  </si>
  <si>
    <t>It's the only one I have heard of but have no idea as to what chain it is similar too</t>
  </si>
  <si>
    <t>Another one I have heard of but never been to so I do not know which chain it would be similar too.</t>
  </si>
  <si>
    <t>no</t>
  </si>
  <si>
    <t>NO</t>
  </si>
  <si>
    <t>KFC</t>
  </si>
  <si>
    <t>michelle</t>
  </si>
  <si>
    <t>7-11</t>
  </si>
  <si>
    <t>KoKo  Black</t>
  </si>
  <si>
    <t>Michele’s Patterisee</t>
  </si>
  <si>
    <t>Never heard of this</t>
  </si>
  <si>
    <t>Jimmy G</t>
  </si>
  <si>
    <t>8 beans</t>
  </si>
  <si>
    <t>Never heard of</t>
  </si>
  <si>
    <t>Michele's</t>
  </si>
  <si>
    <t>Brew Bar</t>
  </si>
  <si>
    <t>No Idea</t>
  </si>
  <si>
    <t>guylian</t>
  </si>
  <si>
    <t>gloria jean`s</t>
  </si>
  <si>
    <t>Gloria Jean's Coffees</t>
  </si>
  <si>
    <t>Hudson Coffee</t>
  </si>
  <si>
    <t>Max Brenner</t>
  </si>
  <si>
    <t>Zarraffa's Coffee</t>
  </si>
  <si>
    <t>I do not know this chain</t>
  </si>
  <si>
    <t>None Other</t>
  </si>
  <si>
    <t>Coffee shop</t>
  </si>
  <si>
    <t>Mc cafee</t>
  </si>
  <si>
    <t>All coffe shops</t>
  </si>
  <si>
    <t>Mc caffe</t>
  </si>
  <si>
    <t>My cafe</t>
  </si>
  <si>
    <t>Undure</t>
  </si>
  <si>
    <t>Laurent</t>
  </si>
  <si>
    <t>DONT KNOW</t>
  </si>
  <si>
    <t>NOT SURE</t>
  </si>
  <si>
    <t>MCDONALDS</t>
  </si>
  <si>
    <t>STARBUCKS</t>
  </si>
  <si>
    <t>THE COFFEE CLUB</t>
  </si>
  <si>
    <t>ZARRAFFAS</t>
  </si>
  <si>
    <t>Nt sure</t>
  </si>
  <si>
    <t>Ny</t>
  </si>
  <si>
    <t>Idk</t>
  </si>
  <si>
    <t>7 Eleven</t>
  </si>
  <si>
    <t>Mecca coffe</t>
  </si>
  <si>
    <t>Caffe Nero</t>
  </si>
  <si>
    <t>7 eleven</t>
  </si>
  <si>
    <t>Greggs</t>
  </si>
  <si>
    <t>garden cafe</t>
  </si>
  <si>
    <t>coffee beans</t>
  </si>
  <si>
    <t>coffee palace</t>
  </si>
  <si>
    <t>Turkish coffee pot</t>
  </si>
  <si>
    <t>Capuchino</t>
  </si>
  <si>
    <t>we got coffee</t>
  </si>
  <si>
    <t>glorias</t>
  </si>
  <si>
    <t>mac cafe</t>
  </si>
  <si>
    <t>coffee to go</t>
  </si>
  <si>
    <t>Who?</t>
  </si>
  <si>
    <t>Honey badger</t>
  </si>
  <si>
    <t>Rhyme street</t>
  </si>
  <si>
    <t>I go to</t>
  </si>
  <si>
    <t>I don't know this brand</t>
  </si>
  <si>
    <t>don't know this brand</t>
  </si>
  <si>
    <t>i go to</t>
  </si>
  <si>
    <t>all the others</t>
  </si>
  <si>
    <t>Similiar to the Coffee Club</t>
  </si>
  <si>
    <t>Dont know this one</t>
  </si>
  <si>
    <t>Similiar to Starbucks</t>
  </si>
  <si>
    <t>I have never heard or seen this cafe chain</t>
  </si>
  <si>
    <t>Cheap and nasty coffee chain</t>
  </si>
  <si>
    <t>To none I know</t>
  </si>
  <si>
    <t>Starbuckd</t>
  </si>
  <si>
    <t>Jaimaca blue</t>
  </si>
  <si>
    <t>Hudson's</t>
  </si>
  <si>
    <t>Guylian Cafe</t>
  </si>
  <si>
    <t>Franky and Co</t>
  </si>
  <si>
    <t>glorai jean</t>
  </si>
  <si>
    <t>finno</t>
  </si>
  <si>
    <t>subway</t>
  </si>
  <si>
    <t>Zarrafas</t>
  </si>
  <si>
    <t>all of them</t>
  </si>
  <si>
    <t>abount the same</t>
  </si>
  <si>
    <t>all the rest</t>
  </si>
  <si>
    <t>about the same</t>
  </si>
  <si>
    <t>everyone of them</t>
  </si>
  <si>
    <t>711</t>
  </si>
  <si>
    <t>Coles</t>
  </si>
  <si>
    <t>Mc Donalds</t>
  </si>
  <si>
    <t>Coffee house</t>
  </si>
  <si>
    <t>The Dome</t>
  </si>
  <si>
    <t>Don' know</t>
  </si>
  <si>
    <t>Dont know this brand</t>
  </si>
  <si>
    <t>Nine</t>
  </si>
  <si>
    <t>Don’t jnow</t>
  </si>
  <si>
    <t>Krispy kreme</t>
  </si>
  <si>
    <t>jacks cafe</t>
  </si>
  <si>
    <t>Q5: Should there be fluoride in water supply</t>
  </si>
  <si>
    <t>Entry</t>
  </si>
  <si>
    <t>Value</t>
  </si>
  <si>
    <t>NA</t>
  </si>
  <si>
    <t>Q4: Brand comparison
Stimulus 1: Gloria Jean's Coffees</t>
  </si>
  <si>
    <t>Q4: Brand comparison
Stimulus 2: Hudsons Coffee</t>
  </si>
  <si>
    <t>Q4: Brand comparison
Stimulus 3: Jamaica Blue</t>
  </si>
  <si>
    <t>Q4: Brand comparison
Stimulus 4: Kurtosh</t>
  </si>
  <si>
    <t>Q4: Brand comparison
Stimulus 5: Max Brenner</t>
  </si>
  <si>
    <t>Q4: Brand comparison
Stimulus 6: McCafe</t>
  </si>
  <si>
    <t>Q4: Brand comparison
Stimulus 7: Starbucks</t>
  </si>
  <si>
    <t>Q4: Brand comparison
Stimulus 8: The Coffee Club</t>
  </si>
  <si>
    <t>Q4: Brand comparison
Stimulus 9: Zarraffa's Coffee</t>
  </si>
  <si>
    <t>Total</t>
  </si>
  <si>
    <t>TRANSPOSED: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</si>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</sst>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3">
    <font>
      <sz val="11"/>
      <color rgb="FF000000"/>
      <name val="Arial"/>
    </font>
    <font>
      <u/>
      <sz val="11"/>
      <color theme="10"/>
      <name val="Arial"/>
    </font>
    <font>
      <sz val="22"/>
      <color rgb="FF44546A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u/>
      <sz val="11"/>
      <color rgb="FF000000"/>
      <name val="Arial"/>
      <family val="2"/>
      <charset val="204"/>
    </font>
    <font>
      <u/>
      <sz val="11"/>
      <color indexed="12"/>
      <name val="Arial"/>
    </font>
    <font>
      <b/>
      <sz val="11"/>
      <name val="Arial"/>
    </font>
    <font>
      <sz val="11"/>
      <color rgb="FF000000"/>
      <name val="Arial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6"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1" fillId="2" borderId="0" xfId="1" applyFill="1"/>
    <xf numFmtId="0" fontId="0" fillId="0" borderId="0" xfId="0"/>
    <xf numFmtId="0" fontId="6" fillId="0" borderId="0" xfId="0" applyFont="1"/>
    <xf numFmtId="49" fontId="7" fillId="0" borderId="0" xfId="0" applyNumberFormat="1" applyFont="1" applyAlignment="1">
      <alignment wrapText="1"/>
    </xf>
    <xf numFmtId="0" fontId="9" fillId="2" borderId="0" xfId="0" applyFont="1" applyFill="1"/>
    <xf numFmtId="49" fontId="10" fillId="3" borderId="0" xfId="0" applyNumberFormat="1" applyFont="1" applyFill="1" applyAlignment="1">
      <alignment wrapText="1"/>
    </xf>
    <xf numFmtId="0" fontId="11" fillId="2" borderId="0" xfId="0" applyFont="1" applyFill="1"/>
    <xf numFmtId="0" fontId="0" fillId="2" borderId="0" xfId="0" applyFill="1" applyAlignment="1">
      <alignment wrapText="1"/>
    </xf>
    <xf numFmtId="9" fontId="0" fillId="2" borderId="0" xfId="2" applyFont="1" applyFill="1"/>
    <xf numFmtId="0" fontId="12" fillId="2" borderId="0" xfId="0" applyFont="1" applyFill="1"/>
  </cellXfs>
  <cellStyles count="3">
    <cellStyle name="Hyperlink" xfId="1" builtinId="8" customBuiltin="1"/>
    <cellStyle name="Normal" xfId="0" builtinId="0" customBuiltin="1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143272</xdr:rowOff>
    </xdr:from>
    <xdr:ext cx="2600325" cy="650081"/>
    <xdr:pic>
      <xdr:nvPicPr>
        <xdr:cNvPr id="3" name="Picture 2">
          <a:extLst>
            <a:ext uri="{FF2B5EF4-FFF2-40B4-BE49-F238E27FC236}">
              <a16:creationId xmlns:a16="http://schemas.microsoft.com/office/drawing/2014/main" id="{08DA0E21-BD0A-43E5-98AB-9AA9B6ED6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2900" y="143272"/>
          <a:ext cx="2600325" cy="6500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un.conjoint.ly/reports/511987" TargetMode="External"/><Relationship Id="rId1" Type="http://schemas.openxmlformats.org/officeDocument/2006/relationships/hyperlink" Target="https://github.com/Conjoint-ly/excel-plugi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B5:C15"/>
  <sheetViews>
    <sheetView showGridLines="0" tabSelected="1" zoomScaleNormal="100" workbookViewId="0">
      <selection activeCell="C9" sqref="C9"/>
    </sheetView>
  </sheetViews>
  <sheetFormatPr defaultColWidth="8.625" defaultRowHeight="14.25"/>
  <cols>
    <col min="1" max="1" width="4.875" style="2" customWidth="1" collapsed="1"/>
    <col min="2" max="2" width="24.625" style="2" customWidth="1" collapsed="1"/>
    <col min="3" max="3" width="16.5" style="2" customWidth="1" collapsed="1"/>
    <col min="4" max="1025" width="8.5" style="2" customWidth="1" collapsed="1"/>
    <col min="1026" max="16384" width="8.625" style="2" collapsed="1"/>
  </cols>
  <sheetData>
    <row r="5" spans="2:3" ht="58.5" customHeight="1">
      <c r="B5" s="1" t="s">
        <v>6</v>
      </c>
    </row>
    <row r="7" spans="2:3">
      <c r="B7" s="2" t="s">
        <v>2</v>
      </c>
      <c r="C7" s="3" t="s">
        <v>7</v>
      </c>
    </row>
    <row r="8" spans="2:3">
      <c r="B8" s="2" t="s">
        <v>3</v>
      </c>
      <c r="C8" s="2">
        <v>157</v>
      </c>
    </row>
    <row r="9" spans="2:3">
      <c r="B9" s="2" t="s">
        <v>4</v>
      </c>
      <c r="C9" s="8" t="s">
        <v>8</v>
      </c>
    </row>
    <row r="11" spans="2:3" ht="15">
      <c r="B11" s="4" t="s">
        <v>1</v>
      </c>
    </row>
    <row r="12" spans="2:3">
      <c r="B12" s="6" t="s">
        <v>5</v>
      </c>
    </row>
    <row r="14" spans="2:3" ht="15">
      <c r="B14" s="5" t="s">
        <v>0</v>
      </c>
    </row>
    <row r="15" spans="2:3">
      <c r="B15" s="8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12" r:id="rId1" location="conjointly-excel-plugin" xr:uid="{50913D1F-D2EE-4645-830A-2D1CDE0471DD}"/>
    <hyperlink ref="C9" r:id="rId2" xr:uid="{00000000-0004-0000-0000-000001000000}"/>
    <hyperlink ref="B15" location="'Respondents'!A1" display="Respondents" xr:uid="{00000000-0004-0000-0000-000002000000}"/>
  </hyperlinks>
  <pageMargins left="0.7" right="0.7" top="0.75" bottom="0.75" header="0.51180555555555496" footer="0.51180555555555496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showGridLines="0" workbookViewId="0">
      <pane ySplit="1" topLeftCell="A126" activePane="bottomLeft" state="frozen"/>
      <selection pane="bottomLeft"/>
    </sheetView>
  </sheetViews>
  <sheetFormatPr defaultRowHeight="14.25"/>
  <cols>
    <col min="1" max="1" width="13.25" bestFit="1" customWidth="1"/>
    <col min="2" max="12" width="8" customWidth="1"/>
  </cols>
  <sheetData>
    <row r="1" spans="1:21" ht="80.099999999999994" customHeight="1">
      <c r="A1" s="9" t="s">
        <v>10</v>
      </c>
      <c r="B1" s="9" t="s">
        <v>11</v>
      </c>
      <c r="C1" s="9" t="s">
        <v>461</v>
      </c>
      <c r="D1" s="9" t="s">
        <v>462</v>
      </c>
      <c r="E1" s="9" t="s">
        <v>463</v>
      </c>
      <c r="F1" s="9" t="s">
        <v>464</v>
      </c>
      <c r="G1" s="9" t="s">
        <v>465</v>
      </c>
      <c r="H1" s="9" t="s">
        <v>466</v>
      </c>
      <c r="I1" s="9" t="s">
        <v>467</v>
      </c>
      <c r="J1" s="9" t="s">
        <v>468</v>
      </c>
      <c r="K1" s="9" t="s">
        <v>469</v>
      </c>
      <c r="L1" s="9" t="s">
        <v>457</v>
      </c>
      <c r="M1" s="11" t="s">
        <v>382</v>
      </c>
      <c r="N1" s="11" t="s">
        <v>296</v>
      </c>
      <c r="O1" s="11" t="s">
        <v>42</v>
      </c>
      <c r="P1" s="11" t="s">
        <v>62</v>
      </c>
      <c r="Q1" s="11" t="s">
        <v>384</v>
      </c>
      <c r="R1" s="11" t="s">
        <v>47</v>
      </c>
      <c r="S1" s="11" t="s">
        <v>13</v>
      </c>
      <c r="T1" s="11" t="s">
        <v>183</v>
      </c>
      <c r="U1" s="11" t="s">
        <v>385</v>
      </c>
    </row>
    <row r="2" spans="1:21">
      <c r="A2" s="7">
        <v>217808854</v>
      </c>
      <c r="B2" t="s">
        <v>23</v>
      </c>
      <c r="C2" t="s">
        <v>24</v>
      </c>
      <c r="D2" t="s">
        <v>24</v>
      </c>
      <c r="E2" t="s">
        <v>25</v>
      </c>
      <c r="F2" t="s">
        <v>24</v>
      </c>
      <c r="G2" t="s">
        <v>26</v>
      </c>
      <c r="H2" t="s">
        <v>27</v>
      </c>
      <c r="I2" t="s">
        <v>24</v>
      </c>
      <c r="J2" t="s">
        <v>28</v>
      </c>
      <c r="K2" t="s">
        <v>24</v>
      </c>
      <c r="L2" t="s">
        <v>29</v>
      </c>
      <c r="M2" t="str">
        <f>INDEX(Coding!$B:$B,MATCH(C2,Coding!$A:$A,0))</f>
        <v>NA</v>
      </c>
      <c r="N2" t="str">
        <f>INDEX(Coding!$B:$B,MATCH(D2,Coding!$A:$A,0))</f>
        <v>NA</v>
      </c>
      <c r="O2" t="str">
        <f>INDEX(Coding!$B:$B,MATCH(E2,Coding!$A:$A,0))</f>
        <v>The Coffee Club</v>
      </c>
      <c r="P2" t="str">
        <f>INDEX(Coding!$B:$B,MATCH(F2,Coding!$A:$A,0))</f>
        <v>NA</v>
      </c>
      <c r="Q2" t="str">
        <f>INDEX(Coding!$B:$B,MATCH(G2,Coding!$A:$A,0))</f>
        <v>NA</v>
      </c>
      <c r="R2" t="str">
        <f>INDEX(Coding!$B:$B,MATCH(H2,Coding!$A:$A,0))</f>
        <v>NA</v>
      </c>
      <c r="S2" t="str">
        <f>INDEX(Coding!$B:$B,MATCH(I2,Coding!$A:$A,0))</f>
        <v>NA</v>
      </c>
      <c r="T2" t="str">
        <f>INDEX(Coding!$B:$B,MATCH(J2,Coding!$A:$A,0))</f>
        <v>NA</v>
      </c>
      <c r="U2" t="str">
        <f>INDEX(Coding!$B:$B,MATCH(K2,Coding!$A:$A,0))</f>
        <v>NA</v>
      </c>
    </row>
    <row r="3" spans="1:21">
      <c r="A3" s="7">
        <v>217808929</v>
      </c>
      <c r="B3" t="s">
        <v>12</v>
      </c>
      <c r="C3" t="s">
        <v>70</v>
      </c>
      <c r="D3" t="s">
        <v>71</v>
      </c>
      <c r="E3" t="s">
        <v>71</v>
      </c>
      <c r="F3" t="s">
        <v>72</v>
      </c>
      <c r="G3" t="s">
        <v>70</v>
      </c>
      <c r="H3" t="s">
        <v>73</v>
      </c>
      <c r="I3" t="s">
        <v>74</v>
      </c>
      <c r="J3" t="s">
        <v>74</v>
      </c>
      <c r="K3" t="s">
        <v>75</v>
      </c>
      <c r="L3" t="s">
        <v>17</v>
      </c>
      <c r="M3" t="str">
        <f>INDEX(Coding!$B:$B,MATCH(C3,Coding!$A:$A,0))</f>
        <v>Starbucks</v>
      </c>
      <c r="N3" t="str">
        <f>INDEX(Coding!$B:$B,MATCH(D3,Coding!$A:$A,0))</f>
        <v>NA</v>
      </c>
      <c r="O3" t="str">
        <f>INDEX(Coding!$B:$B,MATCH(E3,Coding!$A:$A,0))</f>
        <v>NA</v>
      </c>
      <c r="P3" t="str">
        <f>INDEX(Coding!$B:$B,MATCH(F3,Coding!$A:$A,0))</f>
        <v>NA</v>
      </c>
      <c r="Q3" t="str">
        <f>INDEX(Coding!$B:$B,MATCH(G3,Coding!$A:$A,0))</f>
        <v>Starbucks</v>
      </c>
      <c r="R3" t="str">
        <f>INDEX(Coding!$B:$B,MATCH(H3,Coding!$A:$A,0))</f>
        <v>NA</v>
      </c>
      <c r="S3" t="str">
        <f>INDEX(Coding!$B:$B,MATCH(I3,Coding!$A:$A,0))</f>
        <v>Gloria Jean's Coffees</v>
      </c>
      <c r="T3" t="str">
        <f>INDEX(Coding!$B:$B,MATCH(J3,Coding!$A:$A,0))</f>
        <v>Gloria Jean's Coffees</v>
      </c>
      <c r="U3" t="str">
        <f>INDEX(Coding!$B:$B,MATCH(K3,Coding!$A:$A,0))</f>
        <v>NA</v>
      </c>
    </row>
    <row r="4" spans="1:21">
      <c r="A4" s="7">
        <v>217808934</v>
      </c>
      <c r="B4" t="s">
        <v>30</v>
      </c>
      <c r="C4" t="s">
        <v>80</v>
      </c>
      <c r="D4" t="s">
        <v>81</v>
      </c>
      <c r="E4" t="s">
        <v>14</v>
      </c>
      <c r="F4" t="s">
        <v>81</v>
      </c>
      <c r="G4" t="s">
        <v>81</v>
      </c>
      <c r="H4" t="s">
        <v>81</v>
      </c>
      <c r="I4" t="s">
        <v>81</v>
      </c>
      <c r="J4" t="s">
        <v>50</v>
      </c>
      <c r="K4" t="s">
        <v>81</v>
      </c>
      <c r="L4" t="s">
        <v>17</v>
      </c>
      <c r="M4" t="str">
        <f>INDEX(Coding!$B:$B,MATCH(C4,Coding!$A:$A,0))</f>
        <v>NA</v>
      </c>
      <c r="N4" t="str">
        <f>INDEX(Coding!$B:$B,MATCH(D4,Coding!$A:$A,0))</f>
        <v>NA</v>
      </c>
      <c r="O4" t="str">
        <f>INDEX(Coding!$B:$B,MATCH(E4,Coding!$A:$A,0))</f>
        <v>Gloria Jean's Coffees</v>
      </c>
      <c r="P4" t="str">
        <f>INDEX(Coding!$B:$B,MATCH(F4,Coding!$A:$A,0))</f>
        <v>NA</v>
      </c>
      <c r="Q4" t="str">
        <f>INDEX(Coding!$B:$B,MATCH(G4,Coding!$A:$A,0))</f>
        <v>NA</v>
      </c>
      <c r="R4" t="str">
        <f>INDEX(Coding!$B:$B,MATCH(H4,Coding!$A:$A,0))</f>
        <v>NA</v>
      </c>
      <c r="S4" t="str">
        <f>INDEX(Coding!$B:$B,MATCH(I4,Coding!$A:$A,0))</f>
        <v>NA</v>
      </c>
      <c r="T4" t="str">
        <f>INDEX(Coding!$B:$B,MATCH(J4,Coding!$A:$A,0))</f>
        <v>Gloria Jean's Coffees</v>
      </c>
      <c r="U4" t="str">
        <f>INDEX(Coding!$B:$B,MATCH(K4,Coding!$A:$A,0))</f>
        <v>NA</v>
      </c>
    </row>
    <row r="5" spans="1:21">
      <c r="A5" s="7">
        <v>217808936</v>
      </c>
      <c r="B5" t="s">
        <v>76</v>
      </c>
      <c r="C5" t="s">
        <v>70</v>
      </c>
      <c r="D5" t="s">
        <v>82</v>
      </c>
      <c r="E5" t="s">
        <v>83</v>
      </c>
      <c r="F5" t="s">
        <v>84</v>
      </c>
      <c r="G5" t="s">
        <v>82</v>
      </c>
      <c r="H5" t="s">
        <v>73</v>
      </c>
      <c r="I5" t="s">
        <v>74</v>
      </c>
      <c r="J5" t="s">
        <v>85</v>
      </c>
      <c r="K5" t="s">
        <v>82</v>
      </c>
      <c r="L5" t="s">
        <v>17</v>
      </c>
      <c r="M5" t="str">
        <f>INDEX(Coding!$B:$B,MATCH(C5,Coding!$A:$A,0))</f>
        <v>Starbucks</v>
      </c>
      <c r="N5" t="str">
        <f>INDEX(Coding!$B:$B,MATCH(D5,Coding!$A:$A,0))</f>
        <v>NA</v>
      </c>
      <c r="O5" t="str">
        <f>INDEX(Coding!$B:$B,MATCH(E5,Coding!$A:$A,0))</f>
        <v>The Coffee Club</v>
      </c>
      <c r="P5" t="str">
        <f>INDEX(Coding!$B:$B,MATCH(F5,Coding!$A:$A,0))</f>
        <v>Max Brenner</v>
      </c>
      <c r="Q5" t="str">
        <f>INDEX(Coding!$B:$B,MATCH(G5,Coding!$A:$A,0))</f>
        <v>NA</v>
      </c>
      <c r="R5" t="str">
        <f>INDEX(Coding!$B:$B,MATCH(H5,Coding!$A:$A,0))</f>
        <v>NA</v>
      </c>
      <c r="S5" t="str">
        <f>INDEX(Coding!$B:$B,MATCH(I5,Coding!$A:$A,0))</f>
        <v>Gloria Jean's Coffees</v>
      </c>
      <c r="T5" t="str">
        <f>INDEX(Coding!$B:$B,MATCH(J5,Coding!$A:$A,0))</f>
        <v>Jamaica Blue</v>
      </c>
      <c r="U5" t="str">
        <f>INDEX(Coding!$B:$B,MATCH(K5,Coding!$A:$A,0))</f>
        <v>NA</v>
      </c>
    </row>
    <row r="6" spans="1:21">
      <c r="A6" s="7">
        <v>217808938</v>
      </c>
      <c r="B6" t="s">
        <v>23</v>
      </c>
      <c r="C6" t="s">
        <v>86</v>
      </c>
      <c r="D6" t="s">
        <v>87</v>
      </c>
      <c r="E6" t="s">
        <v>15</v>
      </c>
      <c r="F6" t="s">
        <v>88</v>
      </c>
      <c r="G6" t="s">
        <v>89</v>
      </c>
      <c r="H6" t="s">
        <v>13</v>
      </c>
      <c r="I6" t="s">
        <v>66</v>
      </c>
      <c r="J6" t="s">
        <v>90</v>
      </c>
      <c r="K6" t="s">
        <v>91</v>
      </c>
      <c r="L6" t="s">
        <v>29</v>
      </c>
      <c r="M6" t="str">
        <f>INDEX(Coding!$B:$B,MATCH(C6,Coding!$A:$A,0))</f>
        <v>Zarraffa's Coffee</v>
      </c>
      <c r="N6" t="str">
        <f>INDEX(Coding!$B:$B,MATCH(D6,Coding!$A:$A,0))</f>
        <v>Zarraffa's Coffee</v>
      </c>
      <c r="O6" t="str">
        <f>INDEX(Coding!$B:$B,MATCH(E6,Coding!$A:$A,0))</f>
        <v>NA</v>
      </c>
      <c r="P6" t="str">
        <f>INDEX(Coding!$B:$B,MATCH(F6,Coding!$A:$A,0))</f>
        <v>Zarraffa's Coffee</v>
      </c>
      <c r="Q6" t="str">
        <f>INDEX(Coding!$B:$B,MATCH(G6,Coding!$A:$A,0))</f>
        <v>NA</v>
      </c>
      <c r="R6" t="str">
        <f>INDEX(Coding!$B:$B,MATCH(H6,Coding!$A:$A,0))</f>
        <v>Starbucks</v>
      </c>
      <c r="S6" t="str">
        <f>INDEX(Coding!$B:$B,MATCH(I6,Coding!$A:$A,0))</f>
        <v>NA</v>
      </c>
      <c r="T6" t="str">
        <f>INDEX(Coding!$B:$B,MATCH(J6,Coding!$A:$A,0))</f>
        <v>NA</v>
      </c>
      <c r="U6" t="str">
        <f>INDEX(Coding!$B:$B,MATCH(K6,Coding!$A:$A,0))</f>
        <v>NA</v>
      </c>
    </row>
    <row r="7" spans="1:21">
      <c r="A7" s="7">
        <v>217808955</v>
      </c>
      <c r="B7" t="s">
        <v>12</v>
      </c>
      <c r="C7" t="s">
        <v>99</v>
      </c>
      <c r="D7" t="s">
        <v>57</v>
      </c>
      <c r="E7" t="s">
        <v>100</v>
      </c>
      <c r="F7" t="s">
        <v>101</v>
      </c>
      <c r="G7" t="s">
        <v>102</v>
      </c>
      <c r="H7" t="s">
        <v>16</v>
      </c>
      <c r="I7" t="s">
        <v>40</v>
      </c>
      <c r="J7" t="s">
        <v>103</v>
      </c>
      <c r="K7" t="s">
        <v>13</v>
      </c>
      <c r="L7" t="s">
        <v>29</v>
      </c>
      <c r="M7" t="str">
        <f>INDEX(Coding!$B:$B,MATCH(C7,Coding!$A:$A,0))</f>
        <v>The Coffee Club</v>
      </c>
      <c r="N7" t="str">
        <f>INDEX(Coding!$B:$B,MATCH(D7,Coding!$A:$A,0))</f>
        <v>The Coffee Club</v>
      </c>
      <c r="O7" t="str">
        <f>INDEX(Coding!$B:$B,MATCH(E7,Coding!$A:$A,0))</f>
        <v>NA</v>
      </c>
      <c r="P7" t="str">
        <f>INDEX(Coding!$B:$B,MATCH(F7,Coding!$A:$A,0))</f>
        <v>The Coffee Club</v>
      </c>
      <c r="Q7" t="str">
        <f>INDEX(Coding!$B:$B,MATCH(G7,Coding!$A:$A,0))</f>
        <v>NA</v>
      </c>
      <c r="R7" t="str">
        <f>INDEX(Coding!$B:$B,MATCH(H7,Coding!$A:$A,0))</f>
        <v>NA</v>
      </c>
      <c r="S7" t="str">
        <f>INDEX(Coding!$B:$B,MATCH(I7,Coding!$A:$A,0))</f>
        <v>Zarraffa's Coffee</v>
      </c>
      <c r="T7" t="str">
        <f>INDEX(Coding!$B:$B,MATCH(J7,Coding!$A:$A,0))</f>
        <v>NA</v>
      </c>
      <c r="U7" t="str">
        <f>INDEX(Coding!$B:$B,MATCH(K7,Coding!$A:$A,0))</f>
        <v>Starbucks</v>
      </c>
    </row>
    <row r="8" spans="1:21">
      <c r="A8" s="7">
        <v>217808961</v>
      </c>
      <c r="B8" t="s">
        <v>30</v>
      </c>
      <c r="C8" t="s">
        <v>70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64</v>
      </c>
      <c r="L8" t="s">
        <v>29</v>
      </c>
      <c r="M8" t="str">
        <f>INDEX(Coding!$B:$B,MATCH(C8,Coding!$A:$A,0))</f>
        <v>Starbucks</v>
      </c>
      <c r="N8" t="str">
        <f>INDEX(Coding!$B:$B,MATCH(D8,Coding!$A:$A,0))</f>
        <v>NA</v>
      </c>
      <c r="O8" t="str">
        <f>INDEX(Coding!$B:$B,MATCH(E8,Coding!$A:$A,0))</f>
        <v>NA</v>
      </c>
      <c r="P8" t="str">
        <f>INDEX(Coding!$B:$B,MATCH(F8,Coding!$A:$A,0))</f>
        <v>NA</v>
      </c>
      <c r="Q8" t="str">
        <f>INDEX(Coding!$B:$B,MATCH(G8,Coding!$A:$A,0))</f>
        <v>NA</v>
      </c>
      <c r="R8" t="str">
        <f>INDEX(Coding!$B:$B,MATCH(H8,Coding!$A:$A,0))</f>
        <v>NA</v>
      </c>
      <c r="S8" t="str">
        <f>INDEX(Coding!$B:$B,MATCH(I8,Coding!$A:$A,0))</f>
        <v>Gloria Jean's Coffees</v>
      </c>
      <c r="T8" t="str">
        <f>INDEX(Coding!$B:$B,MATCH(J8,Coding!$A:$A,0))</f>
        <v>NA</v>
      </c>
      <c r="U8" t="str">
        <f>INDEX(Coding!$B:$B,MATCH(K8,Coding!$A:$A,0))</f>
        <v>NA</v>
      </c>
    </row>
    <row r="9" spans="1:21">
      <c r="A9" s="7">
        <v>217808966</v>
      </c>
      <c r="B9" t="s">
        <v>30</v>
      </c>
      <c r="C9" t="s">
        <v>53</v>
      </c>
      <c r="D9" t="s">
        <v>111</v>
      </c>
      <c r="E9" t="s">
        <v>112</v>
      </c>
      <c r="F9" t="s">
        <v>113</v>
      </c>
      <c r="G9" t="s">
        <v>53</v>
      </c>
      <c r="H9" t="s">
        <v>114</v>
      </c>
      <c r="I9" t="s">
        <v>46</v>
      </c>
      <c r="J9" t="s">
        <v>13</v>
      </c>
      <c r="K9" t="s">
        <v>112</v>
      </c>
      <c r="L9" t="s">
        <v>29</v>
      </c>
      <c r="M9" t="str">
        <f>INDEX(Coding!$B:$B,MATCH(C9,Coding!$A:$A,0))</f>
        <v>NA</v>
      </c>
      <c r="N9" t="str">
        <f>INDEX(Coding!$B:$B,MATCH(D9,Coding!$A:$A,0))</f>
        <v>NA</v>
      </c>
      <c r="O9" t="str">
        <f>INDEX(Coding!$B:$B,MATCH(E9,Coding!$A:$A,0))</f>
        <v>NA</v>
      </c>
      <c r="P9" t="str">
        <f>INDEX(Coding!$B:$B,MATCH(F9,Coding!$A:$A,0))</f>
        <v>NA</v>
      </c>
      <c r="Q9" t="str">
        <f>INDEX(Coding!$B:$B,MATCH(G9,Coding!$A:$A,0))</f>
        <v>NA</v>
      </c>
      <c r="R9" t="str">
        <f>INDEX(Coding!$B:$B,MATCH(H9,Coding!$A:$A,0))</f>
        <v>NA</v>
      </c>
      <c r="S9" t="str">
        <f>INDEX(Coding!$B:$B,MATCH(I9,Coding!$A:$A,0))</f>
        <v>The Coffee Club</v>
      </c>
      <c r="T9" t="str">
        <f>INDEX(Coding!$B:$B,MATCH(J9,Coding!$A:$A,0))</f>
        <v>Starbucks</v>
      </c>
      <c r="U9" t="str">
        <f>INDEX(Coding!$B:$B,MATCH(K9,Coding!$A:$A,0))</f>
        <v>NA</v>
      </c>
    </row>
    <row r="10" spans="1:21">
      <c r="A10" s="7">
        <v>217808979</v>
      </c>
      <c r="B10" t="s">
        <v>23</v>
      </c>
      <c r="C10" t="s">
        <v>53</v>
      </c>
      <c r="D10" t="s">
        <v>115</v>
      </c>
      <c r="E10" t="s">
        <v>43</v>
      </c>
      <c r="F10" t="s">
        <v>116</v>
      </c>
      <c r="G10" t="s">
        <v>117</v>
      </c>
      <c r="H10" t="s">
        <v>16</v>
      </c>
      <c r="I10" t="s">
        <v>53</v>
      </c>
      <c r="J10" t="s">
        <v>14</v>
      </c>
      <c r="K10" t="s">
        <v>13</v>
      </c>
      <c r="L10" t="s">
        <v>29</v>
      </c>
      <c r="M10" t="str">
        <f>INDEX(Coding!$B:$B,MATCH(C10,Coding!$A:$A,0))</f>
        <v>NA</v>
      </c>
      <c r="N10" t="str">
        <f>INDEX(Coding!$B:$B,MATCH(D10,Coding!$A:$A,0))</f>
        <v>Jamaica Blue</v>
      </c>
      <c r="O10" t="str">
        <f>INDEX(Coding!$B:$B,MATCH(E10,Coding!$A:$A,0))</f>
        <v>Hudsons Coffee</v>
      </c>
      <c r="P10" t="str">
        <f>INDEX(Coding!$B:$B,MATCH(F10,Coding!$A:$A,0))</f>
        <v>NA</v>
      </c>
      <c r="Q10" t="str">
        <f>INDEX(Coding!$B:$B,MATCH(G10,Coding!$A:$A,0))</f>
        <v>NA</v>
      </c>
      <c r="R10" t="str">
        <f>INDEX(Coding!$B:$B,MATCH(H10,Coding!$A:$A,0))</f>
        <v>NA</v>
      </c>
      <c r="S10" t="str">
        <f>INDEX(Coding!$B:$B,MATCH(I10,Coding!$A:$A,0))</f>
        <v>NA</v>
      </c>
      <c r="T10" t="str">
        <f>INDEX(Coding!$B:$B,MATCH(J10,Coding!$A:$A,0))</f>
        <v>Gloria Jean's Coffees</v>
      </c>
      <c r="U10" t="str">
        <f>INDEX(Coding!$B:$B,MATCH(K10,Coding!$A:$A,0))</f>
        <v>Starbucks</v>
      </c>
    </row>
    <row r="11" spans="1:21">
      <c r="A11" s="7">
        <v>217808994</v>
      </c>
      <c r="B11" t="s">
        <v>94</v>
      </c>
      <c r="C11" t="s">
        <v>128</v>
      </c>
      <c r="D11" t="s">
        <v>129</v>
      </c>
      <c r="E11" t="s">
        <v>14</v>
      </c>
      <c r="F11" t="s">
        <v>130</v>
      </c>
      <c r="G11" t="s">
        <v>131</v>
      </c>
      <c r="H11" t="s">
        <v>14</v>
      </c>
      <c r="I11" t="s">
        <v>55</v>
      </c>
      <c r="J11" t="s">
        <v>132</v>
      </c>
      <c r="K11" t="s">
        <v>130</v>
      </c>
      <c r="L11" t="s">
        <v>29</v>
      </c>
      <c r="M11" t="str">
        <f>INDEX(Coding!$B:$B,MATCH(C11,Coding!$A:$A,0))</f>
        <v>McCafe</v>
      </c>
      <c r="N11" t="str">
        <f>INDEX(Coding!$B:$B,MATCH(D11,Coding!$A:$A,0))</f>
        <v>NA</v>
      </c>
      <c r="O11" t="str">
        <f>INDEX(Coding!$B:$B,MATCH(E11,Coding!$A:$A,0))</f>
        <v>Gloria Jean's Coffees</v>
      </c>
      <c r="P11" t="str">
        <f>INDEX(Coding!$B:$B,MATCH(F11,Coding!$A:$A,0))</f>
        <v>NA</v>
      </c>
      <c r="Q11" t="str">
        <f>INDEX(Coding!$B:$B,MATCH(G11,Coding!$A:$A,0))</f>
        <v>NA</v>
      </c>
      <c r="R11" t="str">
        <f>INDEX(Coding!$B:$B,MATCH(H11,Coding!$A:$A,0))</f>
        <v>Gloria Jean's Coffees</v>
      </c>
      <c r="S11" t="str">
        <f>INDEX(Coding!$B:$B,MATCH(I11,Coding!$A:$A,0))</f>
        <v>McCafe</v>
      </c>
      <c r="T11" t="str">
        <f>INDEX(Coding!$B:$B,MATCH(J11,Coding!$A:$A,0))</f>
        <v>NA</v>
      </c>
      <c r="U11" t="str">
        <f>INDEX(Coding!$B:$B,MATCH(K11,Coding!$A:$A,0))</f>
        <v>NA</v>
      </c>
    </row>
    <row r="12" spans="1:21">
      <c r="A12" s="7">
        <v>217809011</v>
      </c>
      <c r="B12" t="s">
        <v>12</v>
      </c>
      <c r="C12" t="s">
        <v>151</v>
      </c>
      <c r="D12" t="s">
        <v>151</v>
      </c>
      <c r="E12" t="s">
        <v>152</v>
      </c>
      <c r="F12" t="s">
        <v>153</v>
      </c>
      <c r="G12" t="s">
        <v>53</v>
      </c>
      <c r="H12" t="s">
        <v>46</v>
      </c>
      <c r="I12" t="s">
        <v>14</v>
      </c>
      <c r="J12" t="s">
        <v>153</v>
      </c>
      <c r="K12" t="s">
        <v>53</v>
      </c>
      <c r="L12" t="s">
        <v>17</v>
      </c>
      <c r="M12" t="str">
        <f>INDEX(Coding!$B:$B,MATCH(C12,Coding!$A:$A,0))</f>
        <v>NA</v>
      </c>
      <c r="N12" t="str">
        <f>INDEX(Coding!$B:$B,MATCH(D12,Coding!$A:$A,0))</f>
        <v>NA</v>
      </c>
      <c r="O12" t="str">
        <f>INDEX(Coding!$B:$B,MATCH(E12,Coding!$A:$A,0))</f>
        <v>NA</v>
      </c>
      <c r="P12" t="str">
        <f>INDEX(Coding!$B:$B,MATCH(F12,Coding!$A:$A,0))</f>
        <v>NA</v>
      </c>
      <c r="Q12" t="str">
        <f>INDEX(Coding!$B:$B,MATCH(G12,Coding!$A:$A,0))</f>
        <v>NA</v>
      </c>
      <c r="R12" t="str">
        <f>INDEX(Coding!$B:$B,MATCH(H12,Coding!$A:$A,0))</f>
        <v>The Coffee Club</v>
      </c>
      <c r="S12" t="str">
        <f>INDEX(Coding!$B:$B,MATCH(I12,Coding!$A:$A,0))</f>
        <v>Gloria Jean's Coffees</v>
      </c>
      <c r="T12" t="str">
        <f>INDEX(Coding!$B:$B,MATCH(J12,Coding!$A:$A,0))</f>
        <v>NA</v>
      </c>
      <c r="U12" t="str">
        <f>INDEX(Coding!$B:$B,MATCH(K12,Coding!$A:$A,0))</f>
        <v>NA</v>
      </c>
    </row>
    <row r="13" spans="1:21">
      <c r="A13" s="7">
        <v>217809013</v>
      </c>
      <c r="B13" t="s">
        <v>23</v>
      </c>
      <c r="C13" t="s">
        <v>154</v>
      </c>
      <c r="D13" t="s">
        <v>155</v>
      </c>
      <c r="E13" t="s">
        <v>156</v>
      </c>
      <c r="F13" t="s">
        <v>157</v>
      </c>
      <c r="G13" t="s">
        <v>155</v>
      </c>
      <c r="H13" t="s">
        <v>156</v>
      </c>
      <c r="I13" t="s">
        <v>158</v>
      </c>
      <c r="J13" t="s">
        <v>156</v>
      </c>
      <c r="K13" t="s">
        <v>84</v>
      </c>
      <c r="L13" t="s">
        <v>29</v>
      </c>
      <c r="M13" t="str">
        <f>INDEX(Coding!$B:$B,MATCH(C13,Coding!$A:$A,0))</f>
        <v>Zarraffa's Coffee</v>
      </c>
      <c r="N13" t="str">
        <f>INDEX(Coding!$B:$B,MATCH(D13,Coding!$A:$A,0))</f>
        <v>Gloria Jean's Coffees</v>
      </c>
      <c r="O13" t="str">
        <f>INDEX(Coding!$B:$B,MATCH(E13,Coding!$A:$A,0))</f>
        <v>NA</v>
      </c>
      <c r="P13" t="str">
        <f>INDEX(Coding!$B:$B,MATCH(F13,Coding!$A:$A,0))</f>
        <v>NA</v>
      </c>
      <c r="Q13" t="str">
        <f>INDEX(Coding!$B:$B,MATCH(G13,Coding!$A:$A,0))</f>
        <v>Gloria Jean's Coffees</v>
      </c>
      <c r="R13" t="str">
        <f>INDEX(Coding!$B:$B,MATCH(H13,Coding!$A:$A,0))</f>
        <v>NA</v>
      </c>
      <c r="S13" t="str">
        <f>INDEX(Coding!$B:$B,MATCH(I13,Coding!$A:$A,0))</f>
        <v>Zarraffa's Coffee</v>
      </c>
      <c r="T13" t="str">
        <f>INDEX(Coding!$B:$B,MATCH(J13,Coding!$A:$A,0))</f>
        <v>NA</v>
      </c>
      <c r="U13" t="str">
        <f>INDEX(Coding!$B:$B,MATCH(K13,Coding!$A:$A,0))</f>
        <v>Max Brenner</v>
      </c>
    </row>
    <row r="14" spans="1:21">
      <c r="A14" s="7">
        <v>217809020</v>
      </c>
      <c r="B14" t="s">
        <v>23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55</v>
      </c>
      <c r="I14" t="s">
        <v>70</v>
      </c>
      <c r="J14" t="s">
        <v>175</v>
      </c>
      <c r="K14" t="s">
        <v>176</v>
      </c>
      <c r="L14" t="s">
        <v>17</v>
      </c>
      <c r="M14" t="str">
        <f>INDEX(Coding!$B:$B,MATCH(C14,Coding!$A:$A,0))</f>
        <v>NA</v>
      </c>
      <c r="N14" t="str">
        <f>INDEX(Coding!$B:$B,MATCH(D14,Coding!$A:$A,0))</f>
        <v>Hudsons Coffee</v>
      </c>
      <c r="O14" t="str">
        <f>INDEX(Coding!$B:$B,MATCH(E14,Coding!$A:$A,0))</f>
        <v>NA</v>
      </c>
      <c r="P14" t="str">
        <f>INDEX(Coding!$B:$B,MATCH(F14,Coding!$A:$A,0))</f>
        <v>NA</v>
      </c>
      <c r="Q14" t="str">
        <f>INDEX(Coding!$B:$B,MATCH(G14,Coding!$A:$A,0))</f>
        <v>NA</v>
      </c>
      <c r="R14" t="str">
        <f>INDEX(Coding!$B:$B,MATCH(H14,Coding!$A:$A,0))</f>
        <v>McCafe</v>
      </c>
      <c r="S14" t="str">
        <f>INDEX(Coding!$B:$B,MATCH(I14,Coding!$A:$A,0))</f>
        <v>Starbucks</v>
      </c>
      <c r="T14" t="str">
        <f>INDEX(Coding!$B:$B,MATCH(J14,Coding!$A:$A,0))</f>
        <v>The Coffee Club</v>
      </c>
      <c r="U14" t="str">
        <f>INDEX(Coding!$B:$B,MATCH(K14,Coding!$A:$A,0))</f>
        <v>NA</v>
      </c>
    </row>
    <row r="15" spans="1:21">
      <c r="A15" s="7">
        <v>217809030</v>
      </c>
      <c r="B15" t="s">
        <v>23</v>
      </c>
      <c r="C15" t="s">
        <v>13</v>
      </c>
      <c r="D15" t="s">
        <v>70</v>
      </c>
      <c r="E15" t="s">
        <v>70</v>
      </c>
      <c r="F15" t="s">
        <v>24</v>
      </c>
      <c r="G15" t="s">
        <v>24</v>
      </c>
      <c r="H15" t="s">
        <v>177</v>
      </c>
      <c r="I15" t="s">
        <v>70</v>
      </c>
      <c r="J15" t="s">
        <v>178</v>
      </c>
      <c r="K15" t="s">
        <v>24</v>
      </c>
      <c r="L15" t="s">
        <v>29</v>
      </c>
      <c r="M15" t="str">
        <f>INDEX(Coding!$B:$B,MATCH(C15,Coding!$A:$A,0))</f>
        <v>Starbucks</v>
      </c>
      <c r="N15" t="str">
        <f>INDEX(Coding!$B:$B,MATCH(D15,Coding!$A:$A,0))</f>
        <v>Starbucks</v>
      </c>
      <c r="O15" t="str">
        <f>INDEX(Coding!$B:$B,MATCH(E15,Coding!$A:$A,0))</f>
        <v>Starbucks</v>
      </c>
      <c r="P15" t="str">
        <f>INDEX(Coding!$B:$B,MATCH(F15,Coding!$A:$A,0))</f>
        <v>NA</v>
      </c>
      <c r="Q15" t="str">
        <f>INDEX(Coding!$B:$B,MATCH(G15,Coding!$A:$A,0))</f>
        <v>NA</v>
      </c>
      <c r="R15" t="str">
        <f>INDEX(Coding!$B:$B,MATCH(H15,Coding!$A:$A,0))</f>
        <v>NA</v>
      </c>
      <c r="S15" t="str">
        <f>INDEX(Coding!$B:$B,MATCH(I15,Coding!$A:$A,0))</f>
        <v>Starbucks</v>
      </c>
      <c r="T15" t="str">
        <f>INDEX(Coding!$B:$B,MATCH(J15,Coding!$A:$A,0))</f>
        <v>McCafe</v>
      </c>
      <c r="U15" t="str">
        <f>INDEX(Coding!$B:$B,MATCH(K15,Coding!$A:$A,0))</f>
        <v>NA</v>
      </c>
    </row>
    <row r="16" spans="1:21">
      <c r="A16" s="7">
        <v>217809063</v>
      </c>
      <c r="B16" t="s">
        <v>94</v>
      </c>
      <c r="C16" t="s">
        <v>157</v>
      </c>
      <c r="D16" t="s">
        <v>53</v>
      </c>
      <c r="E16" t="s">
        <v>195</v>
      </c>
      <c r="F16" t="s">
        <v>195</v>
      </c>
      <c r="G16" t="s">
        <v>53</v>
      </c>
      <c r="H16" t="s">
        <v>14</v>
      </c>
      <c r="I16" t="s">
        <v>14</v>
      </c>
      <c r="J16" t="s">
        <v>47</v>
      </c>
      <c r="K16" t="s">
        <v>157</v>
      </c>
      <c r="L16" t="s">
        <v>29</v>
      </c>
      <c r="M16" t="str">
        <f>INDEX(Coding!$B:$B,MATCH(C16,Coding!$A:$A,0))</f>
        <v>NA</v>
      </c>
      <c r="N16" t="str">
        <f>INDEX(Coding!$B:$B,MATCH(D16,Coding!$A:$A,0))</f>
        <v>NA</v>
      </c>
      <c r="O16" t="str">
        <f>INDEX(Coding!$B:$B,MATCH(E16,Coding!$A:$A,0))</f>
        <v>NA</v>
      </c>
      <c r="P16" t="str">
        <f>INDEX(Coding!$B:$B,MATCH(F16,Coding!$A:$A,0))</f>
        <v>NA</v>
      </c>
      <c r="Q16" t="str">
        <f>INDEX(Coding!$B:$B,MATCH(G16,Coding!$A:$A,0))</f>
        <v>NA</v>
      </c>
      <c r="R16" t="str">
        <f>INDEX(Coding!$B:$B,MATCH(H16,Coding!$A:$A,0))</f>
        <v>Gloria Jean's Coffees</v>
      </c>
      <c r="S16" t="str">
        <f>INDEX(Coding!$B:$B,MATCH(I16,Coding!$A:$A,0))</f>
        <v>Gloria Jean's Coffees</v>
      </c>
      <c r="T16" t="str">
        <f>INDEX(Coding!$B:$B,MATCH(J16,Coding!$A:$A,0))</f>
        <v>McCafe</v>
      </c>
      <c r="U16" t="str">
        <f>INDEX(Coding!$B:$B,MATCH(K16,Coding!$A:$A,0))</f>
        <v>NA</v>
      </c>
    </row>
    <row r="17" spans="1:21">
      <c r="A17" s="7">
        <v>217809064</v>
      </c>
      <c r="B17" t="s">
        <v>23</v>
      </c>
      <c r="C17" t="s">
        <v>196</v>
      </c>
      <c r="D17" t="s">
        <v>197</v>
      </c>
      <c r="E17" t="s">
        <v>198</v>
      </c>
      <c r="F17" t="s">
        <v>199</v>
      </c>
      <c r="G17" t="s">
        <v>196</v>
      </c>
      <c r="H17" t="s">
        <v>200</v>
      </c>
      <c r="I17" t="s">
        <v>201</v>
      </c>
      <c r="J17" t="s">
        <v>201</v>
      </c>
      <c r="K17" t="s">
        <v>201</v>
      </c>
      <c r="L17" t="s">
        <v>29</v>
      </c>
      <c r="M17" t="str">
        <f>INDEX(Coding!$B:$B,MATCH(C17,Coding!$A:$A,0))</f>
        <v>The Coffee Club</v>
      </c>
      <c r="N17" t="str">
        <f>INDEX(Coding!$B:$B,MATCH(D17,Coding!$A:$A,0))</f>
        <v>NA</v>
      </c>
      <c r="O17" t="str">
        <f>INDEX(Coding!$B:$B,MATCH(E17,Coding!$A:$A,0))</f>
        <v>NA</v>
      </c>
      <c r="P17" t="str">
        <f>INDEX(Coding!$B:$B,MATCH(F17,Coding!$A:$A,0))</f>
        <v>NA</v>
      </c>
      <c r="Q17" t="str">
        <f>INDEX(Coding!$B:$B,MATCH(G17,Coding!$A:$A,0))</f>
        <v>The Coffee Club</v>
      </c>
      <c r="R17" t="str">
        <f>INDEX(Coding!$B:$B,MATCH(H17,Coding!$A:$A,0))</f>
        <v>NA</v>
      </c>
      <c r="S17" t="str">
        <f>INDEX(Coding!$B:$B,MATCH(I17,Coding!$A:$A,0))</f>
        <v>Gloria Jean's Coffees</v>
      </c>
      <c r="T17" t="str">
        <f>INDEX(Coding!$B:$B,MATCH(J17,Coding!$A:$A,0))</f>
        <v>Gloria Jean's Coffees</v>
      </c>
      <c r="U17" t="str">
        <f>INDEX(Coding!$B:$B,MATCH(K17,Coding!$A:$A,0))</f>
        <v>Gloria Jean's Coffees</v>
      </c>
    </row>
    <row r="18" spans="1:21">
      <c r="A18" s="7">
        <v>217809068</v>
      </c>
      <c r="B18" t="s">
        <v>94</v>
      </c>
      <c r="C18" t="s">
        <v>70</v>
      </c>
      <c r="D18" t="s">
        <v>157</v>
      </c>
      <c r="E18" t="s">
        <v>74</v>
      </c>
      <c r="F18" t="s">
        <v>157</v>
      </c>
      <c r="G18" t="s">
        <v>157</v>
      </c>
      <c r="H18" t="s">
        <v>157</v>
      </c>
      <c r="I18" t="s">
        <v>74</v>
      </c>
      <c r="J18" t="s">
        <v>74</v>
      </c>
      <c r="K18" t="s">
        <v>157</v>
      </c>
      <c r="L18" t="s">
        <v>29</v>
      </c>
      <c r="M18" t="str">
        <f>INDEX(Coding!$B:$B,MATCH(C18,Coding!$A:$A,0))</f>
        <v>Starbucks</v>
      </c>
      <c r="N18" t="str">
        <f>INDEX(Coding!$B:$B,MATCH(D18,Coding!$A:$A,0))</f>
        <v>NA</v>
      </c>
      <c r="O18" t="str">
        <f>INDEX(Coding!$B:$B,MATCH(E18,Coding!$A:$A,0))</f>
        <v>Gloria Jean's Coffees</v>
      </c>
      <c r="P18" t="str">
        <f>INDEX(Coding!$B:$B,MATCH(F18,Coding!$A:$A,0))</f>
        <v>NA</v>
      </c>
      <c r="Q18" t="str">
        <f>INDEX(Coding!$B:$B,MATCH(G18,Coding!$A:$A,0))</f>
        <v>NA</v>
      </c>
      <c r="R18" t="str">
        <f>INDEX(Coding!$B:$B,MATCH(H18,Coding!$A:$A,0))</f>
        <v>NA</v>
      </c>
      <c r="S18" t="str">
        <f>INDEX(Coding!$B:$B,MATCH(I18,Coding!$A:$A,0))</f>
        <v>Gloria Jean's Coffees</v>
      </c>
      <c r="T18" t="str">
        <f>INDEX(Coding!$B:$B,MATCH(J18,Coding!$A:$A,0))</f>
        <v>Gloria Jean's Coffees</v>
      </c>
      <c r="U18" t="str">
        <f>INDEX(Coding!$B:$B,MATCH(K18,Coding!$A:$A,0))</f>
        <v>NA</v>
      </c>
    </row>
    <row r="19" spans="1:21">
      <c r="A19" s="7">
        <v>217809071</v>
      </c>
      <c r="B19" t="s">
        <v>94</v>
      </c>
      <c r="C19" t="s">
        <v>83</v>
      </c>
      <c r="D19" t="s">
        <v>70</v>
      </c>
      <c r="E19" t="s">
        <v>70</v>
      </c>
      <c r="F19" t="s">
        <v>207</v>
      </c>
      <c r="G19" t="s">
        <v>207</v>
      </c>
      <c r="H19" t="s">
        <v>74</v>
      </c>
      <c r="I19" t="s">
        <v>83</v>
      </c>
      <c r="J19" t="s">
        <v>70</v>
      </c>
      <c r="K19" t="s">
        <v>207</v>
      </c>
      <c r="L19" t="s">
        <v>29</v>
      </c>
      <c r="M19" t="str">
        <f>INDEX(Coding!$B:$B,MATCH(C19,Coding!$A:$A,0))</f>
        <v>The Coffee Club</v>
      </c>
      <c r="N19" t="str">
        <f>INDEX(Coding!$B:$B,MATCH(D19,Coding!$A:$A,0))</f>
        <v>Starbucks</v>
      </c>
      <c r="O19" t="str">
        <f>INDEX(Coding!$B:$B,MATCH(E19,Coding!$A:$A,0))</f>
        <v>Starbucks</v>
      </c>
      <c r="P19" t="str">
        <f>INDEX(Coding!$B:$B,MATCH(F19,Coding!$A:$A,0))</f>
        <v>NA</v>
      </c>
      <c r="Q19" t="str">
        <f>INDEX(Coding!$B:$B,MATCH(G19,Coding!$A:$A,0))</f>
        <v>NA</v>
      </c>
      <c r="R19" t="str">
        <f>INDEX(Coding!$B:$B,MATCH(H19,Coding!$A:$A,0))</f>
        <v>Gloria Jean's Coffees</v>
      </c>
      <c r="S19" t="str">
        <f>INDEX(Coding!$B:$B,MATCH(I19,Coding!$A:$A,0))</f>
        <v>The Coffee Club</v>
      </c>
      <c r="T19" t="str">
        <f>INDEX(Coding!$B:$B,MATCH(J19,Coding!$A:$A,0))</f>
        <v>Starbucks</v>
      </c>
      <c r="U19" t="str">
        <f>INDEX(Coding!$B:$B,MATCH(K19,Coding!$A:$A,0))</f>
        <v>NA</v>
      </c>
    </row>
    <row r="20" spans="1:21">
      <c r="A20" s="7">
        <v>217809079</v>
      </c>
      <c r="B20" t="s">
        <v>30</v>
      </c>
      <c r="C20" t="s">
        <v>70</v>
      </c>
      <c r="D20" t="s">
        <v>211</v>
      </c>
      <c r="E20" t="s">
        <v>212</v>
      </c>
      <c r="F20" t="s">
        <v>213</v>
      </c>
      <c r="G20" t="s">
        <v>214</v>
      </c>
      <c r="H20" t="s">
        <v>70</v>
      </c>
      <c r="I20" t="s">
        <v>212</v>
      </c>
      <c r="J20" t="s">
        <v>70</v>
      </c>
      <c r="K20" t="s">
        <v>212</v>
      </c>
      <c r="L20" t="s">
        <v>29</v>
      </c>
      <c r="M20" t="str">
        <f>INDEX(Coding!$B:$B,MATCH(C20,Coding!$A:$A,0))</f>
        <v>Starbucks</v>
      </c>
      <c r="N20" t="str">
        <f>INDEX(Coding!$B:$B,MATCH(D20,Coding!$A:$A,0))</f>
        <v>NA</v>
      </c>
      <c r="O20" t="str">
        <f>INDEX(Coding!$B:$B,MATCH(E20,Coding!$A:$A,0))</f>
        <v>NA</v>
      </c>
      <c r="P20" t="str">
        <f>INDEX(Coding!$B:$B,MATCH(F20,Coding!$A:$A,0))</f>
        <v>NA</v>
      </c>
      <c r="Q20" t="str">
        <f>INDEX(Coding!$B:$B,MATCH(G20,Coding!$A:$A,0))</f>
        <v>McCafe</v>
      </c>
      <c r="R20" t="str">
        <f>INDEX(Coding!$B:$B,MATCH(H20,Coding!$A:$A,0))</f>
        <v>Starbucks</v>
      </c>
      <c r="S20" t="str">
        <f>INDEX(Coding!$B:$B,MATCH(I20,Coding!$A:$A,0))</f>
        <v>NA</v>
      </c>
      <c r="T20" t="str">
        <f>INDEX(Coding!$B:$B,MATCH(J20,Coding!$A:$A,0))</f>
        <v>Starbucks</v>
      </c>
      <c r="U20" t="str">
        <f>INDEX(Coding!$B:$B,MATCH(K20,Coding!$A:$A,0))</f>
        <v>NA</v>
      </c>
    </row>
    <row r="21" spans="1:21">
      <c r="A21" s="7">
        <v>217809112</v>
      </c>
      <c r="B21" t="s">
        <v>94</v>
      </c>
      <c r="C21" t="s">
        <v>103</v>
      </c>
      <c r="D21" t="s">
        <v>54</v>
      </c>
      <c r="E21" t="s">
        <v>14</v>
      </c>
      <c r="F21" t="s">
        <v>54</v>
      </c>
      <c r="G21" t="s">
        <v>54</v>
      </c>
      <c r="H21" t="s">
        <v>13</v>
      </c>
      <c r="I21" t="s">
        <v>183</v>
      </c>
      <c r="J21" t="s">
        <v>40</v>
      </c>
      <c r="K21" t="s">
        <v>183</v>
      </c>
      <c r="L21" t="s">
        <v>29</v>
      </c>
      <c r="M21" t="str">
        <f>INDEX(Coding!$B:$B,MATCH(C21,Coding!$A:$A,0))</f>
        <v>NA</v>
      </c>
      <c r="N21" t="str">
        <f>INDEX(Coding!$B:$B,MATCH(D21,Coding!$A:$A,0))</f>
        <v>NA</v>
      </c>
      <c r="O21" t="str">
        <f>INDEX(Coding!$B:$B,MATCH(E21,Coding!$A:$A,0))</f>
        <v>Gloria Jean's Coffees</v>
      </c>
      <c r="P21" t="str">
        <f>INDEX(Coding!$B:$B,MATCH(F21,Coding!$A:$A,0))</f>
        <v>NA</v>
      </c>
      <c r="Q21" t="str">
        <f>INDEX(Coding!$B:$B,MATCH(G21,Coding!$A:$A,0))</f>
        <v>NA</v>
      </c>
      <c r="R21" t="str">
        <f>INDEX(Coding!$B:$B,MATCH(H21,Coding!$A:$A,0))</f>
        <v>Starbucks</v>
      </c>
      <c r="S21" t="str">
        <f>INDEX(Coding!$B:$B,MATCH(I21,Coding!$A:$A,0))</f>
        <v>The Coffee Club</v>
      </c>
      <c r="T21" t="str">
        <f>INDEX(Coding!$B:$B,MATCH(J21,Coding!$A:$A,0))</f>
        <v>Zarraffa's Coffee</v>
      </c>
      <c r="U21" t="str">
        <f>INDEX(Coding!$B:$B,MATCH(K21,Coding!$A:$A,0))</f>
        <v>The Coffee Club</v>
      </c>
    </row>
    <row r="22" spans="1:21">
      <c r="A22" s="7">
        <v>217809116</v>
      </c>
      <c r="B22" t="s">
        <v>30</v>
      </c>
      <c r="C22" t="s">
        <v>214</v>
      </c>
      <c r="D22" t="s">
        <v>214</v>
      </c>
      <c r="E22" t="s">
        <v>74</v>
      </c>
      <c r="F22" t="s">
        <v>74</v>
      </c>
      <c r="G22" t="s">
        <v>74</v>
      </c>
      <c r="H22" t="s">
        <v>70</v>
      </c>
      <c r="I22" t="s">
        <v>74</v>
      </c>
      <c r="J22" t="s">
        <v>214</v>
      </c>
      <c r="K22" t="s">
        <v>74</v>
      </c>
      <c r="L22" t="s">
        <v>17</v>
      </c>
      <c r="M22" t="str">
        <f>INDEX(Coding!$B:$B,MATCH(C22,Coding!$A:$A,0))</f>
        <v>McCafe</v>
      </c>
      <c r="N22" t="str">
        <f>INDEX(Coding!$B:$B,MATCH(D22,Coding!$A:$A,0))</f>
        <v>McCafe</v>
      </c>
      <c r="O22" t="str">
        <f>INDEX(Coding!$B:$B,MATCH(E22,Coding!$A:$A,0))</f>
        <v>Gloria Jean's Coffees</v>
      </c>
      <c r="P22" t="str">
        <f>INDEX(Coding!$B:$B,MATCH(F22,Coding!$A:$A,0))</f>
        <v>Gloria Jean's Coffees</v>
      </c>
      <c r="Q22" t="str">
        <f>INDEX(Coding!$B:$B,MATCH(G22,Coding!$A:$A,0))</f>
        <v>Gloria Jean's Coffees</v>
      </c>
      <c r="R22" t="str">
        <f>INDEX(Coding!$B:$B,MATCH(H22,Coding!$A:$A,0))</f>
        <v>Starbucks</v>
      </c>
      <c r="S22" t="str">
        <f>INDEX(Coding!$B:$B,MATCH(I22,Coding!$A:$A,0))</f>
        <v>Gloria Jean's Coffees</v>
      </c>
      <c r="T22" t="str">
        <f>INDEX(Coding!$B:$B,MATCH(J22,Coding!$A:$A,0))</f>
        <v>McCafe</v>
      </c>
      <c r="U22" t="str">
        <f>INDEX(Coding!$B:$B,MATCH(K22,Coding!$A:$A,0))</f>
        <v>Gloria Jean's Coffees</v>
      </c>
    </row>
    <row r="23" spans="1:21">
      <c r="A23" s="7">
        <v>217809117</v>
      </c>
      <c r="B23" t="s">
        <v>76</v>
      </c>
      <c r="C23" t="s">
        <v>13</v>
      </c>
      <c r="D23" t="s">
        <v>13</v>
      </c>
      <c r="E23" t="s">
        <v>236</v>
      </c>
      <c r="F23" t="s">
        <v>231</v>
      </c>
      <c r="G23" t="s">
        <v>54</v>
      </c>
      <c r="H23" t="s">
        <v>237</v>
      </c>
      <c r="I23" t="s">
        <v>237</v>
      </c>
      <c r="J23" t="s">
        <v>237</v>
      </c>
      <c r="K23" t="s">
        <v>54</v>
      </c>
      <c r="L23" t="s">
        <v>29</v>
      </c>
      <c r="M23" t="str">
        <f>INDEX(Coding!$B:$B,MATCH(C23,Coding!$A:$A,0))</f>
        <v>Starbucks</v>
      </c>
      <c r="N23" t="str">
        <f>INDEX(Coding!$B:$B,MATCH(D23,Coding!$A:$A,0))</f>
        <v>Starbucks</v>
      </c>
      <c r="O23" t="str">
        <f>INDEX(Coding!$B:$B,MATCH(E23,Coding!$A:$A,0))</f>
        <v>NA</v>
      </c>
      <c r="P23" t="str">
        <f>INDEX(Coding!$B:$B,MATCH(F23,Coding!$A:$A,0))</f>
        <v>NA</v>
      </c>
      <c r="Q23" t="str">
        <f>INDEX(Coding!$B:$B,MATCH(G23,Coding!$A:$A,0))</f>
        <v>NA</v>
      </c>
      <c r="R23" t="str">
        <f>INDEX(Coding!$B:$B,MATCH(H23,Coding!$A:$A,0))</f>
        <v>Gloria Jean's Coffees</v>
      </c>
      <c r="S23" t="str">
        <f>INDEX(Coding!$B:$B,MATCH(I23,Coding!$A:$A,0))</f>
        <v>Gloria Jean's Coffees</v>
      </c>
      <c r="T23" t="str">
        <f>INDEX(Coding!$B:$B,MATCH(J23,Coding!$A:$A,0))</f>
        <v>Gloria Jean's Coffees</v>
      </c>
      <c r="U23" t="str">
        <f>INDEX(Coding!$B:$B,MATCH(K23,Coding!$A:$A,0))</f>
        <v>NA</v>
      </c>
    </row>
    <row r="24" spans="1:21">
      <c r="A24" s="7">
        <v>217809118</v>
      </c>
      <c r="B24" t="s">
        <v>12</v>
      </c>
      <c r="C24" t="s">
        <v>13</v>
      </c>
      <c r="D24" t="s">
        <v>14</v>
      </c>
      <c r="E24" t="s">
        <v>157</v>
      </c>
      <c r="F24" t="s">
        <v>157</v>
      </c>
      <c r="G24" t="s">
        <v>157</v>
      </c>
      <c r="H24" t="s">
        <v>13</v>
      </c>
      <c r="I24" t="s">
        <v>55</v>
      </c>
      <c r="J24" t="s">
        <v>14</v>
      </c>
      <c r="K24" t="s">
        <v>157</v>
      </c>
      <c r="L24" t="s">
        <v>29</v>
      </c>
      <c r="M24" t="str">
        <f>INDEX(Coding!$B:$B,MATCH(C24,Coding!$A:$A,0))</f>
        <v>Starbucks</v>
      </c>
      <c r="N24" t="str">
        <f>INDEX(Coding!$B:$B,MATCH(D24,Coding!$A:$A,0))</f>
        <v>Gloria Jean's Coffees</v>
      </c>
      <c r="O24" t="str">
        <f>INDEX(Coding!$B:$B,MATCH(E24,Coding!$A:$A,0))</f>
        <v>NA</v>
      </c>
      <c r="P24" t="str">
        <f>INDEX(Coding!$B:$B,MATCH(F24,Coding!$A:$A,0))</f>
        <v>NA</v>
      </c>
      <c r="Q24" t="str">
        <f>INDEX(Coding!$B:$B,MATCH(G24,Coding!$A:$A,0))</f>
        <v>NA</v>
      </c>
      <c r="R24" t="str">
        <f>INDEX(Coding!$B:$B,MATCH(H24,Coding!$A:$A,0))</f>
        <v>Starbucks</v>
      </c>
      <c r="S24" t="str">
        <f>INDEX(Coding!$B:$B,MATCH(I24,Coding!$A:$A,0))</f>
        <v>McCafe</v>
      </c>
      <c r="T24" t="str">
        <f>INDEX(Coding!$B:$B,MATCH(J24,Coding!$A:$A,0))</f>
        <v>Gloria Jean's Coffees</v>
      </c>
      <c r="U24" t="str">
        <f>INDEX(Coding!$B:$B,MATCH(K24,Coding!$A:$A,0))</f>
        <v>NA</v>
      </c>
    </row>
    <row r="25" spans="1:21">
      <c r="A25" s="7">
        <v>217809121</v>
      </c>
      <c r="B25" t="s">
        <v>76</v>
      </c>
      <c r="C25" t="s">
        <v>175</v>
      </c>
      <c r="D25" t="s">
        <v>70</v>
      </c>
      <c r="E25" t="s">
        <v>157</v>
      </c>
      <c r="F25" t="s">
        <v>157</v>
      </c>
      <c r="G25" t="s">
        <v>157</v>
      </c>
      <c r="H25" t="s">
        <v>83</v>
      </c>
      <c r="I25" t="s">
        <v>175</v>
      </c>
      <c r="J25" t="s">
        <v>70</v>
      </c>
      <c r="K25" t="s">
        <v>157</v>
      </c>
      <c r="L25" t="s">
        <v>29</v>
      </c>
      <c r="M25" t="str">
        <f>INDEX(Coding!$B:$B,MATCH(C25,Coding!$A:$A,0))</f>
        <v>The Coffee Club</v>
      </c>
      <c r="N25" t="str">
        <f>INDEX(Coding!$B:$B,MATCH(D25,Coding!$A:$A,0))</f>
        <v>Starbucks</v>
      </c>
      <c r="O25" t="str">
        <f>INDEX(Coding!$B:$B,MATCH(E25,Coding!$A:$A,0))</f>
        <v>NA</v>
      </c>
      <c r="P25" t="str">
        <f>INDEX(Coding!$B:$B,MATCH(F25,Coding!$A:$A,0))</f>
        <v>NA</v>
      </c>
      <c r="Q25" t="str">
        <f>INDEX(Coding!$B:$B,MATCH(G25,Coding!$A:$A,0))</f>
        <v>NA</v>
      </c>
      <c r="R25" t="str">
        <f>INDEX(Coding!$B:$B,MATCH(H25,Coding!$A:$A,0))</f>
        <v>The Coffee Club</v>
      </c>
      <c r="S25" t="str">
        <f>INDEX(Coding!$B:$B,MATCH(I25,Coding!$A:$A,0))</f>
        <v>The Coffee Club</v>
      </c>
      <c r="T25" t="str">
        <f>INDEX(Coding!$B:$B,MATCH(J25,Coding!$A:$A,0))</f>
        <v>Starbucks</v>
      </c>
      <c r="U25" t="str">
        <f>INDEX(Coding!$B:$B,MATCH(K25,Coding!$A:$A,0))</f>
        <v>NA</v>
      </c>
    </row>
    <row r="26" spans="1:21">
      <c r="A26" s="7">
        <v>217809122</v>
      </c>
      <c r="B26" t="s">
        <v>30</v>
      </c>
      <c r="C26" t="s">
        <v>238</v>
      </c>
      <c r="D26" t="s">
        <v>74</v>
      </c>
      <c r="E26" t="s">
        <v>83</v>
      </c>
      <c r="F26" t="s">
        <v>238</v>
      </c>
      <c r="G26" t="s">
        <v>74</v>
      </c>
      <c r="H26" t="s">
        <v>239</v>
      </c>
      <c r="I26" t="s">
        <v>240</v>
      </c>
      <c r="J26" t="s">
        <v>74</v>
      </c>
      <c r="K26" t="s">
        <v>83</v>
      </c>
      <c r="L26" t="s">
        <v>29</v>
      </c>
      <c r="M26" t="str">
        <f>INDEX(Coding!$B:$B,MATCH(C26,Coding!$A:$A,0))</f>
        <v>Hudsons Coffee</v>
      </c>
      <c r="N26" t="str">
        <f>INDEX(Coding!$B:$B,MATCH(D26,Coding!$A:$A,0))</f>
        <v>Gloria Jean's Coffees</v>
      </c>
      <c r="O26" t="str">
        <f>INDEX(Coding!$B:$B,MATCH(E26,Coding!$A:$A,0))</f>
        <v>The Coffee Club</v>
      </c>
      <c r="P26" t="str">
        <f>INDEX(Coding!$B:$B,MATCH(F26,Coding!$A:$A,0))</f>
        <v>Hudsons Coffee</v>
      </c>
      <c r="Q26" t="str">
        <f>INDEX(Coding!$B:$B,MATCH(G26,Coding!$A:$A,0))</f>
        <v>Gloria Jean's Coffees</v>
      </c>
      <c r="R26" t="str">
        <f>INDEX(Coding!$B:$B,MATCH(H26,Coding!$A:$A,0))</f>
        <v>NA</v>
      </c>
      <c r="S26" t="str">
        <f>INDEX(Coding!$B:$B,MATCH(I26,Coding!$A:$A,0))</f>
        <v>McCafe</v>
      </c>
      <c r="T26" t="str">
        <f>INDEX(Coding!$B:$B,MATCH(J26,Coding!$A:$A,0))</f>
        <v>Gloria Jean's Coffees</v>
      </c>
      <c r="U26" t="str">
        <f>INDEX(Coding!$B:$B,MATCH(K26,Coding!$A:$A,0))</f>
        <v>The Coffee Club</v>
      </c>
    </row>
    <row r="27" spans="1:21">
      <c r="A27" s="7">
        <v>217809127</v>
      </c>
      <c r="B27" t="s">
        <v>94</v>
      </c>
      <c r="C27" t="s">
        <v>54</v>
      </c>
      <c r="D27" t="s">
        <v>24</v>
      </c>
      <c r="E27" t="s">
        <v>24</v>
      </c>
      <c r="F27" t="s">
        <v>24</v>
      </c>
      <c r="G27" t="s">
        <v>24</v>
      </c>
      <c r="H27" t="s">
        <v>78</v>
      </c>
      <c r="I27" t="s">
        <v>15</v>
      </c>
      <c r="J27" t="s">
        <v>24</v>
      </c>
      <c r="K27" t="s">
        <v>24</v>
      </c>
      <c r="L27" t="s">
        <v>29</v>
      </c>
      <c r="M27" t="str">
        <f>INDEX(Coding!$B:$B,MATCH(C27,Coding!$A:$A,0))</f>
        <v>NA</v>
      </c>
      <c r="N27" t="str">
        <f>INDEX(Coding!$B:$B,MATCH(D27,Coding!$A:$A,0))</f>
        <v>NA</v>
      </c>
      <c r="O27" t="str">
        <f>INDEX(Coding!$B:$B,MATCH(E27,Coding!$A:$A,0))</f>
        <v>NA</v>
      </c>
      <c r="P27" t="str">
        <f>INDEX(Coding!$B:$B,MATCH(F27,Coding!$A:$A,0))</f>
        <v>NA</v>
      </c>
      <c r="Q27" t="str">
        <f>INDEX(Coding!$B:$B,MATCH(G27,Coding!$A:$A,0))</f>
        <v>NA</v>
      </c>
      <c r="R27" t="str">
        <f>INDEX(Coding!$B:$B,MATCH(H27,Coding!$A:$A,0))</f>
        <v>NA</v>
      </c>
      <c r="S27" t="str">
        <f>INDEX(Coding!$B:$B,MATCH(I27,Coding!$A:$A,0))</f>
        <v>NA</v>
      </c>
      <c r="T27" t="str">
        <f>INDEX(Coding!$B:$B,MATCH(J27,Coding!$A:$A,0))</f>
        <v>NA</v>
      </c>
      <c r="U27" t="str">
        <f>INDEX(Coding!$B:$B,MATCH(K27,Coding!$A:$A,0))</f>
        <v>NA</v>
      </c>
    </row>
    <row r="28" spans="1:21">
      <c r="A28" s="7">
        <v>217809138</v>
      </c>
      <c r="B28" t="s">
        <v>94</v>
      </c>
      <c r="C28" t="s">
        <v>262</v>
      </c>
      <c r="D28" t="s">
        <v>157</v>
      </c>
      <c r="E28" t="s">
        <v>157</v>
      </c>
      <c r="F28" t="s">
        <v>157</v>
      </c>
      <c r="G28" t="s">
        <v>157</v>
      </c>
      <c r="H28" t="s">
        <v>263</v>
      </c>
      <c r="I28" t="s">
        <v>264</v>
      </c>
      <c r="J28" t="s">
        <v>157</v>
      </c>
      <c r="K28" t="s">
        <v>157</v>
      </c>
      <c r="L28" t="s">
        <v>17</v>
      </c>
      <c r="M28" t="str">
        <f>INDEX(Coding!$B:$B,MATCH(C28,Coding!$A:$A,0))</f>
        <v>NA</v>
      </c>
      <c r="N28" t="str">
        <f>INDEX(Coding!$B:$B,MATCH(D28,Coding!$A:$A,0))</f>
        <v>NA</v>
      </c>
      <c r="O28" t="str">
        <f>INDEX(Coding!$B:$B,MATCH(E28,Coding!$A:$A,0))</f>
        <v>NA</v>
      </c>
      <c r="P28" t="str">
        <f>INDEX(Coding!$B:$B,MATCH(F28,Coding!$A:$A,0))</f>
        <v>NA</v>
      </c>
      <c r="Q28" t="str">
        <f>INDEX(Coding!$B:$B,MATCH(G28,Coding!$A:$A,0))</f>
        <v>NA</v>
      </c>
      <c r="R28" t="str">
        <f>INDEX(Coding!$B:$B,MATCH(H28,Coding!$A:$A,0))</f>
        <v>Gloria Jean's Coffees</v>
      </c>
      <c r="S28" t="str">
        <f>INDEX(Coding!$B:$B,MATCH(I28,Coding!$A:$A,0))</f>
        <v>Gloria Jean's Coffees</v>
      </c>
      <c r="T28" t="str">
        <f>INDEX(Coding!$B:$B,MATCH(J28,Coding!$A:$A,0))</f>
        <v>NA</v>
      </c>
      <c r="U28" t="str">
        <f>INDEX(Coding!$B:$B,MATCH(K28,Coding!$A:$A,0))</f>
        <v>NA</v>
      </c>
    </row>
    <row r="29" spans="1:21">
      <c r="A29" s="7">
        <v>217809159</v>
      </c>
      <c r="B29" t="s">
        <v>23</v>
      </c>
      <c r="C29" t="s">
        <v>280</v>
      </c>
      <c r="D29" t="s">
        <v>281</v>
      </c>
      <c r="E29" t="s">
        <v>280</v>
      </c>
      <c r="F29" t="s">
        <v>282</v>
      </c>
      <c r="G29" t="s">
        <v>283</v>
      </c>
      <c r="H29" t="s">
        <v>284</v>
      </c>
      <c r="I29" t="s">
        <v>285</v>
      </c>
      <c r="J29" t="s">
        <v>281</v>
      </c>
      <c r="K29" t="s">
        <v>286</v>
      </c>
      <c r="L29" t="s">
        <v>29</v>
      </c>
      <c r="M29" t="str">
        <f>INDEX(Coding!$B:$B,MATCH(C29,Coding!$A:$A,0))</f>
        <v>Hudsons Coffee</v>
      </c>
      <c r="N29" t="str">
        <f>INDEX(Coding!$B:$B,MATCH(D29,Coding!$A:$A,0))</f>
        <v>NA</v>
      </c>
      <c r="O29" t="str">
        <f>INDEX(Coding!$B:$B,MATCH(E29,Coding!$A:$A,0))</f>
        <v>Hudsons Coffee</v>
      </c>
      <c r="P29" t="str">
        <f>INDEX(Coding!$B:$B,MATCH(F29,Coding!$A:$A,0))</f>
        <v>NA</v>
      </c>
      <c r="Q29" t="str">
        <f>INDEX(Coding!$B:$B,MATCH(G29,Coding!$A:$A,0))</f>
        <v>The Coffee Club</v>
      </c>
      <c r="R29" t="str">
        <f>INDEX(Coding!$B:$B,MATCH(H29,Coding!$A:$A,0))</f>
        <v>NA</v>
      </c>
      <c r="S29" t="str">
        <f>INDEX(Coding!$B:$B,MATCH(I29,Coding!$A:$A,0))</f>
        <v>Gloria Jean's Coffees</v>
      </c>
      <c r="T29" t="str">
        <f>INDEX(Coding!$B:$B,MATCH(J29,Coding!$A:$A,0))</f>
        <v>NA</v>
      </c>
      <c r="U29" t="str">
        <f>INDEX(Coding!$B:$B,MATCH(K29,Coding!$A:$A,0))</f>
        <v>NA</v>
      </c>
    </row>
    <row r="30" spans="1:21">
      <c r="A30" s="7">
        <v>217809169</v>
      </c>
      <c r="B30" t="s">
        <v>12</v>
      </c>
      <c r="C30" t="s">
        <v>183</v>
      </c>
      <c r="D30" t="s">
        <v>42</v>
      </c>
      <c r="E30" t="s">
        <v>296</v>
      </c>
      <c r="F30" t="s">
        <v>14</v>
      </c>
      <c r="G30" t="s">
        <v>183</v>
      </c>
      <c r="H30" t="s">
        <v>297</v>
      </c>
      <c r="I30" t="s">
        <v>298</v>
      </c>
      <c r="J30" t="s">
        <v>299</v>
      </c>
      <c r="K30" t="s">
        <v>296</v>
      </c>
      <c r="L30" t="s">
        <v>29</v>
      </c>
      <c r="M30" t="str">
        <f>INDEX(Coding!$B:$B,MATCH(C30,Coding!$A:$A,0))</f>
        <v>The Coffee Club</v>
      </c>
      <c r="N30" t="str">
        <f>INDEX(Coding!$B:$B,MATCH(D30,Coding!$A:$A,0))</f>
        <v>Jamaica Blue</v>
      </c>
      <c r="O30" t="str">
        <f>INDEX(Coding!$B:$B,MATCH(E30,Coding!$A:$A,0))</f>
        <v>Hudsons Coffee</v>
      </c>
      <c r="P30" t="str">
        <f>INDEX(Coding!$B:$B,MATCH(F30,Coding!$A:$A,0))</f>
        <v>Gloria Jean's Coffees</v>
      </c>
      <c r="Q30" t="str">
        <f>INDEX(Coding!$B:$B,MATCH(G30,Coding!$A:$A,0))</f>
        <v>The Coffee Club</v>
      </c>
      <c r="R30" t="str">
        <f>INDEX(Coding!$B:$B,MATCH(H30,Coding!$A:$A,0))</f>
        <v>Hudsons Coffee</v>
      </c>
      <c r="S30" t="str">
        <f>INDEX(Coding!$B:$B,MATCH(I30,Coding!$A:$A,0))</f>
        <v>NA</v>
      </c>
      <c r="T30" t="str">
        <f>INDEX(Coding!$B:$B,MATCH(J30,Coding!$A:$A,0))</f>
        <v>Starbucks</v>
      </c>
      <c r="U30" t="str">
        <f>INDEX(Coding!$B:$B,MATCH(K30,Coding!$A:$A,0))</f>
        <v>Hudsons Coffee</v>
      </c>
    </row>
    <row r="31" spans="1:21">
      <c r="A31" s="7">
        <v>217809555</v>
      </c>
      <c r="B31" t="s">
        <v>94</v>
      </c>
      <c r="C31" t="s">
        <v>49</v>
      </c>
      <c r="D31" t="s">
        <v>54</v>
      </c>
      <c r="E31" t="s">
        <v>54</v>
      </c>
      <c r="F31" t="s">
        <v>49</v>
      </c>
      <c r="G31" t="s">
        <v>54</v>
      </c>
      <c r="H31" t="s">
        <v>54</v>
      </c>
      <c r="I31" t="s">
        <v>49</v>
      </c>
      <c r="J31" t="s">
        <v>54</v>
      </c>
      <c r="K31" t="s">
        <v>54</v>
      </c>
      <c r="L31" t="s">
        <v>17</v>
      </c>
      <c r="M31" t="str">
        <f>INDEX(Coding!$B:$B,MATCH(C31,Coding!$A:$A,0))</f>
        <v>NA</v>
      </c>
      <c r="N31" t="str">
        <f>INDEX(Coding!$B:$B,MATCH(D31,Coding!$A:$A,0))</f>
        <v>NA</v>
      </c>
      <c r="O31" t="str">
        <f>INDEX(Coding!$B:$B,MATCH(E31,Coding!$A:$A,0))</f>
        <v>NA</v>
      </c>
      <c r="P31" t="str">
        <f>INDEX(Coding!$B:$B,MATCH(F31,Coding!$A:$A,0))</f>
        <v>NA</v>
      </c>
      <c r="Q31" t="str">
        <f>INDEX(Coding!$B:$B,MATCH(G31,Coding!$A:$A,0))</f>
        <v>NA</v>
      </c>
      <c r="R31" t="str">
        <f>INDEX(Coding!$B:$B,MATCH(H31,Coding!$A:$A,0))</f>
        <v>NA</v>
      </c>
      <c r="S31" t="str">
        <f>INDEX(Coding!$B:$B,MATCH(I31,Coding!$A:$A,0))</f>
        <v>NA</v>
      </c>
      <c r="T31" t="str">
        <f>INDEX(Coding!$B:$B,MATCH(J31,Coding!$A:$A,0))</f>
        <v>NA</v>
      </c>
      <c r="U31" t="str">
        <f>INDEX(Coding!$B:$B,MATCH(K31,Coding!$A:$A,0))</f>
        <v>NA</v>
      </c>
    </row>
    <row r="32" spans="1:21">
      <c r="A32" s="7">
        <v>217809560</v>
      </c>
      <c r="B32" t="s">
        <v>94</v>
      </c>
      <c r="C32" t="s">
        <v>22</v>
      </c>
      <c r="D32" t="s">
        <v>300</v>
      </c>
      <c r="E32" t="s">
        <v>301</v>
      </c>
      <c r="F32" t="s">
        <v>24</v>
      </c>
      <c r="G32" t="s">
        <v>302</v>
      </c>
      <c r="H32" t="s">
        <v>303</v>
      </c>
      <c r="I32" t="s">
        <v>24</v>
      </c>
      <c r="J32" t="s">
        <v>304</v>
      </c>
      <c r="K32" t="s">
        <v>213</v>
      </c>
      <c r="L32" t="s">
        <v>22</v>
      </c>
      <c r="M32" t="str">
        <f>INDEX(Coding!$B:$B,MATCH(C32,Coding!$A:$A,0))</f>
        <v>NA</v>
      </c>
      <c r="N32" t="str">
        <f>INDEX(Coding!$B:$B,MATCH(D32,Coding!$A:$A,0))</f>
        <v>NA</v>
      </c>
      <c r="O32" t="str">
        <f>INDEX(Coding!$B:$B,MATCH(E32,Coding!$A:$A,0))</f>
        <v>NA</v>
      </c>
      <c r="P32" t="str">
        <f>INDEX(Coding!$B:$B,MATCH(F32,Coding!$A:$A,0))</f>
        <v>NA</v>
      </c>
      <c r="Q32" t="str">
        <f>INDEX(Coding!$B:$B,MATCH(G32,Coding!$A:$A,0))</f>
        <v>NA</v>
      </c>
      <c r="R32" t="str">
        <f>INDEX(Coding!$B:$B,MATCH(H32,Coding!$A:$A,0))</f>
        <v>NA</v>
      </c>
      <c r="S32" t="str">
        <f>INDEX(Coding!$B:$B,MATCH(I32,Coding!$A:$A,0))</f>
        <v>NA</v>
      </c>
      <c r="T32" t="str">
        <f>INDEX(Coding!$B:$B,MATCH(J32,Coding!$A:$A,0))</f>
        <v>NA</v>
      </c>
      <c r="U32" t="str">
        <f>INDEX(Coding!$B:$B,MATCH(K32,Coding!$A:$A,0))</f>
        <v>NA</v>
      </c>
    </row>
    <row r="33" spans="1:21">
      <c r="A33" s="7">
        <v>217809562</v>
      </c>
      <c r="B33" t="s">
        <v>30</v>
      </c>
      <c r="C33" t="s">
        <v>13</v>
      </c>
      <c r="D33" t="s">
        <v>70</v>
      </c>
      <c r="E33" t="s">
        <v>305</v>
      </c>
      <c r="F33" t="s">
        <v>82</v>
      </c>
      <c r="G33" t="s">
        <v>82</v>
      </c>
      <c r="H33" t="s">
        <v>306</v>
      </c>
      <c r="I33" t="s">
        <v>50</v>
      </c>
      <c r="J33" t="s">
        <v>307</v>
      </c>
      <c r="K33" t="s">
        <v>82</v>
      </c>
      <c r="L33" t="s">
        <v>29</v>
      </c>
      <c r="M33" t="str">
        <f>INDEX(Coding!$B:$B,MATCH(C33,Coding!$A:$A,0))</f>
        <v>Starbucks</v>
      </c>
      <c r="N33" t="str">
        <f>INDEX(Coding!$B:$B,MATCH(D33,Coding!$A:$A,0))</f>
        <v>Starbucks</v>
      </c>
      <c r="O33" t="str">
        <f>INDEX(Coding!$B:$B,MATCH(E33,Coding!$A:$A,0))</f>
        <v>NA</v>
      </c>
      <c r="P33" t="str">
        <f>INDEX(Coding!$B:$B,MATCH(F33,Coding!$A:$A,0))</f>
        <v>NA</v>
      </c>
      <c r="Q33" t="str">
        <f>INDEX(Coding!$B:$B,MATCH(G33,Coding!$A:$A,0))</f>
        <v>NA</v>
      </c>
      <c r="R33" t="str">
        <f>INDEX(Coding!$B:$B,MATCH(H33,Coding!$A:$A,0))</f>
        <v>NA</v>
      </c>
      <c r="S33" t="str">
        <f>INDEX(Coding!$B:$B,MATCH(I33,Coding!$A:$A,0))</f>
        <v>Gloria Jean's Coffees</v>
      </c>
      <c r="T33" t="str">
        <f>INDEX(Coding!$B:$B,MATCH(J33,Coding!$A:$A,0))</f>
        <v>NA</v>
      </c>
      <c r="U33" t="str">
        <f>INDEX(Coding!$B:$B,MATCH(K33,Coding!$A:$A,0))</f>
        <v>NA</v>
      </c>
    </row>
    <row r="34" spans="1:21">
      <c r="A34" s="7">
        <v>217809564</v>
      </c>
      <c r="B34" t="s">
        <v>12</v>
      </c>
      <c r="C34" t="s">
        <v>70</v>
      </c>
      <c r="D34" t="s">
        <v>213</v>
      </c>
      <c r="E34" t="s">
        <v>70</v>
      </c>
      <c r="F34" t="s">
        <v>213</v>
      </c>
      <c r="G34" t="s">
        <v>213</v>
      </c>
      <c r="H34" t="s">
        <v>70</v>
      </c>
      <c r="I34" t="s">
        <v>155</v>
      </c>
      <c r="J34" t="s">
        <v>154</v>
      </c>
      <c r="K34" t="s">
        <v>214</v>
      </c>
      <c r="L34" t="s">
        <v>29</v>
      </c>
      <c r="M34" t="str">
        <f>INDEX(Coding!$B:$B,MATCH(C34,Coding!$A:$A,0))</f>
        <v>Starbucks</v>
      </c>
      <c r="N34" t="str">
        <f>INDEX(Coding!$B:$B,MATCH(D34,Coding!$A:$A,0))</f>
        <v>NA</v>
      </c>
      <c r="O34" t="str">
        <f>INDEX(Coding!$B:$B,MATCH(E34,Coding!$A:$A,0))</f>
        <v>Starbucks</v>
      </c>
      <c r="P34" t="str">
        <f>INDEX(Coding!$B:$B,MATCH(F34,Coding!$A:$A,0))</f>
        <v>NA</v>
      </c>
      <c r="Q34" t="str">
        <f>INDEX(Coding!$B:$B,MATCH(G34,Coding!$A:$A,0))</f>
        <v>NA</v>
      </c>
      <c r="R34" t="str">
        <f>INDEX(Coding!$B:$B,MATCH(H34,Coding!$A:$A,0))</f>
        <v>Starbucks</v>
      </c>
      <c r="S34" t="str">
        <f>INDEX(Coding!$B:$B,MATCH(I34,Coding!$A:$A,0))</f>
        <v>Gloria Jean's Coffees</v>
      </c>
      <c r="T34" t="str">
        <f>INDEX(Coding!$B:$B,MATCH(J34,Coding!$A:$A,0))</f>
        <v>Zarraffa's Coffee</v>
      </c>
      <c r="U34" t="str">
        <f>INDEX(Coding!$B:$B,MATCH(K34,Coding!$A:$A,0))</f>
        <v>McCafe</v>
      </c>
    </row>
    <row r="35" spans="1:21">
      <c r="A35" s="7">
        <v>217809580</v>
      </c>
      <c r="B35" t="s">
        <v>94</v>
      </c>
      <c r="C35" t="s">
        <v>329</v>
      </c>
      <c r="D35" t="s">
        <v>41</v>
      </c>
      <c r="E35" t="s">
        <v>330</v>
      </c>
      <c r="F35" t="s">
        <v>331</v>
      </c>
      <c r="G35" t="s">
        <v>331</v>
      </c>
      <c r="H35" t="s">
        <v>332</v>
      </c>
      <c r="I35" t="s">
        <v>333</v>
      </c>
      <c r="J35" t="s">
        <v>42</v>
      </c>
      <c r="K35" t="s">
        <v>331</v>
      </c>
      <c r="L35" t="s">
        <v>29</v>
      </c>
      <c r="M35" t="str">
        <f>INDEX(Coding!$B:$B,MATCH(C35,Coding!$A:$A,0))</f>
        <v>Hudsons Coffee</v>
      </c>
      <c r="N35" t="str">
        <f>INDEX(Coding!$B:$B,MATCH(D35,Coding!$A:$A,0))</f>
        <v>Gloria Jean's Coffees</v>
      </c>
      <c r="O35" t="str">
        <f>INDEX(Coding!$B:$B,MATCH(E35,Coding!$A:$A,0))</f>
        <v>The Coffee Club</v>
      </c>
      <c r="P35" t="str">
        <f>INDEX(Coding!$B:$B,MATCH(F35,Coding!$A:$A,0))</f>
        <v>NA</v>
      </c>
      <c r="Q35" t="str">
        <f>INDEX(Coding!$B:$B,MATCH(G35,Coding!$A:$A,0))</f>
        <v>NA</v>
      </c>
      <c r="R35" t="str">
        <f>INDEX(Coding!$B:$B,MATCH(H35,Coding!$A:$A,0))</f>
        <v>NA</v>
      </c>
      <c r="S35" t="str">
        <f>INDEX(Coding!$B:$B,MATCH(I35,Coding!$A:$A,0))</f>
        <v>Gloria Jean's Coffees</v>
      </c>
      <c r="T35" t="str">
        <f>INDEX(Coding!$B:$B,MATCH(J35,Coding!$A:$A,0))</f>
        <v>Jamaica Blue</v>
      </c>
      <c r="U35" t="str">
        <f>INDEX(Coding!$B:$B,MATCH(K35,Coding!$A:$A,0))</f>
        <v>NA</v>
      </c>
    </row>
    <row r="36" spans="1:21">
      <c r="A36" s="7">
        <v>217809592</v>
      </c>
      <c r="B36" t="s">
        <v>94</v>
      </c>
      <c r="C36" t="s">
        <v>338</v>
      </c>
      <c r="D36" t="s">
        <v>34</v>
      </c>
      <c r="E36" t="s">
        <v>339</v>
      </c>
      <c r="F36" t="s">
        <v>34</v>
      </c>
      <c r="G36" t="s">
        <v>340</v>
      </c>
      <c r="H36" t="s">
        <v>215</v>
      </c>
      <c r="I36" t="s">
        <v>34</v>
      </c>
      <c r="J36" t="s">
        <v>341</v>
      </c>
      <c r="K36" t="s">
        <v>342</v>
      </c>
      <c r="L36" t="s">
        <v>17</v>
      </c>
      <c r="M36" t="str">
        <f>INDEX(Coding!$B:$B,MATCH(C36,Coding!$A:$A,0))</f>
        <v>NA</v>
      </c>
      <c r="N36" t="str">
        <f>INDEX(Coding!$B:$B,MATCH(D36,Coding!$A:$A,0))</f>
        <v>NA</v>
      </c>
      <c r="O36" t="str">
        <f>INDEX(Coding!$B:$B,MATCH(E36,Coding!$A:$A,0))</f>
        <v>NA</v>
      </c>
      <c r="P36" t="str">
        <f>INDEX(Coding!$B:$B,MATCH(F36,Coding!$A:$A,0))</f>
        <v>NA</v>
      </c>
      <c r="Q36" t="str">
        <f>INDEX(Coding!$B:$B,MATCH(G36,Coding!$A:$A,0))</f>
        <v>NA</v>
      </c>
      <c r="R36" t="str">
        <f>INDEX(Coding!$B:$B,MATCH(H36,Coding!$A:$A,0))</f>
        <v>McCafe</v>
      </c>
      <c r="S36" t="str">
        <f>INDEX(Coding!$B:$B,MATCH(I36,Coding!$A:$A,0))</f>
        <v>NA</v>
      </c>
      <c r="T36" t="str">
        <f>INDEX(Coding!$B:$B,MATCH(J36,Coding!$A:$A,0))</f>
        <v>NA</v>
      </c>
      <c r="U36" t="str">
        <f>INDEX(Coding!$B:$B,MATCH(K36,Coding!$A:$A,0))</f>
        <v>NA</v>
      </c>
    </row>
    <row r="37" spans="1:21">
      <c r="A37" s="7">
        <v>217809596</v>
      </c>
      <c r="B37" t="s">
        <v>94</v>
      </c>
      <c r="C37" t="s">
        <v>347</v>
      </c>
      <c r="D37" t="s">
        <v>50</v>
      </c>
      <c r="E37" t="s">
        <v>82</v>
      </c>
      <c r="F37" t="s">
        <v>82</v>
      </c>
      <c r="G37" t="s">
        <v>82</v>
      </c>
      <c r="H37" t="s">
        <v>218</v>
      </c>
      <c r="I37" t="s">
        <v>74</v>
      </c>
      <c r="J37" t="s">
        <v>348</v>
      </c>
      <c r="K37" t="s">
        <v>82</v>
      </c>
      <c r="L37" t="s">
        <v>22</v>
      </c>
      <c r="M37" t="str">
        <f>INDEX(Coding!$B:$B,MATCH(C37,Coding!$A:$A,0))</f>
        <v>Starbucks</v>
      </c>
      <c r="N37" t="str">
        <f>INDEX(Coding!$B:$B,MATCH(D37,Coding!$A:$A,0))</f>
        <v>Gloria Jean's Coffees</v>
      </c>
      <c r="O37" t="str">
        <f>INDEX(Coding!$B:$B,MATCH(E37,Coding!$A:$A,0))</f>
        <v>NA</v>
      </c>
      <c r="P37" t="str">
        <f>INDEX(Coding!$B:$B,MATCH(F37,Coding!$A:$A,0))</f>
        <v>NA</v>
      </c>
      <c r="Q37" t="str">
        <f>INDEX(Coding!$B:$B,MATCH(G37,Coding!$A:$A,0))</f>
        <v>NA</v>
      </c>
      <c r="R37" t="str">
        <f>INDEX(Coding!$B:$B,MATCH(H37,Coding!$A:$A,0))</f>
        <v>NA</v>
      </c>
      <c r="S37" t="str">
        <f>INDEX(Coding!$B:$B,MATCH(I37,Coding!$A:$A,0))</f>
        <v>Gloria Jean's Coffees</v>
      </c>
      <c r="T37" t="str">
        <f>INDEX(Coding!$B:$B,MATCH(J37,Coding!$A:$A,0))</f>
        <v>NA</v>
      </c>
      <c r="U37" t="str">
        <f>INDEX(Coding!$B:$B,MATCH(K37,Coding!$A:$A,0))</f>
        <v>NA</v>
      </c>
    </row>
    <row r="38" spans="1:21">
      <c r="A38" s="7">
        <v>217809604</v>
      </c>
      <c r="B38" t="s">
        <v>94</v>
      </c>
      <c r="C38" t="s">
        <v>70</v>
      </c>
      <c r="D38" t="s">
        <v>349</v>
      </c>
      <c r="E38" t="s">
        <v>214</v>
      </c>
      <c r="F38" t="s">
        <v>349</v>
      </c>
      <c r="G38" t="s">
        <v>350</v>
      </c>
      <c r="H38" t="s">
        <v>351</v>
      </c>
      <c r="I38" t="s">
        <v>349</v>
      </c>
      <c r="J38" t="s">
        <v>349</v>
      </c>
      <c r="K38" t="s">
        <v>70</v>
      </c>
      <c r="L38" t="s">
        <v>29</v>
      </c>
      <c r="M38" t="str">
        <f>INDEX(Coding!$B:$B,MATCH(C38,Coding!$A:$A,0))</f>
        <v>Starbucks</v>
      </c>
      <c r="N38" t="str">
        <f>INDEX(Coding!$B:$B,MATCH(D38,Coding!$A:$A,0))</f>
        <v>Gloria Jean's Coffees</v>
      </c>
      <c r="O38" t="str">
        <f>INDEX(Coding!$B:$B,MATCH(E38,Coding!$A:$A,0))</f>
        <v>McCafe</v>
      </c>
      <c r="P38" t="str">
        <f>INDEX(Coding!$B:$B,MATCH(F38,Coding!$A:$A,0))</f>
        <v>Gloria Jean's Coffees</v>
      </c>
      <c r="Q38" t="str">
        <f>INDEX(Coding!$B:$B,MATCH(G38,Coding!$A:$A,0))</f>
        <v>NA</v>
      </c>
      <c r="R38" t="str">
        <f>INDEX(Coding!$B:$B,MATCH(H38,Coding!$A:$A,0))</f>
        <v>Jamaica Blue</v>
      </c>
      <c r="S38" t="str">
        <f>INDEX(Coding!$B:$B,MATCH(I38,Coding!$A:$A,0))</f>
        <v>Gloria Jean's Coffees</v>
      </c>
      <c r="T38" t="str">
        <f>INDEX(Coding!$B:$B,MATCH(J38,Coding!$A:$A,0))</f>
        <v>Gloria Jean's Coffees</v>
      </c>
      <c r="U38" t="str">
        <f>INDEX(Coding!$B:$B,MATCH(K38,Coding!$A:$A,0))</f>
        <v>Starbucks</v>
      </c>
    </row>
    <row r="39" spans="1:21">
      <c r="A39" s="7">
        <v>217809611</v>
      </c>
      <c r="B39" t="s">
        <v>12</v>
      </c>
      <c r="C39" t="s">
        <v>352</v>
      </c>
      <c r="D39" t="s">
        <v>353</v>
      </c>
      <c r="E39" t="s">
        <v>354</v>
      </c>
      <c r="F39" t="s">
        <v>355</v>
      </c>
      <c r="G39" t="s">
        <v>356</v>
      </c>
      <c r="H39" t="s">
        <v>357</v>
      </c>
      <c r="I39" t="s">
        <v>358</v>
      </c>
      <c r="J39" t="s">
        <v>359</v>
      </c>
      <c r="K39" t="s">
        <v>360</v>
      </c>
      <c r="L39" t="s">
        <v>29</v>
      </c>
      <c r="M39" t="str">
        <f>INDEX(Coding!$B:$B,MATCH(C39,Coding!$A:$A,0))</f>
        <v>NA</v>
      </c>
      <c r="N39" t="str">
        <f>INDEX(Coding!$B:$B,MATCH(D39,Coding!$A:$A,0))</f>
        <v>NA</v>
      </c>
      <c r="O39" t="str">
        <f>INDEX(Coding!$B:$B,MATCH(E39,Coding!$A:$A,0))</f>
        <v>NA</v>
      </c>
      <c r="P39" t="str">
        <f>INDEX(Coding!$B:$B,MATCH(F39,Coding!$A:$A,0))</f>
        <v>NA</v>
      </c>
      <c r="Q39" t="str">
        <f>INDEX(Coding!$B:$B,MATCH(G39,Coding!$A:$A,0))</f>
        <v>NA</v>
      </c>
      <c r="R39" t="str">
        <f>INDEX(Coding!$B:$B,MATCH(H39,Coding!$A:$A,0))</f>
        <v>NA</v>
      </c>
      <c r="S39" t="str">
        <f>INDEX(Coding!$B:$B,MATCH(I39,Coding!$A:$A,0))</f>
        <v>NA</v>
      </c>
      <c r="T39" t="str">
        <f>INDEX(Coding!$B:$B,MATCH(J39,Coding!$A:$A,0))</f>
        <v>NA</v>
      </c>
      <c r="U39" t="str">
        <f>INDEX(Coding!$B:$B,MATCH(K39,Coding!$A:$A,0))</f>
        <v>NA</v>
      </c>
    </row>
    <row r="40" spans="1:21">
      <c r="A40" s="7">
        <v>217809616</v>
      </c>
      <c r="B40" t="s">
        <v>94</v>
      </c>
      <c r="C40" t="s">
        <v>361</v>
      </c>
      <c r="D40" t="s">
        <v>362</v>
      </c>
      <c r="E40" t="s">
        <v>361</v>
      </c>
      <c r="F40" t="s">
        <v>363</v>
      </c>
      <c r="G40" t="s">
        <v>361</v>
      </c>
      <c r="H40" t="s">
        <v>364</v>
      </c>
      <c r="I40" t="s">
        <v>365</v>
      </c>
      <c r="J40" t="s">
        <v>361</v>
      </c>
      <c r="K40" t="s">
        <v>361</v>
      </c>
      <c r="L40" t="s">
        <v>29</v>
      </c>
      <c r="M40" t="str">
        <f>INDEX(Coding!$B:$B,MATCH(C40,Coding!$A:$A,0))</f>
        <v>NA</v>
      </c>
      <c r="N40" t="str">
        <f>INDEX(Coding!$B:$B,MATCH(D40,Coding!$A:$A,0))</f>
        <v>NA</v>
      </c>
      <c r="O40" t="str">
        <f>INDEX(Coding!$B:$B,MATCH(E40,Coding!$A:$A,0))</f>
        <v>NA</v>
      </c>
      <c r="P40" t="str">
        <f>INDEX(Coding!$B:$B,MATCH(F40,Coding!$A:$A,0))</f>
        <v>NA</v>
      </c>
      <c r="Q40" t="str">
        <f>INDEX(Coding!$B:$B,MATCH(G40,Coding!$A:$A,0))</f>
        <v>NA</v>
      </c>
      <c r="R40" t="str">
        <f>INDEX(Coding!$B:$B,MATCH(H40,Coding!$A:$A,0))</f>
        <v>NA</v>
      </c>
      <c r="S40" t="str">
        <f>INDEX(Coding!$B:$B,MATCH(I40,Coding!$A:$A,0))</f>
        <v>NA</v>
      </c>
      <c r="T40" t="str">
        <f>INDEX(Coding!$B:$B,MATCH(J40,Coding!$A:$A,0))</f>
        <v>NA</v>
      </c>
      <c r="U40" t="str">
        <f>INDEX(Coding!$B:$B,MATCH(K40,Coding!$A:$A,0))</f>
        <v>NA</v>
      </c>
    </row>
    <row r="41" spans="1:21">
      <c r="A41" s="7">
        <v>217809617</v>
      </c>
      <c r="B41" t="s">
        <v>12</v>
      </c>
      <c r="C41" t="s">
        <v>366</v>
      </c>
      <c r="D41" t="s">
        <v>367</v>
      </c>
      <c r="E41" t="s">
        <v>366</v>
      </c>
      <c r="F41" t="s">
        <v>366</v>
      </c>
      <c r="G41" t="s">
        <v>366</v>
      </c>
      <c r="H41" t="s">
        <v>368</v>
      </c>
      <c r="I41" t="s">
        <v>369</v>
      </c>
      <c r="J41" t="s">
        <v>370</v>
      </c>
      <c r="K41" t="s">
        <v>370</v>
      </c>
      <c r="L41" t="s">
        <v>22</v>
      </c>
      <c r="M41" t="str">
        <f>INDEX(Coding!$B:$B,MATCH(C41,Coding!$A:$A,0))</f>
        <v>NA</v>
      </c>
      <c r="N41" t="str">
        <f>INDEX(Coding!$B:$B,MATCH(D41,Coding!$A:$A,0))</f>
        <v>NA</v>
      </c>
      <c r="O41" t="str">
        <f>INDEX(Coding!$B:$B,MATCH(E41,Coding!$A:$A,0))</f>
        <v>NA</v>
      </c>
      <c r="P41" t="str">
        <f>INDEX(Coding!$B:$B,MATCH(F41,Coding!$A:$A,0))</f>
        <v>NA</v>
      </c>
      <c r="Q41" t="str">
        <f>INDEX(Coding!$B:$B,MATCH(G41,Coding!$A:$A,0))</f>
        <v>NA</v>
      </c>
      <c r="R41" t="str">
        <f>INDEX(Coding!$B:$B,MATCH(H41,Coding!$A:$A,0))</f>
        <v>NA</v>
      </c>
      <c r="S41" t="str">
        <f>INDEX(Coding!$B:$B,MATCH(I41,Coding!$A:$A,0))</f>
        <v>NA</v>
      </c>
      <c r="T41" t="str">
        <f>INDEX(Coding!$B:$B,MATCH(J41,Coding!$A:$A,0))</f>
        <v>NA</v>
      </c>
      <c r="U41" t="str">
        <f>INDEX(Coding!$B:$B,MATCH(K41,Coding!$A:$A,0))</f>
        <v>NA</v>
      </c>
    </row>
    <row r="42" spans="1:21">
      <c r="A42" s="7">
        <v>217809621</v>
      </c>
      <c r="B42" t="s">
        <v>30</v>
      </c>
      <c r="C42" t="s">
        <v>70</v>
      </c>
      <c r="D42" t="s">
        <v>70</v>
      </c>
      <c r="E42" t="s">
        <v>81</v>
      </c>
      <c r="F42" t="s">
        <v>24</v>
      </c>
      <c r="G42" t="s">
        <v>24</v>
      </c>
      <c r="H42" t="s">
        <v>24</v>
      </c>
      <c r="I42" t="s">
        <v>74</v>
      </c>
      <c r="J42" t="s">
        <v>70</v>
      </c>
      <c r="K42" t="s">
        <v>24</v>
      </c>
      <c r="L42" t="s">
        <v>29</v>
      </c>
      <c r="M42" t="str">
        <f>INDEX(Coding!$B:$B,MATCH(C42,Coding!$A:$A,0))</f>
        <v>Starbucks</v>
      </c>
      <c r="N42" t="str">
        <f>INDEX(Coding!$B:$B,MATCH(D42,Coding!$A:$A,0))</f>
        <v>Starbucks</v>
      </c>
      <c r="O42" t="str">
        <f>INDEX(Coding!$B:$B,MATCH(E42,Coding!$A:$A,0))</f>
        <v>NA</v>
      </c>
      <c r="P42" t="str">
        <f>INDEX(Coding!$B:$B,MATCH(F42,Coding!$A:$A,0))</f>
        <v>NA</v>
      </c>
      <c r="Q42" t="str">
        <f>INDEX(Coding!$B:$B,MATCH(G42,Coding!$A:$A,0))</f>
        <v>NA</v>
      </c>
      <c r="R42" t="str">
        <f>INDEX(Coding!$B:$B,MATCH(H42,Coding!$A:$A,0))</f>
        <v>NA</v>
      </c>
      <c r="S42" t="str">
        <f>INDEX(Coding!$B:$B,MATCH(I42,Coding!$A:$A,0))</f>
        <v>Gloria Jean's Coffees</v>
      </c>
      <c r="T42" t="str">
        <f>INDEX(Coding!$B:$B,MATCH(J42,Coding!$A:$A,0))</f>
        <v>Starbucks</v>
      </c>
      <c r="U42" t="str">
        <f>INDEX(Coding!$B:$B,MATCH(K42,Coding!$A:$A,0))</f>
        <v>NA</v>
      </c>
    </row>
    <row r="43" spans="1:21">
      <c r="A43" s="7">
        <v>217809642</v>
      </c>
      <c r="B43" t="s">
        <v>94</v>
      </c>
      <c r="C43" t="s">
        <v>47</v>
      </c>
      <c r="D43" t="s">
        <v>24</v>
      </c>
      <c r="E43" t="s">
        <v>24</v>
      </c>
      <c r="F43" t="s">
        <v>24</v>
      </c>
      <c r="G43" t="s">
        <v>24</v>
      </c>
      <c r="H43" t="s">
        <v>13</v>
      </c>
      <c r="I43" t="s">
        <v>47</v>
      </c>
      <c r="J43" t="s">
        <v>13</v>
      </c>
      <c r="K43" t="s">
        <v>24</v>
      </c>
      <c r="L43" t="s">
        <v>22</v>
      </c>
      <c r="M43" t="str">
        <f>INDEX(Coding!$B:$B,MATCH(C43,Coding!$A:$A,0))</f>
        <v>McCafe</v>
      </c>
      <c r="N43" t="str">
        <f>INDEX(Coding!$B:$B,MATCH(D43,Coding!$A:$A,0))</f>
        <v>NA</v>
      </c>
      <c r="O43" t="str">
        <f>INDEX(Coding!$B:$B,MATCH(E43,Coding!$A:$A,0))</f>
        <v>NA</v>
      </c>
      <c r="P43" t="str">
        <f>INDEX(Coding!$B:$B,MATCH(F43,Coding!$A:$A,0))</f>
        <v>NA</v>
      </c>
      <c r="Q43" t="str">
        <f>INDEX(Coding!$B:$B,MATCH(G43,Coding!$A:$A,0))</f>
        <v>NA</v>
      </c>
      <c r="R43" t="str">
        <f>INDEX(Coding!$B:$B,MATCH(H43,Coding!$A:$A,0))</f>
        <v>Starbucks</v>
      </c>
      <c r="S43" t="str">
        <f>INDEX(Coding!$B:$B,MATCH(I43,Coding!$A:$A,0))</f>
        <v>McCafe</v>
      </c>
      <c r="T43" t="str">
        <f>INDEX(Coding!$B:$B,MATCH(J43,Coding!$A:$A,0))</f>
        <v>Starbucks</v>
      </c>
      <c r="U43" t="str">
        <f>INDEX(Coding!$B:$B,MATCH(K43,Coding!$A:$A,0))</f>
        <v>NA</v>
      </c>
    </row>
    <row r="44" spans="1:21">
      <c r="A44" s="7">
        <v>217809653</v>
      </c>
      <c r="B44" t="s">
        <v>23</v>
      </c>
      <c r="C44" t="s">
        <v>378</v>
      </c>
      <c r="D44" t="s">
        <v>379</v>
      </c>
      <c r="E44" t="s">
        <v>14</v>
      </c>
      <c r="F44" t="s">
        <v>14</v>
      </c>
      <c r="G44" t="s">
        <v>14</v>
      </c>
      <c r="H44" t="s">
        <v>16</v>
      </c>
      <c r="I44" t="s">
        <v>47</v>
      </c>
      <c r="J44" t="s">
        <v>14</v>
      </c>
      <c r="K44" t="s">
        <v>379</v>
      </c>
      <c r="L44" t="s">
        <v>29</v>
      </c>
      <c r="M44" t="str">
        <f>INDEX(Coding!$B:$B,MATCH(C44,Coding!$A:$A,0))</f>
        <v>NA</v>
      </c>
      <c r="N44" t="str">
        <f>INDEX(Coding!$B:$B,MATCH(D44,Coding!$A:$A,0))</f>
        <v>NA</v>
      </c>
      <c r="O44" t="str">
        <f>INDEX(Coding!$B:$B,MATCH(E44,Coding!$A:$A,0))</f>
        <v>Gloria Jean's Coffees</v>
      </c>
      <c r="P44" t="str">
        <f>INDEX(Coding!$B:$B,MATCH(F44,Coding!$A:$A,0))</f>
        <v>Gloria Jean's Coffees</v>
      </c>
      <c r="Q44" t="str">
        <f>INDEX(Coding!$B:$B,MATCH(G44,Coding!$A:$A,0))</f>
        <v>Gloria Jean's Coffees</v>
      </c>
      <c r="R44" t="str">
        <f>INDEX(Coding!$B:$B,MATCH(H44,Coding!$A:$A,0))</f>
        <v>NA</v>
      </c>
      <c r="S44" t="str">
        <f>INDEX(Coding!$B:$B,MATCH(I44,Coding!$A:$A,0))</f>
        <v>McCafe</v>
      </c>
      <c r="T44" t="str">
        <f>INDEX(Coding!$B:$B,MATCH(J44,Coding!$A:$A,0))</f>
        <v>Gloria Jean's Coffees</v>
      </c>
      <c r="U44" t="str">
        <f>INDEX(Coding!$B:$B,MATCH(K44,Coding!$A:$A,0))</f>
        <v>NA</v>
      </c>
    </row>
    <row r="45" spans="1:21">
      <c r="A45" s="7">
        <v>217809676</v>
      </c>
      <c r="B45" t="s">
        <v>76</v>
      </c>
      <c r="C45" t="s">
        <v>70</v>
      </c>
      <c r="D45" t="s">
        <v>110</v>
      </c>
      <c r="E45" t="s">
        <v>146</v>
      </c>
      <c r="F45" t="s">
        <v>110</v>
      </c>
      <c r="G45" t="s">
        <v>380</v>
      </c>
      <c r="H45" t="s">
        <v>28</v>
      </c>
      <c r="I45" t="s">
        <v>381</v>
      </c>
      <c r="J45" t="s">
        <v>77</v>
      </c>
      <c r="K45" t="s">
        <v>13</v>
      </c>
      <c r="L45" t="s">
        <v>29</v>
      </c>
      <c r="M45" t="str">
        <f>INDEX(Coding!$B:$B,MATCH(C45,Coding!$A:$A,0))</f>
        <v>Starbucks</v>
      </c>
      <c r="N45" t="str">
        <f>INDEX(Coding!$B:$B,MATCH(D45,Coding!$A:$A,0))</f>
        <v>NA</v>
      </c>
      <c r="O45" t="str">
        <f>INDEX(Coding!$B:$B,MATCH(E45,Coding!$A:$A,0))</f>
        <v>The Coffee Club</v>
      </c>
      <c r="P45" t="str">
        <f>INDEX(Coding!$B:$B,MATCH(F45,Coding!$A:$A,0))</f>
        <v>NA</v>
      </c>
      <c r="Q45" t="str">
        <f>INDEX(Coding!$B:$B,MATCH(G45,Coding!$A:$A,0))</f>
        <v>NA</v>
      </c>
      <c r="R45" t="str">
        <f>INDEX(Coding!$B:$B,MATCH(H45,Coding!$A:$A,0))</f>
        <v>NA</v>
      </c>
      <c r="S45" t="str">
        <f>INDEX(Coding!$B:$B,MATCH(I45,Coding!$A:$A,0))</f>
        <v>Gloria Jean's Coffees</v>
      </c>
      <c r="T45" t="str">
        <f>INDEX(Coding!$B:$B,MATCH(J45,Coding!$A:$A,0))</f>
        <v>Jamaica Blue</v>
      </c>
      <c r="U45" t="str">
        <f>INDEX(Coding!$B:$B,MATCH(K45,Coding!$A:$A,0))</f>
        <v>Starbucks</v>
      </c>
    </row>
    <row r="46" spans="1:21">
      <c r="A46" s="7">
        <v>217809684</v>
      </c>
      <c r="B46" t="s">
        <v>30</v>
      </c>
      <c r="C46" t="s">
        <v>183</v>
      </c>
      <c r="D46" t="s">
        <v>183</v>
      </c>
      <c r="E46" t="s">
        <v>14</v>
      </c>
      <c r="F46" t="s">
        <v>386</v>
      </c>
      <c r="G46" t="s">
        <v>387</v>
      </c>
      <c r="H46" t="s">
        <v>16</v>
      </c>
      <c r="I46" t="s">
        <v>183</v>
      </c>
      <c r="J46" t="s">
        <v>14</v>
      </c>
      <c r="K46" t="s">
        <v>14</v>
      </c>
      <c r="L46" t="s">
        <v>29</v>
      </c>
      <c r="M46" t="str">
        <f>INDEX(Coding!$B:$B,MATCH(C46,Coding!$A:$A,0))</f>
        <v>The Coffee Club</v>
      </c>
      <c r="N46" t="str">
        <f>INDEX(Coding!$B:$B,MATCH(D46,Coding!$A:$A,0))</f>
        <v>The Coffee Club</v>
      </c>
      <c r="O46" t="str">
        <f>INDEX(Coding!$B:$B,MATCH(E46,Coding!$A:$A,0))</f>
        <v>Gloria Jean's Coffees</v>
      </c>
      <c r="P46" t="str">
        <f>INDEX(Coding!$B:$B,MATCH(F46,Coding!$A:$A,0))</f>
        <v>NA</v>
      </c>
      <c r="Q46" t="str">
        <f>INDEX(Coding!$B:$B,MATCH(G46,Coding!$A:$A,0))</f>
        <v>NA</v>
      </c>
      <c r="R46" t="str">
        <f>INDEX(Coding!$B:$B,MATCH(H46,Coding!$A:$A,0))</f>
        <v>NA</v>
      </c>
      <c r="S46" t="str">
        <f>INDEX(Coding!$B:$B,MATCH(I46,Coding!$A:$A,0))</f>
        <v>The Coffee Club</v>
      </c>
      <c r="T46" t="str">
        <f>INDEX(Coding!$B:$B,MATCH(J46,Coding!$A:$A,0))</f>
        <v>Gloria Jean's Coffees</v>
      </c>
      <c r="U46" t="str">
        <f>INDEX(Coding!$B:$B,MATCH(K46,Coding!$A:$A,0))</f>
        <v>Gloria Jean's Coffees</v>
      </c>
    </row>
    <row r="47" spans="1:21">
      <c r="A47" s="7">
        <v>217809699</v>
      </c>
      <c r="B47" t="s">
        <v>76</v>
      </c>
      <c r="C47" t="s">
        <v>43</v>
      </c>
      <c r="D47" t="s">
        <v>14</v>
      </c>
      <c r="E47" t="s">
        <v>34</v>
      </c>
      <c r="F47" t="s">
        <v>34</v>
      </c>
      <c r="G47" t="s">
        <v>34</v>
      </c>
      <c r="H47" t="s">
        <v>16</v>
      </c>
      <c r="I47" t="s">
        <v>14</v>
      </c>
      <c r="J47" t="s">
        <v>34</v>
      </c>
      <c r="K47" t="s">
        <v>34</v>
      </c>
      <c r="L47" t="s">
        <v>29</v>
      </c>
      <c r="M47" t="str">
        <f>INDEX(Coding!$B:$B,MATCH(C47,Coding!$A:$A,0))</f>
        <v>Hudsons Coffee</v>
      </c>
      <c r="N47" t="str">
        <f>INDEX(Coding!$B:$B,MATCH(D47,Coding!$A:$A,0))</f>
        <v>Gloria Jean's Coffees</v>
      </c>
      <c r="O47" t="str">
        <f>INDEX(Coding!$B:$B,MATCH(E47,Coding!$A:$A,0))</f>
        <v>NA</v>
      </c>
      <c r="P47" t="str">
        <f>INDEX(Coding!$B:$B,MATCH(F47,Coding!$A:$A,0))</f>
        <v>NA</v>
      </c>
      <c r="Q47" t="str">
        <f>INDEX(Coding!$B:$B,MATCH(G47,Coding!$A:$A,0))</f>
        <v>NA</v>
      </c>
      <c r="R47" t="str">
        <f>INDEX(Coding!$B:$B,MATCH(H47,Coding!$A:$A,0))</f>
        <v>NA</v>
      </c>
      <c r="S47" t="str">
        <f>INDEX(Coding!$B:$B,MATCH(I47,Coding!$A:$A,0))</f>
        <v>Gloria Jean's Coffees</v>
      </c>
      <c r="T47" t="str">
        <f>INDEX(Coding!$B:$B,MATCH(J47,Coding!$A:$A,0))</f>
        <v>NA</v>
      </c>
      <c r="U47" t="str">
        <f>INDEX(Coding!$B:$B,MATCH(K47,Coding!$A:$A,0))</f>
        <v>NA</v>
      </c>
    </row>
    <row r="48" spans="1:21">
      <c r="A48" s="7">
        <v>217809734</v>
      </c>
      <c r="B48" t="s">
        <v>76</v>
      </c>
      <c r="C48" t="s">
        <v>201</v>
      </c>
      <c r="D48" t="s">
        <v>395</v>
      </c>
      <c r="E48" t="s">
        <v>396</v>
      </c>
      <c r="F48" t="s">
        <v>395</v>
      </c>
      <c r="G48" t="s">
        <v>395</v>
      </c>
      <c r="H48" t="s">
        <v>397</v>
      </c>
      <c r="I48" t="s">
        <v>398</v>
      </c>
      <c r="J48" t="s">
        <v>399</v>
      </c>
      <c r="K48" t="s">
        <v>400</v>
      </c>
      <c r="L48" t="s">
        <v>17</v>
      </c>
      <c r="M48" t="str">
        <f>INDEX(Coding!$B:$B,MATCH(C48,Coding!$A:$A,0))</f>
        <v>Gloria Jean's Coffees</v>
      </c>
      <c r="N48" t="str">
        <f>INDEX(Coding!$B:$B,MATCH(D48,Coding!$A:$A,0))</f>
        <v>NA</v>
      </c>
      <c r="O48" t="str">
        <f>INDEX(Coding!$B:$B,MATCH(E48,Coding!$A:$A,0))</f>
        <v>NA</v>
      </c>
      <c r="P48" t="str">
        <f>INDEX(Coding!$B:$B,MATCH(F48,Coding!$A:$A,0))</f>
        <v>NA</v>
      </c>
      <c r="Q48" t="str">
        <f>INDEX(Coding!$B:$B,MATCH(G48,Coding!$A:$A,0))</f>
        <v>NA</v>
      </c>
      <c r="R48" t="str">
        <f>INDEX(Coding!$B:$B,MATCH(H48,Coding!$A:$A,0))</f>
        <v>McCafe</v>
      </c>
      <c r="S48" t="str">
        <f>INDEX(Coding!$B:$B,MATCH(I48,Coding!$A:$A,0))</f>
        <v>Starbucks</v>
      </c>
      <c r="T48" t="str">
        <f>INDEX(Coding!$B:$B,MATCH(J48,Coding!$A:$A,0))</f>
        <v>The Coffee Club</v>
      </c>
      <c r="U48" t="str">
        <f>INDEX(Coding!$B:$B,MATCH(K48,Coding!$A:$A,0))</f>
        <v>Zarraffa's Coffee</v>
      </c>
    </row>
    <row r="49" spans="1:21">
      <c r="A49" s="7">
        <v>217809744</v>
      </c>
      <c r="B49" t="s">
        <v>12</v>
      </c>
      <c r="C49" t="s">
        <v>13</v>
      </c>
      <c r="D49" t="s">
        <v>13</v>
      </c>
      <c r="E49" t="s">
        <v>41</v>
      </c>
      <c r="F49" t="s">
        <v>41</v>
      </c>
      <c r="G49" t="s">
        <v>13</v>
      </c>
      <c r="H49" t="s">
        <v>41</v>
      </c>
      <c r="I49" t="s">
        <v>13</v>
      </c>
      <c r="J49" t="s">
        <v>13</v>
      </c>
      <c r="K49" t="s">
        <v>13</v>
      </c>
      <c r="L49" t="s">
        <v>22</v>
      </c>
      <c r="M49" t="str">
        <f>INDEX(Coding!$B:$B,MATCH(C49,Coding!$A:$A,0))</f>
        <v>Starbucks</v>
      </c>
      <c r="N49" t="str">
        <f>INDEX(Coding!$B:$B,MATCH(D49,Coding!$A:$A,0))</f>
        <v>Starbucks</v>
      </c>
      <c r="O49" t="str">
        <f>INDEX(Coding!$B:$B,MATCH(E49,Coding!$A:$A,0))</f>
        <v>Gloria Jean's Coffees</v>
      </c>
      <c r="P49" t="str">
        <f>INDEX(Coding!$B:$B,MATCH(F49,Coding!$A:$A,0))</f>
        <v>Gloria Jean's Coffees</v>
      </c>
      <c r="Q49" t="str">
        <f>INDEX(Coding!$B:$B,MATCH(G49,Coding!$A:$A,0))</f>
        <v>Starbucks</v>
      </c>
      <c r="R49" t="str">
        <f>INDEX(Coding!$B:$B,MATCH(H49,Coding!$A:$A,0))</f>
        <v>Gloria Jean's Coffees</v>
      </c>
      <c r="S49" t="str">
        <f>INDEX(Coding!$B:$B,MATCH(I49,Coding!$A:$A,0))</f>
        <v>Starbucks</v>
      </c>
      <c r="T49" t="str">
        <f>INDEX(Coding!$B:$B,MATCH(J49,Coding!$A:$A,0))</f>
        <v>Starbucks</v>
      </c>
      <c r="U49" t="str">
        <f>INDEX(Coding!$B:$B,MATCH(K49,Coding!$A:$A,0))</f>
        <v>Starbucks</v>
      </c>
    </row>
    <row r="50" spans="1:21">
      <c r="A50" s="7">
        <v>217809780</v>
      </c>
      <c r="B50" t="s">
        <v>30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417</v>
      </c>
      <c r="L50" t="s">
        <v>29</v>
      </c>
      <c r="M50" t="str">
        <f>INDEX(Coding!$B:$B,MATCH(C50,Coding!$A:$A,0))</f>
        <v>NA</v>
      </c>
      <c r="N50" t="str">
        <f>INDEX(Coding!$B:$B,MATCH(D50,Coding!$A:$A,0))</f>
        <v>NA</v>
      </c>
      <c r="O50" t="str">
        <f>INDEX(Coding!$B:$B,MATCH(E50,Coding!$A:$A,0))</f>
        <v>NA</v>
      </c>
      <c r="P50" t="str">
        <f>INDEX(Coding!$B:$B,MATCH(F50,Coding!$A:$A,0))</f>
        <v>NA</v>
      </c>
      <c r="Q50" t="str">
        <f>INDEX(Coding!$B:$B,MATCH(G50,Coding!$A:$A,0))</f>
        <v>NA</v>
      </c>
      <c r="R50" t="str">
        <f>INDEX(Coding!$B:$B,MATCH(H50,Coding!$A:$A,0))</f>
        <v>NA</v>
      </c>
      <c r="S50" t="str">
        <f>INDEX(Coding!$B:$B,MATCH(I50,Coding!$A:$A,0))</f>
        <v>Gloria Jean's Coffees</v>
      </c>
      <c r="T50" t="str">
        <f>INDEX(Coding!$B:$B,MATCH(J50,Coding!$A:$A,0))</f>
        <v>NA</v>
      </c>
      <c r="U50" t="str">
        <f>INDEX(Coding!$B:$B,MATCH(K50,Coding!$A:$A,0))</f>
        <v>NA</v>
      </c>
    </row>
    <row r="51" spans="1:21">
      <c r="A51" s="7">
        <v>217809832</v>
      </c>
      <c r="B51" t="s">
        <v>23</v>
      </c>
      <c r="C51" t="s">
        <v>421</v>
      </c>
      <c r="D51" t="s">
        <v>421</v>
      </c>
      <c r="E51" t="s">
        <v>422</v>
      </c>
      <c r="F51" t="s">
        <v>423</v>
      </c>
      <c r="G51" t="s">
        <v>422</v>
      </c>
      <c r="H51" t="s">
        <v>422</v>
      </c>
      <c r="I51" t="s">
        <v>424</v>
      </c>
      <c r="J51" t="s">
        <v>422</v>
      </c>
      <c r="K51" t="s">
        <v>421</v>
      </c>
      <c r="L51" t="s">
        <v>29</v>
      </c>
      <c r="M51" t="str">
        <f>INDEX(Coding!$B:$B,MATCH(C51,Coding!$A:$A,0))</f>
        <v>NA</v>
      </c>
      <c r="N51" t="str">
        <f>INDEX(Coding!$B:$B,MATCH(D51,Coding!$A:$A,0))</f>
        <v>NA</v>
      </c>
      <c r="O51" t="str">
        <f>INDEX(Coding!$B:$B,MATCH(E51,Coding!$A:$A,0))</f>
        <v>NA</v>
      </c>
      <c r="P51" t="str">
        <f>INDEX(Coding!$B:$B,MATCH(F51,Coding!$A:$A,0))</f>
        <v>NA</v>
      </c>
      <c r="Q51" t="str">
        <f>INDEX(Coding!$B:$B,MATCH(G51,Coding!$A:$A,0))</f>
        <v>NA</v>
      </c>
      <c r="R51" t="str">
        <f>INDEX(Coding!$B:$B,MATCH(H51,Coding!$A:$A,0))</f>
        <v>NA</v>
      </c>
      <c r="S51" t="str">
        <f>INDEX(Coding!$B:$B,MATCH(I51,Coding!$A:$A,0))</f>
        <v>NA</v>
      </c>
      <c r="T51" t="str">
        <f>INDEX(Coding!$B:$B,MATCH(J51,Coding!$A:$A,0))</f>
        <v>NA</v>
      </c>
      <c r="U51" t="str">
        <f>INDEX(Coding!$B:$B,MATCH(K51,Coding!$A:$A,0))</f>
        <v>NA</v>
      </c>
    </row>
    <row r="52" spans="1:21">
      <c r="A52" s="7">
        <v>217809855</v>
      </c>
      <c r="B52" t="s">
        <v>76</v>
      </c>
      <c r="C52" t="s">
        <v>425</v>
      </c>
      <c r="D52" t="s">
        <v>212</v>
      </c>
      <c r="E52" t="s">
        <v>415</v>
      </c>
      <c r="F52" t="s">
        <v>212</v>
      </c>
      <c r="G52" t="s">
        <v>212</v>
      </c>
      <c r="H52" t="s">
        <v>16</v>
      </c>
      <c r="I52" t="s">
        <v>14</v>
      </c>
      <c r="J52" t="s">
        <v>237</v>
      </c>
      <c r="K52" t="s">
        <v>237</v>
      </c>
      <c r="L52" t="s">
        <v>29</v>
      </c>
      <c r="M52" t="str">
        <f>INDEX(Coding!$B:$B,MATCH(C52,Coding!$A:$A,0))</f>
        <v>NA</v>
      </c>
      <c r="N52" t="str">
        <f>INDEX(Coding!$B:$B,MATCH(D52,Coding!$A:$A,0))</f>
        <v>NA</v>
      </c>
      <c r="O52" t="str">
        <f>INDEX(Coding!$B:$B,MATCH(E52,Coding!$A:$A,0))</f>
        <v>Gloria Jean's Coffees</v>
      </c>
      <c r="P52" t="str">
        <f>INDEX(Coding!$B:$B,MATCH(F52,Coding!$A:$A,0))</f>
        <v>NA</v>
      </c>
      <c r="Q52" t="str">
        <f>INDEX(Coding!$B:$B,MATCH(G52,Coding!$A:$A,0))</f>
        <v>NA</v>
      </c>
      <c r="R52" t="str">
        <f>INDEX(Coding!$B:$B,MATCH(H52,Coding!$A:$A,0))</f>
        <v>NA</v>
      </c>
      <c r="S52" t="str">
        <f>INDEX(Coding!$B:$B,MATCH(I52,Coding!$A:$A,0))</f>
        <v>Gloria Jean's Coffees</v>
      </c>
      <c r="T52" t="str">
        <f>INDEX(Coding!$B:$B,MATCH(J52,Coding!$A:$A,0))</f>
        <v>Gloria Jean's Coffees</v>
      </c>
      <c r="U52" t="str">
        <f>INDEX(Coding!$B:$B,MATCH(K52,Coding!$A:$A,0))</f>
        <v>Gloria Jean's Coffees</v>
      </c>
    </row>
    <row r="53" spans="1:21">
      <c r="A53" s="7">
        <v>217809869</v>
      </c>
      <c r="B53" t="s">
        <v>23</v>
      </c>
      <c r="C53" t="s">
        <v>426</v>
      </c>
      <c r="D53" t="s">
        <v>427</v>
      </c>
      <c r="E53" t="s">
        <v>428</v>
      </c>
      <c r="F53" t="s">
        <v>429</v>
      </c>
      <c r="G53" t="s">
        <v>428</v>
      </c>
      <c r="H53" t="s">
        <v>430</v>
      </c>
      <c r="I53" t="s">
        <v>431</v>
      </c>
      <c r="J53" t="s">
        <v>428</v>
      </c>
      <c r="K53" t="s">
        <v>427</v>
      </c>
      <c r="L53" t="s">
        <v>29</v>
      </c>
      <c r="M53" t="str">
        <f>INDEX(Coding!$B:$B,MATCH(C53,Coding!$A:$A,0))</f>
        <v>The Coffee Club</v>
      </c>
      <c r="N53" t="str">
        <f>INDEX(Coding!$B:$B,MATCH(D53,Coding!$A:$A,0))</f>
        <v>NA</v>
      </c>
      <c r="O53" t="str">
        <f>INDEX(Coding!$B:$B,MATCH(E53,Coding!$A:$A,0))</f>
        <v>Starbucks</v>
      </c>
      <c r="P53" t="str">
        <f>INDEX(Coding!$B:$B,MATCH(F53,Coding!$A:$A,0))</f>
        <v>NA</v>
      </c>
      <c r="Q53" t="str">
        <f>INDEX(Coding!$B:$B,MATCH(G53,Coding!$A:$A,0))</f>
        <v>Starbucks</v>
      </c>
      <c r="R53" t="str">
        <f>INDEX(Coding!$B:$B,MATCH(H53,Coding!$A:$A,0))</f>
        <v>NA</v>
      </c>
      <c r="S53" t="str">
        <f>INDEX(Coding!$B:$B,MATCH(I53,Coding!$A:$A,0))</f>
        <v>NA</v>
      </c>
      <c r="T53" t="str">
        <f>INDEX(Coding!$B:$B,MATCH(J53,Coding!$A:$A,0))</f>
        <v>Starbucks</v>
      </c>
      <c r="U53" t="str">
        <f>INDEX(Coding!$B:$B,MATCH(K53,Coding!$A:$A,0))</f>
        <v>NA</v>
      </c>
    </row>
    <row r="54" spans="1:21">
      <c r="A54" s="7">
        <v>217810144</v>
      </c>
      <c r="B54" t="s">
        <v>23</v>
      </c>
      <c r="C54" t="s">
        <v>214</v>
      </c>
      <c r="D54" t="s">
        <v>437</v>
      </c>
      <c r="E54" t="s">
        <v>83</v>
      </c>
      <c r="F54" t="s">
        <v>302</v>
      </c>
      <c r="G54" t="s">
        <v>438</v>
      </c>
      <c r="H54" t="s">
        <v>83</v>
      </c>
      <c r="I54" t="s">
        <v>214</v>
      </c>
      <c r="J54" t="s">
        <v>439</v>
      </c>
      <c r="K54" t="s">
        <v>74</v>
      </c>
      <c r="L54" t="s">
        <v>22</v>
      </c>
      <c r="M54" t="str">
        <f>INDEX(Coding!$B:$B,MATCH(C54,Coding!$A:$A,0))</f>
        <v>McCafe</v>
      </c>
      <c r="N54" t="str">
        <f>INDEX(Coding!$B:$B,MATCH(D54,Coding!$A:$A,0))</f>
        <v>Gloria Jean's Coffees</v>
      </c>
      <c r="O54" t="str">
        <f>INDEX(Coding!$B:$B,MATCH(E54,Coding!$A:$A,0))</f>
        <v>The Coffee Club</v>
      </c>
      <c r="P54" t="str">
        <f>INDEX(Coding!$B:$B,MATCH(F54,Coding!$A:$A,0))</f>
        <v>NA</v>
      </c>
      <c r="Q54" t="str">
        <f>INDEX(Coding!$B:$B,MATCH(G54,Coding!$A:$A,0))</f>
        <v>NA</v>
      </c>
      <c r="R54" t="str">
        <f>INDEX(Coding!$B:$B,MATCH(H54,Coding!$A:$A,0))</f>
        <v>The Coffee Club</v>
      </c>
      <c r="S54" t="str">
        <f>INDEX(Coding!$B:$B,MATCH(I54,Coding!$A:$A,0))</f>
        <v>McCafe</v>
      </c>
      <c r="T54" t="str">
        <f>INDEX(Coding!$B:$B,MATCH(J54,Coding!$A:$A,0))</f>
        <v>NA</v>
      </c>
      <c r="U54" t="str">
        <f>INDEX(Coding!$B:$B,MATCH(K54,Coding!$A:$A,0))</f>
        <v>Gloria Jean's Coffees</v>
      </c>
    </row>
    <row r="55" spans="1:21">
      <c r="A55" s="7">
        <v>217810150</v>
      </c>
      <c r="B55" t="s">
        <v>76</v>
      </c>
      <c r="C55" t="s">
        <v>47</v>
      </c>
      <c r="D55" t="s">
        <v>64</v>
      </c>
      <c r="E55" t="s">
        <v>34</v>
      </c>
      <c r="F55" t="s">
        <v>17</v>
      </c>
      <c r="G55" t="s">
        <v>54</v>
      </c>
      <c r="H55" t="s">
        <v>14</v>
      </c>
      <c r="I55" t="s">
        <v>49</v>
      </c>
      <c r="J55" t="s">
        <v>49</v>
      </c>
      <c r="K55" t="s">
        <v>78</v>
      </c>
      <c r="L55" t="s">
        <v>22</v>
      </c>
      <c r="M55" t="str">
        <f>INDEX(Coding!$B:$B,MATCH(C55,Coding!$A:$A,0))</f>
        <v>McCafe</v>
      </c>
      <c r="N55" t="str">
        <f>INDEX(Coding!$B:$B,MATCH(D55,Coding!$A:$A,0))</f>
        <v>NA</v>
      </c>
      <c r="O55" t="str">
        <f>INDEX(Coding!$B:$B,MATCH(E55,Coding!$A:$A,0))</f>
        <v>NA</v>
      </c>
      <c r="P55" t="str">
        <f>INDEX(Coding!$B:$B,MATCH(F55,Coding!$A:$A,0))</f>
        <v>NA</v>
      </c>
      <c r="Q55" t="str">
        <f>INDEX(Coding!$B:$B,MATCH(G55,Coding!$A:$A,0))</f>
        <v>NA</v>
      </c>
      <c r="R55" t="str">
        <f>INDEX(Coding!$B:$B,MATCH(H55,Coding!$A:$A,0))</f>
        <v>Gloria Jean's Coffees</v>
      </c>
      <c r="S55" t="str">
        <f>INDEX(Coding!$B:$B,MATCH(I55,Coding!$A:$A,0))</f>
        <v>NA</v>
      </c>
      <c r="T55" t="str">
        <f>INDEX(Coding!$B:$B,MATCH(J55,Coding!$A:$A,0))</f>
        <v>NA</v>
      </c>
      <c r="U55" t="str">
        <f>INDEX(Coding!$B:$B,MATCH(K55,Coding!$A:$A,0))</f>
        <v>NA</v>
      </c>
    </row>
    <row r="56" spans="1:21">
      <c r="A56" s="7">
        <v>217810296</v>
      </c>
      <c r="B56" t="s">
        <v>94</v>
      </c>
      <c r="C56" t="s">
        <v>441</v>
      </c>
      <c r="D56" t="s">
        <v>442</v>
      </c>
      <c r="E56" t="s">
        <v>443</v>
      </c>
      <c r="F56" t="s">
        <v>441</v>
      </c>
      <c r="G56" t="s">
        <v>443</v>
      </c>
      <c r="H56" t="s">
        <v>444</v>
      </c>
      <c r="I56" t="s">
        <v>445</v>
      </c>
      <c r="J56" t="s">
        <v>441</v>
      </c>
      <c r="K56" t="s">
        <v>443</v>
      </c>
      <c r="L56" t="s">
        <v>22</v>
      </c>
      <c r="M56" t="str">
        <f>INDEX(Coding!$B:$B,MATCH(C56,Coding!$A:$A,0))</f>
        <v>NA</v>
      </c>
      <c r="N56" t="str">
        <f>INDEX(Coding!$B:$B,MATCH(D56,Coding!$A:$A,0))</f>
        <v>NA</v>
      </c>
      <c r="O56" t="str">
        <f>INDEX(Coding!$B:$B,MATCH(E56,Coding!$A:$A,0))</f>
        <v>NA</v>
      </c>
      <c r="P56" t="str">
        <f>INDEX(Coding!$B:$B,MATCH(F56,Coding!$A:$A,0))</f>
        <v>NA</v>
      </c>
      <c r="Q56" t="str">
        <f>INDEX(Coding!$B:$B,MATCH(G56,Coding!$A:$A,0))</f>
        <v>NA</v>
      </c>
      <c r="R56" t="str">
        <f>INDEX(Coding!$B:$B,MATCH(H56,Coding!$A:$A,0))</f>
        <v>NA</v>
      </c>
      <c r="S56" t="str">
        <f>INDEX(Coding!$B:$B,MATCH(I56,Coding!$A:$A,0))</f>
        <v>NA</v>
      </c>
      <c r="T56" t="str">
        <f>INDEX(Coding!$B:$B,MATCH(J56,Coding!$A:$A,0))</f>
        <v>NA</v>
      </c>
      <c r="U56" t="str">
        <f>INDEX(Coding!$B:$B,MATCH(K56,Coding!$A:$A,0))</f>
        <v>NA</v>
      </c>
    </row>
    <row r="57" spans="1:21">
      <c r="A57" s="7">
        <v>217810349</v>
      </c>
      <c r="B57" t="s">
        <v>94</v>
      </c>
      <c r="C57" t="s">
        <v>13</v>
      </c>
      <c r="D57" t="s">
        <v>13</v>
      </c>
      <c r="E57" t="s">
        <v>13</v>
      </c>
      <c r="F57" t="s">
        <v>447</v>
      </c>
      <c r="G57" t="s">
        <v>13</v>
      </c>
      <c r="H57" t="s">
        <v>448</v>
      </c>
      <c r="I57" t="s">
        <v>306</v>
      </c>
      <c r="J57" t="s">
        <v>13</v>
      </c>
      <c r="K57" t="s">
        <v>306</v>
      </c>
      <c r="L57" t="s">
        <v>29</v>
      </c>
      <c r="M57" t="str">
        <f>INDEX(Coding!$B:$B,MATCH(C57,Coding!$A:$A,0))</f>
        <v>Starbucks</v>
      </c>
      <c r="N57" t="str">
        <f>INDEX(Coding!$B:$B,MATCH(D57,Coding!$A:$A,0))</f>
        <v>Starbucks</v>
      </c>
      <c r="O57" t="str">
        <f>INDEX(Coding!$B:$B,MATCH(E57,Coding!$A:$A,0))</f>
        <v>Starbucks</v>
      </c>
      <c r="P57" t="str">
        <f>INDEX(Coding!$B:$B,MATCH(F57,Coding!$A:$A,0))</f>
        <v>NA</v>
      </c>
      <c r="Q57" t="str">
        <f>INDEX(Coding!$B:$B,MATCH(G57,Coding!$A:$A,0))</f>
        <v>Starbucks</v>
      </c>
      <c r="R57" t="str">
        <f>INDEX(Coding!$B:$B,MATCH(H57,Coding!$A:$A,0))</f>
        <v>McCafe</v>
      </c>
      <c r="S57" t="str">
        <f>INDEX(Coding!$B:$B,MATCH(I57,Coding!$A:$A,0))</f>
        <v>NA</v>
      </c>
      <c r="T57" t="str">
        <f>INDEX(Coding!$B:$B,MATCH(J57,Coding!$A:$A,0))</f>
        <v>Starbucks</v>
      </c>
      <c r="U57" t="str">
        <f>INDEX(Coding!$B:$B,MATCH(K57,Coding!$A:$A,0))</f>
        <v>NA</v>
      </c>
    </row>
    <row r="58" spans="1:21">
      <c r="A58" s="7">
        <v>217810362</v>
      </c>
      <c r="B58" t="s">
        <v>30</v>
      </c>
      <c r="C58" t="s">
        <v>450</v>
      </c>
      <c r="D58" t="s">
        <v>54</v>
      </c>
      <c r="E58" t="s">
        <v>46</v>
      </c>
      <c r="F58" t="s">
        <v>54</v>
      </c>
      <c r="G58" t="s">
        <v>451</v>
      </c>
      <c r="H58" t="s">
        <v>54</v>
      </c>
      <c r="I58" t="s">
        <v>47</v>
      </c>
      <c r="J58" t="s">
        <v>42</v>
      </c>
      <c r="K58" t="s">
        <v>54</v>
      </c>
      <c r="L58" t="s">
        <v>29</v>
      </c>
      <c r="M58" t="str">
        <f>INDEX(Coding!$B:$B,MATCH(C58,Coding!$A:$A,0))</f>
        <v>NA</v>
      </c>
      <c r="N58" t="str">
        <f>INDEX(Coding!$B:$B,MATCH(D58,Coding!$A:$A,0))</f>
        <v>NA</v>
      </c>
      <c r="O58" t="str">
        <f>INDEX(Coding!$B:$B,MATCH(E58,Coding!$A:$A,0))</f>
        <v>The Coffee Club</v>
      </c>
      <c r="P58" t="str">
        <f>INDEX(Coding!$B:$B,MATCH(F58,Coding!$A:$A,0))</f>
        <v>NA</v>
      </c>
      <c r="Q58" t="str">
        <f>INDEX(Coding!$B:$B,MATCH(G58,Coding!$A:$A,0))</f>
        <v>NA</v>
      </c>
      <c r="R58" t="str">
        <f>INDEX(Coding!$B:$B,MATCH(H58,Coding!$A:$A,0))</f>
        <v>NA</v>
      </c>
      <c r="S58" t="str">
        <f>INDEX(Coding!$B:$B,MATCH(I58,Coding!$A:$A,0))</f>
        <v>McCafe</v>
      </c>
      <c r="T58" t="str">
        <f>INDEX(Coding!$B:$B,MATCH(J58,Coding!$A:$A,0))</f>
        <v>Jamaica Blue</v>
      </c>
      <c r="U58" t="str">
        <f>INDEX(Coding!$B:$B,MATCH(K58,Coding!$A:$A,0))</f>
        <v>NA</v>
      </c>
    </row>
    <row r="59" spans="1:21">
      <c r="A59" s="7">
        <v>217812385</v>
      </c>
      <c r="B59" t="s">
        <v>23</v>
      </c>
      <c r="C59" t="s">
        <v>146</v>
      </c>
      <c r="D59" t="s">
        <v>74</v>
      </c>
      <c r="E59" t="s">
        <v>146</v>
      </c>
      <c r="F59" t="s">
        <v>455</v>
      </c>
      <c r="G59" t="s">
        <v>13</v>
      </c>
      <c r="H59" t="s">
        <v>456</v>
      </c>
      <c r="I59" t="s">
        <v>214</v>
      </c>
      <c r="J59" t="s">
        <v>77</v>
      </c>
      <c r="K59" t="s">
        <v>13</v>
      </c>
      <c r="L59" t="s">
        <v>29</v>
      </c>
      <c r="M59" t="str">
        <f>INDEX(Coding!$B:$B,MATCH(C59,Coding!$A:$A,0))</f>
        <v>The Coffee Club</v>
      </c>
      <c r="N59" t="str">
        <f>INDEX(Coding!$B:$B,MATCH(D59,Coding!$A:$A,0))</f>
        <v>Gloria Jean's Coffees</v>
      </c>
      <c r="O59" t="str">
        <f>INDEX(Coding!$B:$B,MATCH(E59,Coding!$A:$A,0))</f>
        <v>The Coffee Club</v>
      </c>
      <c r="P59" t="str">
        <f>INDEX(Coding!$B:$B,MATCH(F59,Coding!$A:$A,0))</f>
        <v>NA</v>
      </c>
      <c r="Q59" t="str">
        <f>INDEX(Coding!$B:$B,MATCH(G59,Coding!$A:$A,0))</f>
        <v>Starbucks</v>
      </c>
      <c r="R59" t="str">
        <f>INDEX(Coding!$B:$B,MATCH(H59,Coding!$A:$A,0))</f>
        <v>NA</v>
      </c>
      <c r="S59" t="str">
        <f>INDEX(Coding!$B:$B,MATCH(I59,Coding!$A:$A,0))</f>
        <v>McCafe</v>
      </c>
      <c r="T59" t="str">
        <f>INDEX(Coding!$B:$B,MATCH(J59,Coding!$A:$A,0))</f>
        <v>Jamaica Blue</v>
      </c>
      <c r="U59" t="str">
        <f>INDEX(Coding!$B:$B,MATCH(K59,Coding!$A:$A,0))</f>
        <v>Starbucks</v>
      </c>
    </row>
    <row r="60" spans="1:21">
      <c r="A60" s="7">
        <v>217808822</v>
      </c>
      <c r="B60" t="s">
        <v>12</v>
      </c>
      <c r="C60" t="s">
        <v>13</v>
      </c>
      <c r="D60" t="s">
        <v>13</v>
      </c>
      <c r="E60" t="s">
        <v>14</v>
      </c>
      <c r="F60" t="s">
        <v>15</v>
      </c>
      <c r="G60" t="s">
        <v>13</v>
      </c>
      <c r="H60" t="s">
        <v>16</v>
      </c>
      <c r="I60" t="s">
        <v>15</v>
      </c>
      <c r="J60" t="s">
        <v>13</v>
      </c>
      <c r="K60" t="s">
        <v>15</v>
      </c>
      <c r="L60" t="s">
        <v>17</v>
      </c>
      <c r="M60" t="str">
        <f>INDEX(Coding!$B:$B,MATCH(C60,Coding!$A:$A,0))</f>
        <v>Starbucks</v>
      </c>
      <c r="N60" t="str">
        <f>INDEX(Coding!$B:$B,MATCH(D60,Coding!$A:$A,0))</f>
        <v>Starbucks</v>
      </c>
      <c r="O60" t="str">
        <f>INDEX(Coding!$B:$B,MATCH(E60,Coding!$A:$A,0))</f>
        <v>Gloria Jean's Coffees</v>
      </c>
      <c r="P60" t="str">
        <f>INDEX(Coding!$B:$B,MATCH(F60,Coding!$A:$A,0))</f>
        <v>NA</v>
      </c>
      <c r="Q60" t="str">
        <f>INDEX(Coding!$B:$B,MATCH(G60,Coding!$A:$A,0))</f>
        <v>Starbucks</v>
      </c>
      <c r="R60" t="str">
        <f>INDEX(Coding!$B:$B,MATCH(H60,Coding!$A:$A,0))</f>
        <v>NA</v>
      </c>
      <c r="S60" t="str">
        <f>INDEX(Coding!$B:$B,MATCH(I60,Coding!$A:$A,0))</f>
        <v>NA</v>
      </c>
      <c r="T60" t="str">
        <f>INDEX(Coding!$B:$B,MATCH(J60,Coding!$A:$A,0))</f>
        <v>Starbucks</v>
      </c>
      <c r="U60" t="str">
        <f>INDEX(Coding!$B:$B,MATCH(K60,Coding!$A:$A,0))</f>
        <v>NA</v>
      </c>
    </row>
    <row r="61" spans="1:21">
      <c r="A61" s="7">
        <v>217808865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L61" t="s">
        <v>22</v>
      </c>
      <c r="M61" t="str">
        <f>INDEX(Coding!$B:$B,MATCH(C61,Coding!$A:$A,0))</f>
        <v>NA</v>
      </c>
      <c r="N61" t="str">
        <f>INDEX(Coding!$B:$B,MATCH(D61,Coding!$A:$A,0))</f>
        <v>NA</v>
      </c>
      <c r="O61" t="str">
        <f>INDEX(Coding!$B:$B,MATCH(E61,Coding!$A:$A,0))</f>
        <v>The Coffee Club</v>
      </c>
      <c r="P61" t="str">
        <f>INDEX(Coding!$B:$B,MATCH(F61,Coding!$A:$A,0))</f>
        <v>NA</v>
      </c>
      <c r="Q61" t="str">
        <f>INDEX(Coding!$B:$B,MATCH(G61,Coding!$A:$A,0))</f>
        <v>NA</v>
      </c>
      <c r="R61" t="str">
        <f>INDEX(Coding!$B:$B,MATCH(H61,Coding!$A:$A,0))</f>
        <v>McCafe</v>
      </c>
      <c r="S61" t="str">
        <f>INDEX(Coding!$B:$B,MATCH(I61,Coding!$A:$A,0))</f>
        <v>NA</v>
      </c>
      <c r="T61" t="str">
        <f>INDEX(Coding!$B:$B,MATCH(J61,Coding!$A:$A,0))</f>
        <v>McCafe</v>
      </c>
      <c r="U61" t="str">
        <f>INDEX(Coding!$B:$B,MATCH(K61,Coding!$A:$A,0))</f>
        <v>NA</v>
      </c>
    </row>
    <row r="62" spans="1:21">
      <c r="A62" s="7">
        <v>217808874</v>
      </c>
      <c r="B62" t="s">
        <v>23</v>
      </c>
      <c r="C62" t="s">
        <v>40</v>
      </c>
      <c r="D62" t="s">
        <v>40</v>
      </c>
      <c r="E62" t="s">
        <v>41</v>
      </c>
      <c r="F62" t="s">
        <v>40</v>
      </c>
      <c r="G62" t="s">
        <v>41</v>
      </c>
      <c r="H62" t="s">
        <v>41</v>
      </c>
      <c r="I62" t="s">
        <v>40</v>
      </c>
      <c r="J62" t="s">
        <v>41</v>
      </c>
      <c r="K62" t="s">
        <v>41</v>
      </c>
      <c r="L62" t="s">
        <v>29</v>
      </c>
      <c r="M62" t="str">
        <f>INDEX(Coding!$B:$B,MATCH(C62,Coding!$A:$A,0))</f>
        <v>Zarraffa's Coffee</v>
      </c>
      <c r="N62" t="str">
        <f>INDEX(Coding!$B:$B,MATCH(D62,Coding!$A:$A,0))</f>
        <v>Zarraffa's Coffee</v>
      </c>
      <c r="O62" t="str">
        <f>INDEX(Coding!$B:$B,MATCH(E62,Coding!$A:$A,0))</f>
        <v>Gloria Jean's Coffees</v>
      </c>
      <c r="P62" t="str">
        <f>INDEX(Coding!$B:$B,MATCH(F62,Coding!$A:$A,0))</f>
        <v>Zarraffa's Coffee</v>
      </c>
      <c r="Q62" t="str">
        <f>INDEX(Coding!$B:$B,MATCH(G62,Coding!$A:$A,0))</f>
        <v>Gloria Jean's Coffees</v>
      </c>
      <c r="R62" t="str">
        <f>INDEX(Coding!$B:$B,MATCH(H62,Coding!$A:$A,0))</f>
        <v>Gloria Jean's Coffees</v>
      </c>
      <c r="S62" t="str">
        <f>INDEX(Coding!$B:$B,MATCH(I62,Coding!$A:$A,0))</f>
        <v>Zarraffa's Coffee</v>
      </c>
      <c r="T62" t="str">
        <f>INDEX(Coding!$B:$B,MATCH(J62,Coding!$A:$A,0))</f>
        <v>Gloria Jean's Coffees</v>
      </c>
      <c r="U62" t="str">
        <f>INDEX(Coding!$B:$B,MATCH(K62,Coding!$A:$A,0))</f>
        <v>Gloria Jean's Coffees</v>
      </c>
    </row>
    <row r="63" spans="1:21">
      <c r="A63" s="7">
        <v>217808883</v>
      </c>
      <c r="B63" t="s">
        <v>23</v>
      </c>
      <c r="C63" t="s">
        <v>13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43</v>
      </c>
      <c r="J63" t="s">
        <v>47</v>
      </c>
      <c r="K63" t="s">
        <v>48</v>
      </c>
      <c r="L63" t="s">
        <v>29</v>
      </c>
      <c r="M63" t="str">
        <f>INDEX(Coding!$B:$B,MATCH(C63,Coding!$A:$A,0))</f>
        <v>Starbucks</v>
      </c>
      <c r="N63" t="str">
        <f>INDEX(Coding!$B:$B,MATCH(D63,Coding!$A:$A,0))</f>
        <v>Jamaica Blue</v>
      </c>
      <c r="O63" t="str">
        <f>INDEX(Coding!$B:$B,MATCH(E63,Coding!$A:$A,0))</f>
        <v>Hudsons Coffee</v>
      </c>
      <c r="P63" t="str">
        <f>INDEX(Coding!$B:$B,MATCH(F63,Coding!$A:$A,0))</f>
        <v>NA</v>
      </c>
      <c r="Q63" t="str">
        <f>INDEX(Coding!$B:$B,MATCH(G63,Coding!$A:$A,0))</f>
        <v>Gloria Jean's Coffees</v>
      </c>
      <c r="R63" t="str">
        <f>INDEX(Coding!$B:$B,MATCH(H63,Coding!$A:$A,0))</f>
        <v>The Coffee Club</v>
      </c>
      <c r="S63" t="str">
        <f>INDEX(Coding!$B:$B,MATCH(I63,Coding!$A:$A,0))</f>
        <v>Hudsons Coffee</v>
      </c>
      <c r="T63" t="str">
        <f>INDEX(Coding!$B:$B,MATCH(J63,Coding!$A:$A,0))</f>
        <v>McCafe</v>
      </c>
      <c r="U63" t="str">
        <f>INDEX(Coding!$B:$B,MATCH(K63,Coding!$A:$A,0))</f>
        <v>NA</v>
      </c>
    </row>
    <row r="64" spans="1:21">
      <c r="A64" s="7">
        <v>217808896</v>
      </c>
      <c r="B64" t="s">
        <v>12</v>
      </c>
      <c r="C64" t="s">
        <v>33</v>
      </c>
      <c r="D64" t="s">
        <v>33</v>
      </c>
      <c r="E64" t="s">
        <v>33</v>
      </c>
      <c r="F64" t="s">
        <v>49</v>
      </c>
      <c r="G64" t="s">
        <v>50</v>
      </c>
      <c r="H64" t="s">
        <v>51</v>
      </c>
      <c r="I64" t="s">
        <v>33</v>
      </c>
      <c r="J64" t="s">
        <v>50</v>
      </c>
      <c r="K64" t="s">
        <v>50</v>
      </c>
      <c r="L64" t="s">
        <v>29</v>
      </c>
      <c r="M64" t="str">
        <f>INDEX(Coding!$B:$B,MATCH(C64,Coding!$A:$A,0))</f>
        <v>The Coffee Club</v>
      </c>
      <c r="N64" t="str">
        <f>INDEX(Coding!$B:$B,MATCH(D64,Coding!$A:$A,0))</f>
        <v>The Coffee Club</v>
      </c>
      <c r="O64" t="str">
        <f>INDEX(Coding!$B:$B,MATCH(E64,Coding!$A:$A,0))</f>
        <v>The Coffee Club</v>
      </c>
      <c r="P64" t="str">
        <f>INDEX(Coding!$B:$B,MATCH(F64,Coding!$A:$A,0))</f>
        <v>NA</v>
      </c>
      <c r="Q64" t="str">
        <f>INDEX(Coding!$B:$B,MATCH(G64,Coding!$A:$A,0))</f>
        <v>Gloria Jean's Coffees</v>
      </c>
      <c r="R64" t="str">
        <f>INDEX(Coding!$B:$B,MATCH(H64,Coding!$A:$A,0))</f>
        <v>McCafe</v>
      </c>
      <c r="S64" t="str">
        <f>INDEX(Coding!$B:$B,MATCH(I64,Coding!$A:$A,0))</f>
        <v>The Coffee Club</v>
      </c>
      <c r="T64" t="str">
        <f>INDEX(Coding!$B:$B,MATCH(J64,Coding!$A:$A,0))</f>
        <v>Gloria Jean's Coffees</v>
      </c>
      <c r="U64" t="str">
        <f>INDEX(Coding!$B:$B,MATCH(K64,Coding!$A:$A,0))</f>
        <v>Gloria Jean's Coffees</v>
      </c>
    </row>
    <row r="65" spans="1:21">
      <c r="A65" s="7">
        <v>217808900</v>
      </c>
      <c r="B65" t="s">
        <v>12</v>
      </c>
      <c r="C65" t="s">
        <v>13</v>
      </c>
      <c r="D65" t="s">
        <v>13</v>
      </c>
      <c r="E65" t="s">
        <v>13</v>
      </c>
      <c r="F65" t="s">
        <v>52</v>
      </c>
      <c r="G65" t="s">
        <v>13</v>
      </c>
      <c r="H65" t="s">
        <v>13</v>
      </c>
      <c r="I65" t="s">
        <v>41</v>
      </c>
      <c r="J65" t="s">
        <v>13</v>
      </c>
      <c r="K65" t="s">
        <v>13</v>
      </c>
      <c r="L65" t="s">
        <v>29</v>
      </c>
      <c r="M65" t="str">
        <f>INDEX(Coding!$B:$B,MATCH(C65,Coding!$A:$A,0))</f>
        <v>Starbucks</v>
      </c>
      <c r="N65" t="str">
        <f>INDEX(Coding!$B:$B,MATCH(D65,Coding!$A:$A,0))</f>
        <v>Starbucks</v>
      </c>
      <c r="O65" t="str">
        <f>INDEX(Coding!$B:$B,MATCH(E65,Coding!$A:$A,0))</f>
        <v>Starbucks</v>
      </c>
      <c r="P65" t="str">
        <f>INDEX(Coding!$B:$B,MATCH(F65,Coding!$A:$A,0))</f>
        <v>NA</v>
      </c>
      <c r="Q65" t="str">
        <f>INDEX(Coding!$B:$B,MATCH(G65,Coding!$A:$A,0))</f>
        <v>Starbucks</v>
      </c>
      <c r="R65" t="str">
        <f>INDEX(Coding!$B:$B,MATCH(H65,Coding!$A:$A,0))</f>
        <v>Starbucks</v>
      </c>
      <c r="S65" t="str">
        <f>INDEX(Coding!$B:$B,MATCH(I65,Coding!$A:$A,0))</f>
        <v>Gloria Jean's Coffees</v>
      </c>
      <c r="T65" t="str">
        <f>INDEX(Coding!$B:$B,MATCH(J65,Coding!$A:$A,0))</f>
        <v>Starbucks</v>
      </c>
      <c r="U65" t="str">
        <f>INDEX(Coding!$B:$B,MATCH(K65,Coding!$A:$A,0))</f>
        <v>Starbucks</v>
      </c>
    </row>
    <row r="66" spans="1:21">
      <c r="A66" s="7">
        <v>217808901</v>
      </c>
      <c r="B66" t="s">
        <v>30</v>
      </c>
      <c r="C66" t="s">
        <v>53</v>
      </c>
      <c r="D66" t="s">
        <v>14</v>
      </c>
      <c r="E66" t="s">
        <v>53</v>
      </c>
      <c r="F66" t="s">
        <v>54</v>
      </c>
      <c r="G66" t="s">
        <v>14</v>
      </c>
      <c r="H66" t="s">
        <v>13</v>
      </c>
      <c r="I66" t="s">
        <v>55</v>
      </c>
      <c r="J66" t="s">
        <v>56</v>
      </c>
      <c r="K66" t="s">
        <v>54</v>
      </c>
      <c r="L66" t="s">
        <v>29</v>
      </c>
      <c r="M66" t="str">
        <f>INDEX(Coding!$B:$B,MATCH(C66,Coding!$A:$A,0))</f>
        <v>NA</v>
      </c>
      <c r="N66" t="str">
        <f>INDEX(Coding!$B:$B,MATCH(D66,Coding!$A:$A,0))</f>
        <v>Gloria Jean's Coffees</v>
      </c>
      <c r="O66" t="str">
        <f>INDEX(Coding!$B:$B,MATCH(E66,Coding!$A:$A,0))</f>
        <v>NA</v>
      </c>
      <c r="P66" t="str">
        <f>INDEX(Coding!$B:$B,MATCH(F66,Coding!$A:$A,0))</f>
        <v>NA</v>
      </c>
      <c r="Q66" t="str">
        <f>INDEX(Coding!$B:$B,MATCH(G66,Coding!$A:$A,0))</f>
        <v>Gloria Jean's Coffees</v>
      </c>
      <c r="R66" t="str">
        <f>INDEX(Coding!$B:$B,MATCH(H66,Coding!$A:$A,0))</f>
        <v>Starbucks</v>
      </c>
      <c r="S66" t="str">
        <f>INDEX(Coding!$B:$B,MATCH(I66,Coding!$A:$A,0))</f>
        <v>McCafe</v>
      </c>
      <c r="T66" t="str">
        <f>INDEX(Coding!$B:$B,MATCH(J66,Coding!$A:$A,0))</f>
        <v>Starbucks</v>
      </c>
      <c r="U66" t="str">
        <f>INDEX(Coding!$B:$B,MATCH(K66,Coding!$A:$A,0))</f>
        <v>NA</v>
      </c>
    </row>
    <row r="67" spans="1:21">
      <c r="A67" s="7">
        <v>217808903</v>
      </c>
      <c r="B67" t="s">
        <v>23</v>
      </c>
      <c r="C67" t="s">
        <v>57</v>
      </c>
      <c r="D67" t="s">
        <v>58</v>
      </c>
      <c r="E67" t="s">
        <v>59</v>
      </c>
      <c r="F67" t="s">
        <v>50</v>
      </c>
      <c r="G67" t="s">
        <v>60</v>
      </c>
      <c r="H67" t="s">
        <v>13</v>
      </c>
      <c r="I67" t="s">
        <v>61</v>
      </c>
      <c r="J67" t="s">
        <v>13</v>
      </c>
      <c r="K67" t="s">
        <v>62</v>
      </c>
      <c r="L67" t="s">
        <v>29</v>
      </c>
      <c r="M67" t="str">
        <f>INDEX(Coding!$B:$B,MATCH(C67,Coding!$A:$A,0))</f>
        <v>The Coffee Club</v>
      </c>
      <c r="N67" t="str">
        <f>INDEX(Coding!$B:$B,MATCH(D67,Coding!$A:$A,0))</f>
        <v>NA</v>
      </c>
      <c r="O67" t="str">
        <f>INDEX(Coding!$B:$B,MATCH(E67,Coding!$A:$A,0))</f>
        <v>NA</v>
      </c>
      <c r="P67" t="str">
        <f>INDEX(Coding!$B:$B,MATCH(F67,Coding!$A:$A,0))</f>
        <v>Gloria Jean's Coffees</v>
      </c>
      <c r="Q67" t="str">
        <f>INDEX(Coding!$B:$B,MATCH(G67,Coding!$A:$A,0))</f>
        <v>NA</v>
      </c>
      <c r="R67" t="str">
        <f>INDEX(Coding!$B:$B,MATCH(H67,Coding!$A:$A,0))</f>
        <v>Starbucks</v>
      </c>
      <c r="S67" t="str">
        <f>INDEX(Coding!$B:$B,MATCH(I67,Coding!$A:$A,0))</f>
        <v>NA</v>
      </c>
      <c r="T67" t="str">
        <f>INDEX(Coding!$B:$B,MATCH(J67,Coding!$A:$A,0))</f>
        <v>Starbucks</v>
      </c>
      <c r="U67" t="str">
        <f>INDEX(Coding!$B:$B,MATCH(K67,Coding!$A:$A,0))</f>
        <v>Kurtosh</v>
      </c>
    </row>
    <row r="68" spans="1:21">
      <c r="A68" s="7">
        <v>217808919</v>
      </c>
      <c r="B68" t="s">
        <v>12</v>
      </c>
      <c r="C68" t="s">
        <v>63</v>
      </c>
      <c r="D68" t="s">
        <v>64</v>
      </c>
      <c r="E68" t="s">
        <v>64</v>
      </c>
      <c r="F68" t="s">
        <v>64</v>
      </c>
      <c r="G68" t="s">
        <v>64</v>
      </c>
      <c r="H68" t="s">
        <v>14</v>
      </c>
      <c r="I68" t="s">
        <v>14</v>
      </c>
      <c r="J68" t="s">
        <v>14</v>
      </c>
      <c r="K68" t="s">
        <v>64</v>
      </c>
      <c r="L68" t="s">
        <v>22</v>
      </c>
      <c r="M68" t="str">
        <f>INDEX(Coding!$B:$B,MATCH(C68,Coding!$A:$A,0))</f>
        <v>McCafe</v>
      </c>
      <c r="N68" t="str">
        <f>INDEX(Coding!$B:$B,MATCH(D68,Coding!$A:$A,0))</f>
        <v>NA</v>
      </c>
      <c r="O68" t="str">
        <f>INDEX(Coding!$B:$B,MATCH(E68,Coding!$A:$A,0))</f>
        <v>NA</v>
      </c>
      <c r="P68" t="str">
        <f>INDEX(Coding!$B:$B,MATCH(F68,Coding!$A:$A,0))</f>
        <v>NA</v>
      </c>
      <c r="Q68" t="str">
        <f>INDEX(Coding!$B:$B,MATCH(G68,Coding!$A:$A,0))</f>
        <v>NA</v>
      </c>
      <c r="R68" t="str">
        <f>INDEX(Coding!$B:$B,MATCH(H68,Coding!$A:$A,0))</f>
        <v>Gloria Jean's Coffees</v>
      </c>
      <c r="S68" t="str">
        <f>INDEX(Coding!$B:$B,MATCH(I68,Coding!$A:$A,0))</f>
        <v>Gloria Jean's Coffees</v>
      </c>
      <c r="T68" t="str">
        <f>INDEX(Coding!$B:$B,MATCH(J68,Coding!$A:$A,0))</f>
        <v>Gloria Jean's Coffees</v>
      </c>
      <c r="U68" t="str">
        <f>INDEX(Coding!$B:$B,MATCH(K68,Coding!$A:$A,0))</f>
        <v>NA</v>
      </c>
    </row>
    <row r="69" spans="1:21">
      <c r="A69" s="7">
        <v>217808922</v>
      </c>
      <c r="B69" t="s">
        <v>12</v>
      </c>
      <c r="C69" t="s">
        <v>13</v>
      </c>
      <c r="D69" t="s">
        <v>65</v>
      </c>
      <c r="E69" t="s">
        <v>66</v>
      </c>
      <c r="F69" t="s">
        <v>33</v>
      </c>
      <c r="G69" t="s">
        <v>67</v>
      </c>
      <c r="H69" t="s">
        <v>68</v>
      </c>
      <c r="I69" t="s">
        <v>50</v>
      </c>
      <c r="J69" t="s">
        <v>69</v>
      </c>
      <c r="K69" t="s">
        <v>57</v>
      </c>
      <c r="L69" t="s">
        <v>29</v>
      </c>
      <c r="M69" t="str">
        <f>INDEX(Coding!$B:$B,MATCH(C69,Coding!$A:$A,0))</f>
        <v>Starbucks</v>
      </c>
      <c r="N69" t="str">
        <f>INDEX(Coding!$B:$B,MATCH(D69,Coding!$A:$A,0))</f>
        <v>Zarraffa's Coffee</v>
      </c>
      <c r="O69" t="str">
        <f>INDEX(Coding!$B:$B,MATCH(E69,Coding!$A:$A,0))</f>
        <v>NA</v>
      </c>
      <c r="P69" t="str">
        <f>INDEX(Coding!$B:$B,MATCH(F69,Coding!$A:$A,0))</f>
        <v>The Coffee Club</v>
      </c>
      <c r="Q69" t="str">
        <f>INDEX(Coding!$B:$B,MATCH(G69,Coding!$A:$A,0))</f>
        <v>NA</v>
      </c>
      <c r="R69" t="str">
        <f>INDEX(Coding!$B:$B,MATCH(H69,Coding!$A:$A,0))</f>
        <v>NA</v>
      </c>
      <c r="S69" t="str">
        <f>INDEX(Coding!$B:$B,MATCH(I69,Coding!$A:$A,0))</f>
        <v>Gloria Jean's Coffees</v>
      </c>
      <c r="T69" t="str">
        <f>INDEX(Coding!$B:$B,MATCH(J69,Coding!$A:$A,0))</f>
        <v>Hudsons Coffee</v>
      </c>
      <c r="U69" t="str">
        <f>INDEX(Coding!$B:$B,MATCH(K69,Coding!$A:$A,0))</f>
        <v>The Coffee Club</v>
      </c>
    </row>
    <row r="70" spans="1:21">
      <c r="A70" s="7">
        <v>217808933</v>
      </c>
      <c r="B70" t="s">
        <v>76</v>
      </c>
      <c r="C70" t="s">
        <v>77</v>
      </c>
      <c r="D70" t="s">
        <v>13</v>
      </c>
      <c r="E70" t="s">
        <v>50</v>
      </c>
      <c r="F70" t="s">
        <v>78</v>
      </c>
      <c r="G70" t="s">
        <v>13</v>
      </c>
      <c r="H70" t="s">
        <v>79</v>
      </c>
      <c r="I70" t="s">
        <v>78</v>
      </c>
      <c r="J70" t="s">
        <v>13</v>
      </c>
      <c r="K70" t="s">
        <v>79</v>
      </c>
      <c r="L70" t="s">
        <v>17</v>
      </c>
      <c r="M70" t="str">
        <f>INDEX(Coding!$B:$B,MATCH(C70,Coding!$A:$A,0))</f>
        <v>Jamaica Blue</v>
      </c>
      <c r="N70" t="str">
        <f>INDEX(Coding!$B:$B,MATCH(D70,Coding!$A:$A,0))</f>
        <v>Starbucks</v>
      </c>
      <c r="O70" t="str">
        <f>INDEX(Coding!$B:$B,MATCH(E70,Coding!$A:$A,0))</f>
        <v>Gloria Jean's Coffees</v>
      </c>
      <c r="P70" t="str">
        <f>INDEX(Coding!$B:$B,MATCH(F70,Coding!$A:$A,0))</f>
        <v>NA</v>
      </c>
      <c r="Q70" t="str">
        <f>INDEX(Coding!$B:$B,MATCH(G70,Coding!$A:$A,0))</f>
        <v>Starbucks</v>
      </c>
      <c r="R70" t="str">
        <f>INDEX(Coding!$B:$B,MATCH(H70,Coding!$A:$A,0))</f>
        <v>NA</v>
      </c>
      <c r="S70" t="str">
        <f>INDEX(Coding!$B:$B,MATCH(I70,Coding!$A:$A,0))</f>
        <v>NA</v>
      </c>
      <c r="T70" t="str">
        <f>INDEX(Coding!$B:$B,MATCH(J70,Coding!$A:$A,0))</f>
        <v>Starbucks</v>
      </c>
      <c r="U70" t="str">
        <f>INDEX(Coding!$B:$B,MATCH(K70,Coding!$A:$A,0))</f>
        <v>NA</v>
      </c>
    </row>
    <row r="71" spans="1:21">
      <c r="A71" s="7">
        <v>217808941</v>
      </c>
      <c r="B71" t="s">
        <v>12</v>
      </c>
      <c r="C71" t="s">
        <v>33</v>
      </c>
      <c r="D71" t="s">
        <v>15</v>
      </c>
      <c r="E71" t="s">
        <v>15</v>
      </c>
      <c r="F71" t="s">
        <v>15</v>
      </c>
      <c r="G71" t="s">
        <v>66</v>
      </c>
      <c r="H71" t="s">
        <v>13</v>
      </c>
      <c r="I71" t="s">
        <v>55</v>
      </c>
      <c r="J71" t="s">
        <v>41</v>
      </c>
      <c r="K71" t="s">
        <v>13</v>
      </c>
      <c r="L71" t="s">
        <v>22</v>
      </c>
      <c r="M71" t="str">
        <f>INDEX(Coding!$B:$B,MATCH(C71,Coding!$A:$A,0))</f>
        <v>The Coffee Club</v>
      </c>
      <c r="N71" t="str">
        <f>INDEX(Coding!$B:$B,MATCH(D71,Coding!$A:$A,0))</f>
        <v>NA</v>
      </c>
      <c r="O71" t="str">
        <f>INDEX(Coding!$B:$B,MATCH(E71,Coding!$A:$A,0))</f>
        <v>NA</v>
      </c>
      <c r="P71" t="str">
        <f>INDEX(Coding!$B:$B,MATCH(F71,Coding!$A:$A,0))</f>
        <v>NA</v>
      </c>
      <c r="Q71" t="str">
        <f>INDEX(Coding!$B:$B,MATCH(G71,Coding!$A:$A,0))</f>
        <v>NA</v>
      </c>
      <c r="R71" t="str">
        <f>INDEX(Coding!$B:$B,MATCH(H71,Coding!$A:$A,0))</f>
        <v>Starbucks</v>
      </c>
      <c r="S71" t="str">
        <f>INDEX(Coding!$B:$B,MATCH(I71,Coding!$A:$A,0))</f>
        <v>McCafe</v>
      </c>
      <c r="T71" t="str">
        <f>INDEX(Coding!$B:$B,MATCH(J71,Coding!$A:$A,0))</f>
        <v>Gloria Jean's Coffees</v>
      </c>
      <c r="U71" t="str">
        <f>INDEX(Coding!$B:$B,MATCH(K71,Coding!$A:$A,0))</f>
        <v>Starbucks</v>
      </c>
    </row>
    <row r="72" spans="1:21">
      <c r="A72" s="7">
        <v>217808952</v>
      </c>
      <c r="B72" t="s">
        <v>12</v>
      </c>
      <c r="C72" t="s">
        <v>92</v>
      </c>
      <c r="D72" t="s">
        <v>13</v>
      </c>
      <c r="E72" t="s">
        <v>13</v>
      </c>
      <c r="F72" t="s">
        <v>13</v>
      </c>
      <c r="G72" t="s">
        <v>93</v>
      </c>
      <c r="H72" t="s">
        <v>33</v>
      </c>
      <c r="I72" t="s">
        <v>33</v>
      </c>
      <c r="J72" t="s">
        <v>13</v>
      </c>
      <c r="K72" t="s">
        <v>13</v>
      </c>
      <c r="L72" t="s">
        <v>29</v>
      </c>
      <c r="M72" t="str">
        <f>INDEX(Coding!$B:$B,MATCH(C72,Coding!$A:$A,0))</f>
        <v>Max Brenner</v>
      </c>
      <c r="N72" t="str">
        <f>INDEX(Coding!$B:$B,MATCH(D72,Coding!$A:$A,0))</f>
        <v>Starbucks</v>
      </c>
      <c r="O72" t="str">
        <f>INDEX(Coding!$B:$B,MATCH(E72,Coding!$A:$A,0))</f>
        <v>Starbucks</v>
      </c>
      <c r="P72" t="str">
        <f>INDEX(Coding!$B:$B,MATCH(F72,Coding!$A:$A,0))</f>
        <v>Starbucks</v>
      </c>
      <c r="Q72" t="str">
        <f>INDEX(Coding!$B:$B,MATCH(G72,Coding!$A:$A,0))</f>
        <v>NA</v>
      </c>
      <c r="R72" t="str">
        <f>INDEX(Coding!$B:$B,MATCH(H72,Coding!$A:$A,0))</f>
        <v>The Coffee Club</v>
      </c>
      <c r="S72" t="str">
        <f>INDEX(Coding!$B:$B,MATCH(I72,Coding!$A:$A,0))</f>
        <v>The Coffee Club</v>
      </c>
      <c r="T72" t="str">
        <f>INDEX(Coding!$B:$B,MATCH(J72,Coding!$A:$A,0))</f>
        <v>Starbucks</v>
      </c>
      <c r="U72" t="str">
        <f>INDEX(Coding!$B:$B,MATCH(K72,Coding!$A:$A,0))</f>
        <v>Starbucks</v>
      </c>
    </row>
    <row r="73" spans="1:21">
      <c r="A73" s="7">
        <v>217808953</v>
      </c>
      <c r="B73" t="s">
        <v>94</v>
      </c>
      <c r="C73" t="s">
        <v>33</v>
      </c>
      <c r="D73" t="s">
        <v>34</v>
      </c>
      <c r="E73" t="s">
        <v>33</v>
      </c>
      <c r="F73" t="s">
        <v>34</v>
      </c>
      <c r="G73" t="s">
        <v>95</v>
      </c>
      <c r="H73" t="s">
        <v>33</v>
      </c>
      <c r="I73" t="s">
        <v>33</v>
      </c>
      <c r="J73" t="s">
        <v>95</v>
      </c>
      <c r="K73" t="s">
        <v>33</v>
      </c>
      <c r="L73" t="s">
        <v>22</v>
      </c>
      <c r="M73" t="str">
        <f>INDEX(Coding!$B:$B,MATCH(C73,Coding!$A:$A,0))</f>
        <v>The Coffee Club</v>
      </c>
      <c r="N73" t="str">
        <f>INDEX(Coding!$B:$B,MATCH(D73,Coding!$A:$A,0))</f>
        <v>NA</v>
      </c>
      <c r="O73" t="str">
        <f>INDEX(Coding!$B:$B,MATCH(E73,Coding!$A:$A,0))</f>
        <v>The Coffee Club</v>
      </c>
      <c r="P73" t="str">
        <f>INDEX(Coding!$B:$B,MATCH(F73,Coding!$A:$A,0))</f>
        <v>NA</v>
      </c>
      <c r="Q73" t="str">
        <f>INDEX(Coding!$B:$B,MATCH(G73,Coding!$A:$A,0))</f>
        <v>NA</v>
      </c>
      <c r="R73" t="str">
        <f>INDEX(Coding!$B:$B,MATCH(H73,Coding!$A:$A,0))</f>
        <v>The Coffee Club</v>
      </c>
      <c r="S73" t="str">
        <f>INDEX(Coding!$B:$B,MATCH(I73,Coding!$A:$A,0))</f>
        <v>The Coffee Club</v>
      </c>
      <c r="T73" t="str">
        <f>INDEX(Coding!$B:$B,MATCH(J73,Coding!$A:$A,0))</f>
        <v>NA</v>
      </c>
      <c r="U73" t="str">
        <f>INDEX(Coding!$B:$B,MATCH(K73,Coding!$A:$A,0))</f>
        <v>The Coffee Club</v>
      </c>
    </row>
    <row r="74" spans="1:21">
      <c r="A74" s="7">
        <v>217808954</v>
      </c>
      <c r="B74" t="s">
        <v>30</v>
      </c>
      <c r="C74" t="s">
        <v>96</v>
      </c>
      <c r="D74" t="s">
        <v>50</v>
      </c>
      <c r="E74" t="s">
        <v>33</v>
      </c>
      <c r="F74" t="s">
        <v>50</v>
      </c>
      <c r="G74" t="s">
        <v>13</v>
      </c>
      <c r="H74" t="s">
        <v>97</v>
      </c>
      <c r="I74" t="s">
        <v>96</v>
      </c>
      <c r="J74" t="s">
        <v>98</v>
      </c>
      <c r="K74" t="s">
        <v>33</v>
      </c>
      <c r="L74" t="s">
        <v>29</v>
      </c>
      <c r="M74" t="str">
        <f>INDEX(Coding!$B:$B,MATCH(C74,Coding!$A:$A,0))</f>
        <v>NA</v>
      </c>
      <c r="N74" t="str">
        <f>INDEX(Coding!$B:$B,MATCH(D74,Coding!$A:$A,0))</f>
        <v>Gloria Jean's Coffees</v>
      </c>
      <c r="O74" t="str">
        <f>INDEX(Coding!$B:$B,MATCH(E74,Coding!$A:$A,0))</f>
        <v>The Coffee Club</v>
      </c>
      <c r="P74" t="str">
        <f>INDEX(Coding!$B:$B,MATCH(F74,Coding!$A:$A,0))</f>
        <v>Gloria Jean's Coffees</v>
      </c>
      <c r="Q74" t="str">
        <f>INDEX(Coding!$B:$B,MATCH(G74,Coding!$A:$A,0))</f>
        <v>Starbucks</v>
      </c>
      <c r="R74" t="str">
        <f>INDEX(Coding!$B:$B,MATCH(H74,Coding!$A:$A,0))</f>
        <v>Starbucks</v>
      </c>
      <c r="S74" t="str">
        <f>INDEX(Coding!$B:$B,MATCH(I74,Coding!$A:$A,0))</f>
        <v>NA</v>
      </c>
      <c r="T74" t="str">
        <f>INDEX(Coding!$B:$B,MATCH(J74,Coding!$A:$A,0))</f>
        <v>McCafe</v>
      </c>
      <c r="U74" t="str">
        <f>INDEX(Coding!$B:$B,MATCH(K74,Coding!$A:$A,0))</f>
        <v>The Coffee Club</v>
      </c>
    </row>
    <row r="75" spans="1:21">
      <c r="A75" s="7">
        <v>217808983</v>
      </c>
      <c r="B75" t="s">
        <v>12</v>
      </c>
      <c r="C75" t="s">
        <v>118</v>
      </c>
      <c r="D75" t="s">
        <v>119</v>
      </c>
      <c r="E75" t="s">
        <v>13</v>
      </c>
      <c r="F75" t="s">
        <v>119</v>
      </c>
      <c r="G75" t="s">
        <v>120</v>
      </c>
      <c r="H75" t="s">
        <v>121</v>
      </c>
      <c r="I75" t="s">
        <v>118</v>
      </c>
      <c r="J75" t="s">
        <v>122</v>
      </c>
      <c r="K75" t="s">
        <v>45</v>
      </c>
      <c r="L75" t="s">
        <v>22</v>
      </c>
      <c r="M75" t="str">
        <f>INDEX(Coding!$B:$B,MATCH(C75,Coding!$A:$A,0))</f>
        <v>Zarraffa's Coffee</v>
      </c>
      <c r="N75" t="str">
        <f>INDEX(Coding!$B:$B,MATCH(D75,Coding!$A:$A,0))</f>
        <v>NA</v>
      </c>
      <c r="O75" t="str">
        <f>INDEX(Coding!$B:$B,MATCH(E75,Coding!$A:$A,0))</f>
        <v>Starbucks</v>
      </c>
      <c r="P75" t="str">
        <f>INDEX(Coding!$B:$B,MATCH(F75,Coding!$A:$A,0))</f>
        <v>NA</v>
      </c>
      <c r="Q75" t="str">
        <f>INDEX(Coding!$B:$B,MATCH(G75,Coding!$A:$A,0))</f>
        <v>NA</v>
      </c>
      <c r="R75" t="str">
        <f>INDEX(Coding!$B:$B,MATCH(H75,Coding!$A:$A,0))</f>
        <v>NA</v>
      </c>
      <c r="S75" t="str">
        <f>INDEX(Coding!$B:$B,MATCH(I75,Coding!$A:$A,0))</f>
        <v>Zarraffa's Coffee</v>
      </c>
      <c r="T75" t="str">
        <f>INDEX(Coding!$B:$B,MATCH(J75,Coding!$A:$A,0))</f>
        <v>NA</v>
      </c>
      <c r="U75" t="str">
        <f>INDEX(Coding!$B:$B,MATCH(K75,Coding!$A:$A,0))</f>
        <v>Gloria Jean's Coffees</v>
      </c>
    </row>
    <row r="76" spans="1:21">
      <c r="A76" s="7">
        <v>217808992</v>
      </c>
      <c r="B76" t="s">
        <v>30</v>
      </c>
      <c r="C76" t="s">
        <v>123</v>
      </c>
      <c r="D76" t="s">
        <v>33</v>
      </c>
      <c r="E76" t="s">
        <v>124</v>
      </c>
      <c r="F76" t="s">
        <v>123</v>
      </c>
      <c r="G76" t="s">
        <v>125</v>
      </c>
      <c r="H76" t="s">
        <v>66</v>
      </c>
      <c r="I76" t="s">
        <v>126</v>
      </c>
      <c r="J76" t="s">
        <v>127</v>
      </c>
      <c r="K76" t="s">
        <v>50</v>
      </c>
      <c r="L76" t="s">
        <v>17</v>
      </c>
      <c r="M76" t="str">
        <f>INDEX(Coding!$B:$B,MATCH(C76,Coding!$A:$A,0))</f>
        <v>Starbucks</v>
      </c>
      <c r="N76" t="str">
        <f>INDEX(Coding!$B:$B,MATCH(D76,Coding!$A:$A,0))</f>
        <v>The Coffee Club</v>
      </c>
      <c r="O76" t="str">
        <f>INDEX(Coding!$B:$B,MATCH(E76,Coding!$A:$A,0))</f>
        <v>NA</v>
      </c>
      <c r="P76" t="str">
        <f>INDEX(Coding!$B:$B,MATCH(F76,Coding!$A:$A,0))</f>
        <v>Starbucks</v>
      </c>
      <c r="Q76" t="str">
        <f>INDEX(Coding!$B:$B,MATCH(G76,Coding!$A:$A,0))</f>
        <v>NA</v>
      </c>
      <c r="R76" t="str">
        <f>INDEX(Coding!$B:$B,MATCH(H76,Coding!$A:$A,0))</f>
        <v>NA</v>
      </c>
      <c r="S76" t="str">
        <f>INDEX(Coding!$B:$B,MATCH(I76,Coding!$A:$A,0))</f>
        <v>McCafe</v>
      </c>
      <c r="T76" t="str">
        <f>INDEX(Coding!$B:$B,MATCH(J76,Coding!$A:$A,0))</f>
        <v>Zarraffa's Coffee</v>
      </c>
      <c r="U76" t="str">
        <f>INDEX(Coding!$B:$B,MATCH(K76,Coding!$A:$A,0))</f>
        <v>Gloria Jean's Coffees</v>
      </c>
    </row>
    <row r="77" spans="1:21">
      <c r="A77" s="7">
        <v>217808999</v>
      </c>
      <c r="B77" t="s">
        <v>12</v>
      </c>
      <c r="C77" t="s">
        <v>33</v>
      </c>
      <c r="D77" t="s">
        <v>77</v>
      </c>
      <c r="E77" t="s">
        <v>33</v>
      </c>
      <c r="F77" t="s">
        <v>43</v>
      </c>
      <c r="G77" t="s">
        <v>133</v>
      </c>
      <c r="H77" t="s">
        <v>134</v>
      </c>
      <c r="I77" t="s">
        <v>50</v>
      </c>
      <c r="J77" t="s">
        <v>13</v>
      </c>
      <c r="K77" t="s">
        <v>33</v>
      </c>
      <c r="L77" t="s">
        <v>17</v>
      </c>
      <c r="M77" t="str">
        <f>INDEX(Coding!$B:$B,MATCH(C77,Coding!$A:$A,0))</f>
        <v>The Coffee Club</v>
      </c>
      <c r="N77" t="str">
        <f>INDEX(Coding!$B:$B,MATCH(D77,Coding!$A:$A,0))</f>
        <v>Jamaica Blue</v>
      </c>
      <c r="O77" t="str">
        <f>INDEX(Coding!$B:$B,MATCH(E77,Coding!$A:$A,0))</f>
        <v>The Coffee Club</v>
      </c>
      <c r="P77" t="str">
        <f>INDEX(Coding!$B:$B,MATCH(F77,Coding!$A:$A,0))</f>
        <v>Hudsons Coffee</v>
      </c>
      <c r="Q77" t="str">
        <f>INDEX(Coding!$B:$B,MATCH(G77,Coding!$A:$A,0))</f>
        <v>NA</v>
      </c>
      <c r="R77" t="str">
        <f>INDEX(Coding!$B:$B,MATCH(H77,Coding!$A:$A,0))</f>
        <v>NA</v>
      </c>
      <c r="S77" t="str">
        <f>INDEX(Coding!$B:$B,MATCH(I77,Coding!$A:$A,0))</f>
        <v>Gloria Jean's Coffees</v>
      </c>
      <c r="T77" t="str">
        <f>INDEX(Coding!$B:$B,MATCH(J77,Coding!$A:$A,0))</f>
        <v>Starbucks</v>
      </c>
      <c r="U77" t="str">
        <f>INDEX(Coding!$B:$B,MATCH(K77,Coding!$A:$A,0))</f>
        <v>The Coffee Club</v>
      </c>
    </row>
    <row r="78" spans="1:21">
      <c r="A78" s="7">
        <v>217809002</v>
      </c>
      <c r="B78" t="s">
        <v>30</v>
      </c>
      <c r="C78" t="s">
        <v>135</v>
      </c>
      <c r="D78" t="s">
        <v>136</v>
      </c>
      <c r="E78" t="s">
        <v>137</v>
      </c>
      <c r="F78" t="s">
        <v>15</v>
      </c>
      <c r="G78" t="s">
        <v>138</v>
      </c>
      <c r="H78" t="s">
        <v>15</v>
      </c>
      <c r="I78" t="s">
        <v>33</v>
      </c>
      <c r="J78" t="s">
        <v>138</v>
      </c>
      <c r="K78" t="s">
        <v>137</v>
      </c>
      <c r="L78" t="s">
        <v>29</v>
      </c>
      <c r="M78" t="str">
        <f>INDEX(Coding!$B:$B,MATCH(C78,Coding!$A:$A,0))</f>
        <v>Starbucks</v>
      </c>
      <c r="N78" t="str">
        <f>INDEX(Coding!$B:$B,MATCH(D78,Coding!$A:$A,0))</f>
        <v>The Coffee Club</v>
      </c>
      <c r="O78" t="str">
        <f>INDEX(Coding!$B:$B,MATCH(E78,Coding!$A:$A,0))</f>
        <v>NA</v>
      </c>
      <c r="P78" t="str">
        <f>INDEX(Coding!$B:$B,MATCH(F78,Coding!$A:$A,0))</f>
        <v>NA</v>
      </c>
      <c r="Q78" t="str">
        <f>INDEX(Coding!$B:$B,MATCH(G78,Coding!$A:$A,0))</f>
        <v>NA</v>
      </c>
      <c r="R78" t="str">
        <f>INDEX(Coding!$B:$B,MATCH(H78,Coding!$A:$A,0))</f>
        <v>NA</v>
      </c>
      <c r="S78" t="str">
        <f>INDEX(Coding!$B:$B,MATCH(I78,Coding!$A:$A,0))</f>
        <v>The Coffee Club</v>
      </c>
      <c r="T78" t="str">
        <f>INDEX(Coding!$B:$B,MATCH(J78,Coding!$A:$A,0))</f>
        <v>NA</v>
      </c>
      <c r="U78" t="str">
        <f>INDEX(Coding!$B:$B,MATCH(K78,Coding!$A:$A,0))</f>
        <v>NA</v>
      </c>
    </row>
    <row r="79" spans="1:21">
      <c r="A79" s="7">
        <v>217809004</v>
      </c>
      <c r="B79" t="s">
        <v>12</v>
      </c>
      <c r="C79" t="s">
        <v>96</v>
      </c>
      <c r="D79" t="s">
        <v>54</v>
      </c>
      <c r="E79" t="s">
        <v>96</v>
      </c>
      <c r="F79" t="s">
        <v>54</v>
      </c>
      <c r="G79" t="s">
        <v>54</v>
      </c>
      <c r="H79" t="s">
        <v>46</v>
      </c>
      <c r="I79" t="s">
        <v>46</v>
      </c>
      <c r="J79" t="s">
        <v>96</v>
      </c>
      <c r="K79" t="s">
        <v>46</v>
      </c>
      <c r="L79" t="s">
        <v>29</v>
      </c>
      <c r="M79" t="str">
        <f>INDEX(Coding!$B:$B,MATCH(C79,Coding!$A:$A,0))</f>
        <v>NA</v>
      </c>
      <c r="N79" t="str">
        <f>INDEX(Coding!$B:$B,MATCH(D79,Coding!$A:$A,0))</f>
        <v>NA</v>
      </c>
      <c r="O79" t="str">
        <f>INDEX(Coding!$B:$B,MATCH(E79,Coding!$A:$A,0))</f>
        <v>NA</v>
      </c>
      <c r="P79" t="str">
        <f>INDEX(Coding!$B:$B,MATCH(F79,Coding!$A:$A,0))</f>
        <v>NA</v>
      </c>
      <c r="Q79" t="str">
        <f>INDEX(Coding!$B:$B,MATCH(G79,Coding!$A:$A,0))</f>
        <v>NA</v>
      </c>
      <c r="R79" t="str">
        <f>INDEX(Coding!$B:$B,MATCH(H79,Coding!$A:$A,0))</f>
        <v>The Coffee Club</v>
      </c>
      <c r="S79" t="str">
        <f>INDEX(Coding!$B:$B,MATCH(I79,Coding!$A:$A,0))</f>
        <v>The Coffee Club</v>
      </c>
      <c r="T79" t="str">
        <f>INDEX(Coding!$B:$B,MATCH(J79,Coding!$A:$A,0))</f>
        <v>NA</v>
      </c>
      <c r="U79" t="str">
        <f>INDEX(Coding!$B:$B,MATCH(K79,Coding!$A:$A,0))</f>
        <v>The Coffee Club</v>
      </c>
    </row>
    <row r="80" spans="1:21">
      <c r="A80" s="7">
        <v>217809006</v>
      </c>
      <c r="B80" t="s">
        <v>30</v>
      </c>
      <c r="C80" t="s">
        <v>139</v>
      </c>
      <c r="D80" t="s">
        <v>43</v>
      </c>
      <c r="E80" t="s">
        <v>140</v>
      </c>
      <c r="F80" t="s">
        <v>13</v>
      </c>
      <c r="G80" t="s">
        <v>13</v>
      </c>
      <c r="H80" t="s">
        <v>13</v>
      </c>
      <c r="I80" t="s">
        <v>141</v>
      </c>
      <c r="J80" t="s">
        <v>13</v>
      </c>
      <c r="K80" t="s">
        <v>142</v>
      </c>
      <c r="L80" t="s">
        <v>29</v>
      </c>
      <c r="M80" t="str">
        <f>INDEX(Coding!$B:$B,MATCH(C80,Coding!$A:$A,0))</f>
        <v>NA</v>
      </c>
      <c r="N80" t="str">
        <f>INDEX(Coding!$B:$B,MATCH(D80,Coding!$A:$A,0))</f>
        <v>Hudsons Coffee</v>
      </c>
      <c r="O80" t="str">
        <f>INDEX(Coding!$B:$B,MATCH(E80,Coding!$A:$A,0))</f>
        <v>NA</v>
      </c>
      <c r="P80" t="str">
        <f>INDEX(Coding!$B:$B,MATCH(F80,Coding!$A:$A,0))</f>
        <v>Starbucks</v>
      </c>
      <c r="Q80" t="str">
        <f>INDEX(Coding!$B:$B,MATCH(G80,Coding!$A:$A,0))</f>
        <v>Starbucks</v>
      </c>
      <c r="R80" t="str">
        <f>INDEX(Coding!$B:$B,MATCH(H80,Coding!$A:$A,0))</f>
        <v>Starbucks</v>
      </c>
      <c r="S80" t="str">
        <f>INDEX(Coding!$B:$B,MATCH(I80,Coding!$A:$A,0))</f>
        <v>NA</v>
      </c>
      <c r="T80" t="str">
        <f>INDEX(Coding!$B:$B,MATCH(J80,Coding!$A:$A,0))</f>
        <v>Starbucks</v>
      </c>
      <c r="U80" t="str">
        <f>INDEX(Coding!$B:$B,MATCH(K80,Coding!$A:$A,0))</f>
        <v>NA</v>
      </c>
    </row>
    <row r="81" spans="1:21">
      <c r="A81" s="7">
        <v>217809009</v>
      </c>
      <c r="B81" t="s">
        <v>30</v>
      </c>
      <c r="C81" t="s">
        <v>143</v>
      </c>
      <c r="D81" t="s">
        <v>144</v>
      </c>
      <c r="E81" t="s">
        <v>145</v>
      </c>
      <c r="F81" t="s">
        <v>110</v>
      </c>
      <c r="G81" t="s">
        <v>68</v>
      </c>
      <c r="H81" t="s">
        <v>68</v>
      </c>
      <c r="I81" t="s">
        <v>50</v>
      </c>
      <c r="J81" t="s">
        <v>14</v>
      </c>
      <c r="K81" t="s">
        <v>13</v>
      </c>
      <c r="L81" t="s">
        <v>17</v>
      </c>
      <c r="M81" t="str">
        <f>INDEX(Coding!$B:$B,MATCH(C81,Coding!$A:$A,0))</f>
        <v>Starbucks</v>
      </c>
      <c r="N81" t="str">
        <f>INDEX(Coding!$B:$B,MATCH(D81,Coding!$A:$A,0))</f>
        <v>NA</v>
      </c>
      <c r="O81" t="str">
        <f>INDEX(Coding!$B:$B,MATCH(E81,Coding!$A:$A,0))</f>
        <v>NA</v>
      </c>
      <c r="P81" t="str">
        <f>INDEX(Coding!$B:$B,MATCH(F81,Coding!$A:$A,0))</f>
        <v>NA</v>
      </c>
      <c r="Q81" t="str">
        <f>INDEX(Coding!$B:$B,MATCH(G81,Coding!$A:$A,0))</f>
        <v>NA</v>
      </c>
      <c r="R81" t="str">
        <f>INDEX(Coding!$B:$B,MATCH(H81,Coding!$A:$A,0))</f>
        <v>NA</v>
      </c>
      <c r="S81" t="str">
        <f>INDEX(Coding!$B:$B,MATCH(I81,Coding!$A:$A,0))</f>
        <v>Gloria Jean's Coffees</v>
      </c>
      <c r="T81" t="str">
        <f>INDEX(Coding!$B:$B,MATCH(J81,Coding!$A:$A,0))</f>
        <v>Gloria Jean's Coffees</v>
      </c>
      <c r="U81" t="str">
        <f>INDEX(Coding!$B:$B,MATCH(K81,Coding!$A:$A,0))</f>
        <v>Starbucks</v>
      </c>
    </row>
    <row r="82" spans="1:21">
      <c r="A82" s="7">
        <v>217809010</v>
      </c>
      <c r="B82" t="s">
        <v>12</v>
      </c>
      <c r="C82" t="s">
        <v>28</v>
      </c>
      <c r="D82" t="s">
        <v>28</v>
      </c>
      <c r="E82" t="s">
        <v>146</v>
      </c>
      <c r="F82" t="s">
        <v>26</v>
      </c>
      <c r="G82" t="s">
        <v>147</v>
      </c>
      <c r="H82" t="s">
        <v>148</v>
      </c>
      <c r="I82" t="s">
        <v>74</v>
      </c>
      <c r="J82" t="s">
        <v>149</v>
      </c>
      <c r="K82" t="s">
        <v>150</v>
      </c>
      <c r="L82" t="s">
        <v>17</v>
      </c>
      <c r="M82" t="str">
        <f>INDEX(Coding!$B:$B,MATCH(C82,Coding!$A:$A,0))</f>
        <v>NA</v>
      </c>
      <c r="N82" t="str">
        <f>INDEX(Coding!$B:$B,MATCH(D82,Coding!$A:$A,0))</f>
        <v>NA</v>
      </c>
      <c r="O82" t="str">
        <f>INDEX(Coding!$B:$B,MATCH(E82,Coding!$A:$A,0))</f>
        <v>The Coffee Club</v>
      </c>
      <c r="P82" t="str">
        <f>INDEX(Coding!$B:$B,MATCH(F82,Coding!$A:$A,0))</f>
        <v>NA</v>
      </c>
      <c r="Q82" t="str">
        <f>INDEX(Coding!$B:$B,MATCH(G82,Coding!$A:$A,0))</f>
        <v>NA</v>
      </c>
      <c r="R82" t="str">
        <f>INDEX(Coding!$B:$B,MATCH(H82,Coding!$A:$A,0))</f>
        <v>NA</v>
      </c>
      <c r="S82" t="str">
        <f>INDEX(Coding!$B:$B,MATCH(I82,Coding!$A:$A,0))</f>
        <v>Gloria Jean's Coffees</v>
      </c>
      <c r="T82" t="str">
        <f>INDEX(Coding!$B:$B,MATCH(J82,Coding!$A:$A,0))</f>
        <v>NA</v>
      </c>
      <c r="U82" t="str">
        <f>INDEX(Coding!$B:$B,MATCH(K82,Coding!$A:$A,0))</f>
        <v>Hudsons Coffee</v>
      </c>
    </row>
    <row r="83" spans="1:21">
      <c r="A83" s="7">
        <v>217809014</v>
      </c>
      <c r="B83" t="s">
        <v>30</v>
      </c>
      <c r="C83" t="s">
        <v>13</v>
      </c>
      <c r="D83" t="s">
        <v>78</v>
      </c>
      <c r="E83" t="s">
        <v>78</v>
      </c>
      <c r="F83" t="s">
        <v>159</v>
      </c>
      <c r="G83" t="s">
        <v>78</v>
      </c>
      <c r="H83" t="s">
        <v>160</v>
      </c>
      <c r="I83" t="s">
        <v>33</v>
      </c>
      <c r="J83" t="s">
        <v>78</v>
      </c>
      <c r="K83" t="s">
        <v>161</v>
      </c>
      <c r="L83" t="s">
        <v>22</v>
      </c>
      <c r="M83" t="str">
        <f>INDEX(Coding!$B:$B,MATCH(C83,Coding!$A:$A,0))</f>
        <v>Starbucks</v>
      </c>
      <c r="N83" t="str">
        <f>INDEX(Coding!$B:$B,MATCH(D83,Coding!$A:$A,0))</f>
        <v>NA</v>
      </c>
      <c r="O83" t="str">
        <f>INDEX(Coding!$B:$B,MATCH(E83,Coding!$A:$A,0))</f>
        <v>NA</v>
      </c>
      <c r="P83" t="str">
        <f>INDEX(Coding!$B:$B,MATCH(F83,Coding!$A:$A,0))</f>
        <v>NA</v>
      </c>
      <c r="Q83" t="str">
        <f>INDEX(Coding!$B:$B,MATCH(G83,Coding!$A:$A,0))</f>
        <v>NA</v>
      </c>
      <c r="R83" t="str">
        <f>INDEX(Coding!$B:$B,MATCH(H83,Coding!$A:$A,0))</f>
        <v>McCafe</v>
      </c>
      <c r="S83" t="str">
        <f>INDEX(Coding!$B:$B,MATCH(I83,Coding!$A:$A,0))</f>
        <v>The Coffee Club</v>
      </c>
      <c r="T83" t="str">
        <f>INDEX(Coding!$B:$B,MATCH(J83,Coding!$A:$A,0))</f>
        <v>NA</v>
      </c>
      <c r="U83" t="str">
        <f>INDEX(Coding!$B:$B,MATCH(K83,Coding!$A:$A,0))</f>
        <v>NA</v>
      </c>
    </row>
    <row r="84" spans="1:21">
      <c r="A84" s="7">
        <v>217809015</v>
      </c>
      <c r="B84" t="s">
        <v>12</v>
      </c>
      <c r="C84" t="s">
        <v>13</v>
      </c>
      <c r="D84" t="s">
        <v>54</v>
      </c>
      <c r="E84" t="s">
        <v>13</v>
      </c>
      <c r="F84" t="s">
        <v>54</v>
      </c>
      <c r="G84" t="s">
        <v>63</v>
      </c>
      <c r="H84" t="s">
        <v>162</v>
      </c>
      <c r="I84" t="s">
        <v>50</v>
      </c>
      <c r="J84" t="s">
        <v>163</v>
      </c>
      <c r="K84" t="s">
        <v>33</v>
      </c>
      <c r="L84" t="s">
        <v>29</v>
      </c>
      <c r="M84" t="str">
        <f>INDEX(Coding!$B:$B,MATCH(C84,Coding!$A:$A,0))</f>
        <v>Starbucks</v>
      </c>
      <c r="N84" t="str">
        <f>INDEX(Coding!$B:$B,MATCH(D84,Coding!$A:$A,0))</f>
        <v>NA</v>
      </c>
      <c r="O84" t="str">
        <f>INDEX(Coding!$B:$B,MATCH(E84,Coding!$A:$A,0))</f>
        <v>Starbucks</v>
      </c>
      <c r="P84" t="str">
        <f>INDEX(Coding!$B:$B,MATCH(F84,Coding!$A:$A,0))</f>
        <v>NA</v>
      </c>
      <c r="Q84" t="str">
        <f>INDEX(Coding!$B:$B,MATCH(G84,Coding!$A:$A,0))</f>
        <v>McCafe</v>
      </c>
      <c r="R84" t="str">
        <f>INDEX(Coding!$B:$B,MATCH(H84,Coding!$A:$A,0))</f>
        <v>NA</v>
      </c>
      <c r="S84" t="str">
        <f>INDEX(Coding!$B:$B,MATCH(I84,Coding!$A:$A,0))</f>
        <v>Gloria Jean's Coffees</v>
      </c>
      <c r="T84" t="str">
        <f>INDEX(Coding!$B:$B,MATCH(J84,Coding!$A:$A,0))</f>
        <v>NA</v>
      </c>
      <c r="U84" t="str">
        <f>INDEX(Coding!$B:$B,MATCH(K84,Coding!$A:$A,0))</f>
        <v>The Coffee Club</v>
      </c>
    </row>
    <row r="85" spans="1:21">
      <c r="A85" s="7">
        <v>217809017</v>
      </c>
      <c r="B85" t="s">
        <v>12</v>
      </c>
      <c r="C85" t="s">
        <v>57</v>
      </c>
      <c r="D85" t="s">
        <v>50</v>
      </c>
      <c r="E85" t="s">
        <v>57</v>
      </c>
      <c r="F85" t="s">
        <v>50</v>
      </c>
      <c r="G85" t="s">
        <v>57</v>
      </c>
      <c r="H85" t="s">
        <v>164</v>
      </c>
      <c r="I85" t="s">
        <v>50</v>
      </c>
      <c r="J85" t="s">
        <v>50</v>
      </c>
      <c r="K85" t="s">
        <v>13</v>
      </c>
      <c r="L85" t="s">
        <v>17</v>
      </c>
      <c r="M85" t="str">
        <f>INDEX(Coding!$B:$B,MATCH(C85,Coding!$A:$A,0))</f>
        <v>The Coffee Club</v>
      </c>
      <c r="N85" t="str">
        <f>INDEX(Coding!$B:$B,MATCH(D85,Coding!$A:$A,0))</f>
        <v>Gloria Jean's Coffees</v>
      </c>
      <c r="O85" t="str">
        <f>INDEX(Coding!$B:$B,MATCH(E85,Coding!$A:$A,0))</f>
        <v>The Coffee Club</v>
      </c>
      <c r="P85" t="str">
        <f>INDEX(Coding!$B:$B,MATCH(F85,Coding!$A:$A,0))</f>
        <v>Gloria Jean's Coffees</v>
      </c>
      <c r="Q85" t="str">
        <f>INDEX(Coding!$B:$B,MATCH(G85,Coding!$A:$A,0))</f>
        <v>The Coffee Club</v>
      </c>
      <c r="R85" t="str">
        <f>INDEX(Coding!$B:$B,MATCH(H85,Coding!$A:$A,0))</f>
        <v>NA</v>
      </c>
      <c r="S85" t="str">
        <f>INDEX(Coding!$B:$B,MATCH(I85,Coding!$A:$A,0))</f>
        <v>Gloria Jean's Coffees</v>
      </c>
      <c r="T85" t="str">
        <f>INDEX(Coding!$B:$B,MATCH(J85,Coding!$A:$A,0))</f>
        <v>Gloria Jean's Coffees</v>
      </c>
      <c r="U85" t="str">
        <f>INDEX(Coding!$B:$B,MATCH(K85,Coding!$A:$A,0))</f>
        <v>Starbucks</v>
      </c>
    </row>
    <row r="86" spans="1:21">
      <c r="A86" s="7">
        <v>217809018</v>
      </c>
      <c r="B86" t="s">
        <v>23</v>
      </c>
      <c r="C86" t="s">
        <v>13</v>
      </c>
      <c r="D86" t="s">
        <v>33</v>
      </c>
      <c r="E86" t="s">
        <v>165</v>
      </c>
      <c r="F86" t="s">
        <v>166</v>
      </c>
      <c r="G86" t="s">
        <v>50</v>
      </c>
      <c r="H86" t="s">
        <v>13</v>
      </c>
      <c r="I86" t="s">
        <v>50</v>
      </c>
      <c r="J86" t="s">
        <v>165</v>
      </c>
      <c r="K86" t="s">
        <v>33</v>
      </c>
      <c r="L86" t="s">
        <v>29</v>
      </c>
      <c r="M86" t="str">
        <f>INDEX(Coding!$B:$B,MATCH(C86,Coding!$A:$A,0))</f>
        <v>Starbucks</v>
      </c>
      <c r="N86" t="str">
        <f>INDEX(Coding!$B:$B,MATCH(D86,Coding!$A:$A,0))</f>
        <v>The Coffee Club</v>
      </c>
      <c r="O86" t="str">
        <f>INDEX(Coding!$B:$B,MATCH(E86,Coding!$A:$A,0))</f>
        <v>NA</v>
      </c>
      <c r="P86" t="str">
        <f>INDEX(Coding!$B:$B,MATCH(F86,Coding!$A:$A,0))</f>
        <v>NA</v>
      </c>
      <c r="Q86" t="str">
        <f>INDEX(Coding!$B:$B,MATCH(G86,Coding!$A:$A,0))</f>
        <v>Gloria Jean's Coffees</v>
      </c>
      <c r="R86" t="str">
        <f>INDEX(Coding!$B:$B,MATCH(H86,Coding!$A:$A,0))</f>
        <v>Starbucks</v>
      </c>
      <c r="S86" t="str">
        <f>INDEX(Coding!$B:$B,MATCH(I86,Coding!$A:$A,0))</f>
        <v>Gloria Jean's Coffees</v>
      </c>
      <c r="T86" t="str">
        <f>INDEX(Coding!$B:$B,MATCH(J86,Coding!$A:$A,0))</f>
        <v>NA</v>
      </c>
      <c r="U86" t="str">
        <f>INDEX(Coding!$B:$B,MATCH(K86,Coding!$A:$A,0))</f>
        <v>The Coffee Club</v>
      </c>
    </row>
    <row r="87" spans="1:21">
      <c r="A87" s="7">
        <v>217809019</v>
      </c>
      <c r="B87" t="s">
        <v>30</v>
      </c>
      <c r="C87" t="s">
        <v>33</v>
      </c>
      <c r="D87" t="s">
        <v>14</v>
      </c>
      <c r="E87" t="s">
        <v>33</v>
      </c>
      <c r="F87" t="s">
        <v>167</v>
      </c>
      <c r="G87" t="s">
        <v>50</v>
      </c>
      <c r="H87" t="s">
        <v>168</v>
      </c>
      <c r="I87" t="s">
        <v>169</v>
      </c>
      <c r="J87" t="s">
        <v>169</v>
      </c>
      <c r="K87" t="s">
        <v>169</v>
      </c>
      <c r="L87" t="s">
        <v>29</v>
      </c>
      <c r="M87" t="str">
        <f>INDEX(Coding!$B:$B,MATCH(C87,Coding!$A:$A,0))</f>
        <v>The Coffee Club</v>
      </c>
      <c r="N87" t="str">
        <f>INDEX(Coding!$B:$B,MATCH(D87,Coding!$A:$A,0))</f>
        <v>Gloria Jean's Coffees</v>
      </c>
      <c r="O87" t="str">
        <f>INDEX(Coding!$B:$B,MATCH(E87,Coding!$A:$A,0))</f>
        <v>The Coffee Club</v>
      </c>
      <c r="P87" t="str">
        <f>INDEX(Coding!$B:$B,MATCH(F87,Coding!$A:$A,0))</f>
        <v>NA</v>
      </c>
      <c r="Q87" t="str">
        <f>INDEX(Coding!$B:$B,MATCH(G87,Coding!$A:$A,0))</f>
        <v>Gloria Jean's Coffees</v>
      </c>
      <c r="R87" t="str">
        <f>INDEX(Coding!$B:$B,MATCH(H87,Coding!$A:$A,0))</f>
        <v>NA</v>
      </c>
      <c r="S87" t="str">
        <f>INDEX(Coding!$B:$B,MATCH(I87,Coding!$A:$A,0))</f>
        <v>NA</v>
      </c>
      <c r="T87" t="str">
        <f>INDEX(Coding!$B:$B,MATCH(J87,Coding!$A:$A,0))</f>
        <v>NA</v>
      </c>
      <c r="U87" t="str">
        <f>INDEX(Coding!$B:$B,MATCH(K87,Coding!$A:$A,0))</f>
        <v>NA</v>
      </c>
    </row>
    <row r="88" spans="1:21">
      <c r="A88" s="7">
        <v>217809023</v>
      </c>
      <c r="B88" t="s">
        <v>94</v>
      </c>
      <c r="C88" t="s">
        <v>13</v>
      </c>
      <c r="D88" t="s">
        <v>119</v>
      </c>
      <c r="E88" t="s">
        <v>13</v>
      </c>
      <c r="F88" t="s">
        <v>119</v>
      </c>
      <c r="G88" t="s">
        <v>119</v>
      </c>
      <c r="H88" t="s">
        <v>40</v>
      </c>
      <c r="I88" t="s">
        <v>40</v>
      </c>
      <c r="J88" t="s">
        <v>13</v>
      </c>
      <c r="K88" t="s">
        <v>13</v>
      </c>
      <c r="L88" t="s">
        <v>22</v>
      </c>
      <c r="M88" t="str">
        <f>INDEX(Coding!$B:$B,MATCH(C88,Coding!$A:$A,0))</f>
        <v>Starbucks</v>
      </c>
      <c r="N88" t="str">
        <f>INDEX(Coding!$B:$B,MATCH(D88,Coding!$A:$A,0))</f>
        <v>NA</v>
      </c>
      <c r="O88" t="str">
        <f>INDEX(Coding!$B:$B,MATCH(E88,Coding!$A:$A,0))</f>
        <v>Starbucks</v>
      </c>
      <c r="P88" t="str">
        <f>INDEX(Coding!$B:$B,MATCH(F88,Coding!$A:$A,0))</f>
        <v>NA</v>
      </c>
      <c r="Q88" t="str">
        <f>INDEX(Coding!$B:$B,MATCH(G88,Coding!$A:$A,0))</f>
        <v>NA</v>
      </c>
      <c r="R88" t="str">
        <f>INDEX(Coding!$B:$B,MATCH(H88,Coding!$A:$A,0))</f>
        <v>Zarraffa's Coffee</v>
      </c>
      <c r="S88" t="str">
        <f>INDEX(Coding!$B:$B,MATCH(I88,Coding!$A:$A,0))</f>
        <v>Zarraffa's Coffee</v>
      </c>
      <c r="T88" t="str">
        <f>INDEX(Coding!$B:$B,MATCH(J88,Coding!$A:$A,0))</f>
        <v>Starbucks</v>
      </c>
      <c r="U88" t="str">
        <f>INDEX(Coding!$B:$B,MATCH(K88,Coding!$A:$A,0))</f>
        <v>Starbucks</v>
      </c>
    </row>
    <row r="89" spans="1:21">
      <c r="A89" s="7">
        <v>217809039</v>
      </c>
      <c r="B89" t="s">
        <v>30</v>
      </c>
      <c r="C89" t="s">
        <v>179</v>
      </c>
      <c r="D89" t="s">
        <v>13</v>
      </c>
      <c r="E89" t="s">
        <v>180</v>
      </c>
      <c r="F89" t="s">
        <v>34</v>
      </c>
      <c r="G89" t="s">
        <v>181</v>
      </c>
      <c r="H89" t="s">
        <v>182</v>
      </c>
      <c r="I89" t="s">
        <v>41</v>
      </c>
      <c r="J89" t="s">
        <v>40</v>
      </c>
      <c r="K89" t="s">
        <v>183</v>
      </c>
      <c r="L89" t="s">
        <v>17</v>
      </c>
      <c r="M89" t="str">
        <f>INDEX(Coding!$B:$B,MATCH(C89,Coding!$A:$A,0))</f>
        <v>NA</v>
      </c>
      <c r="N89" t="str">
        <f>INDEX(Coding!$B:$B,MATCH(D89,Coding!$A:$A,0))</f>
        <v>Starbucks</v>
      </c>
      <c r="O89" t="str">
        <f>INDEX(Coding!$B:$B,MATCH(E89,Coding!$A:$A,0))</f>
        <v>NA</v>
      </c>
      <c r="P89" t="str">
        <f>INDEX(Coding!$B:$B,MATCH(F89,Coding!$A:$A,0))</f>
        <v>NA</v>
      </c>
      <c r="Q89" t="str">
        <f>INDEX(Coding!$B:$B,MATCH(G89,Coding!$A:$A,0))</f>
        <v>NA</v>
      </c>
      <c r="R89" t="str">
        <f>INDEX(Coding!$B:$B,MATCH(H89,Coding!$A:$A,0))</f>
        <v>NA</v>
      </c>
      <c r="S89" t="str">
        <f>INDEX(Coding!$B:$B,MATCH(I89,Coding!$A:$A,0))</f>
        <v>Gloria Jean's Coffees</v>
      </c>
      <c r="T89" t="str">
        <f>INDEX(Coding!$B:$B,MATCH(J89,Coding!$A:$A,0))</f>
        <v>Zarraffa's Coffee</v>
      </c>
      <c r="U89" t="str">
        <f>INDEX(Coding!$B:$B,MATCH(K89,Coding!$A:$A,0))</f>
        <v>The Coffee Club</v>
      </c>
    </row>
    <row r="90" spans="1:21">
      <c r="A90" s="7">
        <v>217809042</v>
      </c>
      <c r="B90" t="s">
        <v>23</v>
      </c>
      <c r="C90" t="s">
        <v>184</v>
      </c>
      <c r="D90" t="s">
        <v>15</v>
      </c>
      <c r="E90" t="s">
        <v>15</v>
      </c>
      <c r="F90" t="s">
        <v>15</v>
      </c>
      <c r="G90" t="s">
        <v>185</v>
      </c>
      <c r="H90" t="s">
        <v>186</v>
      </c>
      <c r="I90" t="s">
        <v>15</v>
      </c>
      <c r="J90" t="s">
        <v>186</v>
      </c>
      <c r="K90" t="s">
        <v>15</v>
      </c>
      <c r="L90" t="s">
        <v>29</v>
      </c>
      <c r="M90" t="str">
        <f>INDEX(Coding!$B:$B,MATCH(C90,Coding!$A:$A,0))</f>
        <v>NA</v>
      </c>
      <c r="N90" t="str">
        <f>INDEX(Coding!$B:$B,MATCH(D90,Coding!$A:$A,0))</f>
        <v>NA</v>
      </c>
      <c r="O90" t="str">
        <f>INDEX(Coding!$B:$B,MATCH(E90,Coding!$A:$A,0))</f>
        <v>NA</v>
      </c>
      <c r="P90" t="str">
        <f>INDEX(Coding!$B:$B,MATCH(F90,Coding!$A:$A,0))</f>
        <v>NA</v>
      </c>
      <c r="Q90" t="str">
        <f>INDEX(Coding!$B:$B,MATCH(G90,Coding!$A:$A,0))</f>
        <v>NA</v>
      </c>
      <c r="R90" t="str">
        <f>INDEX(Coding!$B:$B,MATCH(H90,Coding!$A:$A,0))</f>
        <v>McCafe</v>
      </c>
      <c r="S90" t="str">
        <f>INDEX(Coding!$B:$B,MATCH(I90,Coding!$A:$A,0))</f>
        <v>NA</v>
      </c>
      <c r="T90" t="str">
        <f>INDEX(Coding!$B:$B,MATCH(J90,Coding!$A:$A,0))</f>
        <v>McCafe</v>
      </c>
      <c r="U90" t="str">
        <f>INDEX(Coding!$B:$B,MATCH(K90,Coding!$A:$A,0))</f>
        <v>NA</v>
      </c>
    </row>
    <row r="91" spans="1:21">
      <c r="A91" s="7">
        <v>217809043</v>
      </c>
      <c r="B91" t="s">
        <v>30</v>
      </c>
      <c r="C91" t="s">
        <v>57</v>
      </c>
      <c r="D91" t="s">
        <v>13</v>
      </c>
      <c r="E91" t="s">
        <v>78</v>
      </c>
      <c r="F91" t="s">
        <v>78</v>
      </c>
      <c r="G91" t="s">
        <v>187</v>
      </c>
      <c r="H91" t="s">
        <v>188</v>
      </c>
      <c r="I91" t="s">
        <v>50</v>
      </c>
      <c r="J91" t="s">
        <v>50</v>
      </c>
      <c r="K91" t="s">
        <v>78</v>
      </c>
      <c r="L91" t="s">
        <v>17</v>
      </c>
      <c r="M91" t="str">
        <f>INDEX(Coding!$B:$B,MATCH(C91,Coding!$A:$A,0))</f>
        <v>The Coffee Club</v>
      </c>
      <c r="N91" t="str">
        <f>INDEX(Coding!$B:$B,MATCH(D91,Coding!$A:$A,0))</f>
        <v>Starbucks</v>
      </c>
      <c r="O91" t="str">
        <f>INDEX(Coding!$B:$B,MATCH(E91,Coding!$A:$A,0))</f>
        <v>NA</v>
      </c>
      <c r="P91" t="str">
        <f>INDEX(Coding!$B:$B,MATCH(F91,Coding!$A:$A,0))</f>
        <v>NA</v>
      </c>
      <c r="Q91" t="str">
        <f>INDEX(Coding!$B:$B,MATCH(G91,Coding!$A:$A,0))</f>
        <v>NA</v>
      </c>
      <c r="R91" t="str">
        <f>INDEX(Coding!$B:$B,MATCH(H91,Coding!$A:$A,0))</f>
        <v>NA</v>
      </c>
      <c r="S91" t="str">
        <f>INDEX(Coding!$B:$B,MATCH(I91,Coding!$A:$A,0))</f>
        <v>Gloria Jean's Coffees</v>
      </c>
      <c r="T91" t="str">
        <f>INDEX(Coding!$B:$B,MATCH(J91,Coding!$A:$A,0))</f>
        <v>Gloria Jean's Coffees</v>
      </c>
      <c r="U91" t="str">
        <f>INDEX(Coding!$B:$B,MATCH(K91,Coding!$A:$A,0))</f>
        <v>NA</v>
      </c>
    </row>
    <row r="92" spans="1:21">
      <c r="A92" s="7">
        <v>217809050</v>
      </c>
      <c r="B92" t="s">
        <v>23</v>
      </c>
      <c r="C92" t="s">
        <v>13</v>
      </c>
      <c r="D92" t="s">
        <v>50</v>
      </c>
      <c r="E92" t="s">
        <v>33</v>
      </c>
      <c r="F92" t="s">
        <v>78</v>
      </c>
      <c r="G92" t="s">
        <v>187</v>
      </c>
      <c r="H92" t="s">
        <v>36</v>
      </c>
      <c r="I92" t="s">
        <v>50</v>
      </c>
      <c r="J92" t="s">
        <v>189</v>
      </c>
      <c r="K92" t="s">
        <v>78</v>
      </c>
      <c r="L92" t="s">
        <v>17</v>
      </c>
      <c r="M92" t="str">
        <f>INDEX(Coding!$B:$B,MATCH(C92,Coding!$A:$A,0))</f>
        <v>Starbucks</v>
      </c>
      <c r="N92" t="str">
        <f>INDEX(Coding!$B:$B,MATCH(D92,Coding!$A:$A,0))</f>
        <v>Gloria Jean's Coffees</v>
      </c>
      <c r="O92" t="str">
        <f>INDEX(Coding!$B:$B,MATCH(E92,Coding!$A:$A,0))</f>
        <v>The Coffee Club</v>
      </c>
      <c r="P92" t="str">
        <f>INDEX(Coding!$B:$B,MATCH(F92,Coding!$A:$A,0))</f>
        <v>NA</v>
      </c>
      <c r="Q92" t="str">
        <f>INDEX(Coding!$B:$B,MATCH(G92,Coding!$A:$A,0))</f>
        <v>NA</v>
      </c>
      <c r="R92" t="str">
        <f>INDEX(Coding!$B:$B,MATCH(H92,Coding!$A:$A,0))</f>
        <v>McCafe</v>
      </c>
      <c r="S92" t="str">
        <f>INDEX(Coding!$B:$B,MATCH(I92,Coding!$A:$A,0))</f>
        <v>Gloria Jean's Coffees</v>
      </c>
      <c r="T92" t="str">
        <f>INDEX(Coding!$B:$B,MATCH(J92,Coding!$A:$A,0))</f>
        <v>NA</v>
      </c>
      <c r="U92" t="str">
        <f>INDEX(Coding!$B:$B,MATCH(K92,Coding!$A:$A,0))</f>
        <v>NA</v>
      </c>
    </row>
    <row r="93" spans="1:21">
      <c r="A93" s="7">
        <v>217809054</v>
      </c>
      <c r="B93" t="s">
        <v>12</v>
      </c>
      <c r="C93" t="s">
        <v>13</v>
      </c>
      <c r="D93" t="s">
        <v>53</v>
      </c>
      <c r="E93" t="s">
        <v>183</v>
      </c>
      <c r="F93" t="s">
        <v>190</v>
      </c>
      <c r="G93" t="s">
        <v>190</v>
      </c>
      <c r="H93" t="s">
        <v>16</v>
      </c>
      <c r="I93" t="s">
        <v>191</v>
      </c>
      <c r="J93" t="s">
        <v>192</v>
      </c>
      <c r="K93" t="s">
        <v>14</v>
      </c>
      <c r="L93" t="s">
        <v>29</v>
      </c>
      <c r="M93" t="str">
        <f>INDEX(Coding!$B:$B,MATCH(C93,Coding!$A:$A,0))</f>
        <v>Starbucks</v>
      </c>
      <c r="N93" t="str">
        <f>INDEX(Coding!$B:$B,MATCH(D93,Coding!$A:$A,0))</f>
        <v>NA</v>
      </c>
      <c r="O93" t="str">
        <f>INDEX(Coding!$B:$B,MATCH(E93,Coding!$A:$A,0))</f>
        <v>The Coffee Club</v>
      </c>
      <c r="P93" t="str">
        <f>INDEX(Coding!$B:$B,MATCH(F93,Coding!$A:$A,0))</f>
        <v>NA</v>
      </c>
      <c r="Q93" t="str">
        <f>INDEX(Coding!$B:$B,MATCH(G93,Coding!$A:$A,0))</f>
        <v>NA</v>
      </c>
      <c r="R93" t="str">
        <f>INDEX(Coding!$B:$B,MATCH(H93,Coding!$A:$A,0))</f>
        <v>NA</v>
      </c>
      <c r="S93" t="str">
        <f>INDEX(Coding!$B:$B,MATCH(I93,Coding!$A:$A,0))</f>
        <v>Hudsons Coffee</v>
      </c>
      <c r="T93" t="str">
        <f>INDEX(Coding!$B:$B,MATCH(J93,Coding!$A:$A,0))</f>
        <v>Jamaica Blue</v>
      </c>
      <c r="U93" t="str">
        <f>INDEX(Coding!$B:$B,MATCH(K93,Coding!$A:$A,0))</f>
        <v>Gloria Jean's Coffees</v>
      </c>
    </row>
    <row r="94" spans="1:21">
      <c r="A94" s="7">
        <v>217809055</v>
      </c>
      <c r="B94" t="s">
        <v>23</v>
      </c>
      <c r="C94" t="s">
        <v>13</v>
      </c>
      <c r="D94" t="s">
        <v>33</v>
      </c>
      <c r="E94" t="s">
        <v>33</v>
      </c>
      <c r="F94" t="s">
        <v>49</v>
      </c>
      <c r="G94" t="s">
        <v>193</v>
      </c>
      <c r="H94" t="s">
        <v>16</v>
      </c>
      <c r="I94" t="s">
        <v>50</v>
      </c>
      <c r="J94" t="s">
        <v>194</v>
      </c>
      <c r="K94" t="s">
        <v>194</v>
      </c>
      <c r="L94" t="s">
        <v>17</v>
      </c>
      <c r="M94" t="str">
        <f>INDEX(Coding!$B:$B,MATCH(C94,Coding!$A:$A,0))</f>
        <v>Starbucks</v>
      </c>
      <c r="N94" t="str">
        <f>INDEX(Coding!$B:$B,MATCH(D94,Coding!$A:$A,0))</f>
        <v>The Coffee Club</v>
      </c>
      <c r="O94" t="str">
        <f>INDEX(Coding!$B:$B,MATCH(E94,Coding!$A:$A,0))</f>
        <v>The Coffee Club</v>
      </c>
      <c r="P94" t="str">
        <f>INDEX(Coding!$B:$B,MATCH(F94,Coding!$A:$A,0))</f>
        <v>NA</v>
      </c>
      <c r="Q94" t="str">
        <f>INDEX(Coding!$B:$B,MATCH(G94,Coding!$A:$A,0))</f>
        <v>NA</v>
      </c>
      <c r="R94" t="str">
        <f>INDEX(Coding!$B:$B,MATCH(H94,Coding!$A:$A,0))</f>
        <v>NA</v>
      </c>
      <c r="S94" t="str">
        <f>INDEX(Coding!$B:$B,MATCH(I94,Coding!$A:$A,0))</f>
        <v>Gloria Jean's Coffees</v>
      </c>
      <c r="T94" t="str">
        <f>INDEX(Coding!$B:$B,MATCH(J94,Coding!$A:$A,0))</f>
        <v>Hudsons Coffee</v>
      </c>
      <c r="U94" t="str">
        <f>INDEX(Coding!$B:$B,MATCH(K94,Coding!$A:$A,0))</f>
        <v>Hudsons Coffee</v>
      </c>
    </row>
    <row r="95" spans="1:21">
      <c r="A95" s="7">
        <v>217809069</v>
      </c>
      <c r="B95" t="s">
        <v>23</v>
      </c>
      <c r="C95" t="s">
        <v>202</v>
      </c>
      <c r="D95" t="s">
        <v>33</v>
      </c>
      <c r="E95" t="s">
        <v>203</v>
      </c>
      <c r="F95" t="s">
        <v>63</v>
      </c>
      <c r="G95" t="s">
        <v>204</v>
      </c>
      <c r="H95" t="s">
        <v>205</v>
      </c>
      <c r="I95" t="s">
        <v>33</v>
      </c>
      <c r="J95" t="s">
        <v>206</v>
      </c>
      <c r="K95" t="s">
        <v>50</v>
      </c>
      <c r="L95" t="s">
        <v>17</v>
      </c>
      <c r="M95" t="str">
        <f>INDEX(Coding!$B:$B,MATCH(C95,Coding!$A:$A,0))</f>
        <v>Starbucks</v>
      </c>
      <c r="N95" t="str">
        <f>INDEX(Coding!$B:$B,MATCH(D95,Coding!$A:$A,0))</f>
        <v>The Coffee Club</v>
      </c>
      <c r="O95" t="str">
        <f>INDEX(Coding!$B:$B,MATCH(E95,Coding!$A:$A,0))</f>
        <v>NA</v>
      </c>
      <c r="P95" t="str">
        <f>INDEX(Coding!$B:$B,MATCH(F95,Coding!$A:$A,0))</f>
        <v>McCafe</v>
      </c>
      <c r="Q95" t="str">
        <f>INDEX(Coding!$B:$B,MATCH(G95,Coding!$A:$A,0))</f>
        <v>NA</v>
      </c>
      <c r="R95" t="str">
        <f>INDEX(Coding!$B:$B,MATCH(H95,Coding!$A:$A,0))</f>
        <v>NA</v>
      </c>
      <c r="S95" t="str">
        <f>INDEX(Coding!$B:$B,MATCH(I95,Coding!$A:$A,0))</f>
        <v>The Coffee Club</v>
      </c>
      <c r="T95" t="str">
        <f>INDEX(Coding!$B:$B,MATCH(J95,Coding!$A:$A,0))</f>
        <v>Hudsons Coffee</v>
      </c>
      <c r="U95" t="str">
        <f>INDEX(Coding!$B:$B,MATCH(K95,Coding!$A:$A,0))</f>
        <v>Gloria Jean's Coffees</v>
      </c>
    </row>
    <row r="96" spans="1:21">
      <c r="A96" s="7">
        <v>217809072</v>
      </c>
      <c r="B96" t="s">
        <v>12</v>
      </c>
      <c r="C96" t="s">
        <v>208</v>
      </c>
      <c r="D96" t="s">
        <v>13</v>
      </c>
      <c r="E96" t="s">
        <v>13</v>
      </c>
      <c r="F96" t="s">
        <v>209</v>
      </c>
      <c r="G96" t="s">
        <v>208</v>
      </c>
      <c r="H96" t="s">
        <v>13</v>
      </c>
      <c r="I96" t="s">
        <v>208</v>
      </c>
      <c r="J96" t="s">
        <v>210</v>
      </c>
      <c r="K96" t="s">
        <v>33</v>
      </c>
      <c r="L96" t="s">
        <v>29</v>
      </c>
      <c r="M96" t="str">
        <f>INDEX(Coding!$B:$B,MATCH(C96,Coding!$A:$A,0))</f>
        <v>McCafe</v>
      </c>
      <c r="N96" t="str">
        <f>INDEX(Coding!$B:$B,MATCH(D96,Coding!$A:$A,0))</f>
        <v>Starbucks</v>
      </c>
      <c r="O96" t="str">
        <f>INDEX(Coding!$B:$B,MATCH(E96,Coding!$A:$A,0))</f>
        <v>Starbucks</v>
      </c>
      <c r="P96" t="str">
        <f>INDEX(Coding!$B:$B,MATCH(F96,Coding!$A:$A,0))</f>
        <v>NA</v>
      </c>
      <c r="Q96" t="str">
        <f>INDEX(Coding!$B:$B,MATCH(G96,Coding!$A:$A,0))</f>
        <v>McCafe</v>
      </c>
      <c r="R96" t="str">
        <f>INDEX(Coding!$B:$B,MATCH(H96,Coding!$A:$A,0))</f>
        <v>Starbucks</v>
      </c>
      <c r="S96" t="str">
        <f>INDEX(Coding!$B:$B,MATCH(I96,Coding!$A:$A,0))</f>
        <v>McCafe</v>
      </c>
      <c r="T96" t="str">
        <f>INDEX(Coding!$B:$B,MATCH(J96,Coding!$A:$A,0))</f>
        <v>Gloria Jean's Coffees</v>
      </c>
      <c r="U96" t="str">
        <f>INDEX(Coding!$B:$B,MATCH(K96,Coding!$A:$A,0))</f>
        <v>The Coffee Club</v>
      </c>
    </row>
    <row r="97" spans="1:21">
      <c r="A97" s="7">
        <v>217809081</v>
      </c>
      <c r="B97" t="s">
        <v>94</v>
      </c>
      <c r="C97" t="s">
        <v>215</v>
      </c>
      <c r="D97" t="s">
        <v>215</v>
      </c>
      <c r="E97" t="s">
        <v>57</v>
      </c>
      <c r="F97" t="s">
        <v>215</v>
      </c>
      <c r="G97" t="s">
        <v>215</v>
      </c>
      <c r="H97" t="s">
        <v>215</v>
      </c>
      <c r="I97" t="s">
        <v>215</v>
      </c>
      <c r="J97" t="s">
        <v>216</v>
      </c>
      <c r="K97" t="s">
        <v>215</v>
      </c>
      <c r="L97" t="s">
        <v>17</v>
      </c>
      <c r="M97" t="str">
        <f>INDEX(Coding!$B:$B,MATCH(C97,Coding!$A:$A,0))</f>
        <v>McCafe</v>
      </c>
      <c r="N97" t="str">
        <f>INDEX(Coding!$B:$B,MATCH(D97,Coding!$A:$A,0))</f>
        <v>McCafe</v>
      </c>
      <c r="O97" t="str">
        <f>INDEX(Coding!$B:$B,MATCH(E97,Coding!$A:$A,0))</f>
        <v>The Coffee Club</v>
      </c>
      <c r="P97" t="str">
        <f>INDEX(Coding!$B:$B,MATCH(F97,Coding!$A:$A,0))</f>
        <v>McCafe</v>
      </c>
      <c r="Q97" t="str">
        <f>INDEX(Coding!$B:$B,MATCH(G97,Coding!$A:$A,0))</f>
        <v>McCafe</v>
      </c>
      <c r="R97" t="str">
        <f>INDEX(Coding!$B:$B,MATCH(H97,Coding!$A:$A,0))</f>
        <v>McCafe</v>
      </c>
      <c r="S97" t="str">
        <f>INDEX(Coding!$B:$B,MATCH(I97,Coding!$A:$A,0))</f>
        <v>McCafe</v>
      </c>
      <c r="T97" t="str">
        <f>INDEX(Coding!$B:$B,MATCH(J97,Coding!$A:$A,0))</f>
        <v>Gloria Jean's Coffees</v>
      </c>
      <c r="U97" t="str">
        <f>INDEX(Coding!$B:$B,MATCH(K97,Coding!$A:$A,0))</f>
        <v>McCafe</v>
      </c>
    </row>
    <row r="98" spans="1:21">
      <c r="A98" s="7">
        <v>217809085</v>
      </c>
      <c r="B98" t="s">
        <v>23</v>
      </c>
      <c r="C98" t="s">
        <v>13</v>
      </c>
      <c r="D98" t="s">
        <v>33</v>
      </c>
      <c r="E98" t="s">
        <v>33</v>
      </c>
      <c r="F98" t="s">
        <v>50</v>
      </c>
      <c r="G98" t="s">
        <v>13</v>
      </c>
      <c r="H98" t="s">
        <v>50</v>
      </c>
      <c r="I98" t="s">
        <v>50</v>
      </c>
      <c r="J98" t="s">
        <v>50</v>
      </c>
      <c r="K98" t="s">
        <v>33</v>
      </c>
      <c r="L98" t="s">
        <v>29</v>
      </c>
      <c r="M98" t="str">
        <f>INDEX(Coding!$B:$B,MATCH(C98,Coding!$A:$A,0))</f>
        <v>Starbucks</v>
      </c>
      <c r="N98" t="str">
        <f>INDEX(Coding!$B:$B,MATCH(D98,Coding!$A:$A,0))</f>
        <v>The Coffee Club</v>
      </c>
      <c r="O98" t="str">
        <f>INDEX(Coding!$B:$B,MATCH(E98,Coding!$A:$A,0))</f>
        <v>The Coffee Club</v>
      </c>
      <c r="P98" t="str">
        <f>INDEX(Coding!$B:$B,MATCH(F98,Coding!$A:$A,0))</f>
        <v>Gloria Jean's Coffees</v>
      </c>
      <c r="Q98" t="str">
        <f>INDEX(Coding!$B:$B,MATCH(G98,Coding!$A:$A,0))</f>
        <v>Starbucks</v>
      </c>
      <c r="R98" t="str">
        <f>INDEX(Coding!$B:$B,MATCH(H98,Coding!$A:$A,0))</f>
        <v>Gloria Jean's Coffees</v>
      </c>
      <c r="S98" t="str">
        <f>INDEX(Coding!$B:$B,MATCH(I98,Coding!$A:$A,0))</f>
        <v>Gloria Jean's Coffees</v>
      </c>
      <c r="T98" t="str">
        <f>INDEX(Coding!$B:$B,MATCH(J98,Coding!$A:$A,0))</f>
        <v>Gloria Jean's Coffees</v>
      </c>
      <c r="U98" t="str">
        <f>INDEX(Coding!$B:$B,MATCH(K98,Coding!$A:$A,0))</f>
        <v>The Coffee Club</v>
      </c>
    </row>
    <row r="99" spans="1:21">
      <c r="A99" s="7">
        <v>217809086</v>
      </c>
      <c r="B99" t="s">
        <v>12</v>
      </c>
      <c r="C99" t="s">
        <v>13</v>
      </c>
      <c r="D99" t="s">
        <v>217</v>
      </c>
      <c r="E99" t="s">
        <v>218</v>
      </c>
      <c r="F99" t="s">
        <v>217</v>
      </c>
      <c r="G99" t="s">
        <v>13</v>
      </c>
      <c r="H99" t="s">
        <v>13</v>
      </c>
      <c r="I99" t="s">
        <v>217</v>
      </c>
      <c r="J99" t="s">
        <v>13</v>
      </c>
      <c r="K99" t="s">
        <v>13</v>
      </c>
      <c r="L99" t="s">
        <v>29</v>
      </c>
      <c r="M99" t="str">
        <f>INDEX(Coding!$B:$B,MATCH(C99,Coding!$A:$A,0))</f>
        <v>Starbucks</v>
      </c>
      <c r="N99" t="str">
        <f>INDEX(Coding!$B:$B,MATCH(D99,Coding!$A:$A,0))</f>
        <v>McCafe</v>
      </c>
      <c r="O99" t="str">
        <f>INDEX(Coding!$B:$B,MATCH(E99,Coding!$A:$A,0))</f>
        <v>NA</v>
      </c>
      <c r="P99" t="str">
        <f>INDEX(Coding!$B:$B,MATCH(F99,Coding!$A:$A,0))</f>
        <v>McCafe</v>
      </c>
      <c r="Q99" t="str">
        <f>INDEX(Coding!$B:$B,MATCH(G99,Coding!$A:$A,0))</f>
        <v>Starbucks</v>
      </c>
      <c r="R99" t="str">
        <f>INDEX(Coding!$B:$B,MATCH(H99,Coding!$A:$A,0))</f>
        <v>Starbucks</v>
      </c>
      <c r="S99" t="str">
        <f>INDEX(Coding!$B:$B,MATCH(I99,Coding!$A:$A,0))</f>
        <v>McCafe</v>
      </c>
      <c r="T99" t="str">
        <f>INDEX(Coding!$B:$B,MATCH(J99,Coding!$A:$A,0))</f>
        <v>Starbucks</v>
      </c>
      <c r="U99" t="str">
        <f>INDEX(Coding!$B:$B,MATCH(K99,Coding!$A:$A,0))</f>
        <v>Starbucks</v>
      </c>
    </row>
    <row r="100" spans="1:21">
      <c r="A100" s="7">
        <v>217809087</v>
      </c>
      <c r="B100" t="s">
        <v>23</v>
      </c>
      <c r="C100" t="s">
        <v>219</v>
      </c>
      <c r="D100" t="s">
        <v>220</v>
      </c>
      <c r="E100" t="s">
        <v>15</v>
      </c>
      <c r="F100" t="s">
        <v>15</v>
      </c>
      <c r="G100" t="s">
        <v>64</v>
      </c>
      <c r="H100" t="s">
        <v>221</v>
      </c>
      <c r="I100" t="s">
        <v>63</v>
      </c>
      <c r="J100" t="s">
        <v>63</v>
      </c>
      <c r="K100" t="s">
        <v>50</v>
      </c>
      <c r="L100" t="s">
        <v>22</v>
      </c>
      <c r="M100" t="str">
        <f>INDEX(Coding!$B:$B,MATCH(C100,Coding!$A:$A,0))</f>
        <v>McCafe</v>
      </c>
      <c r="N100" t="str">
        <f>INDEX(Coding!$B:$B,MATCH(D100,Coding!$A:$A,0))</f>
        <v>NA</v>
      </c>
      <c r="O100" t="str">
        <f>INDEX(Coding!$B:$B,MATCH(E100,Coding!$A:$A,0))</f>
        <v>NA</v>
      </c>
      <c r="P100" t="str">
        <f>INDEX(Coding!$B:$B,MATCH(F100,Coding!$A:$A,0))</f>
        <v>NA</v>
      </c>
      <c r="Q100" t="str">
        <f>INDEX(Coding!$B:$B,MATCH(G100,Coding!$A:$A,0))</f>
        <v>NA</v>
      </c>
      <c r="R100" t="str">
        <f>INDEX(Coding!$B:$B,MATCH(H100,Coding!$A:$A,0))</f>
        <v>Gloria Jean's Coffees</v>
      </c>
      <c r="S100" t="str">
        <f>INDEX(Coding!$B:$B,MATCH(I100,Coding!$A:$A,0))</f>
        <v>McCafe</v>
      </c>
      <c r="T100" t="str">
        <f>INDEX(Coding!$B:$B,MATCH(J100,Coding!$A:$A,0))</f>
        <v>McCafe</v>
      </c>
      <c r="U100" t="str">
        <f>INDEX(Coding!$B:$B,MATCH(K100,Coding!$A:$A,0))</f>
        <v>Gloria Jean's Coffees</v>
      </c>
    </row>
    <row r="101" spans="1:21">
      <c r="A101" s="7">
        <v>217809096</v>
      </c>
      <c r="B101" t="s">
        <v>30</v>
      </c>
      <c r="C101" t="s">
        <v>38</v>
      </c>
      <c r="D101" t="s">
        <v>68</v>
      </c>
      <c r="E101" t="s">
        <v>13</v>
      </c>
      <c r="F101" t="s">
        <v>78</v>
      </c>
      <c r="G101" t="s">
        <v>33</v>
      </c>
      <c r="H101" t="s">
        <v>68</v>
      </c>
      <c r="I101" t="s">
        <v>50</v>
      </c>
      <c r="J101" t="s">
        <v>222</v>
      </c>
      <c r="K101" t="s">
        <v>13</v>
      </c>
      <c r="L101" t="s">
        <v>22</v>
      </c>
      <c r="M101" t="str">
        <f>INDEX(Coding!$B:$B,MATCH(C101,Coding!$A:$A,0))</f>
        <v>McCafe</v>
      </c>
      <c r="N101" t="str">
        <f>INDEX(Coding!$B:$B,MATCH(D101,Coding!$A:$A,0))</f>
        <v>NA</v>
      </c>
      <c r="O101" t="str">
        <f>INDEX(Coding!$B:$B,MATCH(E101,Coding!$A:$A,0))</f>
        <v>Starbucks</v>
      </c>
      <c r="P101" t="str">
        <f>INDEX(Coding!$B:$B,MATCH(F101,Coding!$A:$A,0))</f>
        <v>NA</v>
      </c>
      <c r="Q101" t="str">
        <f>INDEX(Coding!$B:$B,MATCH(G101,Coding!$A:$A,0))</f>
        <v>The Coffee Club</v>
      </c>
      <c r="R101" t="str">
        <f>INDEX(Coding!$B:$B,MATCH(H101,Coding!$A:$A,0))</f>
        <v>NA</v>
      </c>
      <c r="S101" t="str">
        <f>INDEX(Coding!$B:$B,MATCH(I101,Coding!$A:$A,0))</f>
        <v>Gloria Jean's Coffees</v>
      </c>
      <c r="T101" t="str">
        <f>INDEX(Coding!$B:$B,MATCH(J101,Coding!$A:$A,0))</f>
        <v>Max Brenner</v>
      </c>
      <c r="U101" t="str">
        <f>INDEX(Coding!$B:$B,MATCH(K101,Coding!$A:$A,0))</f>
        <v>Starbucks</v>
      </c>
    </row>
    <row r="102" spans="1:21">
      <c r="A102" s="7">
        <v>217809097</v>
      </c>
      <c r="B102" t="s">
        <v>76</v>
      </c>
      <c r="C102" t="s">
        <v>13</v>
      </c>
      <c r="D102" t="s">
        <v>47</v>
      </c>
      <c r="E102" t="s">
        <v>221</v>
      </c>
      <c r="F102" t="s">
        <v>13</v>
      </c>
      <c r="G102" t="s">
        <v>50</v>
      </c>
      <c r="H102" t="s">
        <v>223</v>
      </c>
      <c r="I102" t="s">
        <v>50</v>
      </c>
      <c r="J102" t="s">
        <v>14</v>
      </c>
      <c r="K102" t="s">
        <v>50</v>
      </c>
      <c r="L102" t="s">
        <v>22</v>
      </c>
      <c r="M102" t="str">
        <f>INDEX(Coding!$B:$B,MATCH(C102,Coding!$A:$A,0))</f>
        <v>Starbucks</v>
      </c>
      <c r="N102" t="str">
        <f>INDEX(Coding!$B:$B,MATCH(D102,Coding!$A:$A,0))</f>
        <v>McCafe</v>
      </c>
      <c r="O102" t="str">
        <f>INDEX(Coding!$B:$B,MATCH(E102,Coding!$A:$A,0))</f>
        <v>Gloria Jean's Coffees</v>
      </c>
      <c r="P102" t="str">
        <f>INDEX(Coding!$B:$B,MATCH(F102,Coding!$A:$A,0))</f>
        <v>Starbucks</v>
      </c>
      <c r="Q102" t="str">
        <f>INDEX(Coding!$B:$B,MATCH(G102,Coding!$A:$A,0))</f>
        <v>Gloria Jean's Coffees</v>
      </c>
      <c r="R102" t="str">
        <f>INDEX(Coding!$B:$B,MATCH(H102,Coding!$A:$A,0))</f>
        <v>McCafe</v>
      </c>
      <c r="S102" t="str">
        <f>INDEX(Coding!$B:$B,MATCH(I102,Coding!$A:$A,0))</f>
        <v>Gloria Jean's Coffees</v>
      </c>
      <c r="T102" t="str">
        <f>INDEX(Coding!$B:$B,MATCH(J102,Coding!$A:$A,0))</f>
        <v>Gloria Jean's Coffees</v>
      </c>
      <c r="U102" t="str">
        <f>INDEX(Coding!$B:$B,MATCH(K102,Coding!$A:$A,0))</f>
        <v>Gloria Jean's Coffees</v>
      </c>
    </row>
    <row r="103" spans="1:21">
      <c r="A103" s="7">
        <v>217809099</v>
      </c>
      <c r="B103" t="s">
        <v>30</v>
      </c>
      <c r="C103" t="s">
        <v>13</v>
      </c>
      <c r="D103" t="s">
        <v>78</v>
      </c>
      <c r="E103" t="s">
        <v>132</v>
      </c>
      <c r="F103" t="s">
        <v>49</v>
      </c>
      <c r="G103" t="s">
        <v>49</v>
      </c>
      <c r="H103" t="s">
        <v>224</v>
      </c>
      <c r="I103" t="s">
        <v>132</v>
      </c>
      <c r="J103" t="s">
        <v>50</v>
      </c>
      <c r="K103" t="s">
        <v>50</v>
      </c>
      <c r="L103" t="s">
        <v>17</v>
      </c>
      <c r="M103" t="str">
        <f>INDEX(Coding!$B:$B,MATCH(C103,Coding!$A:$A,0))</f>
        <v>Starbucks</v>
      </c>
      <c r="N103" t="str">
        <f>INDEX(Coding!$B:$B,MATCH(D103,Coding!$A:$A,0))</f>
        <v>NA</v>
      </c>
      <c r="O103" t="str">
        <f>INDEX(Coding!$B:$B,MATCH(E103,Coding!$A:$A,0))</f>
        <v>NA</v>
      </c>
      <c r="P103" t="str">
        <f>INDEX(Coding!$B:$B,MATCH(F103,Coding!$A:$A,0))</f>
        <v>NA</v>
      </c>
      <c r="Q103" t="str">
        <f>INDEX(Coding!$B:$B,MATCH(G103,Coding!$A:$A,0))</f>
        <v>NA</v>
      </c>
      <c r="R103" t="str">
        <f>INDEX(Coding!$B:$B,MATCH(H103,Coding!$A:$A,0))</f>
        <v>NA</v>
      </c>
      <c r="S103" t="str">
        <f>INDEX(Coding!$B:$B,MATCH(I103,Coding!$A:$A,0))</f>
        <v>NA</v>
      </c>
      <c r="T103" t="str">
        <f>INDEX(Coding!$B:$B,MATCH(J103,Coding!$A:$A,0))</f>
        <v>Gloria Jean's Coffees</v>
      </c>
      <c r="U103" t="str">
        <f>INDEX(Coding!$B:$B,MATCH(K103,Coding!$A:$A,0))</f>
        <v>Gloria Jean's Coffees</v>
      </c>
    </row>
    <row r="104" spans="1:21">
      <c r="A104" s="7">
        <v>217809102</v>
      </c>
      <c r="B104" t="s">
        <v>12</v>
      </c>
      <c r="C104" t="s">
        <v>206</v>
      </c>
      <c r="D104" t="s">
        <v>208</v>
      </c>
      <c r="E104" t="s">
        <v>57</v>
      </c>
      <c r="F104" t="s">
        <v>206</v>
      </c>
      <c r="G104" t="s">
        <v>33</v>
      </c>
      <c r="H104" t="s">
        <v>57</v>
      </c>
      <c r="I104" t="s">
        <v>225</v>
      </c>
      <c r="J104" t="s">
        <v>208</v>
      </c>
      <c r="K104" t="s">
        <v>33</v>
      </c>
      <c r="L104" t="s">
        <v>29</v>
      </c>
      <c r="M104" t="str">
        <f>INDEX(Coding!$B:$B,MATCH(C104,Coding!$A:$A,0))</f>
        <v>Hudsons Coffee</v>
      </c>
      <c r="N104" t="str">
        <f>INDEX(Coding!$B:$B,MATCH(D104,Coding!$A:$A,0))</f>
        <v>McCafe</v>
      </c>
      <c r="O104" t="str">
        <f>INDEX(Coding!$B:$B,MATCH(E104,Coding!$A:$A,0))</f>
        <v>The Coffee Club</v>
      </c>
      <c r="P104" t="str">
        <f>INDEX(Coding!$B:$B,MATCH(F104,Coding!$A:$A,0))</f>
        <v>Hudsons Coffee</v>
      </c>
      <c r="Q104" t="str">
        <f>INDEX(Coding!$B:$B,MATCH(G104,Coding!$A:$A,0))</f>
        <v>The Coffee Club</v>
      </c>
      <c r="R104" t="str">
        <f>INDEX(Coding!$B:$B,MATCH(H104,Coding!$A:$A,0))</f>
        <v>The Coffee Club</v>
      </c>
      <c r="S104" t="str">
        <f>INDEX(Coding!$B:$B,MATCH(I104,Coding!$A:$A,0))</f>
        <v>McCafe</v>
      </c>
      <c r="T104" t="str">
        <f>INDEX(Coding!$B:$B,MATCH(J104,Coding!$A:$A,0))</f>
        <v>McCafe</v>
      </c>
      <c r="U104" t="str">
        <f>INDEX(Coding!$B:$B,MATCH(K104,Coding!$A:$A,0))</f>
        <v>The Coffee Club</v>
      </c>
    </row>
    <row r="105" spans="1:21">
      <c r="A105" s="7">
        <v>217809103</v>
      </c>
      <c r="B105" t="s">
        <v>23</v>
      </c>
      <c r="C105" t="s">
        <v>33</v>
      </c>
      <c r="D105" t="s">
        <v>226</v>
      </c>
      <c r="E105" t="s">
        <v>50</v>
      </c>
      <c r="F105" t="s">
        <v>226</v>
      </c>
      <c r="G105" t="s">
        <v>77</v>
      </c>
      <c r="H105" t="s">
        <v>168</v>
      </c>
      <c r="I105" t="s">
        <v>227</v>
      </c>
      <c r="J105" t="s">
        <v>228</v>
      </c>
      <c r="K105" t="s">
        <v>229</v>
      </c>
      <c r="L105" t="s">
        <v>29</v>
      </c>
      <c r="M105" t="str">
        <f>INDEX(Coding!$B:$B,MATCH(C105,Coding!$A:$A,0))</f>
        <v>The Coffee Club</v>
      </c>
      <c r="N105" t="str">
        <f>INDEX(Coding!$B:$B,MATCH(D105,Coding!$A:$A,0))</f>
        <v>NA</v>
      </c>
      <c r="O105" t="str">
        <f>INDEX(Coding!$B:$B,MATCH(E105,Coding!$A:$A,0))</f>
        <v>Gloria Jean's Coffees</v>
      </c>
      <c r="P105" t="str">
        <f>INDEX(Coding!$B:$B,MATCH(F105,Coding!$A:$A,0))</f>
        <v>NA</v>
      </c>
      <c r="Q105" t="str">
        <f>INDEX(Coding!$B:$B,MATCH(G105,Coding!$A:$A,0))</f>
        <v>Jamaica Blue</v>
      </c>
      <c r="R105" t="str">
        <f>INDEX(Coding!$B:$B,MATCH(H105,Coding!$A:$A,0))</f>
        <v>NA</v>
      </c>
      <c r="S105" t="str">
        <f>INDEX(Coding!$B:$B,MATCH(I105,Coding!$A:$A,0))</f>
        <v>NA</v>
      </c>
      <c r="T105" t="str">
        <f>INDEX(Coding!$B:$B,MATCH(J105,Coding!$A:$A,0))</f>
        <v>Gloria Jean's Coffees</v>
      </c>
      <c r="U105" t="str">
        <f>INDEX(Coding!$B:$B,MATCH(K105,Coding!$A:$A,0))</f>
        <v>Jamaica Blue</v>
      </c>
    </row>
    <row r="106" spans="1:21">
      <c r="A106" s="7">
        <v>217809108</v>
      </c>
      <c r="B106" t="s">
        <v>23</v>
      </c>
      <c r="C106" t="s">
        <v>119</v>
      </c>
      <c r="D106" t="s">
        <v>119</v>
      </c>
      <c r="E106" t="s">
        <v>119</v>
      </c>
      <c r="F106" t="s">
        <v>119</v>
      </c>
      <c r="G106" t="s">
        <v>119</v>
      </c>
      <c r="H106" t="s">
        <v>119</v>
      </c>
      <c r="I106" t="s">
        <v>119</v>
      </c>
      <c r="J106" t="s">
        <v>119</v>
      </c>
      <c r="K106" t="s">
        <v>119</v>
      </c>
      <c r="L106" t="s">
        <v>22</v>
      </c>
      <c r="M106" t="str">
        <f>INDEX(Coding!$B:$B,MATCH(C106,Coding!$A:$A,0))</f>
        <v>NA</v>
      </c>
      <c r="N106" t="str">
        <f>INDEX(Coding!$B:$B,MATCH(D106,Coding!$A:$A,0))</f>
        <v>NA</v>
      </c>
      <c r="O106" t="str">
        <f>INDEX(Coding!$B:$B,MATCH(E106,Coding!$A:$A,0))</f>
        <v>NA</v>
      </c>
      <c r="P106" t="str">
        <f>INDEX(Coding!$B:$B,MATCH(F106,Coding!$A:$A,0))</f>
        <v>NA</v>
      </c>
      <c r="Q106" t="str">
        <f>INDEX(Coding!$B:$B,MATCH(G106,Coding!$A:$A,0))</f>
        <v>NA</v>
      </c>
      <c r="R106" t="str">
        <f>INDEX(Coding!$B:$B,MATCH(H106,Coding!$A:$A,0))</f>
        <v>NA</v>
      </c>
      <c r="S106" t="str">
        <f>INDEX(Coding!$B:$B,MATCH(I106,Coding!$A:$A,0))</f>
        <v>NA</v>
      </c>
      <c r="T106" t="str">
        <f>INDEX(Coding!$B:$B,MATCH(J106,Coding!$A:$A,0))</f>
        <v>NA</v>
      </c>
      <c r="U106" t="str">
        <f>INDEX(Coding!$B:$B,MATCH(K106,Coding!$A:$A,0))</f>
        <v>NA</v>
      </c>
    </row>
    <row r="107" spans="1:21">
      <c r="A107" s="7">
        <v>217809111</v>
      </c>
      <c r="B107" t="s">
        <v>94</v>
      </c>
      <c r="C107" t="s">
        <v>64</v>
      </c>
      <c r="D107" t="s">
        <v>66</v>
      </c>
      <c r="E107" t="s">
        <v>230</v>
      </c>
      <c r="F107" t="s">
        <v>231</v>
      </c>
      <c r="G107" t="s">
        <v>64</v>
      </c>
      <c r="H107" t="s">
        <v>51</v>
      </c>
      <c r="I107" t="s">
        <v>64</v>
      </c>
      <c r="J107" t="s">
        <v>50</v>
      </c>
      <c r="K107" t="s">
        <v>64</v>
      </c>
      <c r="L107" t="s">
        <v>29</v>
      </c>
      <c r="M107" t="str">
        <f>INDEX(Coding!$B:$B,MATCH(C107,Coding!$A:$A,0))</f>
        <v>NA</v>
      </c>
      <c r="N107" t="str">
        <f>INDEX(Coding!$B:$B,MATCH(D107,Coding!$A:$A,0))</f>
        <v>NA</v>
      </c>
      <c r="O107" t="str">
        <f>INDEX(Coding!$B:$B,MATCH(E107,Coding!$A:$A,0))</f>
        <v>NA</v>
      </c>
      <c r="P107" t="str">
        <f>INDEX(Coding!$B:$B,MATCH(F107,Coding!$A:$A,0))</f>
        <v>NA</v>
      </c>
      <c r="Q107" t="str">
        <f>INDEX(Coding!$B:$B,MATCH(G107,Coding!$A:$A,0))</f>
        <v>NA</v>
      </c>
      <c r="R107" t="str">
        <f>INDEX(Coding!$B:$B,MATCH(H107,Coding!$A:$A,0))</f>
        <v>McCafe</v>
      </c>
      <c r="S107" t="str">
        <f>INDEX(Coding!$B:$B,MATCH(I107,Coding!$A:$A,0))</f>
        <v>NA</v>
      </c>
      <c r="T107" t="str">
        <f>INDEX(Coding!$B:$B,MATCH(J107,Coding!$A:$A,0))</f>
        <v>Gloria Jean's Coffees</v>
      </c>
      <c r="U107" t="str">
        <f>INDEX(Coding!$B:$B,MATCH(K107,Coding!$A:$A,0))</f>
        <v>NA</v>
      </c>
    </row>
    <row r="108" spans="1:21">
      <c r="A108" s="7">
        <v>217809114</v>
      </c>
      <c r="B108" t="s">
        <v>23</v>
      </c>
      <c r="C108" t="s">
        <v>13</v>
      </c>
      <c r="D108" t="s">
        <v>232</v>
      </c>
      <c r="E108" t="s">
        <v>50</v>
      </c>
      <c r="F108" t="s">
        <v>66</v>
      </c>
      <c r="G108" t="s">
        <v>13</v>
      </c>
      <c r="H108" t="s">
        <v>33</v>
      </c>
      <c r="I108" t="s">
        <v>233</v>
      </c>
      <c r="J108" t="s">
        <v>50</v>
      </c>
      <c r="K108" t="s">
        <v>13</v>
      </c>
      <c r="L108" t="s">
        <v>29</v>
      </c>
      <c r="M108" t="str">
        <f>INDEX(Coding!$B:$B,MATCH(C108,Coding!$A:$A,0))</f>
        <v>Starbucks</v>
      </c>
      <c r="N108" t="str">
        <f>INDEX(Coding!$B:$B,MATCH(D108,Coding!$A:$A,0))</f>
        <v>NA</v>
      </c>
      <c r="O108" t="str">
        <f>INDEX(Coding!$B:$B,MATCH(E108,Coding!$A:$A,0))</f>
        <v>Gloria Jean's Coffees</v>
      </c>
      <c r="P108" t="str">
        <f>INDEX(Coding!$B:$B,MATCH(F108,Coding!$A:$A,0))</f>
        <v>NA</v>
      </c>
      <c r="Q108" t="str">
        <f>INDEX(Coding!$B:$B,MATCH(G108,Coding!$A:$A,0))</f>
        <v>Starbucks</v>
      </c>
      <c r="R108" t="str">
        <f>INDEX(Coding!$B:$B,MATCH(H108,Coding!$A:$A,0))</f>
        <v>The Coffee Club</v>
      </c>
      <c r="S108" t="str">
        <f>INDEX(Coding!$B:$B,MATCH(I108,Coding!$A:$A,0))</f>
        <v>Zarraffa's Coffee</v>
      </c>
      <c r="T108" t="str">
        <f>INDEX(Coding!$B:$B,MATCH(J108,Coding!$A:$A,0))</f>
        <v>Gloria Jean's Coffees</v>
      </c>
      <c r="U108" t="str">
        <f>INDEX(Coding!$B:$B,MATCH(K108,Coding!$A:$A,0))</f>
        <v>Starbucks</v>
      </c>
    </row>
    <row r="109" spans="1:21">
      <c r="A109" s="7">
        <v>217809115</v>
      </c>
      <c r="B109" t="s">
        <v>12</v>
      </c>
      <c r="C109" t="s">
        <v>234</v>
      </c>
      <c r="D109" t="s">
        <v>13</v>
      </c>
      <c r="E109" t="s">
        <v>43</v>
      </c>
      <c r="F109" t="s">
        <v>13</v>
      </c>
      <c r="G109" t="s">
        <v>235</v>
      </c>
      <c r="H109" t="s">
        <v>168</v>
      </c>
      <c r="I109" t="s">
        <v>43</v>
      </c>
      <c r="J109" t="s">
        <v>50</v>
      </c>
      <c r="K109" t="s">
        <v>14</v>
      </c>
      <c r="L109" t="s">
        <v>17</v>
      </c>
      <c r="M109" t="str">
        <f>INDEX(Coding!$B:$B,MATCH(C109,Coding!$A:$A,0))</f>
        <v>NA</v>
      </c>
      <c r="N109" t="str">
        <f>INDEX(Coding!$B:$B,MATCH(D109,Coding!$A:$A,0))</f>
        <v>Starbucks</v>
      </c>
      <c r="O109" t="str">
        <f>INDEX(Coding!$B:$B,MATCH(E109,Coding!$A:$A,0))</f>
        <v>Hudsons Coffee</v>
      </c>
      <c r="P109" t="str">
        <f>INDEX(Coding!$B:$B,MATCH(F109,Coding!$A:$A,0))</f>
        <v>Starbucks</v>
      </c>
      <c r="Q109" t="str">
        <f>INDEX(Coding!$B:$B,MATCH(G109,Coding!$A:$A,0))</f>
        <v>NA</v>
      </c>
      <c r="R109" t="str">
        <f>INDEX(Coding!$B:$B,MATCH(H109,Coding!$A:$A,0))</f>
        <v>NA</v>
      </c>
      <c r="S109" t="str">
        <f>INDEX(Coding!$B:$B,MATCH(I109,Coding!$A:$A,0))</f>
        <v>Hudsons Coffee</v>
      </c>
      <c r="T109" t="str">
        <f>INDEX(Coding!$B:$B,MATCH(J109,Coding!$A:$A,0))</f>
        <v>Gloria Jean's Coffees</v>
      </c>
      <c r="U109" t="str">
        <f>INDEX(Coding!$B:$B,MATCH(K109,Coding!$A:$A,0))</f>
        <v>Gloria Jean's Coffees</v>
      </c>
    </row>
    <row r="110" spans="1:21">
      <c r="A110" s="7">
        <v>217809124</v>
      </c>
      <c r="B110" t="s">
        <v>30</v>
      </c>
      <c r="C110" t="s">
        <v>33</v>
      </c>
      <c r="D110" t="s">
        <v>13</v>
      </c>
      <c r="E110" t="s">
        <v>13</v>
      </c>
      <c r="F110" t="s">
        <v>190</v>
      </c>
      <c r="G110" t="s">
        <v>13</v>
      </c>
      <c r="H110" t="s">
        <v>221</v>
      </c>
      <c r="I110" t="s">
        <v>33</v>
      </c>
      <c r="J110" t="s">
        <v>221</v>
      </c>
      <c r="K110" t="s">
        <v>221</v>
      </c>
      <c r="L110" t="s">
        <v>17</v>
      </c>
      <c r="M110" t="str">
        <f>INDEX(Coding!$B:$B,MATCH(C110,Coding!$A:$A,0))</f>
        <v>The Coffee Club</v>
      </c>
      <c r="N110" t="str">
        <f>INDEX(Coding!$B:$B,MATCH(D110,Coding!$A:$A,0))</f>
        <v>Starbucks</v>
      </c>
      <c r="O110" t="str">
        <f>INDEX(Coding!$B:$B,MATCH(E110,Coding!$A:$A,0))</f>
        <v>Starbucks</v>
      </c>
      <c r="P110" t="str">
        <f>INDEX(Coding!$B:$B,MATCH(F110,Coding!$A:$A,0))</f>
        <v>NA</v>
      </c>
      <c r="Q110" t="str">
        <f>INDEX(Coding!$B:$B,MATCH(G110,Coding!$A:$A,0))</f>
        <v>Starbucks</v>
      </c>
      <c r="R110" t="str">
        <f>INDEX(Coding!$B:$B,MATCH(H110,Coding!$A:$A,0))</f>
        <v>Gloria Jean's Coffees</v>
      </c>
      <c r="S110" t="str">
        <f>INDEX(Coding!$B:$B,MATCH(I110,Coding!$A:$A,0))</f>
        <v>The Coffee Club</v>
      </c>
      <c r="T110" t="str">
        <f>INDEX(Coding!$B:$B,MATCH(J110,Coding!$A:$A,0))</f>
        <v>Gloria Jean's Coffees</v>
      </c>
      <c r="U110" t="str">
        <f>INDEX(Coding!$B:$B,MATCH(K110,Coding!$A:$A,0))</f>
        <v>Gloria Jean's Coffees</v>
      </c>
    </row>
    <row r="111" spans="1:21">
      <c r="A111" s="7">
        <v>217809126</v>
      </c>
      <c r="B111" t="s">
        <v>23</v>
      </c>
      <c r="C111" t="s">
        <v>241</v>
      </c>
      <c r="D111" t="s">
        <v>119</v>
      </c>
      <c r="E111" t="s">
        <v>119</v>
      </c>
      <c r="F111" t="s">
        <v>119</v>
      </c>
      <c r="G111" t="s">
        <v>119</v>
      </c>
      <c r="H111" t="s">
        <v>242</v>
      </c>
      <c r="I111" t="s">
        <v>119</v>
      </c>
      <c r="J111" t="s">
        <v>243</v>
      </c>
      <c r="K111" t="s">
        <v>119</v>
      </c>
      <c r="L111" t="s">
        <v>29</v>
      </c>
      <c r="M111" t="str">
        <f>INDEX(Coding!$B:$B,MATCH(C111,Coding!$A:$A,0))</f>
        <v>NA</v>
      </c>
      <c r="N111" t="str">
        <f>INDEX(Coding!$B:$B,MATCH(D111,Coding!$A:$A,0))</f>
        <v>NA</v>
      </c>
      <c r="O111" t="str">
        <f>INDEX(Coding!$B:$B,MATCH(E111,Coding!$A:$A,0))</f>
        <v>NA</v>
      </c>
      <c r="P111" t="str">
        <f>INDEX(Coding!$B:$B,MATCH(F111,Coding!$A:$A,0))</f>
        <v>NA</v>
      </c>
      <c r="Q111" t="str">
        <f>INDEX(Coding!$B:$B,MATCH(G111,Coding!$A:$A,0))</f>
        <v>NA</v>
      </c>
      <c r="R111" t="str">
        <f>INDEX(Coding!$B:$B,MATCH(H111,Coding!$A:$A,0))</f>
        <v>McCafe</v>
      </c>
      <c r="S111" t="str">
        <f>INDEX(Coding!$B:$B,MATCH(I111,Coding!$A:$A,0))</f>
        <v>NA</v>
      </c>
      <c r="T111" t="str">
        <f>INDEX(Coding!$B:$B,MATCH(J111,Coding!$A:$A,0))</f>
        <v>NA</v>
      </c>
      <c r="U111" t="str">
        <f>INDEX(Coding!$B:$B,MATCH(K111,Coding!$A:$A,0))</f>
        <v>NA</v>
      </c>
    </row>
    <row r="112" spans="1:21">
      <c r="A112" s="7">
        <v>217809129</v>
      </c>
      <c r="B112" t="s">
        <v>94</v>
      </c>
      <c r="C112" t="s">
        <v>190</v>
      </c>
      <c r="D112" t="s">
        <v>231</v>
      </c>
      <c r="E112" t="s">
        <v>244</v>
      </c>
      <c r="F112" t="s">
        <v>245</v>
      </c>
      <c r="G112" t="s">
        <v>246</v>
      </c>
      <c r="H112" t="s">
        <v>247</v>
      </c>
      <c r="I112" t="s">
        <v>248</v>
      </c>
      <c r="J112" t="s">
        <v>249</v>
      </c>
      <c r="K112" t="s">
        <v>49</v>
      </c>
      <c r="L112" t="s">
        <v>29</v>
      </c>
      <c r="M112" t="str">
        <f>INDEX(Coding!$B:$B,MATCH(C112,Coding!$A:$A,0))</f>
        <v>NA</v>
      </c>
      <c r="N112" t="str">
        <f>INDEX(Coding!$B:$B,MATCH(D112,Coding!$A:$A,0))</f>
        <v>NA</v>
      </c>
      <c r="O112" t="str">
        <f>INDEX(Coding!$B:$B,MATCH(E112,Coding!$A:$A,0))</f>
        <v>NA</v>
      </c>
      <c r="P112" t="str">
        <f>INDEX(Coding!$B:$B,MATCH(F112,Coding!$A:$A,0))</f>
        <v>NA</v>
      </c>
      <c r="Q112" t="str">
        <f>INDEX(Coding!$B:$B,MATCH(G112,Coding!$A:$A,0))</f>
        <v>NA</v>
      </c>
      <c r="R112" t="str">
        <f>INDEX(Coding!$B:$B,MATCH(H112,Coding!$A:$A,0))</f>
        <v>NA</v>
      </c>
      <c r="S112" t="str">
        <f>INDEX(Coding!$B:$B,MATCH(I112,Coding!$A:$A,0))</f>
        <v>NA</v>
      </c>
      <c r="T112" t="str">
        <f>INDEX(Coding!$B:$B,MATCH(J112,Coding!$A:$A,0))</f>
        <v>NA</v>
      </c>
      <c r="U112" t="str">
        <f>INDEX(Coding!$B:$B,MATCH(K112,Coding!$A:$A,0))</f>
        <v>NA</v>
      </c>
    </row>
    <row r="113" spans="1:21">
      <c r="A113" s="7">
        <v>217809132</v>
      </c>
      <c r="B113" t="s">
        <v>76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50</v>
      </c>
      <c r="I113" t="s">
        <v>55</v>
      </c>
      <c r="J113" t="s">
        <v>55</v>
      </c>
      <c r="K113" t="s">
        <v>55</v>
      </c>
      <c r="L113" t="s">
        <v>29</v>
      </c>
      <c r="M113" t="str">
        <f>INDEX(Coding!$B:$B,MATCH(C113,Coding!$A:$A,0))</f>
        <v>McCafe</v>
      </c>
      <c r="N113" t="str">
        <f>INDEX(Coding!$B:$B,MATCH(D113,Coding!$A:$A,0))</f>
        <v>McCafe</v>
      </c>
      <c r="O113" t="str">
        <f>INDEX(Coding!$B:$B,MATCH(E113,Coding!$A:$A,0))</f>
        <v>McCafe</v>
      </c>
      <c r="P113" t="str">
        <f>INDEX(Coding!$B:$B,MATCH(F113,Coding!$A:$A,0))</f>
        <v>McCafe</v>
      </c>
      <c r="Q113" t="str">
        <f>INDEX(Coding!$B:$B,MATCH(G113,Coding!$A:$A,0))</f>
        <v>McCafe</v>
      </c>
      <c r="R113" t="str">
        <f>INDEX(Coding!$B:$B,MATCH(H113,Coding!$A:$A,0))</f>
        <v>Gloria Jean's Coffees</v>
      </c>
      <c r="S113" t="str">
        <f>INDEX(Coding!$B:$B,MATCH(I113,Coding!$A:$A,0))</f>
        <v>McCafe</v>
      </c>
      <c r="T113" t="str">
        <f>INDEX(Coding!$B:$B,MATCH(J113,Coding!$A:$A,0))</f>
        <v>McCafe</v>
      </c>
      <c r="U113" t="str">
        <f>INDEX(Coding!$B:$B,MATCH(K113,Coding!$A:$A,0))</f>
        <v>McCafe</v>
      </c>
    </row>
    <row r="114" spans="1:21">
      <c r="A114" s="7">
        <v>217809134</v>
      </c>
      <c r="B114" t="s">
        <v>12</v>
      </c>
      <c r="C114" t="s">
        <v>13</v>
      </c>
      <c r="D114" t="s">
        <v>250</v>
      </c>
      <c r="E114" t="s">
        <v>50</v>
      </c>
      <c r="F114" t="s">
        <v>49</v>
      </c>
      <c r="G114" t="s">
        <v>49</v>
      </c>
      <c r="H114" t="s">
        <v>251</v>
      </c>
      <c r="I114" t="s">
        <v>50</v>
      </c>
      <c r="J114" t="s">
        <v>252</v>
      </c>
      <c r="K114" t="s">
        <v>253</v>
      </c>
      <c r="L114" t="s">
        <v>22</v>
      </c>
      <c r="M114" t="str">
        <f>INDEX(Coding!$B:$B,MATCH(C114,Coding!$A:$A,0))</f>
        <v>Starbucks</v>
      </c>
      <c r="N114" t="str">
        <f>INDEX(Coding!$B:$B,MATCH(D114,Coding!$A:$A,0))</f>
        <v>NA</v>
      </c>
      <c r="O114" t="str">
        <f>INDEX(Coding!$B:$B,MATCH(E114,Coding!$A:$A,0))</f>
        <v>Gloria Jean's Coffees</v>
      </c>
      <c r="P114" t="str">
        <f>INDEX(Coding!$B:$B,MATCH(F114,Coding!$A:$A,0))</f>
        <v>NA</v>
      </c>
      <c r="Q114" t="str">
        <f>INDEX(Coding!$B:$B,MATCH(G114,Coding!$A:$A,0))</f>
        <v>NA</v>
      </c>
      <c r="R114" t="str">
        <f>INDEX(Coding!$B:$B,MATCH(H114,Coding!$A:$A,0))</f>
        <v>NA</v>
      </c>
      <c r="S114" t="str">
        <f>INDEX(Coding!$B:$B,MATCH(I114,Coding!$A:$A,0))</f>
        <v>Gloria Jean's Coffees</v>
      </c>
      <c r="T114" t="str">
        <f>INDEX(Coding!$B:$B,MATCH(J114,Coding!$A:$A,0))</f>
        <v>NA</v>
      </c>
      <c r="U114" t="str">
        <f>INDEX(Coding!$B:$B,MATCH(K114,Coding!$A:$A,0))</f>
        <v>NA</v>
      </c>
    </row>
    <row r="115" spans="1:21">
      <c r="A115" s="7">
        <v>217809135</v>
      </c>
      <c r="B115" t="s">
        <v>12</v>
      </c>
      <c r="C115" t="s">
        <v>254</v>
      </c>
      <c r="D115" t="s">
        <v>255</v>
      </c>
      <c r="E115" t="s">
        <v>254</v>
      </c>
      <c r="F115" t="s">
        <v>256</v>
      </c>
      <c r="G115" t="s">
        <v>257</v>
      </c>
      <c r="H115" t="s">
        <v>16</v>
      </c>
      <c r="I115" t="s">
        <v>258</v>
      </c>
      <c r="J115" t="s">
        <v>13</v>
      </c>
      <c r="K115" t="s">
        <v>46</v>
      </c>
      <c r="L115" t="s">
        <v>29</v>
      </c>
      <c r="M115" t="str">
        <f>INDEX(Coding!$B:$B,MATCH(C115,Coding!$A:$A,0))</f>
        <v>NA</v>
      </c>
      <c r="N115" t="str">
        <f>INDEX(Coding!$B:$B,MATCH(D115,Coding!$A:$A,0))</f>
        <v>Zarraffa's Coffee</v>
      </c>
      <c r="O115" t="str">
        <f>INDEX(Coding!$B:$B,MATCH(E115,Coding!$A:$A,0))</f>
        <v>NA</v>
      </c>
      <c r="P115" t="str">
        <f>INDEX(Coding!$B:$B,MATCH(F115,Coding!$A:$A,0))</f>
        <v>NA</v>
      </c>
      <c r="Q115" t="str">
        <f>INDEX(Coding!$B:$B,MATCH(G115,Coding!$A:$A,0))</f>
        <v>NA</v>
      </c>
      <c r="R115" t="str">
        <f>INDEX(Coding!$B:$B,MATCH(H115,Coding!$A:$A,0))</f>
        <v>NA</v>
      </c>
      <c r="S115" t="str">
        <f>INDEX(Coding!$B:$B,MATCH(I115,Coding!$A:$A,0))</f>
        <v>The Coffee Club</v>
      </c>
      <c r="T115" t="str">
        <f>INDEX(Coding!$B:$B,MATCH(J115,Coding!$A:$A,0))</f>
        <v>Starbucks</v>
      </c>
      <c r="U115" t="str">
        <f>INDEX(Coding!$B:$B,MATCH(K115,Coding!$A:$A,0))</f>
        <v>The Coffee Club</v>
      </c>
    </row>
    <row r="116" spans="1:21">
      <c r="A116" s="7">
        <v>217809136</v>
      </c>
      <c r="B116" t="s">
        <v>12</v>
      </c>
      <c r="C116" t="s">
        <v>259</v>
      </c>
      <c r="D116" t="s">
        <v>13</v>
      </c>
      <c r="E116" t="s">
        <v>13</v>
      </c>
      <c r="F116" t="s">
        <v>260</v>
      </c>
      <c r="G116" t="s">
        <v>42</v>
      </c>
      <c r="H116" t="s">
        <v>261</v>
      </c>
      <c r="I116" t="s">
        <v>45</v>
      </c>
      <c r="J116" t="s">
        <v>45</v>
      </c>
      <c r="K116" t="s">
        <v>259</v>
      </c>
      <c r="L116" t="s">
        <v>29</v>
      </c>
      <c r="M116" t="str">
        <f>INDEX(Coding!$B:$B,MATCH(C116,Coding!$A:$A,0))</f>
        <v>Starbucks</v>
      </c>
      <c r="N116" t="str">
        <f>INDEX(Coding!$B:$B,MATCH(D116,Coding!$A:$A,0))</f>
        <v>Starbucks</v>
      </c>
      <c r="O116" t="str">
        <f>INDEX(Coding!$B:$B,MATCH(E116,Coding!$A:$A,0))</f>
        <v>Starbucks</v>
      </c>
      <c r="P116" t="str">
        <f>INDEX(Coding!$B:$B,MATCH(F116,Coding!$A:$A,0))</f>
        <v>NA</v>
      </c>
      <c r="Q116" t="str">
        <f>INDEX(Coding!$B:$B,MATCH(G116,Coding!$A:$A,0))</f>
        <v>Jamaica Blue</v>
      </c>
      <c r="R116" t="str">
        <f>INDEX(Coding!$B:$B,MATCH(H116,Coding!$A:$A,0))</f>
        <v>NA</v>
      </c>
      <c r="S116" t="str">
        <f>INDEX(Coding!$B:$B,MATCH(I116,Coding!$A:$A,0))</f>
        <v>Gloria Jean's Coffees</v>
      </c>
      <c r="T116" t="str">
        <f>INDEX(Coding!$B:$B,MATCH(J116,Coding!$A:$A,0))</f>
        <v>Gloria Jean's Coffees</v>
      </c>
      <c r="U116" t="str">
        <f>INDEX(Coding!$B:$B,MATCH(K116,Coding!$A:$A,0))</f>
        <v>Starbucks</v>
      </c>
    </row>
    <row r="117" spans="1:21">
      <c r="A117" s="7">
        <v>217809140</v>
      </c>
      <c r="B117" t="s">
        <v>12</v>
      </c>
      <c r="C117" t="s">
        <v>33</v>
      </c>
      <c r="D117" t="s">
        <v>54</v>
      </c>
      <c r="E117" t="s">
        <v>54</v>
      </c>
      <c r="F117" t="s">
        <v>54</v>
      </c>
      <c r="G117" t="s">
        <v>33</v>
      </c>
      <c r="H117" t="s">
        <v>265</v>
      </c>
      <c r="I117" t="s">
        <v>33</v>
      </c>
      <c r="J117" t="s">
        <v>266</v>
      </c>
      <c r="K117" t="s">
        <v>33</v>
      </c>
      <c r="L117" t="s">
        <v>17</v>
      </c>
      <c r="M117" t="str">
        <f>INDEX(Coding!$B:$B,MATCH(C117,Coding!$A:$A,0))</f>
        <v>The Coffee Club</v>
      </c>
      <c r="N117" t="str">
        <f>INDEX(Coding!$B:$B,MATCH(D117,Coding!$A:$A,0))</f>
        <v>NA</v>
      </c>
      <c r="O117" t="str">
        <f>INDEX(Coding!$B:$B,MATCH(E117,Coding!$A:$A,0))</f>
        <v>NA</v>
      </c>
      <c r="P117" t="str">
        <f>INDEX(Coding!$B:$B,MATCH(F117,Coding!$A:$A,0))</f>
        <v>NA</v>
      </c>
      <c r="Q117" t="str">
        <f>INDEX(Coding!$B:$B,MATCH(G117,Coding!$A:$A,0))</f>
        <v>The Coffee Club</v>
      </c>
      <c r="R117" t="str">
        <f>INDEX(Coding!$B:$B,MATCH(H117,Coding!$A:$A,0))</f>
        <v>McCafe</v>
      </c>
      <c r="S117" t="str">
        <f>INDEX(Coding!$B:$B,MATCH(I117,Coding!$A:$A,0))</f>
        <v>The Coffee Club</v>
      </c>
      <c r="T117" t="str">
        <f>INDEX(Coding!$B:$B,MATCH(J117,Coding!$A:$A,0))</f>
        <v>Zarraffa's Coffee</v>
      </c>
      <c r="U117" t="str">
        <f>INDEX(Coding!$B:$B,MATCH(K117,Coding!$A:$A,0))</f>
        <v>The Coffee Club</v>
      </c>
    </row>
    <row r="118" spans="1:21">
      <c r="A118" s="7">
        <v>217809142</v>
      </c>
      <c r="B118" t="s">
        <v>30</v>
      </c>
      <c r="C118" t="s">
        <v>13</v>
      </c>
      <c r="D118" t="s">
        <v>13</v>
      </c>
      <c r="E118" t="s">
        <v>78</v>
      </c>
      <c r="F118" t="s">
        <v>78</v>
      </c>
      <c r="G118" t="s">
        <v>267</v>
      </c>
      <c r="H118" t="s">
        <v>121</v>
      </c>
      <c r="I118" t="s">
        <v>66</v>
      </c>
      <c r="J118" t="s">
        <v>268</v>
      </c>
      <c r="K118" t="s">
        <v>78</v>
      </c>
      <c r="L118" t="s">
        <v>22</v>
      </c>
      <c r="M118" t="str">
        <f>INDEX(Coding!$B:$B,MATCH(C118,Coding!$A:$A,0))</f>
        <v>Starbucks</v>
      </c>
      <c r="N118" t="str">
        <f>INDEX(Coding!$B:$B,MATCH(D118,Coding!$A:$A,0))</f>
        <v>Starbucks</v>
      </c>
      <c r="O118" t="str">
        <f>INDEX(Coding!$B:$B,MATCH(E118,Coding!$A:$A,0))</f>
        <v>NA</v>
      </c>
      <c r="P118" t="str">
        <f>INDEX(Coding!$B:$B,MATCH(F118,Coding!$A:$A,0))</f>
        <v>NA</v>
      </c>
      <c r="Q118" t="str">
        <f>INDEX(Coding!$B:$B,MATCH(G118,Coding!$A:$A,0))</f>
        <v>NA</v>
      </c>
      <c r="R118" t="str">
        <f>INDEX(Coding!$B:$B,MATCH(H118,Coding!$A:$A,0))</f>
        <v>NA</v>
      </c>
      <c r="S118" t="str">
        <f>INDEX(Coding!$B:$B,MATCH(I118,Coding!$A:$A,0))</f>
        <v>NA</v>
      </c>
      <c r="T118" t="str">
        <f>INDEX(Coding!$B:$B,MATCH(J118,Coding!$A:$A,0))</f>
        <v>NA</v>
      </c>
      <c r="U118" t="str">
        <f>INDEX(Coding!$B:$B,MATCH(K118,Coding!$A:$A,0))</f>
        <v>NA</v>
      </c>
    </row>
    <row r="119" spans="1:21">
      <c r="A119" s="7">
        <v>217809143</v>
      </c>
      <c r="B119" t="s">
        <v>30</v>
      </c>
      <c r="C119" t="s">
        <v>269</v>
      </c>
      <c r="D119" t="s">
        <v>270</v>
      </c>
      <c r="E119" t="s">
        <v>269</v>
      </c>
      <c r="F119" t="s">
        <v>270</v>
      </c>
      <c r="G119" t="s">
        <v>271</v>
      </c>
      <c r="H119" t="s">
        <v>271</v>
      </c>
      <c r="I119" t="s">
        <v>272</v>
      </c>
      <c r="J119" t="s">
        <v>272</v>
      </c>
      <c r="K119" t="s">
        <v>201</v>
      </c>
      <c r="L119" t="s">
        <v>29</v>
      </c>
      <c r="M119" t="str">
        <f>INDEX(Coding!$B:$B,MATCH(C119,Coding!$A:$A,0))</f>
        <v>NA</v>
      </c>
      <c r="N119" t="str">
        <f>INDEX(Coding!$B:$B,MATCH(D119,Coding!$A:$A,0))</f>
        <v>The Coffee Club</v>
      </c>
      <c r="O119" t="str">
        <f>INDEX(Coding!$B:$B,MATCH(E119,Coding!$A:$A,0))</f>
        <v>NA</v>
      </c>
      <c r="P119" t="str">
        <f>INDEX(Coding!$B:$B,MATCH(F119,Coding!$A:$A,0))</f>
        <v>The Coffee Club</v>
      </c>
      <c r="Q119" t="str">
        <f>INDEX(Coding!$B:$B,MATCH(G119,Coding!$A:$A,0))</f>
        <v>NA</v>
      </c>
      <c r="R119" t="str">
        <f>INDEX(Coding!$B:$B,MATCH(H119,Coding!$A:$A,0))</f>
        <v>NA</v>
      </c>
      <c r="S119" t="str">
        <f>INDEX(Coding!$B:$B,MATCH(I119,Coding!$A:$A,0))</f>
        <v>McCafe</v>
      </c>
      <c r="T119" t="str">
        <f>INDEX(Coding!$B:$B,MATCH(J119,Coding!$A:$A,0))</f>
        <v>McCafe</v>
      </c>
      <c r="U119" t="str">
        <f>INDEX(Coding!$B:$B,MATCH(K119,Coding!$A:$A,0))</f>
        <v>Gloria Jean's Coffees</v>
      </c>
    </row>
    <row r="120" spans="1:21">
      <c r="A120" s="7">
        <v>217809144</v>
      </c>
      <c r="B120" t="s">
        <v>23</v>
      </c>
      <c r="C120" t="s">
        <v>273</v>
      </c>
      <c r="D120" t="s">
        <v>66</v>
      </c>
      <c r="E120" t="s">
        <v>33</v>
      </c>
      <c r="F120" t="s">
        <v>274</v>
      </c>
      <c r="G120" t="s">
        <v>275</v>
      </c>
      <c r="H120" t="s">
        <v>66</v>
      </c>
      <c r="I120" t="s">
        <v>33</v>
      </c>
      <c r="J120" t="s">
        <v>276</v>
      </c>
      <c r="K120" t="s">
        <v>66</v>
      </c>
      <c r="L120" t="s">
        <v>29</v>
      </c>
      <c r="M120" t="str">
        <f>INDEX(Coding!$B:$B,MATCH(C120,Coding!$A:$A,0))</f>
        <v>NA</v>
      </c>
      <c r="N120" t="str">
        <f>INDEX(Coding!$B:$B,MATCH(D120,Coding!$A:$A,0))</f>
        <v>NA</v>
      </c>
      <c r="O120" t="str">
        <f>INDEX(Coding!$B:$B,MATCH(E120,Coding!$A:$A,0))</f>
        <v>The Coffee Club</v>
      </c>
      <c r="P120" t="str">
        <f>INDEX(Coding!$B:$B,MATCH(F120,Coding!$A:$A,0))</f>
        <v>NA</v>
      </c>
      <c r="Q120" t="str">
        <f>INDEX(Coding!$B:$B,MATCH(G120,Coding!$A:$A,0))</f>
        <v>Jamaica Blue</v>
      </c>
      <c r="R120" t="str">
        <f>INDEX(Coding!$B:$B,MATCH(H120,Coding!$A:$A,0))</f>
        <v>NA</v>
      </c>
      <c r="S120" t="str">
        <f>INDEX(Coding!$B:$B,MATCH(I120,Coding!$A:$A,0))</f>
        <v>The Coffee Club</v>
      </c>
      <c r="T120" t="str">
        <f>INDEX(Coding!$B:$B,MATCH(J120,Coding!$A:$A,0))</f>
        <v>NA</v>
      </c>
      <c r="U120" t="str">
        <f>INDEX(Coding!$B:$B,MATCH(K120,Coding!$A:$A,0))</f>
        <v>NA</v>
      </c>
    </row>
    <row r="121" spans="1:21">
      <c r="A121" s="7">
        <v>217809145</v>
      </c>
      <c r="B121" t="s">
        <v>12</v>
      </c>
      <c r="C121" t="s">
        <v>66</v>
      </c>
      <c r="D121" t="s">
        <v>57</v>
      </c>
      <c r="E121" t="s">
        <v>277</v>
      </c>
      <c r="F121" t="s">
        <v>13</v>
      </c>
      <c r="G121" t="s">
        <v>168</v>
      </c>
      <c r="H121" t="s">
        <v>168</v>
      </c>
      <c r="I121" t="s">
        <v>55</v>
      </c>
      <c r="J121" t="s">
        <v>134</v>
      </c>
      <c r="K121" t="s">
        <v>50</v>
      </c>
      <c r="L121" t="s">
        <v>17</v>
      </c>
      <c r="M121" t="str">
        <f>INDEX(Coding!$B:$B,MATCH(C121,Coding!$A:$A,0))</f>
        <v>NA</v>
      </c>
      <c r="N121" t="str">
        <f>INDEX(Coding!$B:$B,MATCH(D121,Coding!$A:$A,0))</f>
        <v>The Coffee Club</v>
      </c>
      <c r="O121" t="str">
        <f>INDEX(Coding!$B:$B,MATCH(E121,Coding!$A:$A,0))</f>
        <v>NA</v>
      </c>
      <c r="P121" t="str">
        <f>INDEX(Coding!$B:$B,MATCH(F121,Coding!$A:$A,0))</f>
        <v>Starbucks</v>
      </c>
      <c r="Q121" t="str">
        <f>INDEX(Coding!$B:$B,MATCH(G121,Coding!$A:$A,0))</f>
        <v>NA</v>
      </c>
      <c r="R121" t="str">
        <f>INDEX(Coding!$B:$B,MATCH(H121,Coding!$A:$A,0))</f>
        <v>NA</v>
      </c>
      <c r="S121" t="str">
        <f>INDEX(Coding!$B:$B,MATCH(I121,Coding!$A:$A,0))</f>
        <v>McCafe</v>
      </c>
      <c r="T121" t="str">
        <f>INDEX(Coding!$B:$B,MATCH(J121,Coding!$A:$A,0))</f>
        <v>NA</v>
      </c>
      <c r="U121" t="str">
        <f>INDEX(Coding!$B:$B,MATCH(K121,Coding!$A:$A,0))</f>
        <v>Gloria Jean's Coffees</v>
      </c>
    </row>
    <row r="122" spans="1:21">
      <c r="A122" s="7">
        <v>217809151</v>
      </c>
      <c r="B122" t="s">
        <v>23</v>
      </c>
      <c r="C122" t="s">
        <v>33</v>
      </c>
      <c r="D122" t="s">
        <v>34</v>
      </c>
      <c r="E122" t="s">
        <v>278</v>
      </c>
      <c r="F122" t="s">
        <v>34</v>
      </c>
      <c r="G122" t="s">
        <v>78</v>
      </c>
      <c r="H122" t="s">
        <v>168</v>
      </c>
      <c r="I122" t="s">
        <v>40</v>
      </c>
      <c r="J122" t="s">
        <v>50</v>
      </c>
      <c r="K122" t="s">
        <v>13</v>
      </c>
      <c r="L122" t="s">
        <v>29</v>
      </c>
      <c r="M122" t="str">
        <f>INDEX(Coding!$B:$B,MATCH(C122,Coding!$A:$A,0))</f>
        <v>The Coffee Club</v>
      </c>
      <c r="N122" t="str">
        <f>INDEX(Coding!$B:$B,MATCH(D122,Coding!$A:$A,0))</f>
        <v>NA</v>
      </c>
      <c r="O122" t="str">
        <f>INDEX(Coding!$B:$B,MATCH(E122,Coding!$A:$A,0))</f>
        <v>Zarraffa's Coffee</v>
      </c>
      <c r="P122" t="str">
        <f>INDEX(Coding!$B:$B,MATCH(F122,Coding!$A:$A,0))</f>
        <v>NA</v>
      </c>
      <c r="Q122" t="str">
        <f>INDEX(Coding!$B:$B,MATCH(G122,Coding!$A:$A,0))</f>
        <v>NA</v>
      </c>
      <c r="R122" t="str">
        <f>INDEX(Coding!$B:$B,MATCH(H122,Coding!$A:$A,0))</f>
        <v>NA</v>
      </c>
      <c r="S122" t="str">
        <f>INDEX(Coding!$B:$B,MATCH(I122,Coding!$A:$A,0))</f>
        <v>Zarraffa's Coffee</v>
      </c>
      <c r="T122" t="str">
        <f>INDEX(Coding!$B:$B,MATCH(J122,Coding!$A:$A,0))</f>
        <v>Gloria Jean's Coffees</v>
      </c>
      <c r="U122" t="str">
        <f>INDEX(Coding!$B:$B,MATCH(K122,Coding!$A:$A,0))</f>
        <v>Starbucks</v>
      </c>
    </row>
    <row r="123" spans="1:21">
      <c r="A123" s="7">
        <v>217809156</v>
      </c>
      <c r="B123" t="s">
        <v>12</v>
      </c>
      <c r="C123" t="s">
        <v>13</v>
      </c>
      <c r="D123" t="s">
        <v>34</v>
      </c>
      <c r="E123" t="s">
        <v>41</v>
      </c>
      <c r="F123" t="s">
        <v>34</v>
      </c>
      <c r="G123" t="s">
        <v>49</v>
      </c>
      <c r="H123" t="s">
        <v>279</v>
      </c>
      <c r="I123" t="s">
        <v>33</v>
      </c>
      <c r="J123" t="s">
        <v>13</v>
      </c>
      <c r="K123" t="s">
        <v>34</v>
      </c>
      <c r="L123" t="s">
        <v>22</v>
      </c>
      <c r="M123" t="str">
        <f>INDEX(Coding!$B:$B,MATCH(C123,Coding!$A:$A,0))</f>
        <v>Starbucks</v>
      </c>
      <c r="N123" t="str">
        <f>INDEX(Coding!$B:$B,MATCH(D123,Coding!$A:$A,0))</f>
        <v>NA</v>
      </c>
      <c r="O123" t="str">
        <f>INDEX(Coding!$B:$B,MATCH(E123,Coding!$A:$A,0))</f>
        <v>Gloria Jean's Coffees</v>
      </c>
      <c r="P123" t="str">
        <f>INDEX(Coding!$B:$B,MATCH(F123,Coding!$A:$A,0))</f>
        <v>NA</v>
      </c>
      <c r="Q123" t="str">
        <f>INDEX(Coding!$B:$B,MATCH(G123,Coding!$A:$A,0))</f>
        <v>NA</v>
      </c>
      <c r="R123" t="str">
        <f>INDEX(Coding!$B:$B,MATCH(H123,Coding!$A:$A,0))</f>
        <v>NA</v>
      </c>
      <c r="S123" t="str">
        <f>INDEX(Coding!$B:$B,MATCH(I123,Coding!$A:$A,0))</f>
        <v>The Coffee Club</v>
      </c>
      <c r="T123" t="str">
        <f>INDEX(Coding!$B:$B,MATCH(J123,Coding!$A:$A,0))</f>
        <v>Starbucks</v>
      </c>
      <c r="U123" t="str">
        <f>INDEX(Coding!$B:$B,MATCH(K123,Coding!$A:$A,0))</f>
        <v>NA</v>
      </c>
    </row>
    <row r="124" spans="1:21">
      <c r="A124" s="7">
        <v>217809161</v>
      </c>
      <c r="B124" t="s">
        <v>23</v>
      </c>
      <c r="C124" t="s">
        <v>287</v>
      </c>
      <c r="D124" t="s">
        <v>288</v>
      </c>
      <c r="E124" t="s">
        <v>289</v>
      </c>
      <c r="F124" t="s">
        <v>290</v>
      </c>
      <c r="G124" t="s">
        <v>291</v>
      </c>
      <c r="H124" t="s">
        <v>292</v>
      </c>
      <c r="I124" t="s">
        <v>293</v>
      </c>
      <c r="J124" t="s">
        <v>294</v>
      </c>
      <c r="K124" t="s">
        <v>295</v>
      </c>
      <c r="L124" t="s">
        <v>22</v>
      </c>
      <c r="M124" t="str">
        <f>INDEX(Coding!$B:$B,MATCH(C124,Coding!$A:$A,0))</f>
        <v>NA</v>
      </c>
      <c r="N124" t="str">
        <f>INDEX(Coding!$B:$B,MATCH(D124,Coding!$A:$A,0))</f>
        <v>NA</v>
      </c>
      <c r="O124" t="str">
        <f>INDEX(Coding!$B:$B,MATCH(E124,Coding!$A:$A,0))</f>
        <v>NA</v>
      </c>
      <c r="P124" t="str">
        <f>INDEX(Coding!$B:$B,MATCH(F124,Coding!$A:$A,0))</f>
        <v>NA</v>
      </c>
      <c r="Q124" t="str">
        <f>INDEX(Coding!$B:$B,MATCH(G124,Coding!$A:$A,0))</f>
        <v>NA</v>
      </c>
      <c r="R124" t="str">
        <f>INDEX(Coding!$B:$B,MATCH(H124,Coding!$A:$A,0))</f>
        <v>NA</v>
      </c>
      <c r="S124" t="str">
        <f>INDEX(Coding!$B:$B,MATCH(I124,Coding!$A:$A,0))</f>
        <v>NA</v>
      </c>
      <c r="T124" t="str">
        <f>INDEX(Coding!$B:$B,MATCH(J124,Coding!$A:$A,0))</f>
        <v>NA</v>
      </c>
      <c r="U124" t="str">
        <f>INDEX(Coding!$B:$B,MATCH(K124,Coding!$A:$A,0))</f>
        <v>NA</v>
      </c>
    </row>
    <row r="125" spans="1:21">
      <c r="A125" s="7">
        <v>217809566</v>
      </c>
      <c r="B125" t="s">
        <v>30</v>
      </c>
      <c r="C125" t="s">
        <v>42</v>
      </c>
      <c r="D125" t="s">
        <v>14</v>
      </c>
      <c r="E125" t="s">
        <v>14</v>
      </c>
      <c r="F125" t="s">
        <v>308</v>
      </c>
      <c r="G125" t="s">
        <v>102</v>
      </c>
      <c r="H125" t="s">
        <v>309</v>
      </c>
      <c r="I125" t="s">
        <v>14</v>
      </c>
      <c r="J125" t="s">
        <v>14</v>
      </c>
      <c r="K125" t="s">
        <v>308</v>
      </c>
      <c r="L125" t="s">
        <v>29</v>
      </c>
      <c r="M125" t="str">
        <f>INDEX(Coding!$B:$B,MATCH(C125,Coding!$A:$A,0))</f>
        <v>Jamaica Blue</v>
      </c>
      <c r="N125" t="str">
        <f>INDEX(Coding!$B:$B,MATCH(D125,Coding!$A:$A,0))</f>
        <v>Gloria Jean's Coffees</v>
      </c>
      <c r="O125" t="str">
        <f>INDEX(Coding!$B:$B,MATCH(E125,Coding!$A:$A,0))</f>
        <v>Gloria Jean's Coffees</v>
      </c>
      <c r="P125" t="str">
        <f>INDEX(Coding!$B:$B,MATCH(F125,Coding!$A:$A,0))</f>
        <v>NA</v>
      </c>
      <c r="Q125" t="str">
        <f>INDEX(Coding!$B:$B,MATCH(G125,Coding!$A:$A,0))</f>
        <v>NA</v>
      </c>
      <c r="R125" t="str">
        <f>INDEX(Coding!$B:$B,MATCH(H125,Coding!$A:$A,0))</f>
        <v>Gloria Jean's Coffees</v>
      </c>
      <c r="S125" t="str">
        <f>INDEX(Coding!$B:$B,MATCH(I125,Coding!$A:$A,0))</f>
        <v>Gloria Jean's Coffees</v>
      </c>
      <c r="T125" t="str">
        <f>INDEX(Coding!$B:$B,MATCH(J125,Coding!$A:$A,0))</f>
        <v>Gloria Jean's Coffees</v>
      </c>
      <c r="U125" t="str">
        <f>INDEX(Coding!$B:$B,MATCH(K125,Coding!$A:$A,0))</f>
        <v>NA</v>
      </c>
    </row>
    <row r="126" spans="1:21">
      <c r="A126" s="7">
        <v>217809568</v>
      </c>
      <c r="B126" t="s">
        <v>23</v>
      </c>
      <c r="C126" t="s">
        <v>310</v>
      </c>
      <c r="D126" t="s">
        <v>310</v>
      </c>
      <c r="E126" t="s">
        <v>311</v>
      </c>
      <c r="F126" t="s">
        <v>312</v>
      </c>
      <c r="G126" t="s">
        <v>310</v>
      </c>
      <c r="H126" t="s">
        <v>313</v>
      </c>
      <c r="I126" t="s">
        <v>314</v>
      </c>
      <c r="J126" t="s">
        <v>310</v>
      </c>
      <c r="K126" t="s">
        <v>311</v>
      </c>
      <c r="L126" t="s">
        <v>22</v>
      </c>
      <c r="M126" t="str">
        <f>INDEX(Coding!$B:$B,MATCH(C126,Coding!$A:$A,0))</f>
        <v>NA</v>
      </c>
      <c r="N126" t="str">
        <f>INDEX(Coding!$B:$B,MATCH(D126,Coding!$A:$A,0))</f>
        <v>NA</v>
      </c>
      <c r="O126" t="str">
        <f>INDEX(Coding!$B:$B,MATCH(E126,Coding!$A:$A,0))</f>
        <v>NA</v>
      </c>
      <c r="P126" t="str">
        <f>INDEX(Coding!$B:$B,MATCH(F126,Coding!$A:$A,0))</f>
        <v>NA</v>
      </c>
      <c r="Q126" t="str">
        <f>INDEX(Coding!$B:$B,MATCH(G126,Coding!$A:$A,0))</f>
        <v>NA</v>
      </c>
      <c r="R126" t="str">
        <f>INDEX(Coding!$B:$B,MATCH(H126,Coding!$A:$A,0))</f>
        <v>NA</v>
      </c>
      <c r="S126" t="str">
        <f>INDEX(Coding!$B:$B,MATCH(I126,Coding!$A:$A,0))</f>
        <v>NA</v>
      </c>
      <c r="T126" t="str">
        <f>INDEX(Coding!$B:$B,MATCH(J126,Coding!$A:$A,0))</f>
        <v>NA</v>
      </c>
      <c r="U126" t="str">
        <f>INDEX(Coding!$B:$B,MATCH(K126,Coding!$A:$A,0))</f>
        <v>NA</v>
      </c>
    </row>
    <row r="127" spans="1:21">
      <c r="A127" s="7">
        <v>217809577</v>
      </c>
      <c r="B127" t="s">
        <v>30</v>
      </c>
      <c r="C127" t="s">
        <v>315</v>
      </c>
      <c r="D127" t="s">
        <v>316</v>
      </c>
      <c r="E127" t="s">
        <v>317</v>
      </c>
      <c r="F127" t="s">
        <v>318</v>
      </c>
      <c r="G127" t="s">
        <v>319</v>
      </c>
      <c r="H127" t="s">
        <v>320</v>
      </c>
      <c r="I127" t="s">
        <v>321</v>
      </c>
      <c r="J127" t="s">
        <v>322</v>
      </c>
      <c r="K127" t="s">
        <v>323</v>
      </c>
      <c r="L127" t="s">
        <v>29</v>
      </c>
      <c r="M127" t="str">
        <f>INDEX(Coding!$B:$B,MATCH(C127,Coding!$A:$A,0))</f>
        <v>NA</v>
      </c>
      <c r="N127" t="str">
        <f>INDEX(Coding!$B:$B,MATCH(D127,Coding!$A:$A,0))</f>
        <v>NA</v>
      </c>
      <c r="O127" t="str">
        <f>INDEX(Coding!$B:$B,MATCH(E127,Coding!$A:$A,0))</f>
        <v>NA</v>
      </c>
      <c r="P127" t="str">
        <f>INDEX(Coding!$B:$B,MATCH(F127,Coding!$A:$A,0))</f>
        <v>NA</v>
      </c>
      <c r="Q127" t="str">
        <f>INDEX(Coding!$B:$B,MATCH(G127,Coding!$A:$A,0))</f>
        <v>NA</v>
      </c>
      <c r="R127" t="str">
        <f>INDEX(Coding!$B:$B,MATCH(H127,Coding!$A:$A,0))</f>
        <v>NA</v>
      </c>
      <c r="S127" t="str">
        <f>INDEX(Coding!$B:$B,MATCH(I127,Coding!$A:$A,0))</f>
        <v>NA</v>
      </c>
      <c r="T127" t="str">
        <f>INDEX(Coding!$B:$B,MATCH(J127,Coding!$A:$A,0))</f>
        <v>NA</v>
      </c>
      <c r="U127" t="str">
        <f>INDEX(Coding!$B:$B,MATCH(K127,Coding!$A:$A,0))</f>
        <v>NA</v>
      </c>
    </row>
    <row r="128" spans="1:21">
      <c r="A128" s="7">
        <v>217809579</v>
      </c>
      <c r="B128" t="s">
        <v>23</v>
      </c>
      <c r="C128" t="s">
        <v>46</v>
      </c>
      <c r="D128" t="s">
        <v>46</v>
      </c>
      <c r="E128" t="s">
        <v>324</v>
      </c>
      <c r="F128" t="s">
        <v>325</v>
      </c>
      <c r="G128" t="s">
        <v>326</v>
      </c>
      <c r="H128" t="s">
        <v>327</v>
      </c>
      <c r="I128" t="s">
        <v>328</v>
      </c>
      <c r="J128" t="s">
        <v>45</v>
      </c>
      <c r="K128" t="s">
        <v>78</v>
      </c>
      <c r="L128" t="s">
        <v>29</v>
      </c>
      <c r="M128" t="str">
        <f>INDEX(Coding!$B:$B,MATCH(C128,Coding!$A:$A,0))</f>
        <v>The Coffee Club</v>
      </c>
      <c r="N128" t="str">
        <f>INDEX(Coding!$B:$B,MATCH(D128,Coding!$A:$A,0))</f>
        <v>The Coffee Club</v>
      </c>
      <c r="O128" t="str">
        <f>INDEX(Coding!$B:$B,MATCH(E128,Coding!$A:$A,0))</f>
        <v>Gloria Jean's Coffees</v>
      </c>
      <c r="P128" t="str">
        <f>INDEX(Coding!$B:$B,MATCH(F128,Coding!$A:$A,0))</f>
        <v>NA</v>
      </c>
      <c r="Q128" t="str">
        <f>INDEX(Coding!$B:$B,MATCH(G128,Coding!$A:$A,0))</f>
        <v>NA</v>
      </c>
      <c r="R128" t="str">
        <f>INDEX(Coding!$B:$B,MATCH(H128,Coding!$A:$A,0))</f>
        <v>NA</v>
      </c>
      <c r="S128" t="str">
        <f>INDEX(Coding!$B:$B,MATCH(I128,Coding!$A:$A,0))</f>
        <v>NA</v>
      </c>
      <c r="T128" t="str">
        <f>INDEX(Coding!$B:$B,MATCH(J128,Coding!$A:$A,0))</f>
        <v>Gloria Jean's Coffees</v>
      </c>
      <c r="U128" t="str">
        <f>INDEX(Coding!$B:$B,MATCH(K128,Coding!$A:$A,0))</f>
        <v>NA</v>
      </c>
    </row>
    <row r="129" spans="1:21">
      <c r="A129" s="7">
        <v>217809584</v>
      </c>
      <c r="B129" t="s">
        <v>12</v>
      </c>
      <c r="C129" t="s">
        <v>40</v>
      </c>
      <c r="D129" t="s">
        <v>55</v>
      </c>
      <c r="E129" t="s">
        <v>334</v>
      </c>
      <c r="F129" t="s">
        <v>335</v>
      </c>
      <c r="G129" t="s">
        <v>33</v>
      </c>
      <c r="H129" t="s">
        <v>336</v>
      </c>
      <c r="I129" t="s">
        <v>50</v>
      </c>
      <c r="J129" t="s">
        <v>40</v>
      </c>
      <c r="K129" t="s">
        <v>50</v>
      </c>
      <c r="L129" t="s">
        <v>29</v>
      </c>
      <c r="M129" t="str">
        <f>INDEX(Coding!$B:$B,MATCH(C129,Coding!$A:$A,0))</f>
        <v>Zarraffa's Coffee</v>
      </c>
      <c r="N129" t="str">
        <f>INDEX(Coding!$B:$B,MATCH(D129,Coding!$A:$A,0))</f>
        <v>McCafe</v>
      </c>
      <c r="O129" t="str">
        <f>INDEX(Coding!$B:$B,MATCH(E129,Coding!$A:$A,0))</f>
        <v>Gloria Jean's Coffees</v>
      </c>
      <c r="P129" t="str">
        <f>INDEX(Coding!$B:$B,MATCH(F129,Coding!$A:$A,0))</f>
        <v>Starbucks</v>
      </c>
      <c r="Q129" t="str">
        <f>INDEX(Coding!$B:$B,MATCH(G129,Coding!$A:$A,0))</f>
        <v>The Coffee Club</v>
      </c>
      <c r="R129" t="str">
        <f>INDEX(Coding!$B:$B,MATCH(H129,Coding!$A:$A,0))</f>
        <v>NA</v>
      </c>
      <c r="S129" t="str">
        <f>INDEX(Coding!$B:$B,MATCH(I129,Coding!$A:$A,0))</f>
        <v>Gloria Jean's Coffees</v>
      </c>
      <c r="T129" t="str">
        <f>INDEX(Coding!$B:$B,MATCH(J129,Coding!$A:$A,0))</f>
        <v>Zarraffa's Coffee</v>
      </c>
      <c r="U129" t="str">
        <f>INDEX(Coding!$B:$B,MATCH(K129,Coding!$A:$A,0))</f>
        <v>Gloria Jean's Coffees</v>
      </c>
    </row>
    <row r="130" spans="1:21">
      <c r="A130" s="7">
        <v>217809587</v>
      </c>
      <c r="B130" t="s">
        <v>76</v>
      </c>
      <c r="C130" t="s">
        <v>13</v>
      </c>
      <c r="D130" t="s">
        <v>13</v>
      </c>
      <c r="E130" t="s">
        <v>57</v>
      </c>
      <c r="F130" t="s">
        <v>219</v>
      </c>
      <c r="G130" t="s">
        <v>41</v>
      </c>
      <c r="H130" t="s">
        <v>337</v>
      </c>
      <c r="I130" t="s">
        <v>41</v>
      </c>
      <c r="J130" t="s">
        <v>13</v>
      </c>
      <c r="K130" t="s">
        <v>57</v>
      </c>
      <c r="L130" t="s">
        <v>29</v>
      </c>
      <c r="M130" t="str">
        <f>INDEX(Coding!$B:$B,MATCH(C130,Coding!$A:$A,0))</f>
        <v>Starbucks</v>
      </c>
      <c r="N130" t="str">
        <f>INDEX(Coding!$B:$B,MATCH(D130,Coding!$A:$A,0))</f>
        <v>Starbucks</v>
      </c>
      <c r="O130" t="str">
        <f>INDEX(Coding!$B:$B,MATCH(E130,Coding!$A:$A,0))</f>
        <v>The Coffee Club</v>
      </c>
      <c r="P130" t="str">
        <f>INDEX(Coding!$B:$B,MATCH(F130,Coding!$A:$A,0))</f>
        <v>McCafe</v>
      </c>
      <c r="Q130" t="str">
        <f>INDEX(Coding!$B:$B,MATCH(G130,Coding!$A:$A,0))</f>
        <v>Gloria Jean's Coffees</v>
      </c>
      <c r="R130" t="str">
        <f>INDEX(Coding!$B:$B,MATCH(H130,Coding!$A:$A,0))</f>
        <v>NA</v>
      </c>
      <c r="S130" t="str">
        <f>INDEX(Coding!$B:$B,MATCH(I130,Coding!$A:$A,0))</f>
        <v>Gloria Jean's Coffees</v>
      </c>
      <c r="T130" t="str">
        <f>INDEX(Coding!$B:$B,MATCH(J130,Coding!$A:$A,0))</f>
        <v>Starbucks</v>
      </c>
      <c r="U130" t="str">
        <f>INDEX(Coding!$B:$B,MATCH(K130,Coding!$A:$A,0))</f>
        <v>The Coffee Club</v>
      </c>
    </row>
    <row r="131" spans="1:21">
      <c r="A131" s="7">
        <v>217809594</v>
      </c>
      <c r="B131" t="s">
        <v>30</v>
      </c>
      <c r="C131" t="s">
        <v>343</v>
      </c>
      <c r="D131" t="s">
        <v>344</v>
      </c>
      <c r="E131" t="s">
        <v>33</v>
      </c>
      <c r="F131" t="s">
        <v>34</v>
      </c>
      <c r="G131" t="s">
        <v>345</v>
      </c>
      <c r="H131" t="s">
        <v>15</v>
      </c>
      <c r="I131" t="s">
        <v>22</v>
      </c>
      <c r="J131" t="s">
        <v>77</v>
      </c>
      <c r="K131" t="s">
        <v>346</v>
      </c>
      <c r="L131" t="s">
        <v>22</v>
      </c>
      <c r="M131" t="str">
        <f>INDEX(Coding!$B:$B,MATCH(C131,Coding!$A:$A,0))</f>
        <v>NA</v>
      </c>
      <c r="N131" t="str">
        <f>INDEX(Coding!$B:$B,MATCH(D131,Coding!$A:$A,0))</f>
        <v>NA</v>
      </c>
      <c r="O131" t="str">
        <f>INDEX(Coding!$B:$B,MATCH(E131,Coding!$A:$A,0))</f>
        <v>The Coffee Club</v>
      </c>
      <c r="P131" t="str">
        <f>INDEX(Coding!$B:$B,MATCH(F131,Coding!$A:$A,0))</f>
        <v>NA</v>
      </c>
      <c r="Q131" t="str">
        <f>INDEX(Coding!$B:$B,MATCH(G131,Coding!$A:$A,0))</f>
        <v>NA</v>
      </c>
      <c r="R131" t="str">
        <f>INDEX(Coding!$B:$B,MATCH(H131,Coding!$A:$A,0))</f>
        <v>NA</v>
      </c>
      <c r="S131" t="str">
        <f>INDEX(Coding!$B:$B,MATCH(I131,Coding!$A:$A,0))</f>
        <v>NA</v>
      </c>
      <c r="T131" t="str">
        <f>INDEX(Coding!$B:$B,MATCH(J131,Coding!$A:$A,0))</f>
        <v>Jamaica Blue</v>
      </c>
      <c r="U131" t="str">
        <f>INDEX(Coding!$B:$B,MATCH(K131,Coding!$A:$A,0))</f>
        <v>NA</v>
      </c>
    </row>
    <row r="132" spans="1:21">
      <c r="A132" s="7">
        <v>217809610</v>
      </c>
      <c r="B132" t="s">
        <v>23</v>
      </c>
      <c r="C132" t="s">
        <v>33</v>
      </c>
      <c r="D132" t="s">
        <v>33</v>
      </c>
      <c r="E132" t="s">
        <v>62</v>
      </c>
      <c r="F132" t="s">
        <v>33</v>
      </c>
      <c r="G132" t="s">
        <v>33</v>
      </c>
      <c r="H132" t="s">
        <v>13</v>
      </c>
      <c r="I132" t="s">
        <v>15</v>
      </c>
      <c r="J132" t="s">
        <v>50</v>
      </c>
      <c r="K132" t="s">
        <v>322</v>
      </c>
      <c r="L132" t="s">
        <v>29</v>
      </c>
      <c r="M132" t="str">
        <f>INDEX(Coding!$B:$B,MATCH(C132,Coding!$A:$A,0))</f>
        <v>The Coffee Club</v>
      </c>
      <c r="N132" t="str">
        <f>INDEX(Coding!$B:$B,MATCH(D132,Coding!$A:$A,0))</f>
        <v>The Coffee Club</v>
      </c>
      <c r="O132" t="str">
        <f>INDEX(Coding!$B:$B,MATCH(E132,Coding!$A:$A,0))</f>
        <v>Kurtosh</v>
      </c>
      <c r="P132" t="str">
        <f>INDEX(Coding!$B:$B,MATCH(F132,Coding!$A:$A,0))</f>
        <v>The Coffee Club</v>
      </c>
      <c r="Q132" t="str">
        <f>INDEX(Coding!$B:$B,MATCH(G132,Coding!$A:$A,0))</f>
        <v>The Coffee Club</v>
      </c>
      <c r="R132" t="str">
        <f>INDEX(Coding!$B:$B,MATCH(H132,Coding!$A:$A,0))</f>
        <v>Starbucks</v>
      </c>
      <c r="S132" t="str">
        <f>INDEX(Coding!$B:$B,MATCH(I132,Coding!$A:$A,0))</f>
        <v>NA</v>
      </c>
      <c r="T132" t="str">
        <f>INDEX(Coding!$B:$B,MATCH(J132,Coding!$A:$A,0))</f>
        <v>Gloria Jean's Coffees</v>
      </c>
      <c r="U132" t="str">
        <f>INDEX(Coding!$B:$B,MATCH(K132,Coding!$A:$A,0))</f>
        <v>NA</v>
      </c>
    </row>
    <row r="133" spans="1:21">
      <c r="A133" s="7">
        <v>217809620</v>
      </c>
      <c r="B133" t="s">
        <v>76</v>
      </c>
      <c r="C133" t="s">
        <v>13</v>
      </c>
      <c r="D133" t="s">
        <v>13</v>
      </c>
      <c r="E133" t="s">
        <v>99</v>
      </c>
      <c r="F133" t="s">
        <v>346</v>
      </c>
      <c r="G133" t="s">
        <v>371</v>
      </c>
      <c r="H133" t="s">
        <v>16</v>
      </c>
      <c r="I133" t="s">
        <v>14</v>
      </c>
      <c r="J133" t="s">
        <v>372</v>
      </c>
      <c r="K133" t="s">
        <v>183</v>
      </c>
      <c r="L133" t="s">
        <v>22</v>
      </c>
      <c r="M133" t="str">
        <f>INDEX(Coding!$B:$B,MATCH(C133,Coding!$A:$A,0))</f>
        <v>Starbucks</v>
      </c>
      <c r="N133" t="str">
        <f>INDEX(Coding!$B:$B,MATCH(D133,Coding!$A:$A,0))</f>
        <v>Starbucks</v>
      </c>
      <c r="O133" t="str">
        <f>INDEX(Coding!$B:$B,MATCH(E133,Coding!$A:$A,0))</f>
        <v>The Coffee Club</v>
      </c>
      <c r="P133" t="str">
        <f>INDEX(Coding!$B:$B,MATCH(F133,Coding!$A:$A,0))</f>
        <v>NA</v>
      </c>
      <c r="Q133" t="str">
        <f>INDEX(Coding!$B:$B,MATCH(G133,Coding!$A:$A,0))</f>
        <v>NA</v>
      </c>
      <c r="R133" t="str">
        <f>INDEX(Coding!$B:$B,MATCH(H133,Coding!$A:$A,0))</f>
        <v>NA</v>
      </c>
      <c r="S133" t="str">
        <f>INDEX(Coding!$B:$B,MATCH(I133,Coding!$A:$A,0))</f>
        <v>Gloria Jean's Coffees</v>
      </c>
      <c r="T133" t="str">
        <f>INDEX(Coding!$B:$B,MATCH(J133,Coding!$A:$A,0))</f>
        <v>NA</v>
      </c>
      <c r="U133" t="str">
        <f>INDEX(Coding!$B:$B,MATCH(K133,Coding!$A:$A,0))</f>
        <v>The Coffee Club</v>
      </c>
    </row>
    <row r="134" spans="1:21">
      <c r="A134" s="7">
        <v>217809634</v>
      </c>
      <c r="B134" t="s">
        <v>76</v>
      </c>
      <c r="C134" t="s">
        <v>47</v>
      </c>
      <c r="D134" t="s">
        <v>373</v>
      </c>
      <c r="E134" t="s">
        <v>33</v>
      </c>
      <c r="F134" t="s">
        <v>373</v>
      </c>
      <c r="G134" t="s">
        <v>15</v>
      </c>
      <c r="H134" t="s">
        <v>66</v>
      </c>
      <c r="I134" t="s">
        <v>50</v>
      </c>
      <c r="J134" t="s">
        <v>50</v>
      </c>
      <c r="K134" t="s">
        <v>374</v>
      </c>
      <c r="L134" t="s">
        <v>29</v>
      </c>
      <c r="M134" t="str">
        <f>INDEX(Coding!$B:$B,MATCH(C134,Coding!$A:$A,0))</f>
        <v>McCafe</v>
      </c>
      <c r="N134" t="str">
        <f>INDEX(Coding!$B:$B,MATCH(D134,Coding!$A:$A,0))</f>
        <v>NA</v>
      </c>
      <c r="O134" t="str">
        <f>INDEX(Coding!$B:$B,MATCH(E134,Coding!$A:$A,0))</f>
        <v>The Coffee Club</v>
      </c>
      <c r="P134" t="str">
        <f>INDEX(Coding!$B:$B,MATCH(F134,Coding!$A:$A,0))</f>
        <v>NA</v>
      </c>
      <c r="Q134" t="str">
        <f>INDEX(Coding!$B:$B,MATCH(G134,Coding!$A:$A,0))</f>
        <v>NA</v>
      </c>
      <c r="R134" t="str">
        <f>INDEX(Coding!$B:$B,MATCH(H134,Coding!$A:$A,0))</f>
        <v>NA</v>
      </c>
      <c r="S134" t="str">
        <f>INDEX(Coding!$B:$B,MATCH(I134,Coding!$A:$A,0))</f>
        <v>Gloria Jean's Coffees</v>
      </c>
      <c r="T134" t="str">
        <f>INDEX(Coding!$B:$B,MATCH(J134,Coding!$A:$A,0))</f>
        <v>Gloria Jean's Coffees</v>
      </c>
      <c r="U134" t="str">
        <f>INDEX(Coding!$B:$B,MATCH(K134,Coding!$A:$A,0))</f>
        <v>NA</v>
      </c>
    </row>
    <row r="135" spans="1:21">
      <c r="A135" s="7">
        <v>217809652</v>
      </c>
      <c r="B135" t="s">
        <v>23</v>
      </c>
      <c r="C135" t="s">
        <v>33</v>
      </c>
      <c r="D135" t="s">
        <v>375</v>
      </c>
      <c r="E135" t="s">
        <v>43</v>
      </c>
      <c r="F135" t="s">
        <v>376</v>
      </c>
      <c r="G135" t="s">
        <v>15</v>
      </c>
      <c r="H135" t="s">
        <v>377</v>
      </c>
      <c r="I135" t="s">
        <v>219</v>
      </c>
      <c r="J135" t="s">
        <v>43</v>
      </c>
      <c r="K135" t="s">
        <v>15</v>
      </c>
      <c r="L135" t="s">
        <v>29</v>
      </c>
      <c r="M135" t="str">
        <f>INDEX(Coding!$B:$B,MATCH(C135,Coding!$A:$A,0))</f>
        <v>The Coffee Club</v>
      </c>
      <c r="N135" t="str">
        <f>INDEX(Coding!$B:$B,MATCH(D135,Coding!$A:$A,0))</f>
        <v>NA</v>
      </c>
      <c r="O135" t="str">
        <f>INDEX(Coding!$B:$B,MATCH(E135,Coding!$A:$A,0))</f>
        <v>Hudsons Coffee</v>
      </c>
      <c r="P135" t="str">
        <f>INDEX(Coding!$B:$B,MATCH(F135,Coding!$A:$A,0))</f>
        <v>NA</v>
      </c>
      <c r="Q135" t="str">
        <f>INDEX(Coding!$B:$B,MATCH(G135,Coding!$A:$A,0))</f>
        <v>NA</v>
      </c>
      <c r="R135" t="str">
        <f>INDEX(Coding!$B:$B,MATCH(H135,Coding!$A:$A,0))</f>
        <v>NA</v>
      </c>
      <c r="S135" t="str">
        <f>INDEX(Coding!$B:$B,MATCH(I135,Coding!$A:$A,0))</f>
        <v>McCafe</v>
      </c>
      <c r="T135" t="str">
        <f>INDEX(Coding!$B:$B,MATCH(J135,Coding!$A:$A,0))</f>
        <v>Hudsons Coffee</v>
      </c>
      <c r="U135" t="str">
        <f>INDEX(Coding!$B:$B,MATCH(K135,Coding!$A:$A,0))</f>
        <v>NA</v>
      </c>
    </row>
    <row r="136" spans="1:21">
      <c r="A136" s="7">
        <v>217809680</v>
      </c>
      <c r="B136" t="s">
        <v>12</v>
      </c>
      <c r="C136" t="s">
        <v>382</v>
      </c>
      <c r="D136" t="s">
        <v>383</v>
      </c>
      <c r="E136" t="s">
        <v>42</v>
      </c>
      <c r="F136" t="s">
        <v>62</v>
      </c>
      <c r="G136" t="s">
        <v>384</v>
      </c>
      <c r="H136" t="s">
        <v>47</v>
      </c>
      <c r="I136" t="s">
        <v>13</v>
      </c>
      <c r="J136" t="s">
        <v>183</v>
      </c>
      <c r="K136" t="s">
        <v>385</v>
      </c>
      <c r="L136" t="s">
        <v>29</v>
      </c>
      <c r="M136" t="str">
        <f>INDEX(Coding!$B:$B,MATCH(C136,Coding!$A:$A,0))</f>
        <v>Gloria Jean's Coffees</v>
      </c>
      <c r="N136" t="str">
        <f>INDEX(Coding!$B:$B,MATCH(D136,Coding!$A:$A,0))</f>
        <v>Hudsons Coffee</v>
      </c>
      <c r="O136" t="str">
        <f>INDEX(Coding!$B:$B,MATCH(E136,Coding!$A:$A,0))</f>
        <v>Jamaica Blue</v>
      </c>
      <c r="P136" t="str">
        <f>INDEX(Coding!$B:$B,MATCH(F136,Coding!$A:$A,0))</f>
        <v>Kurtosh</v>
      </c>
      <c r="Q136" t="str">
        <f>INDEX(Coding!$B:$B,MATCH(G136,Coding!$A:$A,0))</f>
        <v>Max Brenner</v>
      </c>
      <c r="R136" t="str">
        <f>INDEX(Coding!$B:$B,MATCH(H136,Coding!$A:$A,0))</f>
        <v>McCafe</v>
      </c>
      <c r="S136" t="str">
        <f>INDEX(Coding!$B:$B,MATCH(I136,Coding!$A:$A,0))</f>
        <v>Starbucks</v>
      </c>
      <c r="T136" t="str">
        <f>INDEX(Coding!$B:$B,MATCH(J136,Coding!$A:$A,0))</f>
        <v>The Coffee Club</v>
      </c>
      <c r="U136" t="str">
        <f>INDEX(Coding!$B:$B,MATCH(K136,Coding!$A:$A,0))</f>
        <v>Zarraffa's Coffee</v>
      </c>
    </row>
    <row r="137" spans="1:21">
      <c r="A137" s="7">
        <v>217809688</v>
      </c>
      <c r="B137" t="s">
        <v>94</v>
      </c>
      <c r="C137" t="s">
        <v>13</v>
      </c>
      <c r="D137" t="s">
        <v>275</v>
      </c>
      <c r="E137" t="s">
        <v>259</v>
      </c>
      <c r="F137" t="s">
        <v>78</v>
      </c>
      <c r="G137" t="s">
        <v>388</v>
      </c>
      <c r="H137" t="s">
        <v>160</v>
      </c>
      <c r="I137" t="s">
        <v>388</v>
      </c>
      <c r="J137" t="s">
        <v>275</v>
      </c>
      <c r="K137" t="s">
        <v>13</v>
      </c>
      <c r="L137" t="s">
        <v>29</v>
      </c>
      <c r="M137" t="str">
        <f>INDEX(Coding!$B:$B,MATCH(C137,Coding!$A:$A,0))</f>
        <v>Starbucks</v>
      </c>
      <c r="N137" t="str">
        <f>INDEX(Coding!$B:$B,MATCH(D137,Coding!$A:$A,0))</f>
        <v>Jamaica Blue</v>
      </c>
      <c r="O137" t="str">
        <f>INDEX(Coding!$B:$B,MATCH(E137,Coding!$A:$A,0))</f>
        <v>Starbucks</v>
      </c>
      <c r="P137" t="str">
        <f>INDEX(Coding!$B:$B,MATCH(F137,Coding!$A:$A,0))</f>
        <v>NA</v>
      </c>
      <c r="Q137" t="str">
        <f>INDEX(Coding!$B:$B,MATCH(G137,Coding!$A:$A,0))</f>
        <v>NA</v>
      </c>
      <c r="R137" t="str">
        <f>INDEX(Coding!$B:$B,MATCH(H137,Coding!$A:$A,0))</f>
        <v>McCafe</v>
      </c>
      <c r="S137" t="str">
        <f>INDEX(Coding!$B:$B,MATCH(I137,Coding!$A:$A,0))</f>
        <v>NA</v>
      </c>
      <c r="T137" t="str">
        <f>INDEX(Coding!$B:$B,MATCH(J137,Coding!$A:$A,0))</f>
        <v>Jamaica Blue</v>
      </c>
      <c r="U137" t="str">
        <f>INDEX(Coding!$B:$B,MATCH(K137,Coding!$A:$A,0))</f>
        <v>Starbucks</v>
      </c>
    </row>
    <row r="138" spans="1:21">
      <c r="A138" s="7">
        <v>217809692</v>
      </c>
      <c r="B138" t="s">
        <v>12</v>
      </c>
      <c r="C138" t="s">
        <v>29</v>
      </c>
      <c r="D138" t="s">
        <v>29</v>
      </c>
      <c r="E138" t="s">
        <v>29</v>
      </c>
      <c r="F138" t="s">
        <v>17</v>
      </c>
      <c r="G138" t="s">
        <v>17</v>
      </c>
      <c r="H138" t="s">
        <v>29</v>
      </c>
      <c r="I138" t="s">
        <v>29</v>
      </c>
      <c r="J138" t="s">
        <v>29</v>
      </c>
      <c r="K138" t="s">
        <v>17</v>
      </c>
      <c r="L138" t="s">
        <v>29</v>
      </c>
      <c r="M138" t="str">
        <f>INDEX(Coding!$B:$B,MATCH(C138,Coding!$A:$A,0))</f>
        <v>NA</v>
      </c>
      <c r="N138" t="str">
        <f>INDEX(Coding!$B:$B,MATCH(D138,Coding!$A:$A,0))</f>
        <v>NA</v>
      </c>
      <c r="O138" t="str">
        <f>INDEX(Coding!$B:$B,MATCH(E138,Coding!$A:$A,0))</f>
        <v>NA</v>
      </c>
      <c r="P138" t="str">
        <f>INDEX(Coding!$B:$B,MATCH(F138,Coding!$A:$A,0))</f>
        <v>NA</v>
      </c>
      <c r="Q138" t="str">
        <f>INDEX(Coding!$B:$B,MATCH(G138,Coding!$A:$A,0))</f>
        <v>NA</v>
      </c>
      <c r="R138" t="str">
        <f>INDEX(Coding!$B:$B,MATCH(H138,Coding!$A:$A,0))</f>
        <v>NA</v>
      </c>
      <c r="S138" t="str">
        <f>INDEX(Coding!$B:$B,MATCH(I138,Coding!$A:$A,0))</f>
        <v>NA</v>
      </c>
      <c r="T138" t="str">
        <f>INDEX(Coding!$B:$B,MATCH(J138,Coding!$A:$A,0))</f>
        <v>NA</v>
      </c>
      <c r="U138" t="str">
        <f>INDEX(Coding!$B:$B,MATCH(K138,Coding!$A:$A,0))</f>
        <v>NA</v>
      </c>
    </row>
    <row r="139" spans="1:21">
      <c r="A139" s="7">
        <v>217809703</v>
      </c>
      <c r="B139" t="s">
        <v>76</v>
      </c>
      <c r="C139" t="s">
        <v>389</v>
      </c>
      <c r="D139" t="s">
        <v>137</v>
      </c>
      <c r="E139" t="s">
        <v>137</v>
      </c>
      <c r="F139" t="s">
        <v>54</v>
      </c>
      <c r="G139" t="s">
        <v>54</v>
      </c>
      <c r="H139" t="s">
        <v>210</v>
      </c>
      <c r="I139" t="s">
        <v>390</v>
      </c>
      <c r="J139" t="s">
        <v>210</v>
      </c>
      <c r="K139" t="s">
        <v>391</v>
      </c>
      <c r="L139" t="s">
        <v>17</v>
      </c>
      <c r="M139" t="str">
        <f>INDEX(Coding!$B:$B,MATCH(C139,Coding!$A:$A,0))</f>
        <v>McCafe</v>
      </c>
      <c r="N139" t="str">
        <f>INDEX(Coding!$B:$B,MATCH(D139,Coding!$A:$A,0))</f>
        <v>NA</v>
      </c>
      <c r="O139" t="str">
        <f>INDEX(Coding!$B:$B,MATCH(E139,Coding!$A:$A,0))</f>
        <v>NA</v>
      </c>
      <c r="P139" t="str">
        <f>INDEX(Coding!$B:$B,MATCH(F139,Coding!$A:$A,0))</f>
        <v>NA</v>
      </c>
      <c r="Q139" t="str">
        <f>INDEX(Coding!$B:$B,MATCH(G139,Coding!$A:$A,0))</f>
        <v>NA</v>
      </c>
      <c r="R139" t="str">
        <f>INDEX(Coding!$B:$B,MATCH(H139,Coding!$A:$A,0))</f>
        <v>Gloria Jean's Coffees</v>
      </c>
      <c r="S139" t="str">
        <f>INDEX(Coding!$B:$B,MATCH(I139,Coding!$A:$A,0))</f>
        <v>NA</v>
      </c>
      <c r="T139" t="str">
        <f>INDEX(Coding!$B:$B,MATCH(J139,Coding!$A:$A,0))</f>
        <v>Gloria Jean's Coffees</v>
      </c>
      <c r="U139" t="str">
        <f>INDEX(Coding!$B:$B,MATCH(K139,Coding!$A:$A,0))</f>
        <v>McCafe</v>
      </c>
    </row>
    <row r="140" spans="1:21">
      <c r="A140" s="7">
        <v>217809709</v>
      </c>
      <c r="B140" t="s">
        <v>76</v>
      </c>
      <c r="C140" t="s">
        <v>392</v>
      </c>
      <c r="D140" t="s">
        <v>137</v>
      </c>
      <c r="E140" t="s">
        <v>221</v>
      </c>
      <c r="F140" t="s">
        <v>137</v>
      </c>
      <c r="G140" t="s">
        <v>13</v>
      </c>
      <c r="H140" t="s">
        <v>221</v>
      </c>
      <c r="I140" t="s">
        <v>92</v>
      </c>
      <c r="J140" t="s">
        <v>50</v>
      </c>
      <c r="K140" t="s">
        <v>393</v>
      </c>
      <c r="L140" t="s">
        <v>29</v>
      </c>
      <c r="M140" t="str">
        <f>INDEX(Coding!$B:$B,MATCH(C140,Coding!$A:$A,0))</f>
        <v>McCafe</v>
      </c>
      <c r="N140" t="str">
        <f>INDEX(Coding!$B:$B,MATCH(D140,Coding!$A:$A,0))</f>
        <v>NA</v>
      </c>
      <c r="O140" t="str">
        <f>INDEX(Coding!$B:$B,MATCH(E140,Coding!$A:$A,0))</f>
        <v>Gloria Jean's Coffees</v>
      </c>
      <c r="P140" t="str">
        <f>INDEX(Coding!$B:$B,MATCH(F140,Coding!$A:$A,0))</f>
        <v>NA</v>
      </c>
      <c r="Q140" t="str">
        <f>INDEX(Coding!$B:$B,MATCH(G140,Coding!$A:$A,0))</f>
        <v>Starbucks</v>
      </c>
      <c r="R140" t="str">
        <f>INDEX(Coding!$B:$B,MATCH(H140,Coding!$A:$A,0))</f>
        <v>Gloria Jean's Coffees</v>
      </c>
      <c r="S140" t="str">
        <f>INDEX(Coding!$B:$B,MATCH(I140,Coding!$A:$A,0))</f>
        <v>Max Brenner</v>
      </c>
      <c r="T140" t="str">
        <f>INDEX(Coding!$B:$B,MATCH(J140,Coding!$A:$A,0))</f>
        <v>Gloria Jean's Coffees</v>
      </c>
      <c r="U140" t="str">
        <f>INDEX(Coding!$B:$B,MATCH(K140,Coding!$A:$A,0))</f>
        <v>NA</v>
      </c>
    </row>
    <row r="141" spans="1:21">
      <c r="A141" s="7">
        <v>217809728</v>
      </c>
      <c r="B141" t="s">
        <v>12</v>
      </c>
      <c r="C141" t="s">
        <v>77</v>
      </c>
      <c r="D141" t="s">
        <v>77</v>
      </c>
      <c r="E141" t="s">
        <v>394</v>
      </c>
      <c r="F141" t="s">
        <v>394</v>
      </c>
      <c r="G141" t="s">
        <v>193</v>
      </c>
      <c r="H141" t="s">
        <v>13</v>
      </c>
      <c r="I141" t="s">
        <v>50</v>
      </c>
      <c r="J141" t="s">
        <v>13</v>
      </c>
      <c r="K141" t="s">
        <v>394</v>
      </c>
      <c r="L141" t="s">
        <v>17</v>
      </c>
      <c r="M141" t="str">
        <f>INDEX(Coding!$B:$B,MATCH(C141,Coding!$A:$A,0))</f>
        <v>Jamaica Blue</v>
      </c>
      <c r="N141" t="str">
        <f>INDEX(Coding!$B:$B,MATCH(D141,Coding!$A:$A,0))</f>
        <v>Jamaica Blue</v>
      </c>
      <c r="O141" t="str">
        <f>INDEX(Coding!$B:$B,MATCH(E141,Coding!$A:$A,0))</f>
        <v>NA</v>
      </c>
      <c r="P141" t="str">
        <f>INDEX(Coding!$B:$B,MATCH(F141,Coding!$A:$A,0))</f>
        <v>NA</v>
      </c>
      <c r="Q141" t="str">
        <f>INDEX(Coding!$B:$B,MATCH(G141,Coding!$A:$A,0))</f>
        <v>NA</v>
      </c>
      <c r="R141" t="str">
        <f>INDEX(Coding!$B:$B,MATCH(H141,Coding!$A:$A,0))</f>
        <v>Starbucks</v>
      </c>
      <c r="S141" t="str">
        <f>INDEX(Coding!$B:$B,MATCH(I141,Coding!$A:$A,0))</f>
        <v>Gloria Jean's Coffees</v>
      </c>
      <c r="T141" t="str">
        <f>INDEX(Coding!$B:$B,MATCH(J141,Coding!$A:$A,0))</f>
        <v>Starbucks</v>
      </c>
      <c r="U141" t="str">
        <f>INDEX(Coding!$B:$B,MATCH(K141,Coding!$A:$A,0))</f>
        <v>NA</v>
      </c>
    </row>
    <row r="142" spans="1:21">
      <c r="A142" s="7">
        <v>217809735</v>
      </c>
      <c r="B142" t="s">
        <v>76</v>
      </c>
      <c r="C142" t="s">
        <v>13</v>
      </c>
      <c r="D142" t="s">
        <v>401</v>
      </c>
      <c r="E142" t="s">
        <v>402</v>
      </c>
      <c r="F142" t="s">
        <v>403</v>
      </c>
      <c r="G142" t="s">
        <v>13</v>
      </c>
      <c r="H142" t="s">
        <v>50</v>
      </c>
      <c r="I142" t="s">
        <v>50</v>
      </c>
      <c r="J142" t="s">
        <v>403</v>
      </c>
      <c r="K142" t="s">
        <v>403</v>
      </c>
      <c r="L142" t="s">
        <v>17</v>
      </c>
      <c r="M142" t="str">
        <f>INDEX(Coding!$B:$B,MATCH(C142,Coding!$A:$A,0))</f>
        <v>Starbucks</v>
      </c>
      <c r="N142" t="str">
        <f>INDEX(Coding!$B:$B,MATCH(D142,Coding!$A:$A,0))</f>
        <v>NA</v>
      </c>
      <c r="O142" t="str">
        <f>INDEX(Coding!$B:$B,MATCH(E142,Coding!$A:$A,0))</f>
        <v>NA</v>
      </c>
      <c r="P142" t="str">
        <f>INDEX(Coding!$B:$B,MATCH(F142,Coding!$A:$A,0))</f>
        <v>NA</v>
      </c>
      <c r="Q142" t="str">
        <f>INDEX(Coding!$B:$B,MATCH(G142,Coding!$A:$A,0))</f>
        <v>Starbucks</v>
      </c>
      <c r="R142" t="str">
        <f>INDEX(Coding!$B:$B,MATCH(H142,Coding!$A:$A,0))</f>
        <v>Gloria Jean's Coffees</v>
      </c>
      <c r="S142" t="str">
        <f>INDEX(Coding!$B:$B,MATCH(I142,Coding!$A:$A,0))</f>
        <v>Gloria Jean's Coffees</v>
      </c>
      <c r="T142" t="str">
        <f>INDEX(Coding!$B:$B,MATCH(J142,Coding!$A:$A,0))</f>
        <v>NA</v>
      </c>
      <c r="U142" t="str">
        <f>INDEX(Coding!$B:$B,MATCH(K142,Coding!$A:$A,0))</f>
        <v>NA</v>
      </c>
    </row>
    <row r="143" spans="1:21">
      <c r="A143" s="7">
        <v>217809750</v>
      </c>
      <c r="B143" t="s">
        <v>23</v>
      </c>
      <c r="C143" t="s">
        <v>404</v>
      </c>
      <c r="D143" t="s">
        <v>13</v>
      </c>
      <c r="E143" t="s">
        <v>405</v>
      </c>
      <c r="F143" t="s">
        <v>406</v>
      </c>
      <c r="G143" t="s">
        <v>13</v>
      </c>
      <c r="H143" t="s">
        <v>13</v>
      </c>
      <c r="I143" t="s">
        <v>407</v>
      </c>
      <c r="J143" t="s">
        <v>61</v>
      </c>
      <c r="K143" t="s">
        <v>408</v>
      </c>
      <c r="L143" t="s">
        <v>29</v>
      </c>
      <c r="M143" t="str">
        <f>INDEX(Coding!$B:$B,MATCH(C143,Coding!$A:$A,0))</f>
        <v>NA</v>
      </c>
      <c r="N143" t="str">
        <f>INDEX(Coding!$B:$B,MATCH(D143,Coding!$A:$A,0))</f>
        <v>Starbucks</v>
      </c>
      <c r="O143" t="str">
        <f>INDEX(Coding!$B:$B,MATCH(E143,Coding!$A:$A,0))</f>
        <v>NA</v>
      </c>
      <c r="P143" t="str">
        <f>INDEX(Coding!$B:$B,MATCH(F143,Coding!$A:$A,0))</f>
        <v>NA</v>
      </c>
      <c r="Q143" t="str">
        <f>INDEX(Coding!$B:$B,MATCH(G143,Coding!$A:$A,0))</f>
        <v>Starbucks</v>
      </c>
      <c r="R143" t="str">
        <f>INDEX(Coding!$B:$B,MATCH(H143,Coding!$A:$A,0))</f>
        <v>Starbucks</v>
      </c>
      <c r="S143" t="str">
        <f>INDEX(Coding!$B:$B,MATCH(I143,Coding!$A:$A,0))</f>
        <v>NA</v>
      </c>
      <c r="T143" t="str">
        <f>INDEX(Coding!$B:$B,MATCH(J143,Coding!$A:$A,0))</f>
        <v>NA</v>
      </c>
      <c r="U143" t="str">
        <f>INDEX(Coding!$B:$B,MATCH(K143,Coding!$A:$A,0))</f>
        <v>NA</v>
      </c>
    </row>
    <row r="144" spans="1:21">
      <c r="A144" s="7">
        <v>217809782</v>
      </c>
      <c r="B144" t="s">
        <v>12</v>
      </c>
      <c r="C144" t="s">
        <v>78</v>
      </c>
      <c r="D144" t="s">
        <v>231</v>
      </c>
      <c r="E144" t="s">
        <v>49</v>
      </c>
      <c r="F144" t="s">
        <v>418</v>
      </c>
      <c r="G144" t="s">
        <v>54</v>
      </c>
      <c r="H144" t="s">
        <v>219</v>
      </c>
      <c r="I144" t="s">
        <v>54</v>
      </c>
      <c r="J144" t="s">
        <v>13</v>
      </c>
      <c r="K144" t="s">
        <v>78</v>
      </c>
      <c r="L144" t="s">
        <v>29</v>
      </c>
      <c r="M144" t="str">
        <f>INDEX(Coding!$B:$B,MATCH(C144,Coding!$A:$A,0))</f>
        <v>NA</v>
      </c>
      <c r="N144" t="str">
        <f>INDEX(Coding!$B:$B,MATCH(D144,Coding!$A:$A,0))</f>
        <v>NA</v>
      </c>
      <c r="O144" t="str">
        <f>INDEX(Coding!$B:$B,MATCH(E144,Coding!$A:$A,0))</f>
        <v>NA</v>
      </c>
      <c r="P144" t="str">
        <f>INDEX(Coding!$B:$B,MATCH(F144,Coding!$A:$A,0))</f>
        <v>NA</v>
      </c>
      <c r="Q144" t="str">
        <f>INDEX(Coding!$B:$B,MATCH(G144,Coding!$A:$A,0))</f>
        <v>NA</v>
      </c>
      <c r="R144" t="str">
        <f>INDEX(Coding!$B:$B,MATCH(H144,Coding!$A:$A,0))</f>
        <v>McCafe</v>
      </c>
      <c r="S144" t="str">
        <f>INDEX(Coding!$B:$B,MATCH(I144,Coding!$A:$A,0))</f>
        <v>NA</v>
      </c>
      <c r="T144" t="str">
        <f>INDEX(Coding!$B:$B,MATCH(J144,Coding!$A:$A,0))</f>
        <v>Starbucks</v>
      </c>
      <c r="U144" t="str">
        <f>INDEX(Coding!$B:$B,MATCH(K144,Coding!$A:$A,0))</f>
        <v>NA</v>
      </c>
    </row>
    <row r="145" spans="1:21">
      <c r="A145" s="7">
        <v>217809806</v>
      </c>
      <c r="B145" t="s">
        <v>12</v>
      </c>
      <c r="C145" t="s">
        <v>57</v>
      </c>
      <c r="D145" t="s">
        <v>13</v>
      </c>
      <c r="E145" t="s">
        <v>47</v>
      </c>
      <c r="F145" t="s">
        <v>419</v>
      </c>
      <c r="G145" t="s">
        <v>13</v>
      </c>
      <c r="H145" t="s">
        <v>168</v>
      </c>
      <c r="I145" t="s">
        <v>43</v>
      </c>
      <c r="J145" t="s">
        <v>420</v>
      </c>
      <c r="K145" t="s">
        <v>194</v>
      </c>
      <c r="L145" t="s">
        <v>29</v>
      </c>
      <c r="M145" t="str">
        <f>INDEX(Coding!$B:$B,MATCH(C145,Coding!$A:$A,0))</f>
        <v>The Coffee Club</v>
      </c>
      <c r="N145" t="str">
        <f>INDEX(Coding!$B:$B,MATCH(D145,Coding!$A:$A,0))</f>
        <v>Starbucks</v>
      </c>
      <c r="O145" t="str">
        <f>INDEX(Coding!$B:$B,MATCH(E145,Coding!$A:$A,0))</f>
        <v>McCafe</v>
      </c>
      <c r="P145" t="str">
        <f>INDEX(Coding!$B:$B,MATCH(F145,Coding!$A:$A,0))</f>
        <v>NA</v>
      </c>
      <c r="Q145" t="str">
        <f>INDEX(Coding!$B:$B,MATCH(G145,Coding!$A:$A,0))</f>
        <v>Starbucks</v>
      </c>
      <c r="R145" t="str">
        <f>INDEX(Coding!$B:$B,MATCH(H145,Coding!$A:$A,0))</f>
        <v>NA</v>
      </c>
      <c r="S145" t="str">
        <f>INDEX(Coding!$B:$B,MATCH(I145,Coding!$A:$A,0))</f>
        <v>Hudsons Coffee</v>
      </c>
      <c r="T145" t="str">
        <f>INDEX(Coding!$B:$B,MATCH(J145,Coding!$A:$A,0))</f>
        <v>NA</v>
      </c>
      <c r="U145" t="str">
        <f>INDEX(Coding!$B:$B,MATCH(K145,Coding!$A:$A,0))</f>
        <v>Hudsons Coffee</v>
      </c>
    </row>
    <row r="146" spans="1:21">
      <c r="A146" s="7">
        <v>217809836</v>
      </c>
      <c r="B146" t="s">
        <v>30</v>
      </c>
      <c r="C146" t="s">
        <v>69</v>
      </c>
      <c r="D146" t="s">
        <v>14</v>
      </c>
      <c r="E146" t="s">
        <v>78</v>
      </c>
      <c r="F146" t="s">
        <v>78</v>
      </c>
      <c r="G146" t="s">
        <v>69</v>
      </c>
      <c r="H146" t="s">
        <v>121</v>
      </c>
      <c r="I146" t="s">
        <v>14</v>
      </c>
      <c r="J146" t="s">
        <v>43</v>
      </c>
      <c r="K146" t="s">
        <v>78</v>
      </c>
      <c r="L146" t="s">
        <v>29</v>
      </c>
      <c r="M146" t="str">
        <f>INDEX(Coding!$B:$B,MATCH(C146,Coding!$A:$A,0))</f>
        <v>Hudsons Coffee</v>
      </c>
      <c r="N146" t="str">
        <f>INDEX(Coding!$B:$B,MATCH(D146,Coding!$A:$A,0))</f>
        <v>Gloria Jean's Coffees</v>
      </c>
      <c r="O146" t="str">
        <f>INDEX(Coding!$B:$B,MATCH(E146,Coding!$A:$A,0))</f>
        <v>NA</v>
      </c>
      <c r="P146" t="str">
        <f>INDEX(Coding!$B:$B,MATCH(F146,Coding!$A:$A,0))</f>
        <v>NA</v>
      </c>
      <c r="Q146" t="str">
        <f>INDEX(Coding!$B:$B,MATCH(G146,Coding!$A:$A,0))</f>
        <v>Hudsons Coffee</v>
      </c>
      <c r="R146" t="str">
        <f>INDEX(Coding!$B:$B,MATCH(H146,Coding!$A:$A,0))</f>
        <v>NA</v>
      </c>
      <c r="S146" t="str">
        <f>INDEX(Coding!$B:$B,MATCH(I146,Coding!$A:$A,0))</f>
        <v>Gloria Jean's Coffees</v>
      </c>
      <c r="T146" t="str">
        <f>INDEX(Coding!$B:$B,MATCH(J146,Coding!$A:$A,0))</f>
        <v>Hudsons Coffee</v>
      </c>
      <c r="U146" t="str">
        <f>INDEX(Coding!$B:$B,MATCH(K146,Coding!$A:$A,0))</f>
        <v>NA</v>
      </c>
    </row>
    <row r="147" spans="1:21">
      <c r="A147" s="7">
        <v>217809915</v>
      </c>
      <c r="B147" t="s">
        <v>12</v>
      </c>
      <c r="C147" t="s">
        <v>432</v>
      </c>
      <c r="D147" t="s">
        <v>77</v>
      </c>
      <c r="E147" t="s">
        <v>13</v>
      </c>
      <c r="F147" t="s">
        <v>15</v>
      </c>
      <c r="G147" t="s">
        <v>47</v>
      </c>
      <c r="H147" t="s">
        <v>47</v>
      </c>
      <c r="I147" t="s">
        <v>13</v>
      </c>
      <c r="J147" t="s">
        <v>432</v>
      </c>
      <c r="K147" t="s">
        <v>77</v>
      </c>
      <c r="L147" t="s">
        <v>29</v>
      </c>
      <c r="M147" t="str">
        <f>INDEX(Coding!$B:$B,MATCH(C147,Coding!$A:$A,0))</f>
        <v>Starbucks</v>
      </c>
      <c r="N147" t="str">
        <f>INDEX(Coding!$B:$B,MATCH(D147,Coding!$A:$A,0))</f>
        <v>Jamaica Blue</v>
      </c>
      <c r="O147" t="str">
        <f>INDEX(Coding!$B:$B,MATCH(E147,Coding!$A:$A,0))</f>
        <v>Starbucks</v>
      </c>
      <c r="P147" t="str">
        <f>INDEX(Coding!$B:$B,MATCH(F147,Coding!$A:$A,0))</f>
        <v>NA</v>
      </c>
      <c r="Q147" t="str">
        <f>INDEX(Coding!$B:$B,MATCH(G147,Coding!$A:$A,0))</f>
        <v>McCafe</v>
      </c>
      <c r="R147" t="str">
        <f>INDEX(Coding!$B:$B,MATCH(H147,Coding!$A:$A,0))</f>
        <v>McCafe</v>
      </c>
      <c r="S147" t="str">
        <f>INDEX(Coding!$B:$B,MATCH(I147,Coding!$A:$A,0))</f>
        <v>Starbucks</v>
      </c>
      <c r="T147" t="str">
        <f>INDEX(Coding!$B:$B,MATCH(J147,Coding!$A:$A,0))</f>
        <v>Starbucks</v>
      </c>
      <c r="U147" t="str">
        <f>INDEX(Coding!$B:$B,MATCH(K147,Coding!$A:$A,0))</f>
        <v>Jamaica Blue</v>
      </c>
    </row>
    <row r="148" spans="1:21">
      <c r="A148" s="7">
        <v>217810003</v>
      </c>
      <c r="B148" t="s">
        <v>76</v>
      </c>
      <c r="C148" t="s">
        <v>13</v>
      </c>
      <c r="D148" t="s">
        <v>33</v>
      </c>
      <c r="E148" t="s">
        <v>50</v>
      </c>
      <c r="F148" t="s">
        <v>55</v>
      </c>
      <c r="G148" t="s">
        <v>132</v>
      </c>
      <c r="H148" t="s">
        <v>168</v>
      </c>
      <c r="I148" t="s">
        <v>50</v>
      </c>
      <c r="J148" t="s">
        <v>50</v>
      </c>
      <c r="K148" t="s">
        <v>132</v>
      </c>
      <c r="L148" t="s">
        <v>29</v>
      </c>
      <c r="M148" t="str">
        <f>INDEX(Coding!$B:$B,MATCH(C148,Coding!$A:$A,0))</f>
        <v>Starbucks</v>
      </c>
      <c r="N148" t="str">
        <f>INDEX(Coding!$B:$B,MATCH(D148,Coding!$A:$A,0))</f>
        <v>The Coffee Club</v>
      </c>
      <c r="O148" t="str">
        <f>INDEX(Coding!$B:$B,MATCH(E148,Coding!$A:$A,0))</f>
        <v>Gloria Jean's Coffees</v>
      </c>
      <c r="P148" t="str">
        <f>INDEX(Coding!$B:$B,MATCH(F148,Coding!$A:$A,0))</f>
        <v>McCafe</v>
      </c>
      <c r="Q148" t="str">
        <f>INDEX(Coding!$B:$B,MATCH(G148,Coding!$A:$A,0))</f>
        <v>NA</v>
      </c>
      <c r="R148" t="str">
        <f>INDEX(Coding!$B:$B,MATCH(H148,Coding!$A:$A,0))</f>
        <v>NA</v>
      </c>
      <c r="S148" t="str">
        <f>INDEX(Coding!$B:$B,MATCH(I148,Coding!$A:$A,0))</f>
        <v>Gloria Jean's Coffees</v>
      </c>
      <c r="T148" t="str">
        <f>INDEX(Coding!$B:$B,MATCH(J148,Coding!$A:$A,0))</f>
        <v>Gloria Jean's Coffees</v>
      </c>
      <c r="U148" t="str">
        <f>INDEX(Coding!$B:$B,MATCH(K148,Coding!$A:$A,0))</f>
        <v>NA</v>
      </c>
    </row>
    <row r="149" spans="1:21">
      <c r="A149" s="7">
        <v>217810034</v>
      </c>
      <c r="B149" t="s">
        <v>76</v>
      </c>
      <c r="C149" t="s">
        <v>33</v>
      </c>
      <c r="D149" t="s">
        <v>433</v>
      </c>
      <c r="E149" t="s">
        <v>66</v>
      </c>
      <c r="F149" t="s">
        <v>15</v>
      </c>
      <c r="G149" t="s">
        <v>78</v>
      </c>
      <c r="H149" t="s">
        <v>15</v>
      </c>
      <c r="I149" t="s">
        <v>63</v>
      </c>
      <c r="J149" t="s">
        <v>66</v>
      </c>
      <c r="K149" t="s">
        <v>15</v>
      </c>
      <c r="L149" t="s">
        <v>29</v>
      </c>
      <c r="M149" t="str">
        <f>INDEX(Coding!$B:$B,MATCH(C149,Coding!$A:$A,0))</f>
        <v>The Coffee Club</v>
      </c>
      <c r="N149" t="str">
        <f>INDEX(Coding!$B:$B,MATCH(D149,Coding!$A:$A,0))</f>
        <v>Jamaica Blue</v>
      </c>
      <c r="O149" t="str">
        <f>INDEX(Coding!$B:$B,MATCH(E149,Coding!$A:$A,0))</f>
        <v>NA</v>
      </c>
      <c r="P149" t="str">
        <f>INDEX(Coding!$B:$B,MATCH(F149,Coding!$A:$A,0))</f>
        <v>NA</v>
      </c>
      <c r="Q149" t="str">
        <f>INDEX(Coding!$B:$B,MATCH(G149,Coding!$A:$A,0))</f>
        <v>NA</v>
      </c>
      <c r="R149" t="str">
        <f>INDEX(Coding!$B:$B,MATCH(H149,Coding!$A:$A,0))</f>
        <v>NA</v>
      </c>
      <c r="S149" t="str">
        <f>INDEX(Coding!$B:$B,MATCH(I149,Coding!$A:$A,0))</f>
        <v>McCafe</v>
      </c>
      <c r="T149" t="str">
        <f>INDEX(Coding!$B:$B,MATCH(J149,Coding!$A:$A,0))</f>
        <v>NA</v>
      </c>
      <c r="U149" t="str">
        <f>INDEX(Coding!$B:$B,MATCH(K149,Coding!$A:$A,0))</f>
        <v>NA</v>
      </c>
    </row>
    <row r="150" spans="1:21">
      <c r="A150" s="7">
        <v>217810035</v>
      </c>
      <c r="B150" t="s">
        <v>12</v>
      </c>
      <c r="C150" t="s">
        <v>434</v>
      </c>
      <c r="D150" t="s">
        <v>13</v>
      </c>
      <c r="E150" t="s">
        <v>57</v>
      </c>
      <c r="F150" t="s">
        <v>57</v>
      </c>
      <c r="G150" t="s">
        <v>47</v>
      </c>
      <c r="H150" t="s">
        <v>57</v>
      </c>
      <c r="I150" t="s">
        <v>57</v>
      </c>
      <c r="J150" t="s">
        <v>13</v>
      </c>
      <c r="K150" t="s">
        <v>77</v>
      </c>
      <c r="L150" t="s">
        <v>29</v>
      </c>
      <c r="M150" t="str">
        <f>INDEX(Coding!$B:$B,MATCH(C150,Coding!$A:$A,0))</f>
        <v>Hudsons Coffee</v>
      </c>
      <c r="N150" t="str">
        <f>INDEX(Coding!$B:$B,MATCH(D150,Coding!$A:$A,0))</f>
        <v>Starbucks</v>
      </c>
      <c r="O150" t="str">
        <f>INDEX(Coding!$B:$B,MATCH(E150,Coding!$A:$A,0))</f>
        <v>The Coffee Club</v>
      </c>
      <c r="P150" t="str">
        <f>INDEX(Coding!$B:$B,MATCH(F150,Coding!$A:$A,0))</f>
        <v>The Coffee Club</v>
      </c>
      <c r="Q150" t="str">
        <f>INDEX(Coding!$B:$B,MATCH(G150,Coding!$A:$A,0))</f>
        <v>McCafe</v>
      </c>
      <c r="R150" t="str">
        <f>INDEX(Coding!$B:$B,MATCH(H150,Coding!$A:$A,0))</f>
        <v>The Coffee Club</v>
      </c>
      <c r="S150" t="str">
        <f>INDEX(Coding!$B:$B,MATCH(I150,Coding!$A:$A,0))</f>
        <v>The Coffee Club</v>
      </c>
      <c r="T150" t="str">
        <f>INDEX(Coding!$B:$B,MATCH(J150,Coding!$A:$A,0))</f>
        <v>Starbucks</v>
      </c>
      <c r="U150" t="str">
        <f>INDEX(Coding!$B:$B,MATCH(K150,Coding!$A:$A,0))</f>
        <v>Jamaica Blue</v>
      </c>
    </row>
    <row r="151" spans="1:21">
      <c r="A151" s="7">
        <v>217810060</v>
      </c>
      <c r="B151" t="s">
        <v>23</v>
      </c>
      <c r="C151" t="s">
        <v>13</v>
      </c>
      <c r="D151" t="s">
        <v>15</v>
      </c>
      <c r="E151" t="s">
        <v>15</v>
      </c>
      <c r="F151" t="s">
        <v>15</v>
      </c>
      <c r="G151" t="s">
        <v>435</v>
      </c>
      <c r="H151" t="s">
        <v>13</v>
      </c>
      <c r="I151" t="s">
        <v>47</v>
      </c>
      <c r="J151" t="s">
        <v>436</v>
      </c>
      <c r="K151" t="s">
        <v>183</v>
      </c>
      <c r="L151" t="s">
        <v>29</v>
      </c>
      <c r="M151" t="str">
        <f>INDEX(Coding!$B:$B,MATCH(C151,Coding!$A:$A,0))</f>
        <v>Starbucks</v>
      </c>
      <c r="N151" t="str">
        <f>INDEX(Coding!$B:$B,MATCH(D151,Coding!$A:$A,0))</f>
        <v>NA</v>
      </c>
      <c r="O151" t="str">
        <f>INDEX(Coding!$B:$B,MATCH(E151,Coding!$A:$A,0))</f>
        <v>NA</v>
      </c>
      <c r="P151" t="str">
        <f>INDEX(Coding!$B:$B,MATCH(F151,Coding!$A:$A,0))</f>
        <v>NA</v>
      </c>
      <c r="Q151" t="str">
        <f>INDEX(Coding!$B:$B,MATCH(G151,Coding!$A:$A,0))</f>
        <v>NA</v>
      </c>
      <c r="R151" t="str">
        <f>INDEX(Coding!$B:$B,MATCH(H151,Coding!$A:$A,0))</f>
        <v>Starbucks</v>
      </c>
      <c r="S151" t="str">
        <f>INDEX(Coding!$B:$B,MATCH(I151,Coding!$A:$A,0))</f>
        <v>McCafe</v>
      </c>
      <c r="T151" t="str">
        <f>INDEX(Coding!$B:$B,MATCH(J151,Coding!$A:$A,0))</f>
        <v>NA</v>
      </c>
      <c r="U151" t="str">
        <f>INDEX(Coding!$B:$B,MATCH(K151,Coding!$A:$A,0))</f>
        <v>The Coffee Club</v>
      </c>
    </row>
    <row r="152" spans="1:21">
      <c r="A152" s="7">
        <v>217810131</v>
      </c>
      <c r="B152" t="s">
        <v>12</v>
      </c>
      <c r="C152" t="s">
        <v>13</v>
      </c>
      <c r="D152" t="s">
        <v>190</v>
      </c>
      <c r="E152" t="s">
        <v>13</v>
      </c>
      <c r="F152" t="s">
        <v>190</v>
      </c>
      <c r="G152" t="s">
        <v>13</v>
      </c>
      <c r="H152" t="s">
        <v>160</v>
      </c>
      <c r="I152" t="s">
        <v>45</v>
      </c>
      <c r="J152" t="s">
        <v>45</v>
      </c>
      <c r="K152" t="s">
        <v>13</v>
      </c>
      <c r="L152" t="s">
        <v>29</v>
      </c>
      <c r="M152" t="str">
        <f>INDEX(Coding!$B:$B,MATCH(C152,Coding!$A:$A,0))</f>
        <v>Starbucks</v>
      </c>
      <c r="N152" t="str">
        <f>INDEX(Coding!$B:$B,MATCH(D152,Coding!$A:$A,0))</f>
        <v>NA</v>
      </c>
      <c r="O152" t="str">
        <f>INDEX(Coding!$B:$B,MATCH(E152,Coding!$A:$A,0))</f>
        <v>Starbucks</v>
      </c>
      <c r="P152" t="str">
        <f>INDEX(Coding!$B:$B,MATCH(F152,Coding!$A:$A,0))</f>
        <v>NA</v>
      </c>
      <c r="Q152" t="str">
        <f>INDEX(Coding!$B:$B,MATCH(G152,Coding!$A:$A,0))</f>
        <v>Starbucks</v>
      </c>
      <c r="R152" t="str">
        <f>INDEX(Coding!$B:$B,MATCH(H152,Coding!$A:$A,0))</f>
        <v>McCafe</v>
      </c>
      <c r="S152" t="str">
        <f>INDEX(Coding!$B:$B,MATCH(I152,Coding!$A:$A,0))</f>
        <v>Gloria Jean's Coffees</v>
      </c>
      <c r="T152" t="str">
        <f>INDEX(Coding!$B:$B,MATCH(J152,Coding!$A:$A,0))</f>
        <v>Gloria Jean's Coffees</v>
      </c>
      <c r="U152" t="str">
        <f>INDEX(Coding!$B:$B,MATCH(K152,Coding!$A:$A,0))</f>
        <v>Starbucks</v>
      </c>
    </row>
    <row r="153" spans="1:21">
      <c r="A153" s="7">
        <v>217810172</v>
      </c>
      <c r="B153" t="s">
        <v>76</v>
      </c>
      <c r="C153" t="s">
        <v>440</v>
      </c>
      <c r="D153" t="s">
        <v>190</v>
      </c>
      <c r="E153" t="s">
        <v>66</v>
      </c>
      <c r="F153" t="s">
        <v>190</v>
      </c>
      <c r="G153" t="s">
        <v>15</v>
      </c>
      <c r="H153" t="s">
        <v>168</v>
      </c>
      <c r="I153" t="s">
        <v>33</v>
      </c>
      <c r="J153" t="s">
        <v>66</v>
      </c>
      <c r="K153" t="s">
        <v>216</v>
      </c>
      <c r="L153" t="s">
        <v>29</v>
      </c>
      <c r="M153" t="str">
        <f>INDEX(Coding!$B:$B,MATCH(C153,Coding!$A:$A,0))</f>
        <v>Zarraffa's Coffee</v>
      </c>
      <c r="N153" t="str">
        <f>INDEX(Coding!$B:$B,MATCH(D153,Coding!$A:$A,0))</f>
        <v>NA</v>
      </c>
      <c r="O153" t="str">
        <f>INDEX(Coding!$B:$B,MATCH(E153,Coding!$A:$A,0))</f>
        <v>NA</v>
      </c>
      <c r="P153" t="str">
        <f>INDEX(Coding!$B:$B,MATCH(F153,Coding!$A:$A,0))</f>
        <v>NA</v>
      </c>
      <c r="Q153" t="str">
        <f>INDEX(Coding!$B:$B,MATCH(G153,Coding!$A:$A,0))</f>
        <v>NA</v>
      </c>
      <c r="R153" t="str">
        <f>INDEX(Coding!$B:$B,MATCH(H153,Coding!$A:$A,0))</f>
        <v>NA</v>
      </c>
      <c r="S153" t="str">
        <f>INDEX(Coding!$B:$B,MATCH(I153,Coding!$A:$A,0))</f>
        <v>The Coffee Club</v>
      </c>
      <c r="T153" t="str">
        <f>INDEX(Coding!$B:$B,MATCH(J153,Coding!$A:$A,0))</f>
        <v>NA</v>
      </c>
      <c r="U153" t="str">
        <f>INDEX(Coding!$B:$B,MATCH(K153,Coding!$A:$A,0))</f>
        <v>Gloria Jean's Coffees</v>
      </c>
    </row>
    <row r="154" spans="1:21">
      <c r="A154" s="7">
        <v>217810247</v>
      </c>
      <c r="B154" t="s">
        <v>30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 t="s">
        <v>13</v>
      </c>
      <c r="L154" t="s">
        <v>29</v>
      </c>
      <c r="M154" t="str">
        <f>INDEX(Coding!$B:$B,MATCH(C154,Coding!$A:$A,0))</f>
        <v>Starbucks</v>
      </c>
      <c r="N154" t="str">
        <f>INDEX(Coding!$B:$B,MATCH(D154,Coding!$A:$A,0))</f>
        <v>Starbucks</v>
      </c>
      <c r="O154" t="str">
        <f>INDEX(Coding!$B:$B,MATCH(E154,Coding!$A:$A,0))</f>
        <v>Starbucks</v>
      </c>
      <c r="P154" t="str">
        <f>INDEX(Coding!$B:$B,MATCH(F154,Coding!$A:$A,0))</f>
        <v>Starbucks</v>
      </c>
      <c r="Q154" t="str">
        <f>INDEX(Coding!$B:$B,MATCH(G154,Coding!$A:$A,0))</f>
        <v>Starbucks</v>
      </c>
      <c r="R154" t="str">
        <f>INDEX(Coding!$B:$B,MATCH(H154,Coding!$A:$A,0))</f>
        <v>Starbucks</v>
      </c>
      <c r="S154" t="str">
        <f>INDEX(Coding!$B:$B,MATCH(I154,Coding!$A:$A,0))</f>
        <v>Gloria Jean's Coffees</v>
      </c>
      <c r="T154" t="str">
        <f>INDEX(Coding!$B:$B,MATCH(J154,Coding!$A:$A,0))</f>
        <v>Starbucks</v>
      </c>
      <c r="U154" t="str">
        <f>INDEX(Coding!$B:$B,MATCH(K154,Coding!$A:$A,0))</f>
        <v>Starbucks</v>
      </c>
    </row>
    <row r="155" spans="1:21">
      <c r="A155" s="7">
        <v>217810328</v>
      </c>
      <c r="B155" t="s">
        <v>30</v>
      </c>
      <c r="C155" t="s">
        <v>13</v>
      </c>
      <c r="D155" t="s">
        <v>13</v>
      </c>
      <c r="E155" t="s">
        <v>403</v>
      </c>
      <c r="F155" t="s">
        <v>403</v>
      </c>
      <c r="G155" t="s">
        <v>403</v>
      </c>
      <c r="H155" t="s">
        <v>446</v>
      </c>
      <c r="I155" t="s">
        <v>221</v>
      </c>
      <c r="J155" t="s">
        <v>221</v>
      </c>
      <c r="K155" t="s">
        <v>403</v>
      </c>
      <c r="L155" t="s">
        <v>17</v>
      </c>
      <c r="M155" t="str">
        <f>INDEX(Coding!$B:$B,MATCH(C155,Coding!$A:$A,0))</f>
        <v>Starbucks</v>
      </c>
      <c r="N155" t="str">
        <f>INDEX(Coding!$B:$B,MATCH(D155,Coding!$A:$A,0))</f>
        <v>Starbucks</v>
      </c>
      <c r="O155" t="str">
        <f>INDEX(Coding!$B:$B,MATCH(E155,Coding!$A:$A,0))</f>
        <v>NA</v>
      </c>
      <c r="P155" t="str">
        <f>INDEX(Coding!$B:$B,MATCH(F155,Coding!$A:$A,0))</f>
        <v>NA</v>
      </c>
      <c r="Q155" t="str">
        <f>INDEX(Coding!$B:$B,MATCH(G155,Coding!$A:$A,0))</f>
        <v>NA</v>
      </c>
      <c r="R155" t="str">
        <f>INDEX(Coding!$B:$B,MATCH(H155,Coding!$A:$A,0))</f>
        <v>NA</v>
      </c>
      <c r="S155" t="str">
        <f>INDEX(Coding!$B:$B,MATCH(I155,Coding!$A:$A,0))</f>
        <v>Gloria Jean's Coffees</v>
      </c>
      <c r="T155" t="str">
        <f>INDEX(Coding!$B:$B,MATCH(J155,Coding!$A:$A,0))</f>
        <v>Gloria Jean's Coffees</v>
      </c>
      <c r="U155" t="str">
        <f>INDEX(Coding!$B:$B,MATCH(K155,Coding!$A:$A,0))</f>
        <v>NA</v>
      </c>
    </row>
    <row r="156" spans="1:21">
      <c r="A156" s="7">
        <v>217810360</v>
      </c>
      <c r="B156" t="s">
        <v>30</v>
      </c>
      <c r="C156" t="s">
        <v>13</v>
      </c>
      <c r="D156" t="s">
        <v>449</v>
      </c>
      <c r="E156" t="s">
        <v>33</v>
      </c>
      <c r="F156" t="s">
        <v>38</v>
      </c>
      <c r="G156" t="s">
        <v>33</v>
      </c>
      <c r="H156" t="s">
        <v>50</v>
      </c>
      <c r="I156" t="s">
        <v>50</v>
      </c>
      <c r="J156" t="s">
        <v>206</v>
      </c>
      <c r="K156" t="s">
        <v>38</v>
      </c>
      <c r="L156" t="s">
        <v>29</v>
      </c>
      <c r="M156" t="str">
        <f>INDEX(Coding!$B:$B,MATCH(C156,Coding!$A:$A,0))</f>
        <v>Starbucks</v>
      </c>
      <c r="N156" t="str">
        <f>INDEX(Coding!$B:$B,MATCH(D156,Coding!$A:$A,0))</f>
        <v>NA</v>
      </c>
      <c r="O156" t="str">
        <f>INDEX(Coding!$B:$B,MATCH(E156,Coding!$A:$A,0))</f>
        <v>The Coffee Club</v>
      </c>
      <c r="P156" t="str">
        <f>INDEX(Coding!$B:$B,MATCH(F156,Coding!$A:$A,0))</f>
        <v>McCafe</v>
      </c>
      <c r="Q156" t="str">
        <f>INDEX(Coding!$B:$B,MATCH(G156,Coding!$A:$A,0))</f>
        <v>The Coffee Club</v>
      </c>
      <c r="R156" t="str">
        <f>INDEX(Coding!$B:$B,MATCH(H156,Coding!$A:$A,0))</f>
        <v>Gloria Jean's Coffees</v>
      </c>
      <c r="S156" t="str">
        <f>INDEX(Coding!$B:$B,MATCH(I156,Coding!$A:$A,0))</f>
        <v>Gloria Jean's Coffees</v>
      </c>
      <c r="T156" t="str">
        <f>INDEX(Coding!$B:$B,MATCH(J156,Coding!$A:$A,0))</f>
        <v>Hudsons Coffee</v>
      </c>
      <c r="U156" t="str">
        <f>INDEX(Coding!$B:$B,MATCH(K156,Coding!$A:$A,0))</f>
        <v>McCafe</v>
      </c>
    </row>
    <row r="157" spans="1:21">
      <c r="A157" s="7">
        <v>217810571</v>
      </c>
      <c r="B157" t="s">
        <v>30</v>
      </c>
      <c r="C157" t="s">
        <v>33</v>
      </c>
      <c r="D157" t="s">
        <v>137</v>
      </c>
      <c r="E157" t="s">
        <v>33</v>
      </c>
      <c r="F157" t="s">
        <v>452</v>
      </c>
      <c r="G157" t="s">
        <v>78</v>
      </c>
      <c r="H157" t="s">
        <v>121</v>
      </c>
      <c r="I157" t="s">
        <v>453</v>
      </c>
      <c r="J157" t="s">
        <v>50</v>
      </c>
      <c r="K157" t="s">
        <v>15</v>
      </c>
      <c r="L157" t="s">
        <v>17</v>
      </c>
      <c r="M157" t="str">
        <f>INDEX(Coding!$B:$B,MATCH(C157,Coding!$A:$A,0))</f>
        <v>The Coffee Club</v>
      </c>
      <c r="N157" t="str">
        <f>INDEX(Coding!$B:$B,MATCH(D157,Coding!$A:$A,0))</f>
        <v>NA</v>
      </c>
      <c r="O157" t="str">
        <f>INDEX(Coding!$B:$B,MATCH(E157,Coding!$A:$A,0))</f>
        <v>The Coffee Club</v>
      </c>
      <c r="P157" t="str">
        <f>INDEX(Coding!$B:$B,MATCH(F157,Coding!$A:$A,0))</f>
        <v>NA</v>
      </c>
      <c r="Q157" t="str">
        <f>INDEX(Coding!$B:$B,MATCH(G157,Coding!$A:$A,0))</f>
        <v>NA</v>
      </c>
      <c r="R157" t="str">
        <f>INDEX(Coding!$B:$B,MATCH(H157,Coding!$A:$A,0))</f>
        <v>NA</v>
      </c>
      <c r="S157" t="str">
        <f>INDEX(Coding!$B:$B,MATCH(I157,Coding!$A:$A,0))</f>
        <v>NA</v>
      </c>
      <c r="T157" t="str">
        <f>INDEX(Coding!$B:$B,MATCH(J157,Coding!$A:$A,0))</f>
        <v>Gloria Jean's Coffees</v>
      </c>
      <c r="U157" t="str">
        <f>INDEX(Coding!$B:$B,MATCH(K157,Coding!$A:$A,0))</f>
        <v>NA</v>
      </c>
    </row>
    <row r="158" spans="1:21">
      <c r="A158" s="7">
        <v>217810762</v>
      </c>
      <c r="B158" t="s">
        <v>30</v>
      </c>
      <c r="C158" t="s">
        <v>190</v>
      </c>
      <c r="D158" t="s">
        <v>190</v>
      </c>
      <c r="E158" t="s">
        <v>454</v>
      </c>
      <c r="F158" t="s">
        <v>190</v>
      </c>
      <c r="G158" t="s">
        <v>190</v>
      </c>
      <c r="H158" t="s">
        <v>190</v>
      </c>
      <c r="I158" t="s">
        <v>190</v>
      </c>
      <c r="J158" t="s">
        <v>190</v>
      </c>
      <c r="K158" t="s">
        <v>190</v>
      </c>
      <c r="L158" t="s">
        <v>22</v>
      </c>
      <c r="M158" t="str">
        <f>INDEX(Coding!$B:$B,MATCH(C158,Coding!$A:$A,0))</f>
        <v>NA</v>
      </c>
      <c r="N158" t="str">
        <f>INDEX(Coding!$B:$B,MATCH(D158,Coding!$A:$A,0))</f>
        <v>NA</v>
      </c>
      <c r="O158" t="str">
        <f>INDEX(Coding!$B:$B,MATCH(E158,Coding!$A:$A,0))</f>
        <v>NA</v>
      </c>
      <c r="P158" t="str">
        <f>INDEX(Coding!$B:$B,MATCH(F158,Coding!$A:$A,0))</f>
        <v>NA</v>
      </c>
      <c r="Q158" t="str">
        <f>INDEX(Coding!$B:$B,MATCH(G158,Coding!$A:$A,0))</f>
        <v>NA</v>
      </c>
      <c r="R158" t="str">
        <f>INDEX(Coding!$B:$B,MATCH(H158,Coding!$A:$A,0))</f>
        <v>NA</v>
      </c>
      <c r="S158" t="str">
        <f>INDEX(Coding!$B:$B,MATCH(I158,Coding!$A:$A,0))</f>
        <v>NA</v>
      </c>
      <c r="T158" t="str">
        <f>INDEX(Coding!$B:$B,MATCH(J158,Coding!$A:$A,0))</f>
        <v>NA</v>
      </c>
      <c r="U158" t="str">
        <f>INDEX(Coding!$B:$B,MATCH(K158,Coding!$A:$A,0))</f>
        <v>NA</v>
      </c>
    </row>
  </sheetData>
  <autoFilter ref="A1:U158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BD15-BBEB-49DE-9C1D-46AF07D5B974}">
  <dimension ref="A1:B366"/>
  <sheetViews>
    <sheetView workbookViewId="0">
      <selection activeCell="B366" sqref="B366"/>
    </sheetView>
  </sheetViews>
  <sheetFormatPr defaultRowHeight="14.25"/>
  <cols>
    <col min="1" max="1" width="62.5" customWidth="1"/>
  </cols>
  <sheetData>
    <row r="1" spans="1:2">
      <c r="A1" t="s">
        <v>458</v>
      </c>
      <c r="B1" t="s">
        <v>459</v>
      </c>
    </row>
    <row r="2" spans="1:2">
      <c r="A2" t="s">
        <v>116</v>
      </c>
      <c r="B2" t="s">
        <v>460</v>
      </c>
    </row>
    <row r="3" spans="1:2">
      <c r="A3" t="s">
        <v>117</v>
      </c>
      <c r="B3" t="s">
        <v>460</v>
      </c>
    </row>
    <row r="4" spans="1:2">
      <c r="A4" t="s">
        <v>407</v>
      </c>
      <c r="B4" t="s">
        <v>460</v>
      </c>
    </row>
    <row r="5" spans="1:2">
      <c r="A5" t="s">
        <v>68</v>
      </c>
      <c r="B5" t="s">
        <v>460</v>
      </c>
    </row>
    <row r="6" spans="1:2">
      <c r="A6" t="s">
        <v>446</v>
      </c>
      <c r="B6" t="s">
        <v>460</v>
      </c>
    </row>
    <row r="7" spans="1:2">
      <c r="A7" t="s">
        <v>370</v>
      </c>
      <c r="B7" t="s">
        <v>460</v>
      </c>
    </row>
    <row r="8" spans="1:2">
      <c r="A8" t="s">
        <v>177</v>
      </c>
      <c r="B8" t="s">
        <v>460</v>
      </c>
    </row>
    <row r="9" spans="1:2">
      <c r="A9" t="s">
        <v>138</v>
      </c>
      <c r="B9" t="s">
        <v>460</v>
      </c>
    </row>
    <row r="10" spans="1:2">
      <c r="A10" t="s">
        <v>375</v>
      </c>
      <c r="B10" t="s">
        <v>460</v>
      </c>
    </row>
    <row r="11" spans="1:2">
      <c r="A11" t="s">
        <v>93</v>
      </c>
      <c r="B11" t="s">
        <v>460</v>
      </c>
    </row>
    <row r="12" spans="1:2">
      <c r="A12" t="s">
        <v>30</v>
      </c>
      <c r="B12" t="s">
        <v>460</v>
      </c>
    </row>
    <row r="13" spans="1:2">
      <c r="A13" t="s">
        <v>76</v>
      </c>
      <c r="B13" t="s">
        <v>460</v>
      </c>
    </row>
    <row r="14" spans="1:2">
      <c r="A14" t="s">
        <v>142</v>
      </c>
      <c r="B14" t="s">
        <v>460</v>
      </c>
    </row>
    <row r="15" spans="1:2">
      <c r="A15" t="s">
        <v>442</v>
      </c>
      <c r="B15" t="s">
        <v>460</v>
      </c>
    </row>
    <row r="16" spans="1:2">
      <c r="A16" t="s">
        <v>444</v>
      </c>
      <c r="B16" t="s">
        <v>460</v>
      </c>
    </row>
    <row r="17" spans="1:2">
      <c r="A17" t="s">
        <v>361</v>
      </c>
      <c r="B17" t="s">
        <v>460</v>
      </c>
    </row>
    <row r="18" spans="1:2">
      <c r="A18" t="s">
        <v>363</v>
      </c>
      <c r="B18" t="s">
        <v>460</v>
      </c>
    </row>
    <row r="19" spans="1:2">
      <c r="A19" t="s">
        <v>390</v>
      </c>
      <c r="B19" t="s">
        <v>460</v>
      </c>
    </row>
    <row r="20" spans="1:2">
      <c r="A20" t="s">
        <v>441</v>
      </c>
      <c r="B20" t="s">
        <v>460</v>
      </c>
    </row>
    <row r="21" spans="1:2">
      <c r="A21" t="s">
        <v>425</v>
      </c>
      <c r="B21" t="s">
        <v>460</v>
      </c>
    </row>
    <row r="22" spans="1:2">
      <c r="A22" t="s">
        <v>443</v>
      </c>
      <c r="B22" t="s">
        <v>460</v>
      </c>
    </row>
    <row r="23" spans="1:2">
      <c r="A23" t="s">
        <v>253</v>
      </c>
      <c r="B23" t="s">
        <v>460</v>
      </c>
    </row>
    <row r="24" spans="1:2">
      <c r="A24" t="s">
        <v>37</v>
      </c>
      <c r="B24" t="s">
        <v>460</v>
      </c>
    </row>
    <row r="25" spans="1:2">
      <c r="A25" t="s">
        <v>320</v>
      </c>
      <c r="B25" t="s">
        <v>460</v>
      </c>
    </row>
    <row r="26" spans="1:2">
      <c r="A26" t="s">
        <v>358</v>
      </c>
      <c r="B26" t="s">
        <v>460</v>
      </c>
    </row>
    <row r="27" spans="1:2">
      <c r="A27" t="s">
        <v>352</v>
      </c>
      <c r="B27" t="s">
        <v>460</v>
      </c>
    </row>
    <row r="28" spans="1:2">
      <c r="A28" t="s">
        <v>355</v>
      </c>
      <c r="B28" t="s">
        <v>460</v>
      </c>
    </row>
    <row r="29" spans="1:2">
      <c r="A29" t="s">
        <v>365</v>
      </c>
      <c r="B29" t="s">
        <v>460</v>
      </c>
    </row>
    <row r="30" spans="1:2">
      <c r="A30" t="s">
        <v>262</v>
      </c>
      <c r="B30" t="s">
        <v>460</v>
      </c>
    </row>
    <row r="31" spans="1:2">
      <c r="A31" t="s">
        <v>338</v>
      </c>
      <c r="B31" t="s">
        <v>460</v>
      </c>
    </row>
    <row r="32" spans="1:2">
      <c r="A32" t="s">
        <v>291</v>
      </c>
      <c r="B32" t="s">
        <v>460</v>
      </c>
    </row>
    <row r="33" spans="1:2">
      <c r="A33" t="s">
        <v>292</v>
      </c>
      <c r="B33" t="s">
        <v>460</v>
      </c>
    </row>
    <row r="34" spans="1:2">
      <c r="A34" t="s">
        <v>172</v>
      </c>
      <c r="B34" t="s">
        <v>460</v>
      </c>
    </row>
    <row r="35" spans="1:2">
      <c r="A35" t="s">
        <v>189</v>
      </c>
      <c r="B35" t="s">
        <v>460</v>
      </c>
    </row>
    <row r="36" spans="1:2">
      <c r="A36" t="s">
        <v>44</v>
      </c>
      <c r="B36" t="s">
        <v>460</v>
      </c>
    </row>
    <row r="37" spans="1:2">
      <c r="A37" t="s">
        <v>230</v>
      </c>
      <c r="B37" t="s">
        <v>460</v>
      </c>
    </row>
    <row r="38" spans="1:2">
      <c r="A38" t="s">
        <v>378</v>
      </c>
      <c r="B38" t="s">
        <v>460</v>
      </c>
    </row>
    <row r="39" spans="1:2">
      <c r="A39" t="s">
        <v>209</v>
      </c>
      <c r="B39" t="s">
        <v>460</v>
      </c>
    </row>
    <row r="40" spans="1:2">
      <c r="A40" t="s">
        <v>72</v>
      </c>
      <c r="B40" t="s">
        <v>460</v>
      </c>
    </row>
    <row r="41" spans="1:2">
      <c r="A41" t="s">
        <v>354</v>
      </c>
      <c r="B41" t="s">
        <v>460</v>
      </c>
    </row>
    <row r="42" spans="1:2">
      <c r="A42" t="s">
        <v>353</v>
      </c>
      <c r="B42" t="s">
        <v>460</v>
      </c>
    </row>
    <row r="43" spans="1:2">
      <c r="A43" t="s">
        <v>356</v>
      </c>
      <c r="B43" t="s">
        <v>460</v>
      </c>
    </row>
    <row r="44" spans="1:2">
      <c r="A44" t="s">
        <v>359</v>
      </c>
      <c r="B44" t="s">
        <v>460</v>
      </c>
    </row>
    <row r="45" spans="1:2">
      <c r="A45" t="s">
        <v>96</v>
      </c>
      <c r="B45" t="s">
        <v>460</v>
      </c>
    </row>
    <row r="46" spans="1:2">
      <c r="A46" t="s">
        <v>122</v>
      </c>
      <c r="B46" t="s">
        <v>460</v>
      </c>
    </row>
    <row r="47" spans="1:2">
      <c r="A47" t="s">
        <v>59</v>
      </c>
      <c r="B47" t="s">
        <v>460</v>
      </c>
    </row>
    <row r="48" spans="1:2">
      <c r="A48" t="s">
        <v>406</v>
      </c>
      <c r="B48" t="s">
        <v>460</v>
      </c>
    </row>
    <row r="49" spans="1:2">
      <c r="A49" t="s">
        <v>286</v>
      </c>
      <c r="B49" t="s">
        <v>460</v>
      </c>
    </row>
    <row r="50" spans="1:2">
      <c r="A50" t="s">
        <v>52</v>
      </c>
      <c r="B50" t="s">
        <v>460</v>
      </c>
    </row>
    <row r="51" spans="1:2">
      <c r="A51" t="s">
        <v>413</v>
      </c>
      <c r="B51" t="s">
        <v>460</v>
      </c>
    </row>
    <row r="52" spans="1:2">
      <c r="A52" t="s">
        <v>345</v>
      </c>
      <c r="B52" t="s">
        <v>460</v>
      </c>
    </row>
    <row r="53" spans="1:2">
      <c r="A53" t="s">
        <v>430</v>
      </c>
      <c r="B53" t="s">
        <v>460</v>
      </c>
    </row>
    <row r="54" spans="1:2">
      <c r="A54" t="s">
        <v>151</v>
      </c>
      <c r="B54" t="s">
        <v>460</v>
      </c>
    </row>
    <row r="55" spans="1:2">
      <c r="A55" t="s">
        <v>205</v>
      </c>
      <c r="B55" t="s">
        <v>460</v>
      </c>
    </row>
    <row r="56" spans="1:2">
      <c r="A56" t="s">
        <v>267</v>
      </c>
      <c r="B56" t="s">
        <v>460</v>
      </c>
    </row>
    <row r="57" spans="1:2">
      <c r="A57" t="s">
        <v>39</v>
      </c>
      <c r="B57" t="s">
        <v>460</v>
      </c>
    </row>
    <row r="58" spans="1:2">
      <c r="A58" t="s">
        <v>90</v>
      </c>
      <c r="B58" t="s">
        <v>460</v>
      </c>
    </row>
    <row r="59" spans="1:2">
      <c r="A59" t="s">
        <v>175</v>
      </c>
      <c r="B59" t="s">
        <v>183</v>
      </c>
    </row>
    <row r="60" spans="1:2">
      <c r="A60" t="s">
        <v>136</v>
      </c>
      <c r="B60" t="s">
        <v>183</v>
      </c>
    </row>
    <row r="61" spans="1:2">
      <c r="A61" t="s">
        <v>176</v>
      </c>
      <c r="B61" t="s">
        <v>460</v>
      </c>
    </row>
    <row r="62" spans="1:2">
      <c r="A62" t="s">
        <v>328</v>
      </c>
      <c r="B62" t="s">
        <v>460</v>
      </c>
    </row>
    <row r="63" spans="1:2">
      <c r="A63" t="s">
        <v>322</v>
      </c>
      <c r="B63" t="s">
        <v>460</v>
      </c>
    </row>
    <row r="64" spans="1:2">
      <c r="A64" t="s">
        <v>410</v>
      </c>
      <c r="B64" t="s">
        <v>460</v>
      </c>
    </row>
    <row r="65" spans="1:2">
      <c r="A65" t="s">
        <v>281</v>
      </c>
      <c r="B65" t="s">
        <v>460</v>
      </c>
    </row>
    <row r="66" spans="1:2">
      <c r="A66" t="s">
        <v>196</v>
      </c>
      <c r="B66" t="s">
        <v>183</v>
      </c>
    </row>
    <row r="67" spans="1:2">
      <c r="A67" t="s">
        <v>283</v>
      </c>
      <c r="B67" t="s">
        <v>183</v>
      </c>
    </row>
    <row r="68" spans="1:2">
      <c r="A68" t="s">
        <v>449</v>
      </c>
      <c r="B68" t="s">
        <v>460</v>
      </c>
    </row>
    <row r="69" spans="1:2">
      <c r="A69" t="s">
        <v>411</v>
      </c>
      <c r="B69" t="s">
        <v>460</v>
      </c>
    </row>
    <row r="70" spans="1:2">
      <c r="A70" t="s">
        <v>388</v>
      </c>
      <c r="B70" t="s">
        <v>460</v>
      </c>
    </row>
    <row r="71" spans="1:2">
      <c r="A71" t="s">
        <v>417</v>
      </c>
      <c r="B71" t="s">
        <v>460</v>
      </c>
    </row>
    <row r="72" spans="1:2">
      <c r="A72" t="s">
        <v>447</v>
      </c>
      <c r="B72" t="s">
        <v>460</v>
      </c>
    </row>
    <row r="73" spans="1:2">
      <c r="A73" t="s">
        <v>289</v>
      </c>
      <c r="B73" t="s">
        <v>460</v>
      </c>
    </row>
    <row r="74" spans="1:2">
      <c r="A74" t="s">
        <v>315</v>
      </c>
      <c r="B74" t="s">
        <v>460</v>
      </c>
    </row>
    <row r="75" spans="1:2">
      <c r="A75" t="s">
        <v>227</v>
      </c>
      <c r="B75" t="s">
        <v>460</v>
      </c>
    </row>
    <row r="76" spans="1:2">
      <c r="A76" t="s">
        <v>61</v>
      </c>
      <c r="B76" t="s">
        <v>460</v>
      </c>
    </row>
    <row r="77" spans="1:2">
      <c r="A77" t="s">
        <v>71</v>
      </c>
      <c r="B77" t="s">
        <v>460</v>
      </c>
    </row>
    <row r="78" spans="1:2">
      <c r="A78" t="s">
        <v>337</v>
      </c>
      <c r="B78" t="s">
        <v>460</v>
      </c>
    </row>
    <row r="79" spans="1:2">
      <c r="A79" t="s">
        <v>303</v>
      </c>
      <c r="B79" t="s">
        <v>460</v>
      </c>
    </row>
    <row r="80" spans="1:2">
      <c r="A80" t="s">
        <v>346</v>
      </c>
      <c r="B80" t="s">
        <v>460</v>
      </c>
    </row>
    <row r="81" spans="1:2">
      <c r="A81" t="s">
        <v>132</v>
      </c>
      <c r="B81" t="s">
        <v>460</v>
      </c>
    </row>
    <row r="82" spans="1:2">
      <c r="A82" t="s">
        <v>451</v>
      </c>
      <c r="B82" t="s">
        <v>460</v>
      </c>
    </row>
    <row r="83" spans="1:2">
      <c r="A83" t="s">
        <v>454</v>
      </c>
      <c r="B83" t="s">
        <v>460</v>
      </c>
    </row>
    <row r="84" spans="1:2">
      <c r="A84" t="s">
        <v>190</v>
      </c>
      <c r="B84" t="s">
        <v>460</v>
      </c>
    </row>
    <row r="85" spans="1:2">
      <c r="A85" t="s">
        <v>313</v>
      </c>
      <c r="B85" t="s">
        <v>460</v>
      </c>
    </row>
    <row r="86" spans="1:2">
      <c r="A86" t="s">
        <v>246</v>
      </c>
      <c r="B86" t="s">
        <v>460</v>
      </c>
    </row>
    <row r="87" spans="1:2">
      <c r="A87" t="s">
        <v>312</v>
      </c>
      <c r="B87" t="s">
        <v>460</v>
      </c>
    </row>
    <row r="88" spans="1:2">
      <c r="A88" t="s">
        <v>311</v>
      </c>
      <c r="B88" t="s">
        <v>460</v>
      </c>
    </row>
    <row r="89" spans="1:2">
      <c r="A89" t="s">
        <v>261</v>
      </c>
      <c r="B89" t="s">
        <v>460</v>
      </c>
    </row>
    <row r="90" spans="1:2">
      <c r="A90" t="s">
        <v>81</v>
      </c>
      <c r="B90" t="s">
        <v>460</v>
      </c>
    </row>
    <row r="91" spans="1:2">
      <c r="A91" t="s">
        <v>54</v>
      </c>
      <c r="B91" t="s">
        <v>460</v>
      </c>
    </row>
    <row r="92" spans="1:2">
      <c r="A92" t="s">
        <v>19</v>
      </c>
      <c r="B92" t="s">
        <v>460</v>
      </c>
    </row>
    <row r="93" spans="1:2">
      <c r="A93" t="s">
        <v>211</v>
      </c>
      <c r="B93" t="s">
        <v>460</v>
      </c>
    </row>
    <row r="94" spans="1:2">
      <c r="A94" t="s">
        <v>452</v>
      </c>
      <c r="B94" t="s">
        <v>460</v>
      </c>
    </row>
    <row r="95" spans="1:2">
      <c r="A95" t="s">
        <v>423</v>
      </c>
      <c r="B95" t="s">
        <v>460</v>
      </c>
    </row>
    <row r="96" spans="1:2">
      <c r="A96" t="s">
        <v>427</v>
      </c>
      <c r="B96" t="s">
        <v>460</v>
      </c>
    </row>
    <row r="97" spans="1:2">
      <c r="A97" t="s">
        <v>339</v>
      </c>
      <c r="B97" t="s">
        <v>460</v>
      </c>
    </row>
    <row r="98" spans="1:2">
      <c r="A98" t="s">
        <v>156</v>
      </c>
      <c r="B98" t="s">
        <v>460</v>
      </c>
    </row>
    <row r="99" spans="1:2">
      <c r="A99" t="s">
        <v>298</v>
      </c>
      <c r="B99" t="s">
        <v>460</v>
      </c>
    </row>
    <row r="100" spans="1:2">
      <c r="A100" t="s">
        <v>162</v>
      </c>
      <c r="B100" t="s">
        <v>460</v>
      </c>
    </row>
    <row r="101" spans="1:2">
      <c r="A101" t="s">
        <v>124</v>
      </c>
      <c r="B101" t="s">
        <v>460</v>
      </c>
    </row>
    <row r="102" spans="1:2">
      <c r="A102" t="s">
        <v>232</v>
      </c>
      <c r="B102" t="s">
        <v>460</v>
      </c>
    </row>
    <row r="103" spans="1:2">
      <c r="A103" t="s">
        <v>445</v>
      </c>
      <c r="B103" t="s">
        <v>460</v>
      </c>
    </row>
    <row r="104" spans="1:2">
      <c r="A104" t="s">
        <v>360</v>
      </c>
      <c r="B104" t="s">
        <v>460</v>
      </c>
    </row>
    <row r="105" spans="1:2">
      <c r="A105" t="s">
        <v>268</v>
      </c>
      <c r="B105" t="s">
        <v>460</v>
      </c>
    </row>
    <row r="106" spans="1:2">
      <c r="A106" t="s">
        <v>438</v>
      </c>
      <c r="B106" t="s">
        <v>460</v>
      </c>
    </row>
    <row r="107" spans="1:2">
      <c r="A107" t="s">
        <v>436</v>
      </c>
      <c r="B107" t="s">
        <v>460</v>
      </c>
    </row>
    <row r="108" spans="1:2">
      <c r="A108" t="s">
        <v>409</v>
      </c>
      <c r="B108" t="s">
        <v>460</v>
      </c>
    </row>
    <row r="109" spans="1:2">
      <c r="A109" t="s">
        <v>341</v>
      </c>
      <c r="B109" t="s">
        <v>460</v>
      </c>
    </row>
    <row r="110" spans="1:2">
      <c r="A110" t="s">
        <v>437</v>
      </c>
      <c r="B110" t="s">
        <v>382</v>
      </c>
    </row>
    <row r="111" spans="1:2">
      <c r="A111" t="s">
        <v>210</v>
      </c>
      <c r="B111" t="s">
        <v>382</v>
      </c>
    </row>
    <row r="112" spans="1:2">
      <c r="A112" t="s">
        <v>264</v>
      </c>
      <c r="B112" t="s">
        <v>382</v>
      </c>
    </row>
    <row r="113" spans="1:2">
      <c r="A113" t="s">
        <v>45</v>
      </c>
      <c r="B113" t="s">
        <v>382</v>
      </c>
    </row>
    <row r="114" spans="1:2">
      <c r="A114" t="s">
        <v>381</v>
      </c>
      <c r="B114" t="s">
        <v>382</v>
      </c>
    </row>
    <row r="115" spans="1:2">
      <c r="A115" t="s">
        <v>324</v>
      </c>
      <c r="B115" t="s">
        <v>382</v>
      </c>
    </row>
    <row r="116" spans="1:2">
      <c r="A116" t="s">
        <v>50</v>
      </c>
      <c r="B116" t="s">
        <v>382</v>
      </c>
    </row>
    <row r="117" spans="1:2">
      <c r="A117" t="s">
        <v>41</v>
      </c>
      <c r="B117" t="s">
        <v>382</v>
      </c>
    </row>
    <row r="118" spans="1:2">
      <c r="A118" t="s">
        <v>109</v>
      </c>
      <c r="B118" t="s">
        <v>382</v>
      </c>
    </row>
    <row r="119" spans="1:2">
      <c r="A119" t="s">
        <v>382</v>
      </c>
      <c r="B119" t="s">
        <v>382</v>
      </c>
    </row>
    <row r="120" spans="1:2">
      <c r="A120" t="s">
        <v>285</v>
      </c>
      <c r="B120" t="s">
        <v>382</v>
      </c>
    </row>
    <row r="121" spans="1:2">
      <c r="A121" t="s">
        <v>334</v>
      </c>
      <c r="B121" t="s">
        <v>382</v>
      </c>
    </row>
    <row r="122" spans="1:2">
      <c r="A122" t="s">
        <v>349</v>
      </c>
      <c r="B122" t="s">
        <v>382</v>
      </c>
    </row>
    <row r="123" spans="1:2">
      <c r="A123" t="s">
        <v>216</v>
      </c>
      <c r="B123" t="s">
        <v>382</v>
      </c>
    </row>
    <row r="124" spans="1:2">
      <c r="A124" t="s">
        <v>415</v>
      </c>
      <c r="B124" t="s">
        <v>382</v>
      </c>
    </row>
    <row r="125" spans="1:2">
      <c r="A125" t="s">
        <v>309</v>
      </c>
      <c r="B125" t="s">
        <v>382</v>
      </c>
    </row>
    <row r="126" spans="1:2">
      <c r="A126" t="s">
        <v>333</v>
      </c>
      <c r="B126" t="s">
        <v>382</v>
      </c>
    </row>
    <row r="127" spans="1:2">
      <c r="A127" t="s">
        <v>228</v>
      </c>
      <c r="B127" t="s">
        <v>382</v>
      </c>
    </row>
    <row r="128" spans="1:2">
      <c r="A128" t="s">
        <v>287</v>
      </c>
      <c r="B128" t="s">
        <v>460</v>
      </c>
    </row>
    <row r="129" spans="1:2">
      <c r="A129" t="s">
        <v>100</v>
      </c>
      <c r="B129" t="s">
        <v>460</v>
      </c>
    </row>
    <row r="130" spans="1:2">
      <c r="A130" t="s">
        <v>295</v>
      </c>
      <c r="B130" t="s">
        <v>460</v>
      </c>
    </row>
    <row r="131" spans="1:2">
      <c r="A131" t="s">
        <v>408</v>
      </c>
      <c r="B131" t="s">
        <v>460</v>
      </c>
    </row>
    <row r="132" spans="1:2">
      <c r="A132" t="s">
        <v>141</v>
      </c>
      <c r="B132" t="s">
        <v>460</v>
      </c>
    </row>
    <row r="133" spans="1:2">
      <c r="A133" t="s">
        <v>380</v>
      </c>
      <c r="B133" t="s">
        <v>460</v>
      </c>
    </row>
    <row r="134" spans="1:2">
      <c r="A134" t="s">
        <v>435</v>
      </c>
      <c r="B134" t="s">
        <v>460</v>
      </c>
    </row>
    <row r="135" spans="1:2">
      <c r="A135" t="s">
        <v>197</v>
      </c>
      <c r="B135" t="s">
        <v>460</v>
      </c>
    </row>
    <row r="136" spans="1:2">
      <c r="A136" t="s">
        <v>362</v>
      </c>
      <c r="B136" t="s">
        <v>460</v>
      </c>
    </row>
    <row r="137" spans="1:2">
      <c r="A137" t="s">
        <v>239</v>
      </c>
      <c r="B137" t="s">
        <v>460</v>
      </c>
    </row>
    <row r="138" spans="1:2">
      <c r="A138" t="s">
        <v>419</v>
      </c>
      <c r="B138" t="s">
        <v>460</v>
      </c>
    </row>
    <row r="139" spans="1:2">
      <c r="A139" t="s">
        <v>171</v>
      </c>
      <c r="B139" t="s">
        <v>296</v>
      </c>
    </row>
    <row r="140" spans="1:2">
      <c r="A140" t="s">
        <v>206</v>
      </c>
      <c r="B140" t="s">
        <v>296</v>
      </c>
    </row>
    <row r="141" spans="1:2">
      <c r="A141" t="s">
        <v>69</v>
      </c>
      <c r="B141" t="s">
        <v>296</v>
      </c>
    </row>
    <row r="142" spans="1:2">
      <c r="A142" t="s">
        <v>194</v>
      </c>
      <c r="B142" t="s">
        <v>296</v>
      </c>
    </row>
    <row r="143" spans="1:2">
      <c r="A143" t="s">
        <v>43</v>
      </c>
      <c r="B143" t="s">
        <v>296</v>
      </c>
    </row>
    <row r="144" spans="1:2">
      <c r="A144" t="s">
        <v>434</v>
      </c>
      <c r="B144" t="s">
        <v>296</v>
      </c>
    </row>
    <row r="145" spans="1:2">
      <c r="A145" t="s">
        <v>329</v>
      </c>
      <c r="B145" t="s">
        <v>296</v>
      </c>
    </row>
    <row r="146" spans="1:2">
      <c r="A146" t="s">
        <v>296</v>
      </c>
      <c r="B146" t="s">
        <v>296</v>
      </c>
    </row>
    <row r="147" spans="1:2">
      <c r="A147" t="s">
        <v>280</v>
      </c>
      <c r="B147" t="s">
        <v>296</v>
      </c>
    </row>
    <row r="148" spans="1:2">
      <c r="A148" t="s">
        <v>199</v>
      </c>
      <c r="B148" t="s">
        <v>460</v>
      </c>
    </row>
    <row r="149" spans="1:2">
      <c r="A149" t="s">
        <v>114</v>
      </c>
      <c r="B149" t="s">
        <v>460</v>
      </c>
    </row>
    <row r="150" spans="1:2">
      <c r="A150" t="s">
        <v>168</v>
      </c>
      <c r="B150" t="s">
        <v>460</v>
      </c>
    </row>
    <row r="151" spans="1:2">
      <c r="A151" t="s">
        <v>218</v>
      </c>
      <c r="B151" t="s">
        <v>460</v>
      </c>
    </row>
    <row r="152" spans="1:2">
      <c r="A152" t="s">
        <v>148</v>
      </c>
      <c r="B152" t="s">
        <v>460</v>
      </c>
    </row>
    <row r="153" spans="1:2">
      <c r="A153" t="s">
        <v>325</v>
      </c>
      <c r="B153" t="s">
        <v>460</v>
      </c>
    </row>
    <row r="154" spans="1:2">
      <c r="A154" t="s">
        <v>22</v>
      </c>
      <c r="B154" t="s">
        <v>460</v>
      </c>
    </row>
    <row r="155" spans="1:2">
      <c r="A155" t="s">
        <v>386</v>
      </c>
      <c r="B155" t="s">
        <v>460</v>
      </c>
    </row>
    <row r="156" spans="1:2">
      <c r="A156" t="s">
        <v>119</v>
      </c>
      <c r="B156" t="s">
        <v>460</v>
      </c>
    </row>
    <row r="157" spans="1:2">
      <c r="A157" t="s">
        <v>207</v>
      </c>
      <c r="B157" t="s">
        <v>460</v>
      </c>
    </row>
    <row r="158" spans="1:2">
      <c r="A158" t="s">
        <v>64</v>
      </c>
      <c r="B158" t="s">
        <v>460</v>
      </c>
    </row>
    <row r="159" spans="1:2">
      <c r="A159" t="s">
        <v>422</v>
      </c>
      <c r="B159" t="s">
        <v>460</v>
      </c>
    </row>
    <row r="160" spans="1:2">
      <c r="A160" t="s">
        <v>340</v>
      </c>
      <c r="B160" t="s">
        <v>460</v>
      </c>
    </row>
    <row r="161" spans="1:2">
      <c r="A161" t="s">
        <v>421</v>
      </c>
      <c r="B161" t="s">
        <v>460</v>
      </c>
    </row>
    <row r="162" spans="1:2">
      <c r="A162" t="s">
        <v>429</v>
      </c>
      <c r="B162" t="s">
        <v>460</v>
      </c>
    </row>
    <row r="163" spans="1:2">
      <c r="A163" t="s">
        <v>300</v>
      </c>
      <c r="B163" t="s">
        <v>460</v>
      </c>
    </row>
    <row r="164" spans="1:2">
      <c r="A164" t="s">
        <v>129</v>
      </c>
      <c r="B164" t="s">
        <v>460</v>
      </c>
    </row>
    <row r="165" spans="1:2">
      <c r="A165" t="s">
        <v>247</v>
      </c>
      <c r="B165" t="s">
        <v>460</v>
      </c>
    </row>
    <row r="166" spans="1:2">
      <c r="A166" t="s">
        <v>31</v>
      </c>
      <c r="B166" t="s">
        <v>460</v>
      </c>
    </row>
    <row r="167" spans="1:2">
      <c r="A167" t="s">
        <v>32</v>
      </c>
      <c r="B167" t="s">
        <v>460</v>
      </c>
    </row>
    <row r="168" spans="1:2">
      <c r="A168" t="s">
        <v>403</v>
      </c>
      <c r="B168" t="s">
        <v>460</v>
      </c>
    </row>
    <row r="169" spans="1:2">
      <c r="A169" t="s">
        <v>347</v>
      </c>
      <c r="B169" t="s">
        <v>13</v>
      </c>
    </row>
    <row r="170" spans="1:2">
      <c r="A170" t="s">
        <v>305</v>
      </c>
      <c r="B170" t="s">
        <v>460</v>
      </c>
    </row>
    <row r="171" spans="1:2">
      <c r="A171" t="s">
        <v>307</v>
      </c>
      <c r="B171" t="s">
        <v>460</v>
      </c>
    </row>
    <row r="172" spans="1:2">
      <c r="A172" t="s">
        <v>293</v>
      </c>
      <c r="B172" t="s">
        <v>460</v>
      </c>
    </row>
    <row r="173" spans="1:2">
      <c r="A173" t="s">
        <v>174</v>
      </c>
      <c r="B173" t="s">
        <v>460</v>
      </c>
    </row>
    <row r="174" spans="1:2">
      <c r="A174" t="s">
        <v>357</v>
      </c>
      <c r="B174" t="s">
        <v>460</v>
      </c>
    </row>
    <row r="175" spans="1:2">
      <c r="A175" t="s">
        <v>314</v>
      </c>
      <c r="B175" t="s">
        <v>460</v>
      </c>
    </row>
    <row r="176" spans="1:2">
      <c r="A176" t="s">
        <v>326</v>
      </c>
      <c r="B176" t="s">
        <v>460</v>
      </c>
    </row>
    <row r="177" spans="1:2">
      <c r="A177" t="s">
        <v>343</v>
      </c>
      <c r="B177" t="s">
        <v>460</v>
      </c>
    </row>
    <row r="178" spans="1:2">
      <c r="A178" t="s">
        <v>364</v>
      </c>
      <c r="B178" t="s">
        <v>460</v>
      </c>
    </row>
    <row r="179" spans="1:2">
      <c r="A179" t="s">
        <v>327</v>
      </c>
      <c r="B179" t="s">
        <v>460</v>
      </c>
    </row>
    <row r="180" spans="1:2">
      <c r="A180" t="s">
        <v>144</v>
      </c>
      <c r="B180" t="s">
        <v>460</v>
      </c>
    </row>
    <row r="181" spans="1:2">
      <c r="A181" t="s">
        <v>271</v>
      </c>
      <c r="B181" t="s">
        <v>460</v>
      </c>
    </row>
    <row r="182" spans="1:2">
      <c r="A182" t="s">
        <v>279</v>
      </c>
      <c r="B182" t="s">
        <v>460</v>
      </c>
    </row>
    <row r="183" spans="1:2">
      <c r="A183" t="s">
        <v>284</v>
      </c>
      <c r="B183" t="s">
        <v>460</v>
      </c>
    </row>
    <row r="184" spans="1:2">
      <c r="A184" t="s">
        <v>125</v>
      </c>
      <c r="B184" t="s">
        <v>460</v>
      </c>
    </row>
    <row r="185" spans="1:2">
      <c r="A185" t="s">
        <v>433</v>
      </c>
      <c r="B185" t="s">
        <v>42</v>
      </c>
    </row>
    <row r="186" spans="1:2">
      <c r="A186" t="s">
        <v>275</v>
      </c>
      <c r="B186" t="s">
        <v>42</v>
      </c>
    </row>
    <row r="187" spans="1:2">
      <c r="A187" t="s">
        <v>115</v>
      </c>
      <c r="B187" t="s">
        <v>42</v>
      </c>
    </row>
    <row r="188" spans="1:2">
      <c r="A188" t="s">
        <v>77</v>
      </c>
      <c r="B188" t="s">
        <v>42</v>
      </c>
    </row>
    <row r="189" spans="1:2">
      <c r="A189" t="s">
        <v>192</v>
      </c>
      <c r="B189" t="s">
        <v>42</v>
      </c>
    </row>
    <row r="190" spans="1:2">
      <c r="A190" t="s">
        <v>269</v>
      </c>
      <c r="B190" t="s">
        <v>460</v>
      </c>
    </row>
    <row r="191" spans="1:2">
      <c r="A191" t="s">
        <v>374</v>
      </c>
      <c r="B191" t="s">
        <v>460</v>
      </c>
    </row>
    <row r="192" spans="1:2">
      <c r="A192" t="s">
        <v>368</v>
      </c>
      <c r="B192" t="s">
        <v>460</v>
      </c>
    </row>
    <row r="193" spans="1:2">
      <c r="A193" t="s">
        <v>371</v>
      </c>
      <c r="B193" t="s">
        <v>460</v>
      </c>
    </row>
    <row r="194" spans="1:2">
      <c r="A194" t="s">
        <v>187</v>
      </c>
      <c r="B194" t="s">
        <v>460</v>
      </c>
    </row>
    <row r="195" spans="1:2">
      <c r="A195" t="s">
        <v>260</v>
      </c>
      <c r="B195" t="s">
        <v>460</v>
      </c>
    </row>
    <row r="196" spans="1:2">
      <c r="A196" t="s">
        <v>62</v>
      </c>
      <c r="B196" t="s">
        <v>62</v>
      </c>
    </row>
    <row r="197" spans="1:2">
      <c r="A197" t="s">
        <v>170</v>
      </c>
      <c r="B197" t="s">
        <v>460</v>
      </c>
    </row>
    <row r="198" spans="1:2">
      <c r="A198" t="s">
        <v>394</v>
      </c>
      <c r="B198" t="s">
        <v>460</v>
      </c>
    </row>
    <row r="199" spans="1:2">
      <c r="A199" t="s">
        <v>350</v>
      </c>
      <c r="B199" t="s">
        <v>460</v>
      </c>
    </row>
    <row r="200" spans="1:2">
      <c r="A200" t="s">
        <v>173</v>
      </c>
      <c r="B200" t="s">
        <v>460</v>
      </c>
    </row>
    <row r="201" spans="1:2">
      <c r="A201" t="s">
        <v>91</v>
      </c>
      <c r="B201" t="s">
        <v>460</v>
      </c>
    </row>
    <row r="202" spans="1:2">
      <c r="A202" t="s">
        <v>145</v>
      </c>
      <c r="B202" t="s">
        <v>460</v>
      </c>
    </row>
    <row r="203" spans="1:2">
      <c r="A203" t="s">
        <v>416</v>
      </c>
      <c r="B203" t="s">
        <v>460</v>
      </c>
    </row>
    <row r="204" spans="1:2">
      <c r="A204" t="s">
        <v>186</v>
      </c>
      <c r="B204" s="10" t="s">
        <v>47</v>
      </c>
    </row>
    <row r="205" spans="1:2">
      <c r="A205" t="s">
        <v>277</v>
      </c>
      <c r="B205" t="s">
        <v>460</v>
      </c>
    </row>
    <row r="206" spans="1:2">
      <c r="A206" t="s">
        <v>160</v>
      </c>
      <c r="B206" s="10" t="s">
        <v>47</v>
      </c>
    </row>
    <row r="207" spans="1:2">
      <c r="A207" t="s">
        <v>98</v>
      </c>
      <c r="B207" s="10" t="s">
        <v>47</v>
      </c>
    </row>
    <row r="208" spans="1:2">
      <c r="A208" t="s">
        <v>222</v>
      </c>
      <c r="B208" t="s">
        <v>384</v>
      </c>
    </row>
    <row r="209" spans="1:2">
      <c r="A209" t="s">
        <v>384</v>
      </c>
      <c r="B209" t="s">
        <v>384</v>
      </c>
    </row>
    <row r="210" spans="1:2">
      <c r="A210" t="s">
        <v>126</v>
      </c>
      <c r="B210" t="s">
        <v>47</v>
      </c>
    </row>
    <row r="211" spans="1:2">
      <c r="A211" t="s">
        <v>208</v>
      </c>
      <c r="B211" t="s">
        <v>47</v>
      </c>
    </row>
    <row r="212" spans="1:2">
      <c r="A212" t="s">
        <v>389</v>
      </c>
      <c r="B212" t="s">
        <v>47</v>
      </c>
    </row>
    <row r="213" spans="1:2">
      <c r="A213" t="s">
        <v>391</v>
      </c>
      <c r="B213" t="s">
        <v>47</v>
      </c>
    </row>
    <row r="214" spans="1:2">
      <c r="A214" t="s">
        <v>242</v>
      </c>
      <c r="B214" t="s">
        <v>47</v>
      </c>
    </row>
    <row r="215" spans="1:2">
      <c r="A215" t="s">
        <v>448</v>
      </c>
      <c r="B215" t="s">
        <v>47</v>
      </c>
    </row>
    <row r="216" spans="1:2">
      <c r="A216" t="s">
        <v>63</v>
      </c>
      <c r="B216" t="s">
        <v>47</v>
      </c>
    </row>
    <row r="217" spans="1:2">
      <c r="A217" t="s">
        <v>214</v>
      </c>
      <c r="B217" t="s">
        <v>47</v>
      </c>
    </row>
    <row r="218" spans="1:2">
      <c r="A218" t="s">
        <v>38</v>
      </c>
      <c r="B218" t="s">
        <v>47</v>
      </c>
    </row>
    <row r="219" spans="1:2">
      <c r="A219" t="s">
        <v>128</v>
      </c>
      <c r="B219" t="s">
        <v>47</v>
      </c>
    </row>
    <row r="220" spans="1:2">
      <c r="A220" t="s">
        <v>178</v>
      </c>
      <c r="B220" t="s">
        <v>47</v>
      </c>
    </row>
    <row r="221" spans="1:2">
      <c r="A221" t="s">
        <v>223</v>
      </c>
      <c r="B221" t="s">
        <v>47</v>
      </c>
    </row>
    <row r="222" spans="1:2">
      <c r="A222" t="s">
        <v>36</v>
      </c>
      <c r="B222" t="s">
        <v>47</v>
      </c>
    </row>
    <row r="223" spans="1:2">
      <c r="A223" t="s">
        <v>215</v>
      </c>
      <c r="B223" t="s">
        <v>47</v>
      </c>
    </row>
    <row r="224" spans="1:2">
      <c r="A224" t="s">
        <v>219</v>
      </c>
      <c r="B224" t="s">
        <v>47</v>
      </c>
    </row>
    <row r="225" spans="1:2">
      <c r="A225" t="s">
        <v>405</v>
      </c>
      <c r="B225" t="s">
        <v>460</v>
      </c>
    </row>
    <row r="226" spans="1:2">
      <c r="A226" t="s">
        <v>112</v>
      </c>
      <c r="B226" t="s">
        <v>460</v>
      </c>
    </row>
    <row r="227" spans="1:2">
      <c r="A227" t="s">
        <v>372</v>
      </c>
      <c r="B227" t="s">
        <v>460</v>
      </c>
    </row>
    <row r="228" spans="1:2">
      <c r="A228" t="s">
        <v>377</v>
      </c>
      <c r="B228" t="s">
        <v>460</v>
      </c>
    </row>
    <row r="229" spans="1:2">
      <c r="A229" t="s">
        <v>369</v>
      </c>
      <c r="B229" t="s">
        <v>460</v>
      </c>
    </row>
    <row r="230" spans="1:2">
      <c r="A230" t="s">
        <v>276</v>
      </c>
      <c r="B230" t="s">
        <v>460</v>
      </c>
    </row>
    <row r="231" spans="1:2">
      <c r="A231" t="s">
        <v>254</v>
      </c>
      <c r="B231" t="s">
        <v>460</v>
      </c>
    </row>
    <row r="232" spans="1:2">
      <c r="A232" t="s">
        <v>165</v>
      </c>
      <c r="B232" t="s">
        <v>460</v>
      </c>
    </row>
    <row r="233" spans="1:2">
      <c r="A233" t="s">
        <v>179</v>
      </c>
      <c r="B233" t="s">
        <v>460</v>
      </c>
    </row>
    <row r="234" spans="1:2">
      <c r="A234" t="s">
        <v>236</v>
      </c>
      <c r="B234" t="s">
        <v>460</v>
      </c>
    </row>
    <row r="235" spans="1:2">
      <c r="A235" t="s">
        <v>111</v>
      </c>
      <c r="B235" t="s">
        <v>460</v>
      </c>
    </row>
    <row r="236" spans="1:2">
      <c r="A236" t="s">
        <v>288</v>
      </c>
      <c r="B236" t="s">
        <v>460</v>
      </c>
    </row>
    <row r="237" spans="1:2">
      <c r="A237" t="s">
        <v>89</v>
      </c>
      <c r="B237" t="s">
        <v>460</v>
      </c>
    </row>
    <row r="238" spans="1:2">
      <c r="A238" t="s">
        <v>66</v>
      </c>
      <c r="B238" t="s">
        <v>460</v>
      </c>
    </row>
    <row r="239" spans="1:2">
      <c r="A239" t="s">
        <v>164</v>
      </c>
      <c r="B239" t="s">
        <v>460</v>
      </c>
    </row>
    <row r="240" spans="1:2">
      <c r="A240" t="s">
        <v>234</v>
      </c>
      <c r="B240" t="s">
        <v>460</v>
      </c>
    </row>
    <row r="241" spans="1:2">
      <c r="A241" t="s">
        <v>167</v>
      </c>
      <c r="B241" t="s">
        <v>460</v>
      </c>
    </row>
    <row r="242" spans="1:2">
      <c r="A242" t="s">
        <v>169</v>
      </c>
      <c r="B242" t="s">
        <v>460</v>
      </c>
    </row>
    <row r="243" spans="1:2">
      <c r="A243" t="s">
        <v>392</v>
      </c>
      <c r="B243" s="10" t="s">
        <v>47</v>
      </c>
    </row>
    <row r="244" spans="1:2">
      <c r="A244" t="s">
        <v>225</v>
      </c>
      <c r="B244" s="10" t="s">
        <v>47</v>
      </c>
    </row>
    <row r="245" spans="1:2">
      <c r="A245" t="s">
        <v>105</v>
      </c>
      <c r="B245" t="s">
        <v>460</v>
      </c>
    </row>
    <row r="246" spans="1:2">
      <c r="A246" t="s">
        <v>159</v>
      </c>
      <c r="B246" t="s">
        <v>460</v>
      </c>
    </row>
    <row r="247" spans="1:2">
      <c r="A247" t="s">
        <v>106</v>
      </c>
      <c r="B247" t="s">
        <v>460</v>
      </c>
    </row>
    <row r="248" spans="1:2">
      <c r="A248" t="s">
        <v>302</v>
      </c>
      <c r="B248" t="s">
        <v>460</v>
      </c>
    </row>
    <row r="249" spans="1:2">
      <c r="A249" t="s">
        <v>26</v>
      </c>
      <c r="B249" t="s">
        <v>460</v>
      </c>
    </row>
    <row r="250" spans="1:2">
      <c r="A250" t="s">
        <v>373</v>
      </c>
      <c r="B250" t="s">
        <v>460</v>
      </c>
    </row>
    <row r="251" spans="1:2">
      <c r="A251" t="s">
        <v>131</v>
      </c>
      <c r="B251" t="s">
        <v>460</v>
      </c>
    </row>
    <row r="252" spans="1:2">
      <c r="A252" t="s">
        <v>348</v>
      </c>
      <c r="B252" t="s">
        <v>460</v>
      </c>
    </row>
    <row r="253" spans="1:2">
      <c r="A253" t="s">
        <v>104</v>
      </c>
      <c r="B253" t="s">
        <v>460</v>
      </c>
    </row>
    <row r="254" spans="1:2">
      <c r="A254" t="s">
        <v>453</v>
      </c>
      <c r="B254" t="s">
        <v>460</v>
      </c>
    </row>
    <row r="255" spans="1:2">
      <c r="A255" t="s">
        <v>139</v>
      </c>
      <c r="B255" t="s">
        <v>460</v>
      </c>
    </row>
    <row r="256" spans="1:2">
      <c r="A256" t="s">
        <v>366</v>
      </c>
      <c r="B256" t="s">
        <v>460</v>
      </c>
    </row>
    <row r="257" spans="1:2">
      <c r="A257" t="s">
        <v>157</v>
      </c>
      <c r="B257" t="s">
        <v>460</v>
      </c>
    </row>
    <row r="258" spans="1:2">
      <c r="A258" t="s">
        <v>130</v>
      </c>
      <c r="B258" t="s">
        <v>460</v>
      </c>
    </row>
    <row r="259" spans="1:2">
      <c r="A259" t="s">
        <v>195</v>
      </c>
      <c r="B259" t="s">
        <v>460</v>
      </c>
    </row>
    <row r="260" spans="1:2">
      <c r="A260" t="s">
        <v>161</v>
      </c>
      <c r="B260" t="s">
        <v>460</v>
      </c>
    </row>
    <row r="261" spans="1:2">
      <c r="A261" t="s">
        <v>188</v>
      </c>
      <c r="B261" t="s">
        <v>460</v>
      </c>
    </row>
    <row r="262" spans="1:2">
      <c r="A262" t="s">
        <v>80</v>
      </c>
      <c r="B262" t="s">
        <v>460</v>
      </c>
    </row>
    <row r="263" spans="1:2">
      <c r="A263" t="s">
        <v>108</v>
      </c>
      <c r="B263" t="s">
        <v>460</v>
      </c>
    </row>
    <row r="264" spans="1:2">
      <c r="A264" t="s">
        <v>95</v>
      </c>
      <c r="B264" t="s">
        <v>460</v>
      </c>
    </row>
    <row r="265" spans="1:2">
      <c r="A265" t="s">
        <v>304</v>
      </c>
      <c r="B265" t="s">
        <v>460</v>
      </c>
    </row>
    <row r="266" spans="1:2">
      <c r="A266" t="s">
        <v>24</v>
      </c>
      <c r="B266" t="s">
        <v>460</v>
      </c>
    </row>
    <row r="267" spans="1:2">
      <c r="A267" t="s">
        <v>387</v>
      </c>
      <c r="B267" t="s">
        <v>460</v>
      </c>
    </row>
    <row r="268" spans="1:2">
      <c r="A268" t="s">
        <v>185</v>
      </c>
      <c r="B268" t="s">
        <v>460</v>
      </c>
    </row>
    <row r="269" spans="1:2">
      <c r="A269" t="s">
        <v>301</v>
      </c>
      <c r="B269" t="s">
        <v>460</v>
      </c>
    </row>
    <row r="270" spans="1:2">
      <c r="A270" t="s">
        <v>308</v>
      </c>
      <c r="B270" t="s">
        <v>460</v>
      </c>
    </row>
    <row r="271" spans="1:2">
      <c r="A271" t="s">
        <v>82</v>
      </c>
      <c r="B271" t="s">
        <v>460</v>
      </c>
    </row>
    <row r="272" spans="1:2">
      <c r="A272" t="s">
        <v>213</v>
      </c>
      <c r="B272" t="s">
        <v>460</v>
      </c>
    </row>
    <row r="273" spans="1:2">
      <c r="A273" t="s">
        <v>27</v>
      </c>
      <c r="B273" t="s">
        <v>460</v>
      </c>
    </row>
    <row r="274" spans="1:2">
      <c r="A274" t="s">
        <v>251</v>
      </c>
      <c r="B274" t="s">
        <v>460</v>
      </c>
    </row>
    <row r="275" spans="1:2">
      <c r="A275" t="s">
        <v>200</v>
      </c>
      <c r="B275" t="s">
        <v>460</v>
      </c>
    </row>
    <row r="276" spans="1:2">
      <c r="A276" t="s">
        <v>224</v>
      </c>
      <c r="B276" t="s">
        <v>460</v>
      </c>
    </row>
    <row r="277" spans="1:2">
      <c r="A277" t="s">
        <v>401</v>
      </c>
      <c r="B277" t="s">
        <v>460</v>
      </c>
    </row>
    <row r="278" spans="1:2">
      <c r="A278" t="s">
        <v>402</v>
      </c>
      <c r="B278" t="s">
        <v>460</v>
      </c>
    </row>
    <row r="279" spans="1:2">
      <c r="A279" t="s">
        <v>229</v>
      </c>
      <c r="B279" t="s">
        <v>42</v>
      </c>
    </row>
    <row r="280" spans="1:2">
      <c r="A280" t="s">
        <v>323</v>
      </c>
      <c r="B280" t="s">
        <v>460</v>
      </c>
    </row>
    <row r="281" spans="1:2">
      <c r="A281" t="s">
        <v>319</v>
      </c>
      <c r="B281" t="s">
        <v>460</v>
      </c>
    </row>
    <row r="282" spans="1:2">
      <c r="A282" t="s">
        <v>321</v>
      </c>
      <c r="B282" t="s">
        <v>460</v>
      </c>
    </row>
    <row r="283" spans="1:2">
      <c r="A283" t="s">
        <v>317</v>
      </c>
      <c r="B283" t="s">
        <v>460</v>
      </c>
    </row>
    <row r="284" spans="1:2">
      <c r="A284" t="s">
        <v>318</v>
      </c>
      <c r="B284" t="s">
        <v>460</v>
      </c>
    </row>
    <row r="285" spans="1:2">
      <c r="A285" t="s">
        <v>316</v>
      </c>
      <c r="B285" t="s">
        <v>460</v>
      </c>
    </row>
    <row r="286" spans="1:2">
      <c r="A286" t="s">
        <v>20</v>
      </c>
      <c r="B286" t="s">
        <v>460</v>
      </c>
    </row>
    <row r="287" spans="1:2">
      <c r="A287" t="s">
        <v>257</v>
      </c>
      <c r="B287" t="s">
        <v>460</v>
      </c>
    </row>
    <row r="288" spans="1:2">
      <c r="A288" t="s">
        <v>23</v>
      </c>
      <c r="B288" t="s">
        <v>460</v>
      </c>
    </row>
    <row r="289" spans="1:2">
      <c r="A289" t="s">
        <v>94</v>
      </c>
      <c r="B289" t="s">
        <v>460</v>
      </c>
    </row>
    <row r="290" spans="1:2">
      <c r="A290" t="s">
        <v>152</v>
      </c>
      <c r="B290" t="s">
        <v>460</v>
      </c>
    </row>
    <row r="291" spans="1:2">
      <c r="A291" t="s">
        <v>290</v>
      </c>
      <c r="B291" t="s">
        <v>460</v>
      </c>
    </row>
    <row r="292" spans="1:2">
      <c r="A292" t="s">
        <v>249</v>
      </c>
      <c r="B292" t="s">
        <v>460</v>
      </c>
    </row>
    <row r="293" spans="1:2">
      <c r="A293" t="s">
        <v>248</v>
      </c>
      <c r="B293" t="s">
        <v>460</v>
      </c>
    </row>
    <row r="294" spans="1:2">
      <c r="A294" t="s">
        <v>420</v>
      </c>
      <c r="B294" t="s">
        <v>460</v>
      </c>
    </row>
    <row r="295" spans="1:2">
      <c r="A295" t="s">
        <v>120</v>
      </c>
      <c r="B295" t="s">
        <v>460</v>
      </c>
    </row>
    <row r="296" spans="1:2">
      <c r="A296" t="s">
        <v>181</v>
      </c>
      <c r="B296" t="s">
        <v>460</v>
      </c>
    </row>
    <row r="297" spans="1:2">
      <c r="A297" t="s">
        <v>12</v>
      </c>
      <c r="B297" t="s">
        <v>460</v>
      </c>
    </row>
    <row r="298" spans="1:2">
      <c r="A298" t="s">
        <v>294</v>
      </c>
      <c r="B298" t="s">
        <v>460</v>
      </c>
    </row>
    <row r="299" spans="1:2">
      <c r="A299" t="s">
        <v>428</v>
      </c>
      <c r="B299" t="s">
        <v>13</v>
      </c>
    </row>
    <row r="300" spans="1:2">
      <c r="A300" t="s">
        <v>426</v>
      </c>
      <c r="B300" t="s">
        <v>183</v>
      </c>
    </row>
    <row r="301" spans="1:2">
      <c r="A301" t="s">
        <v>344</v>
      </c>
      <c r="B301" t="s">
        <v>460</v>
      </c>
    </row>
    <row r="302" spans="1:2">
      <c r="A302" t="s">
        <v>180</v>
      </c>
      <c r="B302" t="s">
        <v>460</v>
      </c>
    </row>
    <row r="303" spans="1:2">
      <c r="A303" t="s">
        <v>220</v>
      </c>
      <c r="B303" t="s">
        <v>460</v>
      </c>
    </row>
    <row r="304" spans="1:2">
      <c r="A304" t="s">
        <v>203</v>
      </c>
      <c r="B304" t="s">
        <v>460</v>
      </c>
    </row>
    <row r="305" spans="1:2">
      <c r="A305" t="s">
        <v>202</v>
      </c>
      <c r="B305" s="10" t="s">
        <v>13</v>
      </c>
    </row>
    <row r="306" spans="1:2">
      <c r="A306" t="s">
        <v>335</v>
      </c>
      <c r="B306" s="10" t="s">
        <v>13</v>
      </c>
    </row>
    <row r="307" spans="1:2">
      <c r="A307" t="s">
        <v>56</v>
      </c>
      <c r="B307" s="10" t="s">
        <v>13</v>
      </c>
    </row>
    <row r="308" spans="1:2">
      <c r="A308" t="s">
        <v>143</v>
      </c>
      <c r="B308" t="s">
        <v>13</v>
      </c>
    </row>
    <row r="309" spans="1:2">
      <c r="A309" t="s">
        <v>259</v>
      </c>
      <c r="B309" t="s">
        <v>13</v>
      </c>
    </row>
    <row r="310" spans="1:2">
      <c r="A310" t="s">
        <v>432</v>
      </c>
      <c r="B310" t="s">
        <v>13</v>
      </c>
    </row>
    <row r="311" spans="1:2">
      <c r="A311" t="s">
        <v>13</v>
      </c>
      <c r="B311" t="s">
        <v>13</v>
      </c>
    </row>
    <row r="312" spans="1:2">
      <c r="A312" t="s">
        <v>299</v>
      </c>
      <c r="B312" t="s">
        <v>13</v>
      </c>
    </row>
    <row r="313" spans="1:2">
      <c r="A313" t="s">
        <v>123</v>
      </c>
      <c r="B313" t="s">
        <v>13</v>
      </c>
    </row>
    <row r="314" spans="1:2">
      <c r="A314" t="s">
        <v>135</v>
      </c>
      <c r="B314" s="10" t="s">
        <v>13</v>
      </c>
    </row>
    <row r="315" spans="1:2">
      <c r="A315" t="s">
        <v>97</v>
      </c>
      <c r="B315" s="10" t="s">
        <v>13</v>
      </c>
    </row>
    <row r="316" spans="1:2">
      <c r="A316" t="s">
        <v>153</v>
      </c>
      <c r="B316" t="s">
        <v>460</v>
      </c>
    </row>
    <row r="317" spans="1:2">
      <c r="A317" t="s">
        <v>256</v>
      </c>
      <c r="B317" t="s">
        <v>460</v>
      </c>
    </row>
    <row r="318" spans="1:2">
      <c r="A318" t="s">
        <v>21</v>
      </c>
      <c r="B318" t="s">
        <v>460</v>
      </c>
    </row>
    <row r="319" spans="1:2">
      <c r="A319" t="s">
        <v>18</v>
      </c>
      <c r="B319" t="s">
        <v>460</v>
      </c>
    </row>
    <row r="320" spans="1:2">
      <c r="A320" t="s">
        <v>282</v>
      </c>
      <c r="B320" t="s">
        <v>460</v>
      </c>
    </row>
    <row r="321" spans="1:2">
      <c r="A321" t="s">
        <v>101</v>
      </c>
      <c r="B321" t="s">
        <v>183</v>
      </c>
    </row>
    <row r="322" spans="1:2">
      <c r="A322" t="s">
        <v>57</v>
      </c>
      <c r="B322" t="s">
        <v>183</v>
      </c>
    </row>
    <row r="323" spans="1:2">
      <c r="A323" t="s">
        <v>79</v>
      </c>
      <c r="B323" t="s">
        <v>460</v>
      </c>
    </row>
    <row r="324" spans="1:2">
      <c r="A324" t="s">
        <v>258</v>
      </c>
      <c r="B324" t="s">
        <v>183</v>
      </c>
    </row>
    <row r="325" spans="1:2">
      <c r="A325" t="s">
        <v>113</v>
      </c>
      <c r="B325" t="s">
        <v>460</v>
      </c>
    </row>
    <row r="326" spans="1:2">
      <c r="A326" t="s">
        <v>450</v>
      </c>
      <c r="B326" t="s">
        <v>460</v>
      </c>
    </row>
    <row r="327" spans="1:2">
      <c r="A327" t="s">
        <v>163</v>
      </c>
      <c r="B327" t="s">
        <v>460</v>
      </c>
    </row>
    <row r="328" spans="1:2">
      <c r="A328" t="s">
        <v>35</v>
      </c>
      <c r="B328" t="s">
        <v>460</v>
      </c>
    </row>
    <row r="329" spans="1:2">
      <c r="A329" t="s">
        <v>182</v>
      </c>
      <c r="B329" t="s">
        <v>460</v>
      </c>
    </row>
    <row r="330" spans="1:2">
      <c r="A330" t="s">
        <v>60</v>
      </c>
      <c r="B330" t="s">
        <v>460</v>
      </c>
    </row>
    <row r="331" spans="1:2">
      <c r="A331" t="s">
        <v>310</v>
      </c>
      <c r="B331" t="s">
        <v>460</v>
      </c>
    </row>
    <row r="332" spans="1:2">
      <c r="A332" t="s">
        <v>431</v>
      </c>
      <c r="B332" t="s">
        <v>460</v>
      </c>
    </row>
    <row r="333" spans="1:2">
      <c r="A333" t="s">
        <v>25</v>
      </c>
      <c r="B333" t="s">
        <v>183</v>
      </c>
    </row>
    <row r="334" spans="1:2">
      <c r="A334" t="s">
        <v>198</v>
      </c>
      <c r="B334" t="s">
        <v>460</v>
      </c>
    </row>
    <row r="335" spans="1:2">
      <c r="A335" t="s">
        <v>412</v>
      </c>
      <c r="B335" t="s">
        <v>460</v>
      </c>
    </row>
    <row r="336" spans="1:2">
      <c r="A336" t="s">
        <v>393</v>
      </c>
      <c r="B336" t="s">
        <v>460</v>
      </c>
    </row>
    <row r="337" spans="1:2">
      <c r="A337" t="s">
        <v>244</v>
      </c>
      <c r="B337" t="s">
        <v>460</v>
      </c>
    </row>
    <row r="338" spans="1:2">
      <c r="A338" t="s">
        <v>107</v>
      </c>
      <c r="B338" t="s">
        <v>460</v>
      </c>
    </row>
    <row r="339" spans="1:2">
      <c r="A339" t="s">
        <v>274</v>
      </c>
      <c r="B339" t="s">
        <v>460</v>
      </c>
    </row>
    <row r="340" spans="1:2">
      <c r="A340" t="s">
        <v>245</v>
      </c>
      <c r="B340" t="s">
        <v>460</v>
      </c>
    </row>
    <row r="341" spans="1:2">
      <c r="A341" t="s">
        <v>137</v>
      </c>
      <c r="B341" t="s">
        <v>460</v>
      </c>
    </row>
    <row r="342" spans="1:2">
      <c r="A342" t="s">
        <v>226</v>
      </c>
      <c r="B342" t="s">
        <v>460</v>
      </c>
    </row>
    <row r="343" spans="1:2">
      <c r="A343" t="s">
        <v>235</v>
      </c>
      <c r="B343" t="s">
        <v>460</v>
      </c>
    </row>
    <row r="344" spans="1:2">
      <c r="A344" t="s">
        <v>204</v>
      </c>
      <c r="B344" t="s">
        <v>460</v>
      </c>
    </row>
    <row r="345" spans="1:2">
      <c r="A345" t="s">
        <v>414</v>
      </c>
      <c r="B345" t="s">
        <v>460</v>
      </c>
    </row>
    <row r="346" spans="1:2">
      <c r="A346" t="s">
        <v>67</v>
      </c>
      <c r="B346" t="s">
        <v>460</v>
      </c>
    </row>
    <row r="347" spans="1:2">
      <c r="A347" t="s">
        <v>306</v>
      </c>
      <c r="B347" t="s">
        <v>460</v>
      </c>
    </row>
    <row r="348" spans="1:2">
      <c r="A348" t="s">
        <v>342</v>
      </c>
      <c r="B348" t="s">
        <v>460</v>
      </c>
    </row>
    <row r="349" spans="1:2">
      <c r="A349" t="s">
        <v>418</v>
      </c>
      <c r="B349" t="s">
        <v>460</v>
      </c>
    </row>
    <row r="350" spans="1:2">
      <c r="A350" t="s">
        <v>243</v>
      </c>
      <c r="B350" t="s">
        <v>460</v>
      </c>
    </row>
    <row r="351" spans="1:2">
      <c r="A351" t="s">
        <v>184</v>
      </c>
      <c r="B351" t="s">
        <v>460</v>
      </c>
    </row>
    <row r="352" spans="1:2">
      <c r="A352" t="s">
        <v>29</v>
      </c>
      <c r="B352" t="s">
        <v>460</v>
      </c>
    </row>
    <row r="353" spans="1:2">
      <c r="A353" t="s">
        <v>118</v>
      </c>
      <c r="B353" t="s">
        <v>385</v>
      </c>
    </row>
    <row r="354" spans="1:2">
      <c r="A354" t="s">
        <v>86</v>
      </c>
      <c r="B354" t="s">
        <v>385</v>
      </c>
    </row>
    <row r="355" spans="1:2">
      <c r="A355" t="s">
        <v>127</v>
      </c>
      <c r="B355" t="s">
        <v>385</v>
      </c>
    </row>
    <row r="356" spans="1:2">
      <c r="A356" t="s">
        <v>278</v>
      </c>
      <c r="B356" t="s">
        <v>385</v>
      </c>
    </row>
    <row r="357" spans="1:2">
      <c r="A357" t="s">
        <v>40</v>
      </c>
      <c r="B357" t="s">
        <v>385</v>
      </c>
    </row>
    <row r="358" spans="1:2">
      <c r="A358" t="s">
        <v>88</v>
      </c>
      <c r="B358" t="s">
        <v>385</v>
      </c>
    </row>
    <row r="359" spans="1:2">
      <c r="A359" t="s">
        <v>440</v>
      </c>
      <c r="B359" t="s">
        <v>385</v>
      </c>
    </row>
    <row r="360" spans="1:2">
      <c r="A360" t="s">
        <v>65</v>
      </c>
      <c r="B360" t="s">
        <v>385</v>
      </c>
    </row>
    <row r="361" spans="1:2">
      <c r="A361" t="s">
        <v>154</v>
      </c>
      <c r="B361" t="s">
        <v>385</v>
      </c>
    </row>
    <row r="362" spans="1:2">
      <c r="A362" t="s">
        <v>385</v>
      </c>
      <c r="B362" t="s">
        <v>385</v>
      </c>
    </row>
    <row r="363" spans="1:2">
      <c r="A363" t="s">
        <v>255</v>
      </c>
      <c r="B363" t="s">
        <v>385</v>
      </c>
    </row>
    <row r="364" spans="1:2">
      <c r="A364" t="s">
        <v>158</v>
      </c>
      <c r="B364" t="s">
        <v>385</v>
      </c>
    </row>
    <row r="365" spans="1:2">
      <c r="A365" t="s">
        <v>266</v>
      </c>
      <c r="B365" t="s">
        <v>385</v>
      </c>
    </row>
    <row r="366" spans="1:2">
      <c r="A366" t="s">
        <v>87</v>
      </c>
      <c r="B366" t="s">
        <v>385</v>
      </c>
    </row>
  </sheetData>
  <autoFilter ref="A1:A1581" xr:uid="{36D3BD15-BBEB-49DE-9C1D-46AF07D5B974}">
    <sortState xmlns:xlrd2="http://schemas.microsoft.com/office/spreadsheetml/2017/richdata2" ref="A2:A1581">
      <sortCondition ref="A1:A158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CDCF-7F27-4C09-BE18-621C6C429C9B}">
  <dimension ref="A1:J12"/>
  <sheetViews>
    <sheetView workbookViewId="0">
      <selection activeCell="J1" sqref="A1:J12"/>
    </sheetView>
  </sheetViews>
  <sheetFormatPr defaultRowHeight="14.25"/>
  <cols>
    <col min="1" max="1" width="18.5" bestFit="1" customWidth="1"/>
  </cols>
  <sheetData>
    <row r="1" spans="1:10" ht="42.75">
      <c r="B1" s="13" t="s">
        <v>382</v>
      </c>
      <c r="C1" s="13" t="s">
        <v>296</v>
      </c>
      <c r="D1" s="13" t="s">
        <v>42</v>
      </c>
      <c r="E1" s="13" t="s">
        <v>62</v>
      </c>
      <c r="F1" s="13" t="s">
        <v>384</v>
      </c>
      <c r="G1" s="13" t="s">
        <v>47</v>
      </c>
      <c r="H1" s="13" t="s">
        <v>13</v>
      </c>
      <c r="I1" s="13" t="s">
        <v>183</v>
      </c>
      <c r="J1" s="13" t="s">
        <v>385</v>
      </c>
    </row>
    <row r="2" spans="1:10">
      <c r="A2" t="s">
        <v>382</v>
      </c>
      <c r="B2">
        <f>COUNTIF(Respondents!M$2:M$158,  $A2)</f>
        <v>2</v>
      </c>
      <c r="C2">
        <f>COUNTIF(Respondents!N$2:N$158,  $A2)</f>
        <v>16</v>
      </c>
      <c r="D2">
        <f>COUNTIF(Respondents!O$2:O$158,  $A2)</f>
        <v>22</v>
      </c>
      <c r="E2">
        <f>COUNTIF(Respondents!P$2:P$158,  $A2)</f>
        <v>9</v>
      </c>
      <c r="F2">
        <f>COUNTIF(Respondents!Q$2:Q$158,  $A2)</f>
        <v>12</v>
      </c>
      <c r="G2">
        <f>COUNTIF(Respondents!R$2:R$158,  $A2)</f>
        <v>18</v>
      </c>
      <c r="H2">
        <f>COUNTIF(Respondents!S$2:S$158,  $A2)</f>
        <v>52</v>
      </c>
      <c r="I2">
        <f>COUNTIF(Respondents!T$2:T$158,  $A2)</f>
        <v>41</v>
      </c>
      <c r="J2">
        <f>COUNTIF(Respondents!U$2:U$158,  $A2)</f>
        <v>20</v>
      </c>
    </row>
    <row r="3" spans="1:10">
      <c r="A3" t="s">
        <v>296</v>
      </c>
      <c r="B3">
        <f>COUNTIF(Respondents!M$2:M$158,  $A3)</f>
        <v>7</v>
      </c>
      <c r="C3">
        <f>COUNTIF(Respondents!N$2:N$158,  $A3)</f>
        <v>3</v>
      </c>
      <c r="D3">
        <f>COUNTIF(Respondents!O$2:O$158,  $A3)</f>
        <v>6</v>
      </c>
      <c r="E3">
        <f>COUNTIF(Respondents!P$2:P$158,  $A3)</f>
        <v>3</v>
      </c>
      <c r="F3">
        <f>COUNTIF(Respondents!Q$2:Q$158,  $A3)</f>
        <v>1</v>
      </c>
      <c r="G3">
        <f>COUNTIF(Respondents!R$2:R$158,  $A3)</f>
        <v>1</v>
      </c>
      <c r="H3">
        <f>COUNTIF(Respondents!S$2:S$158,  $A3)</f>
        <v>4</v>
      </c>
      <c r="I3">
        <f>COUNTIF(Respondents!T$2:T$158,  $A3)</f>
        <v>6</v>
      </c>
      <c r="J3">
        <f>COUNTIF(Respondents!U$2:U$158,  $A3)</f>
        <v>4</v>
      </c>
    </row>
    <row r="4" spans="1:10">
      <c r="A4" t="s">
        <v>42</v>
      </c>
      <c r="B4">
        <f>COUNTIF(Respondents!M$2:M$158,  $A4)</f>
        <v>3</v>
      </c>
      <c r="C4">
        <f>COUNTIF(Respondents!N$2:N$158,  $A4)</f>
        <v>8</v>
      </c>
      <c r="D4">
        <f>COUNTIF(Respondents!O$2:O$158,  $A4)</f>
        <v>1</v>
      </c>
      <c r="E4">
        <f>COUNTIF(Respondents!P$2:P$158,  $A4)</f>
        <v>0</v>
      </c>
      <c r="F4">
        <f>COUNTIF(Respondents!Q$2:Q$158,  $A4)</f>
        <v>3</v>
      </c>
      <c r="G4">
        <f>COUNTIF(Respondents!R$2:R$158,  $A4)</f>
        <v>1</v>
      </c>
      <c r="H4">
        <f>COUNTIF(Respondents!S$2:S$158,  $A4)</f>
        <v>0</v>
      </c>
      <c r="I4">
        <f>COUNTIF(Respondents!T$2:T$158,  $A4)</f>
        <v>8</v>
      </c>
      <c r="J4">
        <f>COUNTIF(Respondents!U$2:U$158,  $A4)</f>
        <v>3</v>
      </c>
    </row>
    <row r="5" spans="1:10">
      <c r="A5" t="s">
        <v>62</v>
      </c>
      <c r="B5">
        <f>COUNTIF(Respondents!M$2:M$158,  $A5)</f>
        <v>0</v>
      </c>
      <c r="C5">
        <f>COUNTIF(Respondents!N$2:N$158,  $A5)</f>
        <v>0</v>
      </c>
      <c r="D5">
        <f>COUNTIF(Respondents!O$2:O$158,  $A5)</f>
        <v>1</v>
      </c>
      <c r="E5">
        <f>COUNTIF(Respondents!P$2:P$158,  $A5)</f>
        <v>1</v>
      </c>
      <c r="F5">
        <f>COUNTIF(Respondents!Q$2:Q$158,  $A5)</f>
        <v>0</v>
      </c>
      <c r="G5">
        <f>COUNTIF(Respondents!R$2:R$158,  $A5)</f>
        <v>0</v>
      </c>
      <c r="H5">
        <f>COUNTIF(Respondents!S$2:S$158,  $A5)</f>
        <v>0</v>
      </c>
      <c r="I5">
        <f>COUNTIF(Respondents!T$2:T$158,  $A5)</f>
        <v>0</v>
      </c>
      <c r="J5">
        <f>COUNTIF(Respondents!U$2:U$158,  $A5)</f>
        <v>1</v>
      </c>
    </row>
    <row r="6" spans="1:10">
      <c r="A6" t="s">
        <v>384</v>
      </c>
      <c r="B6">
        <f>COUNTIF(Respondents!M$2:M$158,  $A6)</f>
        <v>1</v>
      </c>
      <c r="C6">
        <f>COUNTIF(Respondents!N$2:N$158,  $A6)</f>
        <v>0</v>
      </c>
      <c r="D6">
        <f>COUNTIF(Respondents!O$2:O$158,  $A6)</f>
        <v>0</v>
      </c>
      <c r="E6">
        <f>COUNTIF(Respondents!P$2:P$158,  $A6)</f>
        <v>1</v>
      </c>
      <c r="F6">
        <f>COUNTIF(Respondents!Q$2:Q$158,  $A6)</f>
        <v>1</v>
      </c>
      <c r="G6">
        <f>COUNTIF(Respondents!R$2:R$158,  $A6)</f>
        <v>0</v>
      </c>
      <c r="H6">
        <f>COUNTIF(Respondents!S$2:S$158,  $A6)</f>
        <v>1</v>
      </c>
      <c r="I6">
        <f>COUNTIF(Respondents!T$2:T$158,  $A6)</f>
        <v>1</v>
      </c>
      <c r="J6">
        <f>COUNTIF(Respondents!U$2:U$158,  $A6)</f>
        <v>1</v>
      </c>
    </row>
    <row r="7" spans="1:10">
      <c r="A7" t="s">
        <v>47</v>
      </c>
      <c r="B7">
        <f>COUNTIF(Respondents!M$2:M$158,  $A7)</f>
        <v>14</v>
      </c>
      <c r="C7">
        <f>COUNTIF(Respondents!N$2:N$158,  $A7)</f>
        <v>7</v>
      </c>
      <c r="D7">
        <f>COUNTIF(Respondents!O$2:O$158,  $A7)</f>
        <v>3</v>
      </c>
      <c r="E7">
        <f>COUNTIF(Respondents!P$2:P$158,  $A7)</f>
        <v>7</v>
      </c>
      <c r="F7">
        <f>COUNTIF(Respondents!Q$2:Q$158,  $A7)</f>
        <v>7</v>
      </c>
      <c r="G7">
        <f>COUNTIF(Respondents!R$2:R$158,  $A7)</f>
        <v>19</v>
      </c>
      <c r="H7">
        <f>COUNTIF(Respondents!S$2:S$158,  $A7)</f>
        <v>22</v>
      </c>
      <c r="I7">
        <f>COUNTIF(Respondents!T$2:T$158,  $A7)</f>
        <v>11</v>
      </c>
      <c r="J7">
        <f>COUNTIF(Respondents!U$2:U$158,  $A7)</f>
        <v>5</v>
      </c>
    </row>
    <row r="8" spans="1:10">
      <c r="A8" t="s">
        <v>13</v>
      </c>
      <c r="B8">
        <f>COUNTIF(Respondents!M$2:M$158,  $A8)</f>
        <v>51</v>
      </c>
      <c r="C8">
        <f>COUNTIF(Respondents!N$2:N$158,  $A8)</f>
        <v>26</v>
      </c>
      <c r="D8">
        <f>COUNTIF(Respondents!O$2:O$158,  $A8)</f>
        <v>18</v>
      </c>
      <c r="E8">
        <f>COUNTIF(Respondents!P$2:P$158,  $A8)</f>
        <v>8</v>
      </c>
      <c r="F8">
        <f>COUNTIF(Respondents!Q$2:Q$158,  $A8)</f>
        <v>20</v>
      </c>
      <c r="G8">
        <f>COUNTIF(Respondents!R$2:R$158,  $A8)</f>
        <v>21</v>
      </c>
      <c r="H8">
        <f>COUNTIF(Respondents!S$2:S$158,  $A8)</f>
        <v>6</v>
      </c>
      <c r="I8">
        <f>COUNTIF(Respondents!T$2:T$158,  $A8)</f>
        <v>28</v>
      </c>
      <c r="J8">
        <f>COUNTIF(Respondents!U$2:U$158,  $A8)</f>
        <v>20</v>
      </c>
    </row>
    <row r="9" spans="1:10">
      <c r="A9" t="s">
        <v>183</v>
      </c>
      <c r="B9">
        <f>COUNTIF(Respondents!M$2:M$158,  $A9)</f>
        <v>26</v>
      </c>
      <c r="C9">
        <f>COUNTIF(Respondents!N$2:N$158,  $A9)</f>
        <v>14</v>
      </c>
      <c r="D9">
        <f>COUNTIF(Respondents!O$2:O$158,  $A9)</f>
        <v>30</v>
      </c>
      <c r="E9">
        <f>COUNTIF(Respondents!P$2:P$158,  $A9)</f>
        <v>5</v>
      </c>
      <c r="F9">
        <f>COUNTIF(Respondents!Q$2:Q$158,  $A9)</f>
        <v>10</v>
      </c>
      <c r="G9">
        <f>COUNTIF(Respondents!R$2:R$158,  $A9)</f>
        <v>10</v>
      </c>
      <c r="H9">
        <f>COUNTIF(Respondents!S$2:S$158,  $A9)</f>
        <v>19</v>
      </c>
      <c r="I9">
        <f>COUNTIF(Respondents!T$2:T$158,  $A9)</f>
        <v>3</v>
      </c>
      <c r="J9">
        <f>COUNTIF(Respondents!U$2:U$158,  $A9)</f>
        <v>18</v>
      </c>
    </row>
    <row r="10" spans="1:10">
      <c r="A10" t="s">
        <v>385</v>
      </c>
      <c r="B10">
        <f>COUNTIF(Respondents!M$2:M$158,  $A10)</f>
        <v>6</v>
      </c>
      <c r="C10">
        <f>COUNTIF(Respondents!N$2:N$158,  $A10)</f>
        <v>4</v>
      </c>
      <c r="D10">
        <f>COUNTIF(Respondents!O$2:O$158,  $A10)</f>
        <v>1</v>
      </c>
      <c r="E10">
        <f>COUNTIF(Respondents!P$2:P$158,  $A10)</f>
        <v>2</v>
      </c>
      <c r="F10">
        <f>COUNTIF(Respondents!Q$2:Q$158,  $A10)</f>
        <v>0</v>
      </c>
      <c r="G10">
        <f>COUNTIF(Respondents!R$2:R$158,  $A10)</f>
        <v>1</v>
      </c>
      <c r="H10">
        <f>COUNTIF(Respondents!S$2:S$158,  $A10)</f>
        <v>7</v>
      </c>
      <c r="I10">
        <f>COUNTIF(Respondents!T$2:T$158,  $A10)</f>
        <v>6</v>
      </c>
      <c r="J10">
        <f>COUNTIF(Respondents!U$2:U$158,  $A10)</f>
        <v>2</v>
      </c>
    </row>
    <row r="11" spans="1:10">
      <c r="A11" t="s">
        <v>460</v>
      </c>
      <c r="B11">
        <f>COUNTIF(Respondents!M$2:M$158,  $A11)</f>
        <v>47</v>
      </c>
      <c r="C11">
        <f>COUNTIF(Respondents!N$2:N$158,  $A11)</f>
        <v>79</v>
      </c>
      <c r="D11">
        <f>COUNTIF(Respondents!O$2:O$158,  $A11)</f>
        <v>75</v>
      </c>
      <c r="E11">
        <f>COUNTIF(Respondents!P$2:P$158,  $A11)</f>
        <v>121</v>
      </c>
      <c r="F11">
        <f>COUNTIF(Respondents!Q$2:Q$158,  $A11)</f>
        <v>103</v>
      </c>
      <c r="G11">
        <f>COUNTIF(Respondents!R$2:R$158,  $A11)</f>
        <v>86</v>
      </c>
      <c r="H11">
        <f>COUNTIF(Respondents!S$2:S$158,  $A11)</f>
        <v>46</v>
      </c>
      <c r="I11">
        <f>COUNTIF(Respondents!T$2:T$158,  $A11)</f>
        <v>53</v>
      </c>
      <c r="J11">
        <f>COUNTIF(Respondents!U$2:U$158,  $A11)</f>
        <v>83</v>
      </c>
    </row>
    <row r="12" spans="1:10" ht="15">
      <c r="A12" s="12" t="s">
        <v>470</v>
      </c>
      <c r="B12" s="12">
        <f t="shared" ref="B12:J12" si="0">SUM(B2:B11)</f>
        <v>157</v>
      </c>
      <c r="C12" s="12">
        <f t="shared" si="0"/>
        <v>157</v>
      </c>
      <c r="D12" s="12">
        <f t="shared" si="0"/>
        <v>157</v>
      </c>
      <c r="E12" s="12">
        <f t="shared" si="0"/>
        <v>157</v>
      </c>
      <c r="F12" s="12">
        <f t="shared" si="0"/>
        <v>157</v>
      </c>
      <c r="G12" s="12">
        <f t="shared" si="0"/>
        <v>157</v>
      </c>
      <c r="H12" s="12">
        <f t="shared" si="0"/>
        <v>157</v>
      </c>
      <c r="I12" s="12">
        <f t="shared" si="0"/>
        <v>157</v>
      </c>
      <c r="J12" s="12">
        <f t="shared" si="0"/>
        <v>157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5AF5-BA8C-4EEC-8E2D-FF72B05A4B4B}">
  <dimension ref="A1:J36"/>
  <sheetViews>
    <sheetView workbookViewId="0">
      <selection activeCell="A2" sqref="A2:A10"/>
    </sheetView>
  </sheetViews>
  <sheetFormatPr defaultRowHeight="14.25"/>
  <cols>
    <col min="1" max="1" width="18.5" bestFit="1" customWidth="1"/>
  </cols>
  <sheetData>
    <row r="1" spans="1:10" ht="42.75">
      <c r="B1" s="13" t="s">
        <v>382</v>
      </c>
      <c r="C1" s="13" t="s">
        <v>296</v>
      </c>
      <c r="D1" s="13" t="s">
        <v>42</v>
      </c>
      <c r="E1" s="13" t="s">
        <v>62</v>
      </c>
      <c r="F1" s="13" t="s">
        <v>384</v>
      </c>
      <c r="G1" s="13" t="s">
        <v>47</v>
      </c>
      <c r="H1" s="13" t="s">
        <v>13</v>
      </c>
      <c r="I1" s="13" t="s">
        <v>183</v>
      </c>
      <c r="J1" s="13" t="s">
        <v>385</v>
      </c>
    </row>
    <row r="2" spans="1:10">
      <c r="A2" t="s">
        <v>382</v>
      </c>
      <c r="B2" s="14"/>
      <c r="C2" s="14">
        <f>Similarity!C2/Similarity!C$12</f>
        <v>0.10191082802547771</v>
      </c>
      <c r="D2" s="14">
        <f>Similarity!D2/Similarity!D$12</f>
        <v>0.14012738853503184</v>
      </c>
      <c r="E2" s="14">
        <f>Similarity!E2/Similarity!E$12</f>
        <v>5.7324840764331211E-2</v>
      </c>
      <c r="F2" s="14">
        <f>Similarity!F2/Similarity!F$12</f>
        <v>7.6433121019108277E-2</v>
      </c>
      <c r="G2" s="14">
        <f>Similarity!G2/Similarity!G$12</f>
        <v>0.11464968152866242</v>
      </c>
      <c r="H2" s="14">
        <f>Similarity!H2/Similarity!H$12</f>
        <v>0.33121019108280253</v>
      </c>
      <c r="I2" s="14">
        <f>Similarity!I2/Similarity!I$12</f>
        <v>0.26114649681528662</v>
      </c>
      <c r="J2" s="14">
        <f>Similarity!J2/Similarity!J$12</f>
        <v>0.12738853503184713</v>
      </c>
    </row>
    <row r="3" spans="1:10">
      <c r="A3" t="s">
        <v>296</v>
      </c>
      <c r="B3" s="14">
        <f>Similarity!B3/Similarity!B$12</f>
        <v>4.4585987261146494E-2</v>
      </c>
      <c r="C3" s="14"/>
      <c r="D3" s="14">
        <f>Similarity!D3/Similarity!D$12</f>
        <v>3.8216560509554139E-2</v>
      </c>
      <c r="E3" s="14">
        <f>Similarity!E3/Similarity!E$12</f>
        <v>1.9108280254777069E-2</v>
      </c>
      <c r="F3" s="14">
        <f>Similarity!F3/Similarity!F$12</f>
        <v>6.369426751592357E-3</v>
      </c>
      <c r="G3" s="14">
        <f>Similarity!G3/Similarity!G$12</f>
        <v>6.369426751592357E-3</v>
      </c>
      <c r="H3" s="14">
        <f>Similarity!H3/Similarity!H$12</f>
        <v>2.5477707006369428E-2</v>
      </c>
      <c r="I3" s="14">
        <f>Similarity!I3/Similarity!I$12</f>
        <v>3.8216560509554139E-2</v>
      </c>
      <c r="J3" s="14">
        <f>Similarity!J3/Similarity!J$12</f>
        <v>2.5477707006369428E-2</v>
      </c>
    </row>
    <row r="4" spans="1:10">
      <c r="A4" t="s">
        <v>42</v>
      </c>
      <c r="B4" s="14">
        <f>Similarity!B4/Similarity!B$12</f>
        <v>1.9108280254777069E-2</v>
      </c>
      <c r="C4" s="14">
        <f>Similarity!C4/Similarity!C$12</f>
        <v>5.0955414012738856E-2</v>
      </c>
      <c r="D4" s="14"/>
      <c r="E4" s="14">
        <f>Similarity!E4/Similarity!E$12</f>
        <v>0</v>
      </c>
      <c r="F4" s="14">
        <f>Similarity!F4/Similarity!F$12</f>
        <v>1.9108280254777069E-2</v>
      </c>
      <c r="G4" s="14">
        <f>Similarity!G4/Similarity!G$12</f>
        <v>6.369426751592357E-3</v>
      </c>
      <c r="H4" s="14">
        <f>Similarity!H4/Similarity!H$12</f>
        <v>0</v>
      </c>
      <c r="I4" s="14">
        <f>Similarity!I4/Similarity!I$12</f>
        <v>5.0955414012738856E-2</v>
      </c>
      <c r="J4" s="14">
        <f>Similarity!J4/Similarity!J$12</f>
        <v>1.9108280254777069E-2</v>
      </c>
    </row>
    <row r="5" spans="1:10">
      <c r="A5" t="s">
        <v>62</v>
      </c>
      <c r="B5" s="14">
        <f>Similarity!B5/Similarity!B$12</f>
        <v>0</v>
      </c>
      <c r="C5" s="14">
        <f>Similarity!C5/Similarity!C$12</f>
        <v>0</v>
      </c>
      <c r="D5" s="14">
        <f>Similarity!D5/Similarity!D$12</f>
        <v>6.369426751592357E-3</v>
      </c>
      <c r="E5" s="14"/>
      <c r="F5" s="14">
        <f>Similarity!F5/Similarity!F$12</f>
        <v>0</v>
      </c>
      <c r="G5" s="14">
        <f>Similarity!G5/Similarity!G$12</f>
        <v>0</v>
      </c>
      <c r="H5" s="14">
        <f>Similarity!H5/Similarity!H$12</f>
        <v>0</v>
      </c>
      <c r="I5" s="14">
        <f>Similarity!I5/Similarity!I$12</f>
        <v>0</v>
      </c>
      <c r="J5" s="14">
        <f>Similarity!J5/Similarity!J$12</f>
        <v>6.369426751592357E-3</v>
      </c>
    </row>
    <row r="6" spans="1:10">
      <c r="A6" t="s">
        <v>384</v>
      </c>
      <c r="B6" s="14">
        <f>Similarity!B6/Similarity!B$12</f>
        <v>6.369426751592357E-3</v>
      </c>
      <c r="C6" s="14">
        <f>Similarity!C6/Similarity!C$12</f>
        <v>0</v>
      </c>
      <c r="D6" s="14">
        <f>Similarity!D6/Similarity!D$12</f>
        <v>0</v>
      </c>
      <c r="E6" s="14">
        <f>Similarity!E6/Similarity!E$12</f>
        <v>6.369426751592357E-3</v>
      </c>
      <c r="F6" s="14"/>
      <c r="G6" s="14">
        <f>Similarity!G6/Similarity!G$12</f>
        <v>0</v>
      </c>
      <c r="H6" s="14">
        <f>Similarity!H6/Similarity!H$12</f>
        <v>6.369426751592357E-3</v>
      </c>
      <c r="I6" s="14">
        <f>Similarity!I6/Similarity!I$12</f>
        <v>6.369426751592357E-3</v>
      </c>
      <c r="J6" s="14">
        <f>Similarity!J6/Similarity!J$12</f>
        <v>6.369426751592357E-3</v>
      </c>
    </row>
    <row r="7" spans="1:10">
      <c r="A7" t="s">
        <v>47</v>
      </c>
      <c r="B7" s="14">
        <f>Similarity!B7/Similarity!B$12</f>
        <v>8.9171974522292988E-2</v>
      </c>
      <c r="C7" s="14">
        <f>Similarity!C7/Similarity!C$12</f>
        <v>4.4585987261146494E-2</v>
      </c>
      <c r="D7" s="14">
        <f>Similarity!D7/Similarity!D$12</f>
        <v>1.9108280254777069E-2</v>
      </c>
      <c r="E7" s="14">
        <f>Similarity!E7/Similarity!E$12</f>
        <v>4.4585987261146494E-2</v>
      </c>
      <c r="F7" s="14">
        <f>Similarity!F7/Similarity!F$12</f>
        <v>4.4585987261146494E-2</v>
      </c>
      <c r="G7" s="14"/>
      <c r="H7" s="14">
        <f>Similarity!H7/Similarity!H$12</f>
        <v>0.14012738853503184</v>
      </c>
      <c r="I7" s="14">
        <f>Similarity!I7/Similarity!I$12</f>
        <v>7.0063694267515922E-2</v>
      </c>
      <c r="J7" s="14">
        <f>Similarity!J7/Similarity!J$12</f>
        <v>3.1847133757961783E-2</v>
      </c>
    </row>
    <row r="8" spans="1:10">
      <c r="A8" t="s">
        <v>13</v>
      </c>
      <c r="B8" s="14">
        <f>Similarity!B8/Similarity!B$12</f>
        <v>0.32484076433121017</v>
      </c>
      <c r="C8" s="14">
        <f>Similarity!C8/Similarity!C$12</f>
        <v>0.16560509554140126</v>
      </c>
      <c r="D8" s="14">
        <f>Similarity!D8/Similarity!D$12</f>
        <v>0.11464968152866242</v>
      </c>
      <c r="E8" s="14">
        <f>Similarity!E8/Similarity!E$12</f>
        <v>5.0955414012738856E-2</v>
      </c>
      <c r="F8" s="14">
        <f>Similarity!F8/Similarity!F$12</f>
        <v>0.12738853503184713</v>
      </c>
      <c r="G8" s="14">
        <f>Similarity!G8/Similarity!G$12</f>
        <v>0.13375796178343949</v>
      </c>
      <c r="H8" s="14"/>
      <c r="I8" s="14">
        <f>Similarity!I8/Similarity!I$12</f>
        <v>0.17834394904458598</v>
      </c>
      <c r="J8" s="14">
        <f>Similarity!J8/Similarity!J$12</f>
        <v>0.12738853503184713</v>
      </c>
    </row>
    <row r="9" spans="1:10">
      <c r="A9" t="s">
        <v>183</v>
      </c>
      <c r="B9" s="14">
        <f>Similarity!B9/Similarity!B$12</f>
        <v>0.16560509554140126</v>
      </c>
      <c r="C9" s="14">
        <f>Similarity!C9/Similarity!C$12</f>
        <v>8.9171974522292988E-2</v>
      </c>
      <c r="D9" s="14">
        <f>Similarity!D9/Similarity!D$12</f>
        <v>0.19108280254777071</v>
      </c>
      <c r="E9" s="14">
        <f>Similarity!E9/Similarity!E$12</f>
        <v>3.1847133757961783E-2</v>
      </c>
      <c r="F9" s="14">
        <f>Similarity!F9/Similarity!F$12</f>
        <v>6.3694267515923567E-2</v>
      </c>
      <c r="G9" s="14">
        <f>Similarity!G9/Similarity!G$12</f>
        <v>6.3694267515923567E-2</v>
      </c>
      <c r="H9" s="14">
        <f>Similarity!H9/Similarity!H$12</f>
        <v>0.12101910828025478</v>
      </c>
      <c r="I9" s="14"/>
      <c r="J9" s="14">
        <f>Similarity!J9/Similarity!J$12</f>
        <v>0.11464968152866242</v>
      </c>
    </row>
    <row r="10" spans="1:10">
      <c r="A10" t="s">
        <v>385</v>
      </c>
      <c r="B10" s="14">
        <f>Similarity!B10/Similarity!B$12</f>
        <v>3.8216560509554139E-2</v>
      </c>
      <c r="C10" s="14">
        <f>Similarity!C10/Similarity!C$12</f>
        <v>2.5477707006369428E-2</v>
      </c>
      <c r="D10" s="14">
        <f>Similarity!D10/Similarity!D$12</f>
        <v>6.369426751592357E-3</v>
      </c>
      <c r="E10" s="14">
        <f>Similarity!E10/Similarity!E$12</f>
        <v>1.2738853503184714E-2</v>
      </c>
      <c r="F10" s="14">
        <f>Similarity!F10/Similarity!F$12</f>
        <v>0</v>
      </c>
      <c r="G10" s="14">
        <f>Similarity!G10/Similarity!G$12</f>
        <v>6.369426751592357E-3</v>
      </c>
      <c r="H10" s="14">
        <f>Similarity!H10/Similarity!H$12</f>
        <v>4.4585987261146494E-2</v>
      </c>
      <c r="I10" s="14">
        <f>Similarity!I10/Similarity!I$12</f>
        <v>3.8216560509554139E-2</v>
      </c>
      <c r="J10" s="14"/>
    </row>
    <row r="11" spans="1:10" ht="15">
      <c r="A11" s="12"/>
    </row>
    <row r="12" spans="1:10" ht="15">
      <c r="A12" s="12"/>
    </row>
    <row r="13" spans="1:10" ht="15">
      <c r="A13" s="15" t="s">
        <v>471</v>
      </c>
    </row>
    <row r="14" spans="1:10" ht="42.75">
      <c r="A14">
        <f t="array" ref="A14:J23">TRANSPOSE(A1:J10)</f>
        <v>0</v>
      </c>
      <c r="B14" s="13" t="str">
        <v>Gloria Jean's Coffees</v>
      </c>
      <c r="C14" s="13" t="str">
        <v>Hudsons Coffee</v>
      </c>
      <c r="D14" s="13" t="str">
        <v>Jamaica Blue</v>
      </c>
      <c r="E14" s="13" t="str">
        <v>Kurtosh</v>
      </c>
      <c r="F14" s="13" t="str">
        <v>Max Brenner</v>
      </c>
      <c r="G14" s="13" t="str">
        <v>McCafe</v>
      </c>
      <c r="H14" s="13" t="str">
        <v>Starbucks</v>
      </c>
      <c r="I14" s="13" t="str">
        <v>The Coffee Club</v>
      </c>
      <c r="J14" s="13" t="str">
        <v>Zarraffa's Coffee</v>
      </c>
    </row>
    <row r="15" spans="1:10">
      <c r="A15" t="str">
        <v>Gloria Jean's Coffees</v>
      </c>
      <c r="B15" s="14">
        <v>0</v>
      </c>
      <c r="C15" s="14">
        <v>4.4585987261146494E-2</v>
      </c>
      <c r="D15" s="14">
        <v>1.9108280254777069E-2</v>
      </c>
      <c r="E15" s="14">
        <v>0</v>
      </c>
      <c r="F15" s="14">
        <v>6.369426751592357E-3</v>
      </c>
      <c r="G15" s="14">
        <v>8.9171974522292988E-2</v>
      </c>
      <c r="H15" s="14">
        <v>0.32484076433121017</v>
      </c>
      <c r="I15" s="14">
        <v>0.16560509554140126</v>
      </c>
      <c r="J15" s="14">
        <v>3.8216560509554139E-2</v>
      </c>
    </row>
    <row r="16" spans="1:10">
      <c r="A16" t="str">
        <v>Hudsons Coffee</v>
      </c>
      <c r="B16" s="14">
        <v>0.10191082802547771</v>
      </c>
      <c r="C16" s="14">
        <v>0</v>
      </c>
      <c r="D16" s="14">
        <v>5.0955414012738856E-2</v>
      </c>
      <c r="E16" s="14">
        <v>0</v>
      </c>
      <c r="F16" s="14">
        <v>0</v>
      </c>
      <c r="G16" s="14">
        <v>4.4585987261146494E-2</v>
      </c>
      <c r="H16" s="14">
        <v>0.16560509554140126</v>
      </c>
      <c r="I16" s="14">
        <v>8.9171974522292988E-2</v>
      </c>
      <c r="J16" s="14">
        <v>2.5477707006369428E-2</v>
      </c>
    </row>
    <row r="17" spans="1:10">
      <c r="A17" t="str">
        <v>Jamaica Blue</v>
      </c>
      <c r="B17" s="14">
        <v>0.14012738853503184</v>
      </c>
      <c r="C17" s="14">
        <v>3.8216560509554139E-2</v>
      </c>
      <c r="D17" s="14">
        <v>0</v>
      </c>
      <c r="E17" s="14">
        <v>6.369426751592357E-3</v>
      </c>
      <c r="F17" s="14">
        <v>0</v>
      </c>
      <c r="G17" s="14">
        <v>1.9108280254777069E-2</v>
      </c>
      <c r="H17" s="14">
        <v>0.11464968152866242</v>
      </c>
      <c r="I17" s="14">
        <v>0.19108280254777071</v>
      </c>
      <c r="J17" s="14">
        <v>6.369426751592357E-3</v>
      </c>
    </row>
    <row r="18" spans="1:10">
      <c r="A18" t="str">
        <v>Kurtosh</v>
      </c>
      <c r="B18" s="14">
        <v>5.7324840764331211E-2</v>
      </c>
      <c r="C18" s="14">
        <v>1.9108280254777069E-2</v>
      </c>
      <c r="D18" s="14">
        <v>0</v>
      </c>
      <c r="E18" s="14">
        <v>0</v>
      </c>
      <c r="F18" s="14">
        <v>6.369426751592357E-3</v>
      </c>
      <c r="G18" s="14">
        <v>4.4585987261146494E-2</v>
      </c>
      <c r="H18" s="14">
        <v>5.0955414012738856E-2</v>
      </c>
      <c r="I18" s="14">
        <v>3.1847133757961783E-2</v>
      </c>
      <c r="J18" s="14">
        <v>1.2738853503184714E-2</v>
      </c>
    </row>
    <row r="19" spans="1:10">
      <c r="A19" t="str">
        <v>Max Brenner</v>
      </c>
      <c r="B19" s="14">
        <v>7.6433121019108277E-2</v>
      </c>
      <c r="C19" s="14">
        <v>6.369426751592357E-3</v>
      </c>
      <c r="D19" s="14">
        <v>1.9108280254777069E-2</v>
      </c>
      <c r="E19" s="14">
        <v>0</v>
      </c>
      <c r="F19" s="14">
        <v>0</v>
      </c>
      <c r="G19" s="14">
        <v>4.4585987261146494E-2</v>
      </c>
      <c r="H19" s="14">
        <v>0.12738853503184713</v>
      </c>
      <c r="I19" s="14">
        <v>6.3694267515923567E-2</v>
      </c>
      <c r="J19" s="14">
        <v>0</v>
      </c>
    </row>
    <row r="20" spans="1:10">
      <c r="A20" t="str">
        <v>McCafe</v>
      </c>
      <c r="B20" s="14">
        <v>0.11464968152866242</v>
      </c>
      <c r="C20" s="14">
        <v>6.369426751592357E-3</v>
      </c>
      <c r="D20" s="14">
        <v>6.369426751592357E-3</v>
      </c>
      <c r="E20" s="14">
        <v>0</v>
      </c>
      <c r="F20" s="14">
        <v>0</v>
      </c>
      <c r="G20" s="14">
        <v>0</v>
      </c>
      <c r="H20" s="14">
        <v>0.13375796178343949</v>
      </c>
      <c r="I20" s="14">
        <v>6.3694267515923567E-2</v>
      </c>
      <c r="J20" s="14">
        <v>6.369426751592357E-3</v>
      </c>
    </row>
    <row r="21" spans="1:10">
      <c r="A21" t="str">
        <v>Starbucks</v>
      </c>
      <c r="B21" s="14">
        <v>0.33121019108280253</v>
      </c>
      <c r="C21" s="14">
        <v>2.5477707006369428E-2</v>
      </c>
      <c r="D21" s="14">
        <v>0</v>
      </c>
      <c r="E21" s="14">
        <v>0</v>
      </c>
      <c r="F21" s="14">
        <v>6.369426751592357E-3</v>
      </c>
      <c r="G21" s="14">
        <v>0.14012738853503184</v>
      </c>
      <c r="H21" s="14">
        <v>0</v>
      </c>
      <c r="I21" s="14">
        <v>0.12101910828025478</v>
      </c>
      <c r="J21" s="14">
        <v>4.4585987261146494E-2</v>
      </c>
    </row>
    <row r="22" spans="1:10">
      <c r="A22" t="str">
        <v>The Coffee Club</v>
      </c>
      <c r="B22" s="14">
        <v>0.26114649681528662</v>
      </c>
      <c r="C22" s="14">
        <v>3.8216560509554139E-2</v>
      </c>
      <c r="D22" s="14">
        <v>5.0955414012738856E-2</v>
      </c>
      <c r="E22" s="14">
        <v>0</v>
      </c>
      <c r="F22" s="14">
        <v>6.369426751592357E-3</v>
      </c>
      <c r="G22" s="14">
        <v>7.0063694267515922E-2</v>
      </c>
      <c r="H22" s="14">
        <v>0.17834394904458598</v>
      </c>
      <c r="I22" s="14">
        <v>0</v>
      </c>
      <c r="J22" s="14">
        <v>3.8216560509554139E-2</v>
      </c>
    </row>
    <row r="23" spans="1:10">
      <c r="A23" t="str">
        <v>Zarraffa's Coffee</v>
      </c>
      <c r="B23" s="14">
        <v>0.12738853503184713</v>
      </c>
      <c r="C23" s="14">
        <v>2.5477707006369428E-2</v>
      </c>
      <c r="D23" s="14">
        <v>1.9108280254777069E-2</v>
      </c>
      <c r="E23" s="14">
        <v>6.369426751592357E-3</v>
      </c>
      <c r="F23" s="14">
        <v>6.369426751592357E-3</v>
      </c>
      <c r="G23" s="14">
        <v>3.1847133757961783E-2</v>
      </c>
      <c r="H23" s="14">
        <v>0.12738853503184713</v>
      </c>
      <c r="I23" s="14">
        <v>0.11464968152866242</v>
      </c>
      <c r="J23" s="14">
        <v>0</v>
      </c>
    </row>
    <row r="24" spans="1:10" ht="15">
      <c r="A24" s="12"/>
    </row>
    <row r="25" spans="1:10" ht="15">
      <c r="A25" s="12"/>
    </row>
    <row r="26" spans="1:10" ht="15">
      <c r="A26" s="15" t="s">
        <v>472</v>
      </c>
    </row>
    <row r="27" spans="1:10" ht="42.75">
      <c r="B27" s="13" t="s">
        <v>382</v>
      </c>
      <c r="C27" s="13" t="s">
        <v>296</v>
      </c>
      <c r="D27" s="13" t="s">
        <v>42</v>
      </c>
      <c r="E27" s="13" t="s">
        <v>62</v>
      </c>
      <c r="F27" s="13" t="s">
        <v>384</v>
      </c>
      <c r="G27" s="13" t="s">
        <v>47</v>
      </c>
      <c r="H27" s="13" t="s">
        <v>13</v>
      </c>
      <c r="I27" s="13" t="s">
        <v>183</v>
      </c>
      <c r="J27" s="13" t="s">
        <v>385</v>
      </c>
    </row>
    <row r="28" spans="1:10">
      <c r="A28" t="s">
        <v>382</v>
      </c>
      <c r="B28" s="14">
        <f>B2+B15</f>
        <v>0</v>
      </c>
      <c r="C28" s="14">
        <f t="shared" ref="C28:J28" si="0">C2+C15</f>
        <v>0.1464968152866242</v>
      </c>
      <c r="D28" s="14">
        <f t="shared" si="0"/>
        <v>0.15923566878980891</v>
      </c>
      <c r="E28" s="14">
        <f t="shared" si="0"/>
        <v>5.7324840764331211E-2</v>
      </c>
      <c r="F28" s="14">
        <f t="shared" si="0"/>
        <v>8.2802547770700632E-2</v>
      </c>
      <c r="G28" s="14">
        <f t="shared" si="0"/>
        <v>0.20382165605095542</v>
      </c>
      <c r="H28" s="14">
        <f t="shared" si="0"/>
        <v>0.6560509554140127</v>
      </c>
      <c r="I28" s="14">
        <f t="shared" si="0"/>
        <v>0.42675159235668791</v>
      </c>
      <c r="J28" s="14">
        <f t="shared" si="0"/>
        <v>0.16560509554140126</v>
      </c>
    </row>
    <row r="29" spans="1:10">
      <c r="A29" t="s">
        <v>296</v>
      </c>
      <c r="B29" s="14">
        <f t="shared" ref="B29:J36" si="1">B3+B16</f>
        <v>0.1464968152866242</v>
      </c>
      <c r="C29" s="14">
        <f t="shared" si="1"/>
        <v>0</v>
      </c>
      <c r="D29" s="14">
        <f t="shared" si="1"/>
        <v>8.9171974522293002E-2</v>
      </c>
      <c r="E29" s="14">
        <f t="shared" si="1"/>
        <v>1.9108280254777069E-2</v>
      </c>
      <c r="F29" s="14">
        <f t="shared" si="1"/>
        <v>6.369426751592357E-3</v>
      </c>
      <c r="G29" s="14">
        <f t="shared" si="1"/>
        <v>5.0955414012738849E-2</v>
      </c>
      <c r="H29" s="14">
        <f t="shared" si="1"/>
        <v>0.19108280254777069</v>
      </c>
      <c r="I29" s="14">
        <f t="shared" si="1"/>
        <v>0.12738853503184713</v>
      </c>
      <c r="J29" s="14">
        <f t="shared" si="1"/>
        <v>5.0955414012738856E-2</v>
      </c>
    </row>
    <row r="30" spans="1:10">
      <c r="A30" t="s">
        <v>42</v>
      </c>
      <c r="B30" s="14">
        <f t="shared" si="1"/>
        <v>0.15923566878980891</v>
      </c>
      <c r="C30" s="14">
        <f t="shared" si="1"/>
        <v>8.9171974522293002E-2</v>
      </c>
      <c r="D30" s="14">
        <f t="shared" si="1"/>
        <v>0</v>
      </c>
      <c r="E30" s="14">
        <f t="shared" si="1"/>
        <v>6.369426751592357E-3</v>
      </c>
      <c r="F30" s="14">
        <f t="shared" si="1"/>
        <v>1.9108280254777069E-2</v>
      </c>
      <c r="G30" s="14">
        <f t="shared" si="1"/>
        <v>2.5477707006369428E-2</v>
      </c>
      <c r="H30" s="14">
        <f t="shared" si="1"/>
        <v>0.11464968152866242</v>
      </c>
      <c r="I30" s="14">
        <f t="shared" si="1"/>
        <v>0.24203821656050956</v>
      </c>
      <c r="J30" s="14">
        <f t="shared" si="1"/>
        <v>2.5477707006369428E-2</v>
      </c>
    </row>
    <row r="31" spans="1:10">
      <c r="A31" t="s">
        <v>62</v>
      </c>
      <c r="B31" s="14">
        <f t="shared" si="1"/>
        <v>5.7324840764331211E-2</v>
      </c>
      <c r="C31" s="14">
        <f t="shared" si="1"/>
        <v>1.9108280254777069E-2</v>
      </c>
      <c r="D31" s="14">
        <f t="shared" si="1"/>
        <v>6.369426751592357E-3</v>
      </c>
      <c r="E31" s="14">
        <f t="shared" si="1"/>
        <v>0</v>
      </c>
      <c r="F31" s="14">
        <f t="shared" si="1"/>
        <v>6.369426751592357E-3</v>
      </c>
      <c r="G31" s="14">
        <f t="shared" si="1"/>
        <v>4.4585987261146494E-2</v>
      </c>
      <c r="H31" s="14">
        <f t="shared" si="1"/>
        <v>5.0955414012738856E-2</v>
      </c>
      <c r="I31" s="14">
        <f t="shared" si="1"/>
        <v>3.1847133757961783E-2</v>
      </c>
      <c r="J31" s="14">
        <f t="shared" si="1"/>
        <v>1.9108280254777073E-2</v>
      </c>
    </row>
    <row r="32" spans="1:10">
      <c r="A32" t="s">
        <v>384</v>
      </c>
      <c r="B32" s="14">
        <f t="shared" si="1"/>
        <v>8.2802547770700632E-2</v>
      </c>
      <c r="C32" s="14">
        <f t="shared" si="1"/>
        <v>6.369426751592357E-3</v>
      </c>
      <c r="D32" s="14">
        <f t="shared" si="1"/>
        <v>1.9108280254777069E-2</v>
      </c>
      <c r="E32" s="14">
        <f t="shared" si="1"/>
        <v>6.369426751592357E-3</v>
      </c>
      <c r="F32" s="14">
        <f t="shared" si="1"/>
        <v>0</v>
      </c>
      <c r="G32" s="14">
        <f t="shared" si="1"/>
        <v>4.4585987261146494E-2</v>
      </c>
      <c r="H32" s="14">
        <f t="shared" si="1"/>
        <v>0.13375796178343949</v>
      </c>
      <c r="I32" s="14">
        <f t="shared" si="1"/>
        <v>7.0063694267515922E-2</v>
      </c>
      <c r="J32" s="14">
        <f t="shared" si="1"/>
        <v>6.369426751592357E-3</v>
      </c>
    </row>
    <row r="33" spans="1:10">
      <c r="A33" t="s">
        <v>47</v>
      </c>
      <c r="B33" s="14">
        <f t="shared" si="1"/>
        <v>0.20382165605095542</v>
      </c>
      <c r="C33" s="14">
        <f t="shared" si="1"/>
        <v>5.0955414012738849E-2</v>
      </c>
      <c r="D33" s="14">
        <f t="shared" si="1"/>
        <v>2.5477707006369428E-2</v>
      </c>
      <c r="E33" s="14">
        <f t="shared" si="1"/>
        <v>4.4585987261146494E-2</v>
      </c>
      <c r="F33" s="14">
        <f t="shared" si="1"/>
        <v>4.4585987261146494E-2</v>
      </c>
      <c r="G33" s="14">
        <f t="shared" si="1"/>
        <v>0</v>
      </c>
      <c r="H33" s="14">
        <f t="shared" si="1"/>
        <v>0.27388535031847133</v>
      </c>
      <c r="I33" s="14">
        <f t="shared" si="1"/>
        <v>0.13375796178343949</v>
      </c>
      <c r="J33" s="14">
        <f t="shared" si="1"/>
        <v>3.8216560509554139E-2</v>
      </c>
    </row>
    <row r="34" spans="1:10">
      <c r="A34" t="s">
        <v>13</v>
      </c>
      <c r="B34" s="14">
        <f t="shared" si="1"/>
        <v>0.6560509554140127</v>
      </c>
      <c r="C34" s="14">
        <f t="shared" si="1"/>
        <v>0.19108280254777069</v>
      </c>
      <c r="D34" s="14">
        <f t="shared" si="1"/>
        <v>0.11464968152866242</v>
      </c>
      <c r="E34" s="14">
        <f t="shared" si="1"/>
        <v>5.0955414012738856E-2</v>
      </c>
      <c r="F34" s="14">
        <f t="shared" si="1"/>
        <v>0.13375796178343949</v>
      </c>
      <c r="G34" s="14">
        <f t="shared" si="1"/>
        <v>0.27388535031847133</v>
      </c>
      <c r="H34" s="14">
        <f t="shared" si="1"/>
        <v>0</v>
      </c>
      <c r="I34" s="14">
        <f t="shared" si="1"/>
        <v>0.29936305732484075</v>
      </c>
      <c r="J34" s="14">
        <f t="shared" si="1"/>
        <v>0.17197452229299362</v>
      </c>
    </row>
    <row r="35" spans="1:10">
      <c r="A35" t="s">
        <v>183</v>
      </c>
      <c r="B35" s="14">
        <f t="shared" si="1"/>
        <v>0.42675159235668791</v>
      </c>
      <c r="C35" s="14">
        <f t="shared" si="1"/>
        <v>0.12738853503184713</v>
      </c>
      <c r="D35" s="14">
        <f t="shared" si="1"/>
        <v>0.24203821656050956</v>
      </c>
      <c r="E35" s="14">
        <f t="shared" si="1"/>
        <v>3.1847133757961783E-2</v>
      </c>
      <c r="F35" s="14">
        <f t="shared" si="1"/>
        <v>7.0063694267515922E-2</v>
      </c>
      <c r="G35" s="14">
        <f t="shared" si="1"/>
        <v>0.13375796178343949</v>
      </c>
      <c r="H35" s="14">
        <f t="shared" si="1"/>
        <v>0.29936305732484075</v>
      </c>
      <c r="I35" s="14">
        <f t="shared" si="1"/>
        <v>0</v>
      </c>
      <c r="J35" s="14">
        <f t="shared" si="1"/>
        <v>0.15286624203821655</v>
      </c>
    </row>
    <row r="36" spans="1:10">
      <c r="A36" t="s">
        <v>385</v>
      </c>
      <c r="B36" s="14">
        <f t="shared" si="1"/>
        <v>0.16560509554140126</v>
      </c>
      <c r="C36" s="14">
        <f t="shared" si="1"/>
        <v>5.0955414012738856E-2</v>
      </c>
      <c r="D36" s="14">
        <f t="shared" si="1"/>
        <v>2.5477707006369428E-2</v>
      </c>
      <c r="E36" s="14">
        <f t="shared" si="1"/>
        <v>1.9108280254777073E-2</v>
      </c>
      <c r="F36" s="14">
        <f t="shared" si="1"/>
        <v>6.369426751592357E-3</v>
      </c>
      <c r="G36" s="14">
        <f t="shared" si="1"/>
        <v>3.8216560509554139E-2</v>
      </c>
      <c r="H36" s="14">
        <f t="shared" si="1"/>
        <v>0.17197452229299362</v>
      </c>
      <c r="I36" s="14">
        <f t="shared" si="1"/>
        <v>0.15286624203821655</v>
      </c>
      <c r="J36" s="14">
        <f t="shared" si="1"/>
        <v>0</v>
      </c>
    </row>
  </sheetData>
  <conditionalFormatting sqref="B2:J10 B15:J23 B28:J3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Respondents</vt:lpstr>
      <vt:lpstr>Coding</vt:lpstr>
      <vt:lpstr>Similarity</vt:lpstr>
      <vt:lpstr>Similarity percentages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2017-10-05T09:45:19Z</dcterms:created>
  <dcterms:modified xsi:type="dcterms:W3CDTF">2023-11-29T04:58:16Z</dcterms:modified>
</cp:coreProperties>
</file>