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61484\Desktop\Wing Optimization\Reference\"/>
    </mc:Choice>
  </mc:AlternateContent>
  <xr:revisionPtr revIDLastSave="0" documentId="13_ncr:1_{591D46C8-8620-465E-BCF6-D8AAC0A67B68}" xr6:coauthVersionLast="45" xr6:coauthVersionMax="45" xr10:uidLastSave="{00000000-0000-0000-0000-000000000000}"/>
  <bookViews>
    <workbookView xWindow="11280" yWindow="180" windowWidth="14190" windowHeight="15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F7" i="1" l="1"/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6" i="1"/>
  <c r="D7" i="1"/>
  <c r="D8" i="1" s="1"/>
  <c r="E8" i="1" s="1"/>
  <c r="C8" i="1"/>
  <c r="C10" i="1"/>
  <c r="C16" i="1"/>
  <c r="C18" i="1"/>
  <c r="C26" i="1"/>
  <c r="C6" i="1"/>
  <c r="B22" i="1"/>
  <c r="B20" i="1"/>
  <c r="B14" i="1"/>
  <c r="B12" i="1"/>
  <c r="B11" i="1"/>
  <c r="B8" i="1"/>
  <c r="B7" i="1"/>
  <c r="B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26" i="1" s="1"/>
  <c r="B15" i="1" l="1"/>
  <c r="B23" i="1"/>
  <c r="C23" i="1"/>
  <c r="C15" i="1"/>
  <c r="C7" i="1"/>
  <c r="B16" i="1"/>
  <c r="C22" i="1"/>
  <c r="B17" i="1"/>
  <c r="B24" i="1"/>
  <c r="C14" i="1"/>
  <c r="B9" i="1"/>
  <c r="B25" i="1"/>
  <c r="C21" i="1"/>
  <c r="C13" i="1"/>
  <c r="B10" i="1"/>
  <c r="B18" i="1"/>
  <c r="C20" i="1"/>
  <c r="C12" i="1"/>
  <c r="C24" i="1"/>
  <c r="B19" i="1"/>
  <c r="C19" i="1"/>
  <c r="C11" i="1"/>
  <c r="B13" i="1"/>
  <c r="B21" i="1"/>
  <c r="C25" i="1"/>
  <c r="C17" i="1"/>
  <c r="C9" i="1"/>
  <c r="E7" i="1"/>
  <c r="D9" i="1"/>
  <c r="E9" i="1" s="1"/>
  <c r="D10" i="1" l="1"/>
  <c r="E10" i="1" s="1"/>
  <c r="D11" i="1" l="1"/>
  <c r="E11" i="1" s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D24" i="1" l="1"/>
  <c r="E24" i="1" s="1"/>
  <c r="D25" i="1" l="1"/>
  <c r="E25" i="1" s="1"/>
  <c r="D26" i="1" l="1"/>
  <c r="E26" i="1" s="1"/>
</calcChain>
</file>

<file path=xl/sharedStrings.xml><?xml version="1.0" encoding="utf-8"?>
<sst xmlns="http://schemas.openxmlformats.org/spreadsheetml/2006/main" count="12" uniqueCount="7">
  <si>
    <t xml:space="preserve">Chord Postion </t>
  </si>
  <si>
    <t xml:space="preserve">Chord length </t>
  </si>
  <si>
    <t>Wing Span</t>
  </si>
  <si>
    <t>Root Chord</t>
  </si>
  <si>
    <t>Bell Wing</t>
  </si>
  <si>
    <t>Elliptical Wing</t>
  </si>
  <si>
    <t>Sweep (Crescent)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</si>
</sst>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Sweep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Sheet1!$A$6:$A$26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Sheet1!$C$6:$C$26</c:f>
              <c:numCache>
                <c:formatCode>General</c:formatCode>
                <c:ptCount val="21"/>
                <c:pt idx="0">
                  <c:v>0</c:v>
                </c:pt>
                <c:pt idx="1">
                  <c:v>1.2507822280910519E-3</c:v>
                </c:pt>
                <c:pt idx="2">
                  <c:v>5.0125628933800348E-3</c:v>
                </c:pt>
                <c:pt idx="3">
                  <c:v>1.1314003335740508E-2</c:v>
                </c:pt>
                <c:pt idx="4">
                  <c:v>2.0204102886728803E-2</c:v>
                </c:pt>
                <c:pt idx="5">
                  <c:v>3.1754163448145745E-2</c:v>
                </c:pt>
                <c:pt idx="6">
                  <c:v>4.6060798583054341E-2</c:v>
                </c:pt>
                <c:pt idx="7">
                  <c:v>6.3250300240240254E-2</c:v>
                </c:pt>
                <c:pt idx="8">
                  <c:v>8.3484861008832012E-2</c:v>
                </c:pt>
                <c:pt idx="9">
                  <c:v>0.10697144502541245</c:v>
                </c:pt>
                <c:pt idx="10">
                  <c:v>0.1339745962155614</c:v>
                </c:pt>
                <c:pt idx="11">
                  <c:v>0.16483534557549673</c:v>
                </c:pt>
                <c:pt idx="12">
                  <c:v>0.19999999999999996</c:v>
                </c:pt>
                <c:pt idx="13">
                  <c:v>0.24006579232146685</c:v>
                </c:pt>
                <c:pt idx="14">
                  <c:v>0.28585715714571502</c:v>
                </c:pt>
                <c:pt idx="15">
                  <c:v>0.33856217223385232</c:v>
                </c:pt>
                <c:pt idx="16">
                  <c:v>0.40000000000000013</c:v>
                </c:pt>
                <c:pt idx="17">
                  <c:v>0.47321731235736297</c:v>
                </c:pt>
                <c:pt idx="18">
                  <c:v>0.56411010564593278</c:v>
                </c:pt>
                <c:pt idx="19">
                  <c:v>0.68775010008008008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392-98D4-A15AFE2152B5}"/>
            </c:ext>
          </c:extLst>
        </c:ser>
        <c:ser>
          <c:idx val="1"/>
          <c:order val="1"/>
          <c:tx>
            <c:v>Chord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Sheet1!$A$6:$A$26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Sheet1!$B$6:$B$26</c:f>
              <c:numCache>
                <c:formatCode>General</c:formatCode>
                <c:ptCount val="21"/>
                <c:pt idx="0">
                  <c:v>1</c:v>
                </c:pt>
                <c:pt idx="1">
                  <c:v>0.99874921777190895</c:v>
                </c:pt>
                <c:pt idx="2">
                  <c:v>0.99498743710661997</c:v>
                </c:pt>
                <c:pt idx="3">
                  <c:v>0.98868599666425949</c:v>
                </c:pt>
                <c:pt idx="4">
                  <c:v>0.9797958971132712</c:v>
                </c:pt>
                <c:pt idx="5">
                  <c:v>0.96824583655185426</c:v>
                </c:pt>
                <c:pt idx="6">
                  <c:v>0.95393920141694566</c:v>
                </c:pt>
                <c:pt idx="7">
                  <c:v>0.93674969975975975</c:v>
                </c:pt>
                <c:pt idx="8">
                  <c:v>0.91651513899116799</c:v>
                </c:pt>
                <c:pt idx="9">
                  <c:v>0.89302855497458755</c:v>
                </c:pt>
                <c:pt idx="10">
                  <c:v>0.8660254037844386</c:v>
                </c:pt>
                <c:pt idx="11">
                  <c:v>0.83516465442450327</c:v>
                </c:pt>
                <c:pt idx="12">
                  <c:v>0.8</c:v>
                </c:pt>
                <c:pt idx="13">
                  <c:v>0.75993420767853315</c:v>
                </c:pt>
                <c:pt idx="14">
                  <c:v>0.71414284285428498</c:v>
                </c:pt>
                <c:pt idx="15">
                  <c:v>0.66143782776614768</c:v>
                </c:pt>
                <c:pt idx="16">
                  <c:v>0.59999999999999987</c:v>
                </c:pt>
                <c:pt idx="17">
                  <c:v>0.52678268764263703</c:v>
                </c:pt>
                <c:pt idx="18">
                  <c:v>0.43588989435406728</c:v>
                </c:pt>
                <c:pt idx="19">
                  <c:v>0.31224989991991997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9-4392-98D4-A15AFE2152B5}"/>
            </c:ext>
          </c:extLst>
        </c:ser>
        <c:ser>
          <c:idx val="2"/>
          <c:order val="2"/>
          <c:tx>
            <c:v>Bell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Sheet1!$D$6:$D$26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Sheet1!$E$6:$E$26</c:f>
              <c:numCache>
                <c:formatCode>General</c:formatCode>
                <c:ptCount val="21"/>
                <c:pt idx="0">
                  <c:v>1</c:v>
                </c:pt>
                <c:pt idx="1">
                  <c:v>0.99625234472747926</c:v>
                </c:pt>
                <c:pt idx="2">
                  <c:v>0.98503756273555376</c:v>
                </c:pt>
                <c:pt idx="3">
                  <c:v>0.96644056173931359</c:v>
                </c:pt>
                <c:pt idx="4">
                  <c:v>0.9406040612287403</c:v>
                </c:pt>
                <c:pt idx="5">
                  <c:v>0.90773047176736332</c:v>
                </c:pt>
                <c:pt idx="6">
                  <c:v>0.86808467328942063</c:v>
                </c:pt>
                <c:pt idx="7">
                  <c:v>0.82199786153918919</c:v>
                </c:pt>
                <c:pt idx="8">
                  <c:v>0.76987271675258107</c:v>
                </c:pt>
                <c:pt idx="9">
                  <c:v>0.71219027259223355</c:v>
                </c:pt>
                <c:pt idx="10">
                  <c:v>0.649519052838329</c:v>
                </c:pt>
                <c:pt idx="11">
                  <c:v>0.58252734646109106</c:v>
                </c:pt>
                <c:pt idx="12">
                  <c:v>0.51200000000000001</c:v>
                </c:pt>
                <c:pt idx="13">
                  <c:v>0.43886200493435279</c:v>
                </c:pt>
                <c:pt idx="14">
                  <c:v>0.36421284985568531</c:v>
                </c:pt>
                <c:pt idx="15">
                  <c:v>0.28937904964768962</c:v>
                </c:pt>
                <c:pt idx="16">
                  <c:v>0.21599999999999991</c:v>
                </c:pt>
                <c:pt idx="17">
                  <c:v>0.14618219582083183</c:v>
                </c:pt>
                <c:pt idx="18">
                  <c:v>8.281907992727279E-2</c:v>
                </c:pt>
                <c:pt idx="19">
                  <c:v>3.0444365242192198E-2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A9-4392-98D4-A15AFE21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62048"/>
        <c:axId val="455762376"/>
      </c:scatterChart>
      <c:valAx>
        <c:axId val="4557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2376"/>
        <c:crosses val="autoZero"/>
        <c:crossBetween val="midCat"/>
      </c:valAx>
      <c:valAx>
        <c:axId val="4557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19050</xdr:rowOff>
    </xdr:from>
    <xdr:to>
      <xdr:col>5</xdr:col>
      <xdr:colOff>152400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7B9B3-26B7-4049-B4B6-0F36561B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F6" sqref="F6"/>
    </sheetView>
  </sheetViews>
  <sheetFormatPr defaultRowHeight="15" x14ac:dyDescent="0.25"/>
  <cols>
    <col min="1" max="1" width="14.28515625" customWidth="1"/>
    <col min="2" max="2" width="14" customWidth="1"/>
    <col min="3" max="3" width="16.7109375" customWidth="1"/>
    <col min="4" max="4" width="16" customWidth="1"/>
    <col min="5" max="5" width="19.7109375" customWidth="1"/>
    <col min="6" max="6" width="17.28515625" customWidth="1"/>
    <col min="8" max="8" width="18.7109375" customWidth="1"/>
    <col min="9" max="9" width="19.140625" customWidth="1"/>
  </cols>
  <sheetData>
    <row r="1" spans="1:7" x14ac:dyDescent="0.25">
      <c r="A1" s="1" t="s">
        <v>5</v>
      </c>
      <c r="B1" s="1"/>
      <c r="D1" s="1" t="s">
        <v>4</v>
      </c>
      <c r="E1" s="1"/>
    </row>
    <row r="2" spans="1:7" x14ac:dyDescent="0.25">
      <c r="A2" t="s">
        <v>2</v>
      </c>
      <c r="B2">
        <v>10</v>
      </c>
      <c r="D2" t="s">
        <v>2</v>
      </c>
      <c r="E2">
        <v>10</v>
      </c>
    </row>
    <row r="3" spans="1:7" x14ac:dyDescent="0.25">
      <c r="A3" t="s">
        <v>3</v>
      </c>
      <c r="B3">
        <v>1</v>
      </c>
      <c r="D3" t="s">
        <v>3</v>
      </c>
      <c r="E3">
        <v>1</v>
      </c>
    </row>
    <row r="5" spans="1:7" x14ac:dyDescent="0.25">
      <c r="A5" t="s">
        <v>0</v>
      </c>
      <c r="B5" t="s">
        <v>1</v>
      </c>
      <c r="C5" t="s">
        <v>6</v>
      </c>
      <c r="D5" t="s">
        <v>0</v>
      </c>
      <c r="E5" t="s">
        <v>1</v>
      </c>
      <c r="F5" t="s">
        <v>6</v>
      </c>
    </row>
    <row r="6" spans="1:7" x14ac:dyDescent="0.25">
      <c r="A6">
        <v>0</v>
      </c>
      <c r="B6">
        <f t="shared" ref="B6:B26" si="0">SQRT(B$3^2*(1-4*(A6/B$2)^2))</f>
        <v>1</v>
      </c>
      <c r="C6">
        <f t="shared" ref="C6:C26" si="1" xml:space="preserve"> 1 - SQRT(1 -  (A6/(B$2/2))^2 )</f>
        <v>0</v>
      </c>
      <c r="D6">
        <v>0</v>
      </c>
      <c r="E6">
        <f t="shared" ref="E6:E26" si="2">(1 - (D6/(E$2/2))^2)^1.5</f>
        <v>1</v>
      </c>
      <c r="F6">
        <f xml:space="preserve"> 1 - SQRT(1 -  (D6/(E$2/2))^2 )</f>
        <v>0</v>
      </c>
      <c r="G6">
        <f>F6*90</f>
        <v>0</v>
      </c>
    </row>
    <row r="7" spans="1:7" x14ac:dyDescent="0.25">
      <c r="A7">
        <f>A6+0.25</f>
        <v>0.25</v>
      </c>
      <c r="B7">
        <f t="shared" si="0"/>
        <v>0.99874921777190895</v>
      </c>
      <c r="C7">
        <f t="shared" si="1"/>
        <v>1.2507822280910519E-3</v>
      </c>
      <c r="D7">
        <f>D6+0.25</f>
        <v>0.25</v>
      </c>
      <c r="E7">
        <f t="shared" si="2"/>
        <v>0.99625234472747926</v>
      </c>
      <c r="F7">
        <f t="shared" ref="F6:F26" si="3" xml:space="preserve"> 1 - SQRT(1 -  (D7/(E$2/2))^2 )</f>
        <v>1.2507822280910519E-3</v>
      </c>
      <c r="G7">
        <f t="shared" ref="G7:G26" si="4">F7*90</f>
        <v>0.11257040052819467</v>
      </c>
    </row>
    <row r="8" spans="1:7" x14ac:dyDescent="0.25">
      <c r="A8">
        <f t="shared" ref="A8:A26" si="5">A7+0.25</f>
        <v>0.5</v>
      </c>
      <c r="B8">
        <f t="shared" si="0"/>
        <v>0.99498743710661997</v>
      </c>
      <c r="C8">
        <f t="shared" si="1"/>
        <v>5.0125628933800348E-3</v>
      </c>
      <c r="D8">
        <f t="shared" ref="D8:D26" si="6">D7+0.25</f>
        <v>0.5</v>
      </c>
      <c r="E8">
        <f t="shared" si="2"/>
        <v>0.98503756273555376</v>
      </c>
      <c r="F8">
        <f t="shared" si="3"/>
        <v>5.0125628933800348E-3</v>
      </c>
      <c r="G8">
        <f t="shared" si="4"/>
        <v>0.45113066040420313</v>
      </c>
    </row>
    <row r="9" spans="1:7" x14ac:dyDescent="0.25">
      <c r="A9">
        <f t="shared" si="5"/>
        <v>0.75</v>
      </c>
      <c r="B9">
        <f t="shared" si="0"/>
        <v>0.98868599666425949</v>
      </c>
      <c r="C9">
        <f t="shared" si="1"/>
        <v>1.1314003335740508E-2</v>
      </c>
      <c r="D9">
        <f t="shared" si="6"/>
        <v>0.75</v>
      </c>
      <c r="E9">
        <f t="shared" si="2"/>
        <v>0.96644056173931359</v>
      </c>
      <c r="F9">
        <f t="shared" si="3"/>
        <v>1.1314003335740508E-2</v>
      </c>
      <c r="G9">
        <f t="shared" si="4"/>
        <v>1.0182603002166457</v>
      </c>
    </row>
    <row r="10" spans="1:7" x14ac:dyDescent="0.25">
      <c r="A10">
        <f t="shared" si="5"/>
        <v>1</v>
      </c>
      <c r="B10">
        <f t="shared" si="0"/>
        <v>0.9797958971132712</v>
      </c>
      <c r="C10">
        <f t="shared" si="1"/>
        <v>2.0204102886728803E-2</v>
      </c>
      <c r="D10">
        <f t="shared" si="6"/>
        <v>1</v>
      </c>
      <c r="E10">
        <f t="shared" si="2"/>
        <v>0.9406040612287403</v>
      </c>
      <c r="F10">
        <f t="shared" si="3"/>
        <v>2.0204102886728803E-2</v>
      </c>
      <c r="G10">
        <f t="shared" si="4"/>
        <v>1.8183692598055923</v>
      </c>
    </row>
    <row r="11" spans="1:7" x14ac:dyDescent="0.25">
      <c r="A11">
        <f t="shared" si="5"/>
        <v>1.25</v>
      </c>
      <c r="B11">
        <f t="shared" si="0"/>
        <v>0.96824583655185426</v>
      </c>
      <c r="C11">
        <f t="shared" si="1"/>
        <v>3.1754163448145745E-2</v>
      </c>
      <c r="D11">
        <f t="shared" si="6"/>
        <v>1.25</v>
      </c>
      <c r="E11">
        <f t="shared" si="2"/>
        <v>0.90773047176736332</v>
      </c>
      <c r="F11">
        <f t="shared" si="3"/>
        <v>3.1754163448145745E-2</v>
      </c>
      <c r="G11">
        <f t="shared" si="4"/>
        <v>2.857874710333117</v>
      </c>
    </row>
    <row r="12" spans="1:7" x14ac:dyDescent="0.25">
      <c r="A12">
        <f t="shared" si="5"/>
        <v>1.5</v>
      </c>
      <c r="B12">
        <f t="shared" si="0"/>
        <v>0.95393920141694566</v>
      </c>
      <c r="C12">
        <f t="shared" si="1"/>
        <v>4.6060798583054341E-2</v>
      </c>
      <c r="D12">
        <f t="shared" si="6"/>
        <v>1.5</v>
      </c>
      <c r="E12">
        <f t="shared" si="2"/>
        <v>0.86808467328942063</v>
      </c>
      <c r="F12">
        <f t="shared" si="3"/>
        <v>4.6060798583054341E-2</v>
      </c>
      <c r="G12">
        <f t="shared" si="4"/>
        <v>4.1454718724748911</v>
      </c>
    </row>
    <row r="13" spans="1:7" x14ac:dyDescent="0.25">
      <c r="A13">
        <f t="shared" si="5"/>
        <v>1.75</v>
      </c>
      <c r="B13">
        <f t="shared" si="0"/>
        <v>0.93674969975975975</v>
      </c>
      <c r="C13">
        <f t="shared" si="1"/>
        <v>6.3250300240240254E-2</v>
      </c>
      <c r="D13">
        <f t="shared" si="6"/>
        <v>1.75</v>
      </c>
      <c r="E13">
        <f t="shared" si="2"/>
        <v>0.82199786153918919</v>
      </c>
      <c r="F13">
        <f t="shared" si="3"/>
        <v>6.3250300240240254E-2</v>
      </c>
      <c r="G13">
        <f t="shared" si="4"/>
        <v>5.6925270216216228</v>
      </c>
    </row>
    <row r="14" spans="1:7" x14ac:dyDescent="0.25">
      <c r="A14">
        <f t="shared" si="5"/>
        <v>2</v>
      </c>
      <c r="B14">
        <f t="shared" si="0"/>
        <v>0.91651513899116799</v>
      </c>
      <c r="C14">
        <f t="shared" si="1"/>
        <v>8.3484861008832012E-2</v>
      </c>
      <c r="D14">
        <f t="shared" si="6"/>
        <v>2</v>
      </c>
      <c r="E14">
        <f t="shared" si="2"/>
        <v>0.76987271675258107</v>
      </c>
      <c r="F14">
        <f t="shared" si="3"/>
        <v>8.3484861008832012E-2</v>
      </c>
      <c r="G14">
        <f t="shared" si="4"/>
        <v>7.5136374907948813</v>
      </c>
    </row>
    <row r="15" spans="1:7" x14ac:dyDescent="0.25">
      <c r="A15">
        <f t="shared" si="5"/>
        <v>2.25</v>
      </c>
      <c r="B15">
        <f t="shared" si="0"/>
        <v>0.89302855497458755</v>
      </c>
      <c r="C15">
        <f t="shared" si="1"/>
        <v>0.10697144502541245</v>
      </c>
      <c r="D15">
        <f t="shared" si="6"/>
        <v>2.25</v>
      </c>
      <c r="E15">
        <f t="shared" si="2"/>
        <v>0.71219027259223355</v>
      </c>
      <c r="F15">
        <f t="shared" si="3"/>
        <v>0.10697144502541245</v>
      </c>
      <c r="G15">
        <f t="shared" si="4"/>
        <v>9.6274300522871208</v>
      </c>
    </row>
    <row r="16" spans="1:7" x14ac:dyDescent="0.25">
      <c r="A16">
        <f t="shared" si="5"/>
        <v>2.5</v>
      </c>
      <c r="B16">
        <f t="shared" si="0"/>
        <v>0.8660254037844386</v>
      </c>
      <c r="C16">
        <f t="shared" si="1"/>
        <v>0.1339745962155614</v>
      </c>
      <c r="D16">
        <f t="shared" si="6"/>
        <v>2.5</v>
      </c>
      <c r="E16">
        <f t="shared" si="2"/>
        <v>0.649519052838329</v>
      </c>
      <c r="F16">
        <f t="shared" si="3"/>
        <v>0.1339745962155614</v>
      </c>
      <c r="G16">
        <f t="shared" si="4"/>
        <v>12.057713659400527</v>
      </c>
    </row>
    <row r="17" spans="1:7" x14ac:dyDescent="0.25">
      <c r="A17">
        <f t="shared" si="5"/>
        <v>2.75</v>
      </c>
      <c r="B17">
        <f t="shared" si="0"/>
        <v>0.83516465442450327</v>
      </c>
      <c r="C17">
        <f t="shared" si="1"/>
        <v>0.16483534557549673</v>
      </c>
      <c r="D17">
        <f t="shared" si="6"/>
        <v>2.75</v>
      </c>
      <c r="E17">
        <f t="shared" si="2"/>
        <v>0.58252734646109106</v>
      </c>
      <c r="F17">
        <f t="shared" si="3"/>
        <v>0.16483534557549673</v>
      </c>
      <c r="G17">
        <f t="shared" si="4"/>
        <v>14.835181101794706</v>
      </c>
    </row>
    <row r="18" spans="1:7" x14ac:dyDescent="0.25">
      <c r="A18">
        <f t="shared" si="5"/>
        <v>3</v>
      </c>
      <c r="B18">
        <f t="shared" si="0"/>
        <v>0.8</v>
      </c>
      <c r="C18">
        <f t="shared" si="1"/>
        <v>0.19999999999999996</v>
      </c>
      <c r="D18">
        <f t="shared" si="6"/>
        <v>3</v>
      </c>
      <c r="E18">
        <f t="shared" si="2"/>
        <v>0.51200000000000001</v>
      </c>
      <c r="F18">
        <f t="shared" si="3"/>
        <v>0.19999999999999996</v>
      </c>
      <c r="G18">
        <f t="shared" si="4"/>
        <v>17.999999999999996</v>
      </c>
    </row>
    <row r="19" spans="1:7" x14ac:dyDescent="0.25">
      <c r="A19">
        <f t="shared" si="5"/>
        <v>3.25</v>
      </c>
      <c r="B19">
        <f t="shared" si="0"/>
        <v>0.75993420767853315</v>
      </c>
      <c r="C19">
        <f t="shared" si="1"/>
        <v>0.24006579232146685</v>
      </c>
      <c r="D19">
        <f t="shared" si="6"/>
        <v>3.25</v>
      </c>
      <c r="E19">
        <f t="shared" si="2"/>
        <v>0.43886200493435279</v>
      </c>
      <c r="F19">
        <f t="shared" si="3"/>
        <v>0.24006579232146685</v>
      </c>
      <c r="G19">
        <f t="shared" si="4"/>
        <v>21.605921308932018</v>
      </c>
    </row>
    <row r="20" spans="1:7" x14ac:dyDescent="0.25">
      <c r="A20">
        <f t="shared" si="5"/>
        <v>3.5</v>
      </c>
      <c r="B20">
        <f t="shared" si="0"/>
        <v>0.71414284285428498</v>
      </c>
      <c r="C20">
        <f t="shared" si="1"/>
        <v>0.28585715714571502</v>
      </c>
      <c r="D20">
        <f t="shared" si="6"/>
        <v>3.5</v>
      </c>
      <c r="E20">
        <f t="shared" si="2"/>
        <v>0.36421284985568531</v>
      </c>
      <c r="F20">
        <f t="shared" si="3"/>
        <v>0.28585715714571502</v>
      </c>
      <c r="G20">
        <f t="shared" si="4"/>
        <v>25.727144143114351</v>
      </c>
    </row>
    <row r="21" spans="1:7" x14ac:dyDescent="0.25">
      <c r="A21">
        <f t="shared" si="5"/>
        <v>3.75</v>
      </c>
      <c r="B21">
        <f t="shared" si="0"/>
        <v>0.66143782776614768</v>
      </c>
      <c r="C21">
        <f t="shared" si="1"/>
        <v>0.33856217223385232</v>
      </c>
      <c r="D21">
        <f t="shared" si="6"/>
        <v>3.75</v>
      </c>
      <c r="E21">
        <f t="shared" si="2"/>
        <v>0.28937904964768962</v>
      </c>
      <c r="F21">
        <f t="shared" si="3"/>
        <v>0.33856217223385232</v>
      </c>
      <c r="G21">
        <f t="shared" si="4"/>
        <v>30.470595501046709</v>
      </c>
    </row>
    <row r="22" spans="1:7" x14ac:dyDescent="0.25">
      <c r="A22">
        <f t="shared" si="5"/>
        <v>4</v>
      </c>
      <c r="B22">
        <f t="shared" si="0"/>
        <v>0.59999999999999987</v>
      </c>
      <c r="C22">
        <f t="shared" si="1"/>
        <v>0.40000000000000013</v>
      </c>
      <c r="D22">
        <f t="shared" si="6"/>
        <v>4</v>
      </c>
      <c r="E22">
        <f t="shared" si="2"/>
        <v>0.21599999999999991</v>
      </c>
      <c r="F22">
        <f t="shared" si="3"/>
        <v>0.40000000000000013</v>
      </c>
      <c r="G22">
        <f t="shared" si="4"/>
        <v>36.000000000000014</v>
      </c>
    </row>
    <row r="23" spans="1:7" x14ac:dyDescent="0.25">
      <c r="A23">
        <f t="shared" si="5"/>
        <v>4.25</v>
      </c>
      <c r="B23">
        <f t="shared" si="0"/>
        <v>0.52678268764263703</v>
      </c>
      <c r="C23">
        <f t="shared" si="1"/>
        <v>0.47321731235736297</v>
      </c>
      <c r="D23">
        <f t="shared" si="6"/>
        <v>4.25</v>
      </c>
      <c r="E23">
        <f t="shared" si="2"/>
        <v>0.14618219582083183</v>
      </c>
      <c r="F23">
        <f t="shared" si="3"/>
        <v>0.47321731235736297</v>
      </c>
      <c r="G23">
        <f t="shared" si="4"/>
        <v>42.589558112162671</v>
      </c>
    </row>
    <row r="24" spans="1:7" x14ac:dyDescent="0.25">
      <c r="A24">
        <f t="shared" si="5"/>
        <v>4.5</v>
      </c>
      <c r="B24">
        <f t="shared" si="0"/>
        <v>0.43588989435406728</v>
      </c>
      <c r="C24">
        <f t="shared" si="1"/>
        <v>0.56411010564593278</v>
      </c>
      <c r="D24">
        <f t="shared" si="6"/>
        <v>4.5</v>
      </c>
      <c r="E24">
        <f t="shared" si="2"/>
        <v>8.281907992727279E-2</v>
      </c>
      <c r="F24">
        <f t="shared" si="3"/>
        <v>0.56411010564593278</v>
      </c>
      <c r="G24">
        <f t="shared" si="4"/>
        <v>50.769909508133949</v>
      </c>
    </row>
    <row r="25" spans="1:7" x14ac:dyDescent="0.25">
      <c r="A25">
        <f t="shared" si="5"/>
        <v>4.75</v>
      </c>
      <c r="B25">
        <f t="shared" si="0"/>
        <v>0.31224989991991997</v>
      </c>
      <c r="C25">
        <f t="shared" si="1"/>
        <v>0.68775010008008008</v>
      </c>
      <c r="D25">
        <f t="shared" si="6"/>
        <v>4.75</v>
      </c>
      <c r="E25">
        <f t="shared" si="2"/>
        <v>3.0444365242192198E-2</v>
      </c>
      <c r="F25">
        <f t="shared" si="3"/>
        <v>0.68775010008008008</v>
      </c>
      <c r="G25">
        <f t="shared" si="4"/>
        <v>61.897509007207205</v>
      </c>
    </row>
    <row r="26" spans="1:7" x14ac:dyDescent="0.25">
      <c r="A26">
        <f t="shared" si="5"/>
        <v>5</v>
      </c>
      <c r="B26">
        <f t="shared" si="0"/>
        <v>0</v>
      </c>
      <c r="C26">
        <f t="shared" si="1"/>
        <v>1</v>
      </c>
      <c r="D26">
        <f t="shared" si="6"/>
        <v>5</v>
      </c>
      <c r="E26">
        <f t="shared" si="2"/>
        <v>0</v>
      </c>
      <c r="F26">
        <f t="shared" si="3"/>
        <v>1</v>
      </c>
      <c r="G26">
        <f t="shared" si="4"/>
        <v>90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Harris</dc:creator>
  <cp:lastModifiedBy>61484</cp:lastModifiedBy>
  <dcterms:created xsi:type="dcterms:W3CDTF">2015-06-05T18:17:20Z</dcterms:created>
  <dcterms:modified xsi:type="dcterms:W3CDTF">2020-08-28T11:08:37Z</dcterms:modified>
</cp:coreProperties>
</file>