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420" windowHeight="9590" tabRatio="872"/>
  </bookViews>
  <sheets>
    <sheet name="ICNARC Data Dictionary" sheetId="10" r:id="rId1"/>
    <sheet name="Visit Occ Data Dictionary" sheetId="14" r:id="rId2"/>
    <sheet name="Admssn Ver Fields; Missingness" sheetId="12" r:id="rId3"/>
    <sheet name="Event Dates vs Admission" sheetId="11" r:id="rId4"/>
  </sheets>
  <definedNames>
    <definedName name="_xlnm._FilterDatabase" localSheetId="0" hidden="1">'ICNARC Data Dictionary'!$A$1:$J$166</definedName>
    <definedName name="_xlnm._FilterDatabase" localSheetId="1" hidden="1">'Visit Occ Data Dictionary'!$A$1:$D$1</definedName>
  </definedNames>
  <calcPr calcId="145621"/>
</workbook>
</file>

<file path=xl/calcChain.xml><?xml version="1.0" encoding="utf-8"?>
<calcChain xmlns="http://schemas.openxmlformats.org/spreadsheetml/2006/main">
  <c r="C3" i="10" l="1"/>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71" i="10"/>
  <c r="C60" i="10"/>
  <c r="C61" i="10"/>
  <c r="C62" i="10"/>
  <c r="C63" i="10"/>
  <c r="C64" i="10"/>
  <c r="C65" i="10"/>
  <c r="C66" i="10"/>
  <c r="C67" i="10"/>
  <c r="C68" i="10"/>
  <c r="C69" i="10"/>
  <c r="C70"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7" i="10"/>
  <c r="C2" i="10"/>
  <c r="C117" i="12" l="1"/>
  <c r="E117" i="12" s="1"/>
  <c r="B117" i="12"/>
  <c r="D117" i="12" s="1"/>
  <c r="C102" i="12"/>
  <c r="E102" i="12" s="1"/>
  <c r="B102" i="12"/>
  <c r="D102" i="12" s="1"/>
  <c r="C18" i="12"/>
  <c r="E18" i="12" s="1"/>
  <c r="B18" i="12"/>
  <c r="D18" i="12" s="1"/>
  <c r="C88" i="12"/>
  <c r="E88" i="12" s="1"/>
  <c r="B88" i="12"/>
  <c r="D88" i="12" s="1"/>
  <c r="C50" i="12"/>
  <c r="E50" i="12" s="1"/>
  <c r="B50" i="12"/>
  <c r="D50" i="12" s="1"/>
  <c r="C111" i="12"/>
  <c r="E111" i="12" s="1"/>
  <c r="B111" i="12"/>
  <c r="D111" i="12" s="1"/>
  <c r="C110" i="12"/>
  <c r="E110" i="12" s="1"/>
  <c r="B110" i="12"/>
  <c r="D110" i="12" s="1"/>
  <c r="C94" i="12"/>
  <c r="E94" i="12" s="1"/>
  <c r="B94" i="12"/>
  <c r="D94" i="12" s="1"/>
  <c r="C76" i="12"/>
  <c r="E76" i="12" s="1"/>
  <c r="B76" i="12"/>
  <c r="D76" i="12" s="1"/>
  <c r="C79" i="12"/>
  <c r="E79" i="12" s="1"/>
  <c r="B79" i="12"/>
  <c r="D79" i="12" s="1"/>
  <c r="C95" i="12"/>
  <c r="E95" i="12" s="1"/>
  <c r="B95" i="12"/>
  <c r="D95" i="12" s="1"/>
  <c r="C116" i="12"/>
  <c r="E116" i="12" s="1"/>
  <c r="B116" i="12"/>
  <c r="D116" i="12" s="1"/>
  <c r="C87" i="12"/>
  <c r="E87" i="12" s="1"/>
  <c r="B87" i="12"/>
  <c r="D87" i="12" s="1"/>
  <c r="C133" i="12"/>
  <c r="E133" i="12" s="1"/>
  <c r="B133" i="12"/>
  <c r="D133" i="12" s="1"/>
  <c r="C61" i="12"/>
  <c r="E61" i="12" s="1"/>
  <c r="B61" i="12"/>
  <c r="D61" i="12" s="1"/>
  <c r="C138" i="12"/>
  <c r="E138" i="12" s="1"/>
  <c r="B138" i="12"/>
  <c r="D138" i="12" s="1"/>
  <c r="C125" i="12"/>
  <c r="E125" i="12" s="1"/>
  <c r="B125" i="12"/>
  <c r="D125" i="12" s="1"/>
  <c r="C108" i="12"/>
  <c r="E108" i="12" s="1"/>
  <c r="B108" i="12"/>
  <c r="D108" i="12" s="1"/>
  <c r="C86" i="12"/>
  <c r="E86" i="12" s="1"/>
  <c r="B86" i="12"/>
  <c r="D86" i="12" s="1"/>
  <c r="C66" i="12"/>
  <c r="E66" i="12" s="1"/>
  <c r="B66" i="12"/>
  <c r="D66" i="12" s="1"/>
  <c r="C40" i="12"/>
  <c r="E40" i="12" s="1"/>
  <c r="B40" i="12"/>
  <c r="D40" i="12" s="1"/>
  <c r="C75" i="12"/>
  <c r="E75" i="12" s="1"/>
  <c r="B75" i="12"/>
  <c r="D75" i="12" s="1"/>
  <c r="C101" i="12"/>
  <c r="E101" i="12" s="1"/>
  <c r="B101" i="12"/>
  <c r="D101" i="12" s="1"/>
  <c r="C115" i="12"/>
  <c r="E115" i="12" s="1"/>
  <c r="B115" i="12"/>
  <c r="D115" i="12" s="1"/>
  <c r="C74" i="12"/>
  <c r="E74" i="12" s="1"/>
  <c r="B74" i="12"/>
  <c r="D74" i="12" s="1"/>
  <c r="C105" i="12"/>
  <c r="E105" i="12" s="1"/>
  <c r="B105" i="12"/>
  <c r="D105" i="12" s="1"/>
  <c r="C132" i="12"/>
  <c r="E132" i="12" s="1"/>
  <c r="B132" i="12"/>
  <c r="D132" i="12" s="1"/>
  <c r="C78" i="12"/>
  <c r="E78" i="12" s="1"/>
  <c r="B78" i="12"/>
  <c r="D78" i="12" s="1"/>
  <c r="C43" i="12"/>
  <c r="E43" i="12" s="1"/>
  <c r="B43" i="12"/>
  <c r="D43" i="12" s="1"/>
  <c r="C27" i="12"/>
  <c r="E27" i="12" s="1"/>
  <c r="B27" i="12"/>
  <c r="D27" i="12" s="1"/>
  <c r="C29" i="12"/>
  <c r="E29" i="12" s="1"/>
  <c r="B29" i="12"/>
  <c r="D29" i="12" s="1"/>
  <c r="C89" i="12"/>
  <c r="E89" i="12" s="1"/>
  <c r="B89" i="12"/>
  <c r="D89" i="12" s="1"/>
  <c r="C137" i="12"/>
  <c r="E137" i="12" s="1"/>
  <c r="B137" i="12"/>
  <c r="D137" i="12" s="1"/>
  <c r="C68" i="12"/>
  <c r="E68" i="12" s="1"/>
  <c r="B68" i="12"/>
  <c r="D68" i="12" s="1"/>
  <c r="C114" i="12"/>
  <c r="E114" i="12" s="1"/>
  <c r="B114" i="12"/>
  <c r="D114" i="12" s="1"/>
  <c r="C131" i="12"/>
  <c r="E131" i="12" s="1"/>
  <c r="B131" i="12"/>
  <c r="D131" i="12" s="1"/>
  <c r="C60" i="12"/>
  <c r="E60" i="12" s="1"/>
  <c r="B60" i="12"/>
  <c r="D60" i="12" s="1"/>
  <c r="C31" i="12"/>
  <c r="E31" i="12" s="1"/>
  <c r="B31" i="12"/>
  <c r="D31" i="12" s="1"/>
  <c r="C65" i="12"/>
  <c r="E65" i="12" s="1"/>
  <c r="B65" i="12"/>
  <c r="D65" i="12" s="1"/>
  <c r="C25" i="12"/>
  <c r="E25" i="12" s="1"/>
  <c r="B25" i="12"/>
  <c r="D25" i="12" s="1"/>
  <c r="C113" i="12"/>
  <c r="E113" i="12" s="1"/>
  <c r="B113" i="12"/>
  <c r="D113" i="12" s="1"/>
  <c r="C44" i="12"/>
  <c r="E44" i="12" s="1"/>
  <c r="B44" i="12"/>
  <c r="D44" i="12" s="1"/>
  <c r="C80" i="12"/>
  <c r="E80" i="12" s="1"/>
  <c r="B80" i="12"/>
  <c r="D80" i="12" s="1"/>
  <c r="C16" i="12"/>
  <c r="E16" i="12" s="1"/>
  <c r="B16" i="12"/>
  <c r="D16" i="12" s="1"/>
  <c r="C106" i="12"/>
  <c r="E106" i="12" s="1"/>
  <c r="B106" i="12"/>
  <c r="D106" i="12" s="1"/>
  <c r="C59" i="12"/>
  <c r="E59" i="12" s="1"/>
  <c r="B59" i="12"/>
  <c r="D59" i="12" s="1"/>
  <c r="C58" i="12"/>
  <c r="E58" i="12" s="1"/>
  <c r="B58" i="12"/>
  <c r="D58" i="12" s="1"/>
  <c r="C48" i="12"/>
  <c r="E48" i="12" s="1"/>
  <c r="B48" i="12"/>
  <c r="D48" i="12" s="1"/>
  <c r="C90" i="12"/>
  <c r="E90" i="12" s="1"/>
  <c r="B90" i="12"/>
  <c r="D90" i="12" s="1"/>
  <c r="C17" i="12"/>
  <c r="E17" i="12" s="1"/>
  <c r="B17" i="12"/>
  <c r="D17" i="12" s="1"/>
  <c r="C92" i="12"/>
  <c r="E92" i="12" s="1"/>
  <c r="B92" i="12"/>
  <c r="D92" i="12" s="1"/>
  <c r="C52" i="12"/>
  <c r="E52" i="12" s="1"/>
  <c r="B52" i="12"/>
  <c r="D52" i="12" s="1"/>
  <c r="C38" i="12"/>
  <c r="E38" i="12" s="1"/>
  <c r="B38" i="12"/>
  <c r="D38" i="12" s="1"/>
  <c r="C121" i="12"/>
  <c r="E121" i="12" s="1"/>
  <c r="B121" i="12"/>
  <c r="D121" i="12" s="1"/>
  <c r="C130" i="12"/>
  <c r="E130" i="12" s="1"/>
  <c r="B130" i="12"/>
  <c r="D130" i="12" s="1"/>
  <c r="C57" i="12"/>
  <c r="E57" i="12" s="1"/>
  <c r="B57" i="12"/>
  <c r="D57" i="12" s="1"/>
  <c r="C126" i="12"/>
  <c r="E126" i="12" s="1"/>
  <c r="B126" i="12"/>
  <c r="D126" i="12" s="1"/>
  <c r="C39" i="12"/>
  <c r="E39" i="12" s="1"/>
  <c r="B39" i="12"/>
  <c r="D39" i="12" s="1"/>
  <c r="C82" i="12"/>
  <c r="E82" i="12" s="1"/>
  <c r="B82" i="12"/>
  <c r="D82" i="12" s="1"/>
  <c r="C120" i="12"/>
  <c r="E120" i="12" s="1"/>
  <c r="B120" i="12"/>
  <c r="D120" i="12" s="1"/>
  <c r="C100" i="12"/>
  <c r="E100" i="12" s="1"/>
  <c r="B100" i="12"/>
  <c r="D100" i="12" s="1"/>
  <c r="C135" i="12"/>
  <c r="E135" i="12" s="1"/>
  <c r="B135" i="12"/>
  <c r="D135" i="12" s="1"/>
  <c r="C124" i="12"/>
  <c r="E124" i="12" s="1"/>
  <c r="B124" i="12"/>
  <c r="D124" i="12" s="1"/>
  <c r="C21" i="12"/>
  <c r="E21" i="12" s="1"/>
  <c r="B21" i="12"/>
  <c r="D21" i="12" s="1"/>
  <c r="C127" i="12"/>
  <c r="E127" i="12" s="1"/>
  <c r="B127" i="12"/>
  <c r="D127" i="12" s="1"/>
  <c r="C69" i="12"/>
  <c r="E69" i="12" s="1"/>
  <c r="B69" i="12"/>
  <c r="D69" i="12" s="1"/>
  <c r="C64" i="12"/>
  <c r="E64" i="12" s="1"/>
  <c r="B64" i="12"/>
  <c r="D64" i="12" s="1"/>
  <c r="C99" i="12"/>
  <c r="E99" i="12" s="1"/>
  <c r="B99" i="12"/>
  <c r="D99" i="12" s="1"/>
  <c r="C104" i="12"/>
  <c r="E104" i="12" s="1"/>
  <c r="B104" i="12"/>
  <c r="D104" i="12" s="1"/>
  <c r="C8" i="12"/>
  <c r="E8" i="12" s="1"/>
  <c r="B8" i="12"/>
  <c r="D8" i="12" s="1"/>
  <c r="C11" i="12"/>
  <c r="E11" i="12" s="1"/>
  <c r="B11" i="12"/>
  <c r="D11" i="12" s="1"/>
  <c r="C33" i="12"/>
  <c r="E33" i="12" s="1"/>
  <c r="B33" i="12"/>
  <c r="D33" i="12" s="1"/>
  <c r="C122" i="12"/>
  <c r="E122" i="12" s="1"/>
  <c r="B122" i="12"/>
  <c r="D122" i="12" s="1"/>
  <c r="C10" i="12"/>
  <c r="E10" i="12" s="1"/>
  <c r="B10" i="12"/>
  <c r="D10" i="12" s="1"/>
  <c r="C62" i="12"/>
  <c r="E62" i="12" s="1"/>
  <c r="B62" i="12"/>
  <c r="D62" i="12" s="1"/>
  <c r="C37" i="12"/>
  <c r="E37" i="12" s="1"/>
  <c r="B37" i="12"/>
  <c r="D37" i="12" s="1"/>
  <c r="C119" i="12"/>
  <c r="E119" i="12" s="1"/>
  <c r="B119" i="12"/>
  <c r="D119" i="12" s="1"/>
  <c r="C123" i="12"/>
  <c r="E123" i="12" s="1"/>
  <c r="B123" i="12"/>
  <c r="D123" i="12" s="1"/>
  <c r="C24" i="12"/>
  <c r="E24" i="12" s="1"/>
  <c r="B24" i="12"/>
  <c r="D24" i="12" s="1"/>
  <c r="C56" i="12"/>
  <c r="E56" i="12" s="1"/>
  <c r="B56" i="12"/>
  <c r="D56" i="12" s="1"/>
  <c r="C15" i="12"/>
  <c r="E15" i="12" s="1"/>
  <c r="B15" i="12"/>
  <c r="D15" i="12" s="1"/>
  <c r="C77" i="12"/>
  <c r="E77" i="12" s="1"/>
  <c r="B77" i="12"/>
  <c r="D77" i="12" s="1"/>
  <c r="C73" i="12"/>
  <c r="E73" i="12" s="1"/>
  <c r="B73" i="12"/>
  <c r="D73" i="12" s="1"/>
  <c r="C81" i="12"/>
  <c r="E81" i="12" s="1"/>
  <c r="B81" i="12"/>
  <c r="D81" i="12" s="1"/>
  <c r="C98" i="12"/>
  <c r="E98" i="12" s="1"/>
  <c r="B98" i="12"/>
  <c r="D98" i="12" s="1"/>
  <c r="C97" i="12"/>
  <c r="E97" i="12" s="1"/>
  <c r="B97" i="12"/>
  <c r="D97" i="12" s="1"/>
  <c r="C72" i="12"/>
  <c r="E72" i="12" s="1"/>
  <c r="B72" i="12"/>
  <c r="D72" i="12" s="1"/>
  <c r="C7" i="12"/>
  <c r="E7" i="12" s="1"/>
  <c r="B7" i="12"/>
  <c r="D7" i="12" s="1"/>
  <c r="C20" i="12"/>
  <c r="E20" i="12" s="1"/>
  <c r="B20" i="12"/>
  <c r="D20" i="12" s="1"/>
  <c r="C63" i="12"/>
  <c r="E63" i="12" s="1"/>
  <c r="B63" i="12"/>
  <c r="D63" i="12" s="1"/>
  <c r="C13" i="12"/>
  <c r="E13" i="12" s="1"/>
  <c r="B13" i="12"/>
  <c r="D13" i="12" s="1"/>
  <c r="C30" i="12"/>
  <c r="E30" i="12" s="1"/>
  <c r="B30" i="12"/>
  <c r="D30" i="12" s="1"/>
  <c r="C36" i="12"/>
  <c r="E36" i="12" s="1"/>
  <c r="B36" i="12"/>
  <c r="D36" i="12" s="1"/>
  <c r="C55" i="12"/>
  <c r="E55" i="12" s="1"/>
  <c r="B55" i="12"/>
  <c r="D55" i="12" s="1"/>
  <c r="C46" i="12"/>
  <c r="E46" i="12" s="1"/>
  <c r="B46" i="12"/>
  <c r="D46" i="12" s="1"/>
  <c r="C107" i="12"/>
  <c r="E107" i="12" s="1"/>
  <c r="B107" i="12"/>
  <c r="D107" i="12" s="1"/>
  <c r="C47" i="12"/>
  <c r="E47" i="12" s="1"/>
  <c r="B47" i="12"/>
  <c r="D47" i="12" s="1"/>
  <c r="C85" i="12"/>
  <c r="E85" i="12" s="1"/>
  <c r="B85" i="12"/>
  <c r="D85" i="12" s="1"/>
  <c r="C128" i="12"/>
  <c r="E128" i="12" s="1"/>
  <c r="B128" i="12"/>
  <c r="D128" i="12" s="1"/>
  <c r="C118" i="12"/>
  <c r="E118" i="12" s="1"/>
  <c r="B118" i="12"/>
  <c r="D118" i="12" s="1"/>
  <c r="C6" i="12"/>
  <c r="E6" i="12" s="1"/>
  <c r="B6" i="12"/>
  <c r="D6" i="12" s="1"/>
  <c r="C103" i="12"/>
  <c r="E103" i="12" s="1"/>
  <c r="B103" i="12"/>
  <c r="D103" i="12" s="1"/>
  <c r="C96" i="12"/>
  <c r="E96" i="12" s="1"/>
  <c r="B96" i="12"/>
  <c r="D96" i="12" s="1"/>
  <c r="C112" i="12"/>
  <c r="E112" i="12" s="1"/>
  <c r="B112" i="12"/>
  <c r="D112" i="12" s="1"/>
  <c r="C12" i="12"/>
  <c r="E12" i="12" s="1"/>
  <c r="B12" i="12"/>
  <c r="D12" i="12" s="1"/>
  <c r="C84" i="12"/>
  <c r="E84" i="12" s="1"/>
  <c r="B84" i="12"/>
  <c r="D84" i="12" s="1"/>
  <c r="C14" i="12"/>
  <c r="E14" i="12" s="1"/>
  <c r="B14" i="12"/>
  <c r="D14" i="12" s="1"/>
  <c r="C19" i="12"/>
  <c r="E19" i="12" s="1"/>
  <c r="B19" i="12"/>
  <c r="D19" i="12" s="1"/>
  <c r="C70" i="12"/>
  <c r="E70" i="12" s="1"/>
  <c r="B70" i="12"/>
  <c r="D70" i="12" s="1"/>
  <c r="C109" i="12"/>
  <c r="E109" i="12" s="1"/>
  <c r="B109" i="12"/>
  <c r="D109" i="12" s="1"/>
  <c r="C22" i="12"/>
  <c r="E22" i="12" s="1"/>
  <c r="B22" i="12"/>
  <c r="D22" i="12" s="1"/>
  <c r="C42" i="12"/>
  <c r="E42" i="12" s="1"/>
  <c r="B42" i="12"/>
  <c r="D42" i="12" s="1"/>
  <c r="C9" i="12"/>
  <c r="E9" i="12" s="1"/>
  <c r="B9" i="12"/>
  <c r="D9" i="12" s="1"/>
  <c r="C41" i="12"/>
  <c r="E41" i="12" s="1"/>
  <c r="B41" i="12"/>
  <c r="D41" i="12" s="1"/>
  <c r="C93" i="12"/>
  <c r="E93" i="12" s="1"/>
  <c r="B93" i="12"/>
  <c r="D93" i="12" s="1"/>
  <c r="C26" i="12"/>
  <c r="E26" i="12" s="1"/>
  <c r="B26" i="12"/>
  <c r="D26" i="12" s="1"/>
  <c r="C134" i="12"/>
  <c r="E134" i="12" s="1"/>
  <c r="B134" i="12"/>
  <c r="D134" i="12" s="1"/>
  <c r="C54" i="12"/>
  <c r="E54" i="12" s="1"/>
  <c r="B54" i="12"/>
  <c r="D54" i="12" s="1"/>
  <c r="C91" i="12"/>
  <c r="E91" i="12" s="1"/>
  <c r="B91" i="12"/>
  <c r="D91" i="12" s="1"/>
  <c r="C53" i="12"/>
  <c r="E53" i="12" s="1"/>
  <c r="B53" i="12"/>
  <c r="D53" i="12" s="1"/>
  <c r="C23" i="12"/>
  <c r="E23" i="12" s="1"/>
  <c r="B23" i="12"/>
  <c r="D23" i="12" s="1"/>
  <c r="C129" i="12"/>
  <c r="E129" i="12" s="1"/>
  <c r="B129" i="12"/>
  <c r="D129" i="12" s="1"/>
  <c r="C32" i="12"/>
  <c r="E32" i="12" s="1"/>
  <c r="B32" i="12"/>
  <c r="D32" i="12" s="1"/>
  <c r="C34" i="12"/>
  <c r="E34" i="12" s="1"/>
  <c r="B34" i="12"/>
  <c r="D34" i="12" s="1"/>
  <c r="C51" i="12"/>
  <c r="E51" i="12" s="1"/>
  <c r="B51" i="12"/>
  <c r="D51" i="12" s="1"/>
  <c r="C136" i="12"/>
  <c r="E136" i="12" s="1"/>
  <c r="B136" i="12"/>
  <c r="D136" i="12" s="1"/>
  <c r="C67" i="12"/>
  <c r="E67" i="12" s="1"/>
  <c r="B67" i="12"/>
  <c r="D67" i="12" s="1"/>
  <c r="C28" i="12"/>
  <c r="E28" i="12" s="1"/>
  <c r="B28" i="12"/>
  <c r="D28" i="12" s="1"/>
  <c r="C49" i="12"/>
  <c r="E49" i="12" s="1"/>
  <c r="B49" i="12"/>
  <c r="D49" i="12" s="1"/>
  <c r="C83" i="12"/>
  <c r="E83" i="12" s="1"/>
  <c r="B83" i="12"/>
  <c r="D83" i="12" s="1"/>
  <c r="C71" i="12"/>
  <c r="E71" i="12" s="1"/>
  <c r="B71" i="12"/>
  <c r="D71" i="12" s="1"/>
  <c r="C5" i="12"/>
  <c r="E5" i="12" s="1"/>
  <c r="B5" i="12"/>
  <c r="D5" i="12" s="1"/>
  <c r="C35" i="12"/>
  <c r="E35" i="12" s="1"/>
  <c r="B35" i="12"/>
  <c r="D35" i="12" s="1"/>
  <c r="C45" i="12"/>
  <c r="E45" i="12" s="1"/>
  <c r="B45" i="12"/>
  <c r="D45" i="12" s="1"/>
  <c r="F53" i="12" l="1"/>
  <c r="F133" i="12"/>
  <c r="F102" i="12"/>
  <c r="F20" i="12"/>
  <c r="F63" i="12"/>
  <c r="F36" i="12"/>
  <c r="F52" i="12"/>
  <c r="F22" i="12"/>
  <c r="F111" i="12"/>
  <c r="F95" i="12"/>
  <c r="F13" i="12"/>
  <c r="F101" i="12"/>
  <c r="F44" i="12"/>
  <c r="F55" i="12"/>
  <c r="F14" i="12"/>
  <c r="F27" i="12"/>
  <c r="F45" i="12"/>
  <c r="F59" i="12"/>
  <c r="F124" i="12"/>
  <c r="F67" i="12"/>
  <c r="F54" i="12"/>
  <c r="F32" i="12"/>
  <c r="F72" i="12"/>
  <c r="F132" i="12"/>
  <c r="F82" i="12"/>
  <c r="F96" i="12"/>
  <c r="F41" i="12"/>
  <c r="F109" i="12"/>
  <c r="F7" i="12"/>
  <c r="F17" i="12"/>
  <c r="F29" i="12"/>
  <c r="F62" i="12"/>
  <c r="F61" i="12"/>
  <c r="F8" i="12"/>
  <c r="F18" i="12"/>
  <c r="F31" i="12"/>
  <c r="F47" i="12"/>
  <c r="F71" i="12"/>
  <c r="F134" i="12"/>
  <c r="F117" i="12"/>
  <c r="F122" i="12"/>
  <c r="F26" i="12"/>
  <c r="F28" i="12"/>
  <c r="F37" i="12"/>
  <c r="F42" i="12"/>
  <c r="F135" i="12"/>
  <c r="F136" i="12"/>
  <c r="F120" i="12"/>
  <c r="F15" i="12"/>
  <c r="F125" i="12"/>
  <c r="F33" i="12"/>
  <c r="F77" i="12"/>
  <c r="F43" i="12"/>
  <c r="F48" i="12"/>
  <c r="F83" i="12"/>
  <c r="F131" i="12"/>
  <c r="F108" i="12"/>
  <c r="F129" i="12"/>
  <c r="F112" i="12"/>
  <c r="F121" i="12"/>
  <c r="F110" i="12"/>
  <c r="F16" i="12"/>
  <c r="F23" i="12"/>
  <c r="F97" i="12"/>
  <c r="F92" i="12"/>
  <c r="F89" i="12"/>
  <c r="F38" i="12"/>
  <c r="F69" i="12"/>
  <c r="F84" i="12"/>
  <c r="F56" i="12"/>
  <c r="F73" i="12"/>
  <c r="F128" i="12"/>
  <c r="F107" i="12"/>
  <c r="F130" i="12"/>
  <c r="F113" i="12"/>
  <c r="F9" i="12"/>
  <c r="F11" i="12"/>
  <c r="F24" i="12"/>
  <c r="F98" i="12"/>
  <c r="F93" i="12"/>
  <c r="F80" i="12"/>
  <c r="F81" i="12"/>
  <c r="F66" i="12"/>
  <c r="F85" i="12"/>
  <c r="F57" i="12"/>
  <c r="F74" i="12"/>
  <c r="F127" i="12"/>
  <c r="F106" i="12"/>
  <c r="F64" i="12"/>
  <c r="F114" i="12"/>
  <c r="F10" i="12"/>
  <c r="F68" i="12"/>
  <c r="F65" i="12"/>
  <c r="F103" i="12"/>
  <c r="F99" i="12"/>
  <c r="F94" i="12"/>
  <c r="F34" i="12"/>
  <c r="F39" i="12"/>
  <c r="F46" i="12"/>
  <c r="F49" i="12"/>
  <c r="F86" i="12"/>
  <c r="F58" i="12"/>
  <c r="F75" i="12"/>
  <c r="F126" i="12"/>
  <c r="F105" i="12"/>
  <c r="F119" i="12"/>
  <c r="F5" i="12"/>
  <c r="F115" i="12"/>
  <c r="F137" i="12"/>
  <c r="F25" i="12"/>
  <c r="F100" i="12"/>
  <c r="F35" i="12"/>
  <c r="F78" i="12"/>
  <c r="F50" i="12"/>
  <c r="F87" i="12"/>
  <c r="F76" i="12"/>
  <c r="F123" i="12"/>
  <c r="F91" i="12"/>
  <c r="F21" i="12"/>
  <c r="F6" i="12"/>
  <c r="F116" i="12"/>
  <c r="F12" i="12"/>
  <c r="F19" i="12"/>
  <c r="F104" i="12"/>
  <c r="F30" i="12"/>
  <c r="F79" i="12"/>
  <c r="F40" i="12"/>
  <c r="F70" i="12"/>
  <c r="F51" i="12"/>
  <c r="F88" i="12"/>
  <c r="F60" i="12"/>
  <c r="F138" i="12"/>
  <c r="F118" i="12"/>
  <c r="F90" i="12"/>
</calcChain>
</file>

<file path=xl/comments1.xml><?xml version="1.0" encoding="utf-8"?>
<comments xmlns="http://schemas.openxmlformats.org/spreadsheetml/2006/main">
  <authors>
    <author>Emily Williams</author>
  </authors>
  <commentList>
    <comment ref="A1" authorId="0">
      <text>
        <r>
          <rPr>
            <b/>
            <sz val="9"/>
            <color indexed="81"/>
            <rFont val="Tahoma"/>
            <family val="2"/>
          </rPr>
          <t>Emily Williams:</t>
        </r>
        <r>
          <rPr>
            <sz val="9"/>
            <color indexed="81"/>
            <rFont val="Tahoma"/>
            <family val="2"/>
          </rPr>
          <t xml:space="preserve">
I filtered adm_is_ver_2_adm to "Yes" (version 2 admissions) and "No" (version 3 admissions), then calculated the number of records in each column that were not null. NOTE that only columns with at least one null record will appear in this list.</t>
        </r>
      </text>
    </comment>
  </commentList>
</comments>
</file>

<file path=xl/sharedStrings.xml><?xml version="1.0" encoding="utf-8"?>
<sst xmlns="http://schemas.openxmlformats.org/spreadsheetml/2006/main" count="1097" uniqueCount="682">
  <si>
    <t>date_of_birth</t>
  </si>
  <si>
    <t>DATE</t>
  </si>
  <si>
    <t>actual_date_of_delivery</t>
  </si>
  <si>
    <t>expected_date_of_delivery</t>
  </si>
  <si>
    <t>date_1st_managed_by_unit_team</t>
  </si>
  <si>
    <t>date_of_last_critical_care</t>
  </si>
  <si>
    <t>hospital_admission_date</t>
  </si>
  <si>
    <t>original_hosp_admission_date</t>
  </si>
  <si>
    <t>original_unit_admission_date</t>
  </si>
  <si>
    <t>outreach_last_visit_date</t>
  </si>
  <si>
    <t>unit_admission_date</t>
  </si>
  <si>
    <t>date_body_removed</t>
  </si>
  <si>
    <t>date_of_first_critical_care</t>
  </si>
  <si>
    <t>date_ult_unit_discharge</t>
  </si>
  <si>
    <t>time_1st_managed_by_unit_team</t>
  </si>
  <si>
    <t>TIME</t>
  </si>
  <si>
    <t>unit_admission_time</t>
  </si>
  <si>
    <t>adm_is_ver_2_adm</t>
  </si>
  <si>
    <t>STRING</t>
  </si>
  <si>
    <t>2 unique Values: No, Yes</t>
  </si>
  <si>
    <t>currently_or_recently_pregnant</t>
  </si>
  <si>
    <t>3 unique Values: Not Pregnant / Not known to be pregnant, Recently pregnant, Currently pregnant</t>
  </si>
  <si>
    <t>ethnicity</t>
  </si>
  <si>
    <t>2 unique Values: Yes, No</t>
  </si>
  <si>
    <t>health_authority</t>
  </si>
  <si>
    <t>height_estimate</t>
  </si>
  <si>
    <t>height_measured</t>
  </si>
  <si>
    <t>height_not_known</t>
  </si>
  <si>
    <t>is_this_a_readmission</t>
  </si>
  <si>
    <t>patient_discharged</t>
  </si>
  <si>
    <t>patient_ever_admitted</t>
  </si>
  <si>
    <t>patient_in_unit</t>
  </si>
  <si>
    <t>postcode</t>
  </si>
  <si>
    <t>sex</t>
  </si>
  <si>
    <t>uk_postcode</t>
  </si>
  <si>
    <t>unknown_postcode</t>
  </si>
  <si>
    <t>weight_estimate</t>
  </si>
  <si>
    <t>weight_measured</t>
  </si>
  <si>
    <t>weight_not_known</t>
  </si>
  <si>
    <t>assisted_conception</t>
  </si>
  <si>
    <t>hysterectomy_recent_pregnancy</t>
  </si>
  <si>
    <t>molar_pregnancy</t>
  </si>
  <si>
    <t>1 unique Values: No</t>
  </si>
  <si>
    <t>outcome_of_recent_pregnancy</t>
  </si>
  <si>
    <t>admission_type</t>
  </si>
  <si>
    <t>cpr_24_h_prior_unit_admission</t>
  </si>
  <si>
    <t>critical_care_prior_to_adm</t>
  </si>
  <si>
    <t>hospital_housing_location</t>
  </si>
  <si>
    <t>housing_transient_location</t>
  </si>
  <si>
    <t>3 unique Values: Same hospital, Other acute hospital, Non-acute hospital</t>
  </si>
  <si>
    <t>icnarc_comments</t>
  </si>
  <si>
    <t>location</t>
  </si>
  <si>
    <t>location_prior_to_adm_source</t>
  </si>
  <si>
    <t>managed_by_unit_team</t>
  </si>
  <si>
    <t>outreach_scored_on_ward</t>
  </si>
  <si>
    <t>planned_admission</t>
  </si>
  <si>
    <t>prior_location</t>
  </si>
  <si>
    <t>prior_adm_ward</t>
  </si>
  <si>
    <t>re_adm_reason</t>
  </si>
  <si>
    <t>2 unique Values: Reason1, Reason2</t>
  </si>
  <si>
    <t>residence_prior_to_admission</t>
  </si>
  <si>
    <t>sector</t>
  </si>
  <si>
    <t>source_of_unit_admission</t>
  </si>
  <si>
    <t>tags</t>
  </si>
  <si>
    <t>timeliness_of_admission_to_your_unit</t>
  </si>
  <si>
    <t>2 unique Values: Timely, Delayed</t>
  </si>
  <si>
    <t>transfer_on</t>
  </si>
  <si>
    <t>unit</t>
  </si>
  <si>
    <t>classification_in</t>
  </si>
  <si>
    <t>classification_out</t>
  </si>
  <si>
    <t>prior_transfer_in</t>
  </si>
  <si>
    <t>transfer_in_reason</t>
  </si>
  <si>
    <t>transfer_out_reason</t>
  </si>
  <si>
    <t>4 unique Values: Repatriation, Other Specialist Care, No Beds Available, No Specialised Staff</t>
  </si>
  <si>
    <t>transfer_within_network_in</t>
  </si>
  <si>
    <t>transfer_within_network_out</t>
  </si>
  <si>
    <t>transferred_from</t>
  </si>
  <si>
    <t>transferred_to</t>
  </si>
  <si>
    <t>type_adult_icu_in</t>
  </si>
  <si>
    <t>type_adult_icu_out</t>
  </si>
  <si>
    <t>ult_classification_out</t>
  </si>
  <si>
    <t>ult_hospital_trans_to</t>
  </si>
  <si>
    <t>ult_reason_for_out</t>
  </si>
  <si>
    <t>ult_unit_identifier_out</t>
  </si>
  <si>
    <t>unit_identifier_in</t>
  </si>
  <si>
    <t>unit_identifier_out</t>
  </si>
  <si>
    <t>inhalation_injury</t>
  </si>
  <si>
    <t>other_condition_1_code</t>
  </si>
  <si>
    <t>other_condition_1_condition</t>
  </si>
  <si>
    <t>other_condition_1_process</t>
  </si>
  <si>
    <t>other_condition_1_site</t>
  </si>
  <si>
    <t>other_condition_1_system</t>
  </si>
  <si>
    <t>other_condition_1_type</t>
  </si>
  <si>
    <t>2 unique Values: Non-Surgical, Surgical</t>
  </si>
  <si>
    <t>other_condition_2_code</t>
  </si>
  <si>
    <t>other_condition_2_condition</t>
  </si>
  <si>
    <t>other_condition_2_process</t>
  </si>
  <si>
    <t>other_condition_2_site</t>
  </si>
  <si>
    <t>other_condition_2_system</t>
  </si>
  <si>
    <t>other_condition_2_type</t>
  </si>
  <si>
    <t>primary_reason_code</t>
  </si>
  <si>
    <t>primary_reason_condition</t>
  </si>
  <si>
    <t>primary_reason_process</t>
  </si>
  <si>
    <t>primary_reason_site</t>
  </si>
  <si>
    <t>primary_reason_system</t>
  </si>
  <si>
    <t>primary_reason_type</t>
  </si>
  <si>
    <t>reason_adm_1_notes</t>
  </si>
  <si>
    <t>secondary_reason_code</t>
  </si>
  <si>
    <t>secondary_reason_condition</t>
  </si>
  <si>
    <t>secondary_reason_process</t>
  </si>
  <si>
    <t>secondary_reason_site</t>
  </si>
  <si>
    <t>secondary_reason_system</t>
  </si>
  <si>
    <t>secondary_reason_type</t>
  </si>
  <si>
    <t>ultimate_reason_admission_code</t>
  </si>
  <si>
    <t>ultimate_reason_admission_condition</t>
  </si>
  <si>
    <t>ultimate_reason_admission_process</t>
  </si>
  <si>
    <t>ultimate_reason_admission_site</t>
  </si>
  <si>
    <t>ultimate_reason_admission_system</t>
  </si>
  <si>
    <t>ultimate_reason_admission_type</t>
  </si>
  <si>
    <t>3 unique Values: Neither coma nor deep stupor, Coma, Deep stupor</t>
  </si>
  <si>
    <t>infection_confirmed</t>
  </si>
  <si>
    <t>3 unique Values: Infection, laboratory confirmed, No infection, Infection, strongly suggested from evidence</t>
  </si>
  <si>
    <t>intracranial_mass_effect</t>
  </si>
  <si>
    <t>mechanical_ventilation</t>
  </si>
  <si>
    <t>antimicrobials_used_to_treat_unit_acquired_infection</t>
  </si>
  <si>
    <t>assent_for_solid_organ</t>
  </si>
  <si>
    <t>brainstem_death_declared</t>
  </si>
  <si>
    <t>classification_of_surgery</t>
  </si>
  <si>
    <t>clostridium_difficile</t>
  </si>
  <si>
    <t>critical_care_post_discharge</t>
  </si>
  <si>
    <t>demise</t>
  </si>
  <si>
    <t>destination</t>
  </si>
  <si>
    <t>discharge_delay</t>
  </si>
  <si>
    <t>hospital_housing_location_1</t>
  </si>
  <si>
    <t>length_of_ultimate_unit_stay</t>
  </si>
  <si>
    <t>length_of_unit_stay</t>
  </si>
  <si>
    <t>length_of_unit_stay_ready</t>
  </si>
  <si>
    <t>level_of_care_recd_at_discharge</t>
  </si>
  <si>
    <t>location_1</t>
  </si>
  <si>
    <t>main_organism_causing_first_unit_acquired_infection_in_blood</t>
  </si>
  <si>
    <t>mrsa</t>
  </si>
  <si>
    <t>4 unique Values: No MRSA, No samples taken, Admission MRSA, Unit-Acquired MRSA</t>
  </si>
  <si>
    <t>person_id</t>
  </si>
  <si>
    <t>INTEGER</t>
  </si>
  <si>
    <t>discharge_delay_as_minutes</t>
  </si>
  <si>
    <t>age</t>
  </si>
  <si>
    <t>age_decimal</t>
  </si>
  <si>
    <t>body_mass_index</t>
  </si>
  <si>
    <t>height</t>
  </si>
  <si>
    <t>month_component_for_age</t>
  </si>
  <si>
    <t>weight</t>
  </si>
  <si>
    <t>gestation_of_current_pregnancy</t>
  </si>
  <si>
    <t>gestation_of_recent_pregnancy</t>
  </si>
  <si>
    <t>no_of_babies_nicu_recent_preg</t>
  </si>
  <si>
    <t>no_of_live_births_or_stillbirth</t>
  </si>
  <si>
    <t>no_of_live_births_recent_preg</t>
  </si>
  <si>
    <t>no_of_previous_caesarean</t>
  </si>
  <si>
    <t>no_of_stillbirths_recent_preg</t>
  </si>
  <si>
    <t>admission_ward</t>
  </si>
  <si>
    <t>delay_hrs</t>
  </si>
  <si>
    <t>outreach_mews</t>
  </si>
  <si>
    <t>burns_surface_area</t>
  </si>
  <si>
    <t>consultant_information</t>
  </si>
  <si>
    <t>heart_rate</t>
  </si>
  <si>
    <t>systolic_bp</t>
  </si>
  <si>
    <t>discharge_ward</t>
  </si>
  <si>
    <t>length_stay_days_decimal</t>
  </si>
  <si>
    <t>length_stay_days_decimal_ready</t>
  </si>
  <si>
    <t>length_stay_days_rounded</t>
  </si>
  <si>
    <t>length_stay_days_rounded_ready</t>
  </si>
  <si>
    <t>mews_at_discharge</t>
  </si>
  <si>
    <t>DOB</t>
  </si>
  <si>
    <t>DADEL</t>
  </si>
  <si>
    <t>DEDEL</t>
  </si>
  <si>
    <t>DLCCA</t>
  </si>
  <si>
    <t>DAH</t>
  </si>
  <si>
    <t>DOAH</t>
  </si>
  <si>
    <t>DOAICU</t>
  </si>
  <si>
    <t>Date first managed by the unit team.</t>
  </si>
  <si>
    <t>Date of last critical care visit prior to this admission to this unit.</t>
  </si>
  <si>
    <t>Date of admission to this hospital.</t>
  </si>
  <si>
    <t>Date of last outreach visit.</t>
  </si>
  <si>
    <t>DAICU</t>
  </si>
  <si>
    <t>DBRICU</t>
  </si>
  <si>
    <t>DFCCD</t>
  </si>
  <si>
    <t>Time first managed by the unit team.</t>
  </si>
  <si>
    <t>TAICU</t>
  </si>
  <si>
    <t>CRPREG</t>
  </si>
  <si>
    <t>ETHNIC</t>
  </si>
  <si>
    <t>HCMEST</t>
  </si>
  <si>
    <t>Whether height was measured.</t>
  </si>
  <si>
    <t>Whether height is not known.</t>
  </si>
  <si>
    <t>Whether this is a readmission.</t>
  </si>
  <si>
    <t>Whether this patient was discharged.</t>
  </si>
  <si>
    <t>Whether this patient was ever admitted.</t>
  </si>
  <si>
    <t>Whether the patient is currently in this unit.</t>
  </si>
  <si>
    <t>Whether the postcode is in the UK.</t>
  </si>
  <si>
    <t>Whether the postcode is unknown.</t>
  </si>
  <si>
    <t>Whether weight was estimated.</t>
  </si>
  <si>
    <t>WKGEST</t>
  </si>
  <si>
    <t>Whether weight was measured.</t>
  </si>
  <si>
    <t>Whether weight is not known.</t>
  </si>
  <si>
    <t>ACON</t>
  </si>
  <si>
    <t>HYST</t>
  </si>
  <si>
    <t>MOLAR</t>
  </si>
  <si>
    <t>OUTRP</t>
  </si>
  <si>
    <t>PA_V3</t>
  </si>
  <si>
    <t>CPR_V3</t>
  </si>
  <si>
    <t>CCA</t>
  </si>
  <si>
    <t>ICNARC comments.</t>
  </si>
  <si>
    <t>LOCA</t>
  </si>
  <si>
    <t>PSP</t>
  </si>
  <si>
    <t>PLOCA</t>
  </si>
  <si>
    <t>Prior admission ward.</t>
  </si>
  <si>
    <t>Re-admission reason.</t>
  </si>
  <si>
    <t>RESA</t>
  </si>
  <si>
    <t>SOHA/D</t>
  </si>
  <si>
    <t>CLASSNS</t>
  </si>
  <si>
    <t>TNESSA</t>
  </si>
  <si>
    <t>Transfer in reason.</t>
  </si>
  <si>
    <t>Transfer out reason.</t>
  </si>
  <si>
    <t>Tags.</t>
  </si>
  <si>
    <t>Length of stay in days as a decimal.</t>
  </si>
  <si>
    <t>Discharge ward.</t>
  </si>
  <si>
    <t>Systolic blood pressure.</t>
  </si>
  <si>
    <t>Heart rate.</t>
  </si>
  <si>
    <t>BSA</t>
  </si>
  <si>
    <t>DHRS</t>
  </si>
  <si>
    <t>Admission ward.</t>
  </si>
  <si>
    <t>Number of stillbirths from recent pregnancy.</t>
  </si>
  <si>
    <t>NSB</t>
  </si>
  <si>
    <t>Number of previous Caesarean sections excluding most recent pregnancy.</t>
  </si>
  <si>
    <t>NPCS</t>
  </si>
  <si>
    <t>Number of live births from recent pregnancy.</t>
  </si>
  <si>
    <t>NLB</t>
  </si>
  <si>
    <t>Number of live births and/or stillbirths from previous pregnancies.</t>
  </si>
  <si>
    <t>NPLSB</t>
  </si>
  <si>
    <t>Number of babies in NICU following recent pregnancy.</t>
  </si>
  <si>
    <t>NICUB</t>
  </si>
  <si>
    <t>GESTC</t>
  </si>
  <si>
    <t>GESTR</t>
  </si>
  <si>
    <t>WKG</t>
  </si>
  <si>
    <t>Month component for age</t>
  </si>
  <si>
    <t>HCM</t>
  </si>
  <si>
    <t>Age in years as a decimal.</t>
  </si>
  <si>
    <t>Age in years (rounded).</t>
  </si>
  <si>
    <t>Person ID.</t>
  </si>
  <si>
    <t>MRSA</t>
  </si>
  <si>
    <t>MOUAIB</t>
  </si>
  <si>
    <t>LEVD</t>
  </si>
  <si>
    <t>Length of ultimate unit stay.</t>
  </si>
  <si>
    <t>Length of unit stay.</t>
  </si>
  <si>
    <t>CCD</t>
  </si>
  <si>
    <t>Clostridium difficile present.</t>
  </si>
  <si>
    <t>CDIFF</t>
  </si>
  <si>
    <t>BSDTP</t>
  </si>
  <si>
    <t>ASSOD</t>
  </si>
  <si>
    <t>AMUAI</t>
  </si>
  <si>
    <t>URAICU</t>
  </si>
  <si>
    <t>Primary reason for admission to this unit - code.</t>
  </si>
  <si>
    <t>RAICU1</t>
  </si>
  <si>
    <t>RAICU2</t>
  </si>
  <si>
    <t>Primary reason for admission to this unit - condition.</t>
  </si>
  <si>
    <t>Primary reason for admission to this unit - process.</t>
  </si>
  <si>
    <t>Primary reason for admission to this unit - site.</t>
  </si>
  <si>
    <t>Primary reason for admission to this unit - system.</t>
  </si>
  <si>
    <t>Primary reason for admission to this unit - type.</t>
  </si>
  <si>
    <t>Secondary reason for admission to this unit - code.</t>
  </si>
  <si>
    <t>Secondary reason for admission to this unit - condition.</t>
  </si>
  <si>
    <t>Secondary reason for admission to this unit - process.</t>
  </si>
  <si>
    <t>Secondary reason for admission to this unit - site.</t>
  </si>
  <si>
    <t>Secondary reason for admission to this unit - system.</t>
  </si>
  <si>
    <t>Secondary reason for admission to this unit - type.</t>
  </si>
  <si>
    <t>Other condition in past medical history 1 - code.</t>
  </si>
  <si>
    <t>Other condition in past medical history 1 - condition.</t>
  </si>
  <si>
    <t>Other condition in past medical history 1 - process.</t>
  </si>
  <si>
    <t>Other condition in past medical history 1 - site.</t>
  </si>
  <si>
    <t>Other condition in past medical history 1 - system.</t>
  </si>
  <si>
    <t>Other condition in past medical history 1 - type.</t>
  </si>
  <si>
    <t>Other condition in past medical history 2 - code.</t>
  </si>
  <si>
    <t>Other condition in past medical history 2 - condition.</t>
  </si>
  <si>
    <t>Other condition in past medical history 2 - process.</t>
  </si>
  <si>
    <t>Other condition in past medical history 2 - site.</t>
  </si>
  <si>
    <t>Other condition in past medical history 2 - system.</t>
  </si>
  <si>
    <t>Other condition in past medical history 2 - type.</t>
  </si>
  <si>
    <t>INHAL</t>
  </si>
  <si>
    <t>Length of stay when fully ready to discharge in days (rounded).</t>
  </si>
  <si>
    <t>Length of stay when fully ready to discharge in days as a decimal.</t>
  </si>
  <si>
    <t>Length of unit stay when fully ready to discharge.</t>
  </si>
  <si>
    <t>TYPEIHD</t>
  </si>
  <si>
    <t>TYPEIHA</t>
  </si>
  <si>
    <t>Ultimate reason for transferring out.</t>
  </si>
  <si>
    <t>PCODE</t>
  </si>
  <si>
    <t>Height in centimetres of the patient.</t>
  </si>
  <si>
    <t>Whether the patient's height was estimated.</t>
  </si>
  <si>
    <t>Weight in kilograms of the patient.</t>
  </si>
  <si>
    <t>SEX</t>
  </si>
  <si>
    <t>Actual date of delivery of recent pregnancy.</t>
  </si>
  <si>
    <t>Expected date of delivery of current pregnancy.</t>
  </si>
  <si>
    <t>OCPMH</t>
  </si>
  <si>
    <t>Evidence available to assess past medical history (EPMH) = 'Yes' (This column not contained in this dataset)</t>
  </si>
  <si>
    <t>Number of unit-acquired infections present in blood (NUAIB) &gt;= 1 (This column not contained in this dataset)</t>
  </si>
  <si>
    <t>Strategic health authority code.</t>
  </si>
  <si>
    <t>Consultant information code.</t>
  </si>
  <si>
    <t>Discharge delay as minutes. See discharge_delay.</t>
  </si>
  <si>
    <t>Modified early warning system (MEWS) score at discharge.</t>
  </si>
  <si>
    <t>Modified early warning system (MEWS) score measured by Outreach Team, usually ~24 hours after discharge.</t>
  </si>
  <si>
    <t>LOCD</t>
  </si>
  <si>
    <t>Whether managed by unit team.</t>
  </si>
  <si>
    <t>Whether outreach was scored on the ward.</t>
  </si>
  <si>
    <t>Whether this admission was planned.</t>
  </si>
  <si>
    <t>Whether this is a transfer on.</t>
  </si>
  <si>
    <t>Whether there was antimicrobial use after 48 hours in this unit.</t>
  </si>
  <si>
    <t>Whether the patient received CPR within 24 hours prior to admission to this unit and which type it was.</t>
  </si>
  <si>
    <t>DUDICU</t>
  </si>
  <si>
    <t>Whether the transfer in is within the West Yorkshire network.</t>
  </si>
  <si>
    <t>Whether the transfer out is within the West Yorkshire network.</t>
  </si>
  <si>
    <t>v2_n_missing</t>
  </si>
  <si>
    <t>v3_n_missing</t>
  </si>
  <si>
    <t>estimated_unit_discharge_date</t>
  </si>
  <si>
    <t>estimated_unit_discharge_datetime</t>
  </si>
  <si>
    <t>Demise.</t>
  </si>
  <si>
    <t>Unknown. Unclear whether this is a time (some values go above 24 hours) or a duration (e.g. number of hours and minutes between unit admission and death). 'demise' is only, but not always, present when 'date_body_removed' is present.</t>
  </si>
  <si>
    <t>Unclear whether this is highest, lowest, or simply at admission.</t>
  </si>
  <si>
    <t>Whether this admission is a Version 2 admission.</t>
  </si>
  <si>
    <t>Unclear what this means.</t>
  </si>
  <si>
    <t>Unknown what "Reason1" and "Reason2" relate to.</t>
  </si>
  <si>
    <t>Unclear whether this means it was a transfer in or out. Doesn't clearly relate to the other transfer variables.</t>
  </si>
  <si>
    <t>num V2 admissions</t>
  </si>
  <si>
    <t>num V3 admissions</t>
  </si>
  <si>
    <t>Seemingly the previous visit from the outreach team prior to this admission.</t>
  </si>
  <si>
    <t>Note that there are inconsistencies across the height variables, e.g. the measured / not known / estimated appear to not always match up.</t>
  </si>
  <si>
    <t>Note that there are inconsistencies across the weight variables, e.g. the measured / not known / estimated appear to not always match up.</t>
  </si>
  <si>
    <t>Presumably at the point of data extraction.</t>
  </si>
  <si>
    <t>Presumably before the point of data extraction.</t>
  </si>
  <si>
    <t>The location from which this patient was admitted directly to this unit.</t>
  </si>
  <si>
    <t>See pg. 88 of Data Collection Manual for more details.</t>
  </si>
  <si>
    <t>The location to which this admission was discharged.</t>
  </si>
  <si>
    <t>See pg. 90 of Data Collection Manual for more details.</t>
  </si>
  <si>
    <t>HTLOCA</t>
  </si>
  <si>
    <t>HLOCA</t>
  </si>
  <si>
    <t>HLOCD</t>
  </si>
  <si>
    <t>Hospital housing non-transient location (in). The hospital housing the non-transient (Ward, Obstetrics area, Level 3 bed in adult ICU or ICU/HDU, Adult HDU etc) location (in) or prior location (in) from which this patient was admitted to this unit.</t>
  </si>
  <si>
    <t>See pg. 80 of Data Collection Manual for more details.</t>
  </si>
  <si>
    <t>See pg. 81 of Data Collection Manual for more details.</t>
  </si>
  <si>
    <t>Hospital housing location (out). The hospital housing the location (out) to which this patient was discharged from this unit.</t>
  </si>
  <si>
    <t>See pg. 79 of Data Collection Manual for more details.</t>
  </si>
  <si>
    <t>See pg. 114 of Data Collection Manual for more details.</t>
  </si>
  <si>
    <t>Unclear whether this is Sector (in) or (out). We have provided the description of Sector (in) because this seems to match best when comparing against hospital_housing_location and hospital_housing_location_1. See pg. 129-130 of Data Collection Manual for more details.</t>
  </si>
  <si>
    <t>Source of unit admission. Similar to 'location' but from an older version of the admission system.</t>
  </si>
  <si>
    <t>See pg. 19 of Data Collection Manual for more details.</t>
  </si>
  <si>
    <t>Transferring unit identifier (in). The identifier for the unit from which this patient was directly transferred to this unit.</t>
  </si>
  <si>
    <t>Transferring unit identifier (out). The identifier for the unit to which the patient was directly transferred.</t>
  </si>
  <si>
    <t>TUIDI</t>
  </si>
  <si>
    <t>TUIDO</t>
  </si>
  <si>
    <t>Date of ultimate discharge from ICU/HDU. The latest documented date on which this patient was ultimately discharged from adult critical care, the critical care having been continuous since discharge from this unit. Ultimate discharge is defined as the physical discharge and recording of that discharge from a bed in ICU/HDU.</t>
  </si>
  <si>
    <t>See pg. 48 of Data Collection Manual for more details.</t>
  </si>
  <si>
    <t>Timeliness of admission to this unit, AKA delayed admission. Timely is defined as an appropriately timed admission to this unit. Delayed is defined as the patient remaining outside this unit despite agreement/decision to admit being made and entered in the notes following formal referral and agreement/decision by appropriate staff with authority to admit (e.g. on call unit consultant or their direct proxy), at that time, to this unit.</t>
  </si>
  <si>
    <t>See pg. 57 of Data Collection Manual for more details.</t>
  </si>
  <si>
    <t>Residence prior to admission to acute hospital. Patient's permanent/semi-permanent place of residence prior to admission to acute hospital.</t>
  </si>
  <si>
    <t>See pg. 123 of Data Collection Manual for more details.</t>
  </si>
  <si>
    <t>See pg. 7 of Data Collection Manual for more details.</t>
  </si>
  <si>
    <t>See pg. 64 of Data Collection Manual for more details.</t>
  </si>
  <si>
    <t>Date of birth of patient. Day components have been replaced with '15' during the pseudonymisation process.</t>
  </si>
  <si>
    <t>See pg. 42 of Data Collection Manual for more details.</t>
  </si>
  <si>
    <t>Caution: remember that this is prior to admission to this unit. So 'date_of_last_critical_care' comes before 'date_of_first_critical_care'. See pg. 46 of Data Collection Manual for more details.</t>
  </si>
  <si>
    <t>See pg. 104 of Data Collection Manual for more details.</t>
  </si>
  <si>
    <t>See pg. 41 of Data Collection Manual for more details.</t>
  </si>
  <si>
    <t>Date of original admission to/ attendance at acute hospital. The earliest documented date on which this admission was originally admitted to/attended the first acute hospital for the current period of continuous in-patient treatment.</t>
  </si>
  <si>
    <t>See pg. 46 of Data Collection Manual for more details.</t>
  </si>
  <si>
    <t>Date of original admission to ICU/HCU. The earliest documented date on which this admission was originally admitted for adult critical care and since when adult critical care has been continuous.</t>
  </si>
  <si>
    <t>See pg. 47 of Data Collection Manual for more details.</t>
  </si>
  <si>
    <t>Date of admission to this unit. Admission to this unit is defined as the physical admission and recording of that admission to a bed in this unit. Date of admission to this unit is the earliest documented date of the patient being physically in a bed in this unit.</t>
  </si>
  <si>
    <t>See pg. 51 of Data Collection Manual for more details.</t>
  </si>
  <si>
    <t>Time of admission to this unit. Admission to this unit is defined as the physical admission and recording of that admission to a bed in this unit. Time of admission to this unit may be the time first charted if not documented as earlier in the case notes (twenty-four hour clock).</t>
  </si>
  <si>
    <t>Date of the patient's body being removed from this unit. Removal of the body from this unit is defined as the physical removal of the body from a bed in this unit. Date body removed from this unit is the latest documented date of the body being physically in this unit.</t>
  </si>
  <si>
    <t>See pg. 50 of Data Collection Manual for more details.</t>
  </si>
  <si>
    <t>Caution: remember that this is post-discharge from this unit. So 'date_of_first_critical_care' comes after 'date_of_last_critical_care'. See pg. 44 of the Data Collection Manual for more details.</t>
  </si>
  <si>
    <t>Seemingly as opposed to an ICNARC Version 3 admission. If so, an older admission system was used with slightly different fields (see column 'only_used_for_icnarc_version).</t>
  </si>
  <si>
    <t>Whether the patient is currently or recently or not pregnant at admission to this unit. Currently pregnant is defined as any woman who is pregnant (including following fertility treatment or in whom a positive pregnancy test indicates woman was pregnant) at time of admission to this unit even if test done after admission. Recently pregnant is defined as any woman who has had a miscarriage, a termination of pregnancy, a stillbirth or a live birth (baby) within 42 days of the date of admission to this unit.</t>
  </si>
  <si>
    <t>See pg. 9 of Data Collection Manual for more details.</t>
  </si>
  <si>
    <t>Ethnic group refers to the way an individual views her/himself and is a mixture of culture, religion, skin colour, language, their origins and the origins of their family. Ethnicity is not the same as nationality and should be recorded as seen. Current NHS ethnic codes are used.</t>
  </si>
  <si>
    <t>See pg. 61 of Data Collection Manual for more details.</t>
  </si>
  <si>
    <t>Presumably whether the patient has previously been admitted to this unit, prior to the current visit ("Yes" for 1918 records).</t>
  </si>
  <si>
    <t>Normal residential postcode for this patient. Second half of postcodes removed during the pseudonymisation process.</t>
  </si>
  <si>
    <t>See pg. 111 of Data Collection Manual for more details.</t>
  </si>
  <si>
    <t>Sex of the patient (genotypical - sex they were born as).</t>
  </si>
  <si>
    <t>See pg. 140 of Data Collection Manual for more details.</t>
  </si>
  <si>
    <t>Whether assisted conception used for recent pregnancy. Assisted conception is defined as treatment to assist the patient in becoming pregnant - treatment includes any form of drug/chemical or physical intervention that has assisted fertilisation or embryo implantation.</t>
  </si>
  <si>
    <t>See pg. 20 of Data Collection Manual for more details.</t>
  </si>
  <si>
    <t>Whether there was a hysterectomy at/since delivery of recent pregnancy. Hysterectomy is defined as the surgical removal of the uterus at/since delivery of recent pregnancy. Includes all hysterectomies (with or without removal of the ovaries); a
hysterectomy may be total (uterus and cervix removed) or subtotal (uterus removed but cervix conserved).</t>
  </si>
  <si>
    <t>See pg. 82 of Data Collection Manual for more details.</t>
  </si>
  <si>
    <t>Molar pregnancy associated with recent pregnancy. Molar pregnancy is defined as trophoblastic disease – any proliferative disorder of the trophoblast and includes hydatidiform mole and choriocarcinoma.</t>
  </si>
  <si>
    <t>See pg. 96 of Data Collection Manual for more details.</t>
  </si>
  <si>
    <t>Outcome of recent pregnancy. Records the most invasive method for multiple live births (babies) and/or when multiple outcomes exist (most to least invasive - termination of pregnancy, ectopic pregnancy, Caesarean section, assisted vaginal and spontaneous vaginal) for the recent pregnancy.</t>
  </si>
  <si>
    <t>See pg. 105 of Data Collection Manual for more details.</t>
  </si>
  <si>
    <t>Type of unit admission, e.g. planned transfer in, unplanned local, etc.</t>
  </si>
  <si>
    <t>See pg. 12 of Data Collection Manual for more details.</t>
  </si>
  <si>
    <t>See pg. 27 of Data Collection Manual for more details.</t>
  </si>
  <si>
    <t>See pg. 39 of Data Collection Manual for more details.</t>
  </si>
  <si>
    <t>Critical care visit at any time after admission to this hospital and prior to admission to this unit. A critical care visit is defined as the physical attendance of a member of the unit outreach service or critical care staff (non-outreach) while on duty for this unit documented in the patient record.</t>
  </si>
  <si>
    <t>Hospital housing transient location (in). The hospital housing the transient (i.e. theatre &amp; recovery, accident &amp; emergency, recovery only, imaging department, specialist treatment area, clinic) location (in) from which this patient was admitted directly to this unit.</t>
  </si>
  <si>
    <t>Whether this admission was for pre-surgical preparation, i.e. for resuscitation, physiological optimisation or monitoring prior to surgery. Pre-surgical preparation is not pre-medication, washing, bowel preparation, shaving etc.</t>
  </si>
  <si>
    <t>See pg. 10 of Data Collection Manual for more details.</t>
  </si>
  <si>
    <t>Presumably as opposed to after discharge.</t>
  </si>
  <si>
    <t>Location prior to admission source. Similar to 'prior_location' but from an older version of the admission system.</t>
  </si>
  <si>
    <t>Type of unit the patient was admitted to.</t>
  </si>
  <si>
    <t>Classification of the transfer in.</t>
  </si>
  <si>
    <t>Classification of the transfer out.</t>
  </si>
  <si>
    <t>Prior transfer in. Name of the hospital/unit.</t>
  </si>
  <si>
    <t>Transferred from. Name of the hospital/unit.</t>
  </si>
  <si>
    <t>Transferred to. Name of the hospital/unit.</t>
  </si>
  <si>
    <t>Presumably similar to transferred_from.</t>
  </si>
  <si>
    <t>Presumably similar to prior_transfer_in.</t>
  </si>
  <si>
    <t>See pg. 154 of Data Collection Manual for more details.</t>
  </si>
  <si>
    <t>See pg. 155 of Data Collection Manual for more details.</t>
  </si>
  <si>
    <t>Classification of the transfer to the ultimate (final) hospital.</t>
  </si>
  <si>
    <t>Ultimate (final) hospital transferred to.</t>
  </si>
  <si>
    <t>Ultimate transferring unit identifier (out). The identifier for the unit to which the patient was ultimately transferred.</t>
  </si>
  <si>
    <t>See pg. 151 of Data Collection Manual for more details.</t>
  </si>
  <si>
    <t>See pg. 152 of Data Collection Manual for more details.</t>
  </si>
  <si>
    <t>Whether the patient has an inhalation injury. Inhalation injury is defined as exposure to hot gases, steam or products of combustion with either clinical findings (singed nasal vibrissae, carbonaceous sputum or soot below the level of the vocal chords identified by bronchoscopy) or laboratory findings (raised carboxyhaemoglobin or cyanide levels) and receiving mechanical ventilation.</t>
  </si>
  <si>
    <t>See pg. 26 of Data Collection Manual for more details.</t>
  </si>
  <si>
    <t>Burned surface area is defined as the sum (%) of the extent of second- and third-degree burns (first-degree burns are not taken into account).</t>
  </si>
  <si>
    <t>See pg. 113 of Data Collection Manual for more details.</t>
  </si>
  <si>
    <t>See pg. 128 of Data Collection Manual for more details.</t>
  </si>
  <si>
    <t>Ultimate primary reason for admission to this unit - code.</t>
  </si>
  <si>
    <t>Ultimate primary reason for admission to this unit - condition.</t>
  </si>
  <si>
    <t>Ultimate primary reason for admission to this unit - process.</t>
  </si>
  <si>
    <t xml:space="preserve">Ultimate primary reason for admission to this unit - site. </t>
  </si>
  <si>
    <t>Ultimate primary reason for admission to this unit - system.</t>
  </si>
  <si>
    <t>Ultimate primary reason for admission to this unit - type.</t>
  </si>
  <si>
    <t>See pg. 156 of Data Collection Manual for more details.</t>
  </si>
  <si>
    <t>Reason admission 1 notes. Notes relating to the primary reason for admission.</t>
  </si>
  <si>
    <t>Whether the patient received a continuous intravenous vasoactive drug treatment for 1 hour or more in the first hours in unit.</t>
  </si>
  <si>
    <t>Whether the patient has an intracranial mass effect at admission to unit.</t>
  </si>
  <si>
    <t>Whether the patient received mechanical ventilation at admission to unit.</t>
  </si>
  <si>
    <t>Whether an infection has been confirmed in the first 24 hours in unit and the method of confirmation.</t>
  </si>
  <si>
    <t>Whether the patient was in a coma or deep stupor at the 24 hour mark in unit.</t>
  </si>
  <si>
    <t>See pg. 16 of Data Collection Manual for more details.</t>
  </si>
  <si>
    <t>Whether a brainstem death was declared.</t>
  </si>
  <si>
    <t>See pg. 25 of Data Collection Manual for more details.</t>
  </si>
  <si>
    <t>Whether assent for solid organ or tissue  donation was obtained from the admission’s next of kin.</t>
  </si>
  <si>
    <t>Type of adult ICU or combined ICU/HDU or HDU to which the patient was transferred post-discharge from this unit.</t>
  </si>
  <si>
    <t>Type of adult ICU or combined ICU/HDU or HDU from which the patient was transferred prior to admission to this unit.</t>
  </si>
  <si>
    <t>Prior location for patients where the Location (in) is transient (i.e. theatre &amp; recovery, accident &amp; emergency, recovery only, imaging department, specialist treatment area, clinic).</t>
  </si>
  <si>
    <t>Hospital sector of the other hospital from which the admission came prior to being admitted to this hospital/unit, either directly or indirectly.</t>
  </si>
  <si>
    <t>Delay, AKA delayed admission. Delay is defined as the number of hours the admission to this unit was delayed following formal referral and agreement/decision by appropriate staff with authority to admit to this unit at that time (e.g. on call unit consultant or their direct proxy).</t>
  </si>
  <si>
    <t>See pg. 33 of Data Collection Manual for more details.</t>
  </si>
  <si>
    <t>See pg. 34 of Data Collection Manual for more details.</t>
  </si>
  <si>
    <t>See pg. 37 of Data Collection Manual for more details.</t>
  </si>
  <si>
    <t>Destination post-discharge from this unit. Similar to 'location_1' but from an older version of the admission system.</t>
  </si>
  <si>
    <t>Discharge delay in hours as a datetime. See discharge_delay_as_minutes.</t>
  </si>
  <si>
    <t>Level of care received at discharge from this unit. Level of care refers to the type of care received by the patient immediately prior to discharge from this unit. Location of a patient does not determine level of care.</t>
  </si>
  <si>
    <t>See pg. 83 of Data Collection Manual for more details.</t>
  </si>
  <si>
    <t>Main organism causing first unit-acquired infection in blood. Unit-acquired infection is defined as the presence of an infection in any blood sample taken for microbiological culture after 48 hours following admission to this unit.</t>
  </si>
  <si>
    <t>See pg. 93 of Data Collection Manual for more details.</t>
  </si>
  <si>
    <t>Whether MRSA is present and where it was acquired from.</t>
  </si>
  <si>
    <t>See pg. 97 of Data Collection Manual for more details.</t>
  </si>
  <si>
    <t>Body mass index. Automatically calculated from the recorded height and weight.</t>
  </si>
  <si>
    <t>See pg. 24 of Data Collection Manual for more details. Note that there are inconsistencies across the height variables, e.g. the measured / not known / estimated appear to not always match up.</t>
  </si>
  <si>
    <t>See pg. 24 of Data Collection Manual for more details. Note that there are inconsistencies across the weight variables, e.g. the measured / not known / estimated appear to not always match up.</t>
  </si>
  <si>
    <t>Gestation of current pregnancy in weeks.</t>
  </si>
  <si>
    <t>See pg. 69 of Data Collection Manual for more details.</t>
  </si>
  <si>
    <t>Gestation at delivery of recent pregnancy in weeks.</t>
  </si>
  <si>
    <t>See pg. 68 of Data Collection Manual for more details.</t>
  </si>
  <si>
    <t>See pg. 101 of Data Collection Manual for more details.</t>
  </si>
  <si>
    <t>See pg. 102 of Data Collection Manual for more details.</t>
  </si>
  <si>
    <t>See pg. 112 of Data Collection Manual for more details.</t>
  </si>
  <si>
    <t>Length of stay in days (rounded).</t>
  </si>
  <si>
    <t>89 unique Values - Examples: 2012-03-07, 2009-04-10, 2008-07-15, 2014-02-26, 2012-06-30</t>
  </si>
  <si>
    <t>211 unique Values - Examples: 2006-01-12, 2003-12-15, 2003-12-13, 2003-04-01, 2003-04-05</t>
  </si>
  <si>
    <t>277 unique Values - Examples: 2017-05-19, 2003-06-23, 2002-12-06, 2006-06-07, 2004-08-29</t>
  </si>
  <si>
    <t>384 unique Values - Examples: 2004-07-24, 2005-03-04, 2017-05-30, 2003-03-30, 2004-12-26</t>
  </si>
  <si>
    <t>525 unique Values - Examples: 2004-08-01, 2003-05-23, 2005-01-31, 2003-04-11, 2003-07-29</t>
  </si>
  <si>
    <t>1053 unique Values - Examples: 1925-03-15, 1922-04-15, 1919-10-15, 1917-04-15, 1925-08-15</t>
  </si>
  <si>
    <t>2050 unique Values - Examples: 2004-08-05, 2005-02-17, 2005-03-11, 2003-05-24, 2005-02-21</t>
  </si>
  <si>
    <t>2052 unique Values - Examples: 2017-11-21, 2019-06-03, 2012-03-10, 2019-09-08, 2018-01-19</t>
  </si>
  <si>
    <t>2254 unique Values - Examples: 2017-11-21, 2019-06-03, 2012-03-10, 2019-09-08, 2018-01-19</t>
  </si>
  <si>
    <t>3484 unique Values - Examples: 2017-06-08, 2019-10-19, 2019-06-05, 2012-03-13, 2019-10-21</t>
  </si>
  <si>
    <t>5477 unique Values - Examples: 2002-12-29, 2004-06-19, 2003-03-31, 2003-08-05, 2004-07-12</t>
  </si>
  <si>
    <t>5615 unique Values - Examples: 2002-12-30, 2004-06-23, 2003-04-10, 2003-08-07, 2004-08-05</t>
  </si>
  <si>
    <t>5622 unique Values - Examples: 2002-12-29, 2004-06-21, 2003-04-09, 2003-08-06, 2004-08-01</t>
  </si>
  <si>
    <t>9 unique Values: 2018-03-17, 2018-03-18, 2019-10-01, 2019-09-23, 2018-01-11, 2018-06-10, 2017-12-02, 2017-10-11, 2011-01-05</t>
  </si>
  <si>
    <t>158 unique Values - Examples: 13:00:00, 09:30:00, 23:00:00, 18:00:00, 15:30:00</t>
  </si>
  <si>
    <t>619 unique Values - Examples: 12:10:00, 22:30:00, 13:00:00, 18:05:00, 14:00:00</t>
  </si>
  <si>
    <t>FLOAT</t>
  </si>
  <si>
    <t xml:space="preserve">Min: 0.0, Max: 99.1, Mean: 3.5769934035412527, </t>
  </si>
  <si>
    <t xml:space="preserve">Min: 0.1, Max: 118.9, Mean: 4.074153888658685, </t>
  </si>
  <si>
    <t xml:space="preserve">Min: 1.0, Max: 2.03, Mean: 1.6809616008653312, </t>
  </si>
  <si>
    <t xml:space="preserve">Min: 16.0, Max: 290.0, Mean: 77.76143087104273, </t>
  </si>
  <si>
    <t xml:space="preserve">Min: 10.14, Max: 92.73, Mean: 27.617858772406276, </t>
  </si>
  <si>
    <t xml:space="preserve">Min: 3.94, Max: 102.25, Mean: 60.285390480115495, </t>
  </si>
  <si>
    <t>12 unique Values: Cardiovascular, Endocrine, Metabolic, Thermoregulation and Poisoning, Respiratory, Genito-urinary, Haematological/Immunological, Gastrointestinal, Neurological (including eyes), Psychiatric, Dermatological, Trauma, Musculoskeletal, Poisoning</t>
  </si>
  <si>
    <t>12 unique Values: Gastrointestinal, Cardiovascular, Genito-urinary, Neurological (including eyes), Respiratory, Trauma, Musculoskeletal, Haematological/Immunological, Endocrine, Metabolic, Thermoregulation and Poisoning, Dermatological, Poisoning, Psychiatric</t>
  </si>
  <si>
    <t>12 unique Values: Gastrointestinal, Cardiovascular, Respiratory, Musculoskeletal, Neurological (including eyes), Trauma, Genito-urinary, Poisoning, Endocrine, Metabolic, Thermoregulation and Poisoning, Dermatological, Haematological/Immunological, Psychiatric</t>
  </si>
  <si>
    <t>11 unique Values: Yeast (e.g. Candida), Other organism, Staphylococcus aureus (not MRSA), Pseudomonas, Klebsiella, Enterococcus, Methicillin resistant Staphylococcus aureus (MRSA), Serratia, Escherichia Coli (E. Coli), Vancomycin resistant enterococcus (VRE), Enterobacter</t>
  </si>
  <si>
    <t>pre_surgical_preparation</t>
  </si>
  <si>
    <t>continuous_iv_drug_for_1_hr_or_plus</t>
  </si>
  <si>
    <t>2 unique Values: Female, Male</t>
  </si>
  <si>
    <t>13 unique Values: Level 3 bed in adult ICU or ICU/HDU, Accident and emergency, Ward, Obstetrics area, Theatre and recovery, Other intermediate care area, Specialist treatment area, Recovery only, Imaging department, Level 2 bed in adult ICU or ICU/HDU, Adult HDU, Clinic, Not in hospital</t>
  </si>
  <si>
    <t>3 unique Values: NHS, non-UK, non-NHS</t>
  </si>
  <si>
    <t>10 unique Values: A&amp;E, same hospital, Ward, same hospital, ICU, same hospital, Clinic or home, Theatre and recovery, same hospital, HDU, same hospital, HDU, other hospital, Other hospital (neither ICU nor HDU), ICU, other hospital, X-ray, endoscopy suite, CT scanner, or similar, same hospital</t>
  </si>
  <si>
    <t>2 unique Values: Surgical, Non-Surgical</t>
  </si>
  <si>
    <t>3 unique Values: No, Not approached, Yes</t>
  </si>
  <si>
    <t>4 unique Values: HDU, ICU, ICU/HDU, HDU-S</t>
  </si>
  <si>
    <t>4 unique Values: Level 1, Level 2, Level 0, Level 3</t>
  </si>
  <si>
    <t>2 unique Values: Repatriation, Other Specialist Care</t>
  </si>
  <si>
    <t>6 unique Values: Unit outreach service only, No critical care visit post-discharge from your unit, Unit nursing staff (non-outreach service only), Unit medical staff (non-outreach service only), Unit outreach service &amp; non outreach staff combined, Both unit medical &amp; nursing staff (non-outreach service only)</t>
  </si>
  <si>
    <t>52 unique Values - Examples: 03 EMU, 23, 26, 5, 21 PCU</t>
  </si>
  <si>
    <t>129 unique Values - Examples: BD13, BD18, BD15, BD5, BD8</t>
  </si>
  <si>
    <t>6 unique Values: Unit outreach service only, No critical care visit prior to this admission to your unit, Unit medical staff (non-outreach service only), Unit outreach service &amp; non outreach staff combined, Both unit medical &amp; nursing staff (non-outreach service only), Unit nursing staff (non-outreach service only)</t>
  </si>
  <si>
    <t>coma_or_deep_stupor_mpm_0</t>
  </si>
  <si>
    <t>coma_or_deep_stupor_mpm_24</t>
  </si>
  <si>
    <t>298 unique Values - Examples: 00:00, 00:55, 00:34, 17705629:3, 05:45</t>
  </si>
  <si>
    <t>3 unique Values: No Beds Available, Repatriation, Other Specialist Care</t>
  </si>
  <si>
    <t>3 unique Values: Other acute hospital, Same hospital, Non-acute hospital</t>
  </si>
  <si>
    <t>6 unique Values: Medical, General, Cardiac, Neurosciences, Surgical, Thoracic</t>
  </si>
  <si>
    <t>9 unique Values: Ward, same hospital, Theatre and recovery, same hospital, A&amp;E, same hospital, Other hospital (neither ICU nor HDU), Recovery only, same hospital, ICU, other hospital, X-ray, endoscopy suite, CT scanner, or similar, same hospital, HDU, other hospital, Other intermediate care area (neither ICU nor HDU), same hospital</t>
  </si>
  <si>
    <t>4 unique Values: No CPR, Yes but unknown CPR type, In-hospital CPR, Community CPR</t>
  </si>
  <si>
    <t>14 unique Values: Q12, Q32, Q23, Q13, Q11, Q36, Q06, Q34, Q31, Q30, Q24, Q39, Q33, Q38</t>
  </si>
  <si>
    <t>8 unique Values: 28 days, 104 days, 80 days, 7 days, 29 days, 45 days, 17 days, 15 days</t>
  </si>
  <si>
    <t>4 unique Values: Cardiovascular, Respiratory, Gastrointestinal, Haematological/Immunological</t>
  </si>
  <si>
    <t>4 unique Values: Clinical network, Repatriation out, Non clinical network, Clinical out of network</t>
  </si>
  <si>
    <t>8 unique Values: General, Neurosciences, Cardiac, Surgical, Medical, Thoracic, Spinal injury, Renal</t>
  </si>
  <si>
    <t xml:space="preserve">781 unique Values - Examples: 1 day 4 hours , 1 day 17 hours , 23 hours , 18 hours , 4 days 9 hours </t>
  </si>
  <si>
    <t>35 unique Values - Examples: 2.08.04.10.05, 2.07.01.13.04, 2.09.02.39.07, 2.08.05.40.01, 1.10.03.38.04</t>
  </si>
  <si>
    <t>4 unique Values: No C. difficile, No samples taken, Unit-Acquired C. difficile, Admission C. difficile</t>
  </si>
  <si>
    <t>152 unique Values - Examples: 2.02.12.19.02, 2.02.01.30.01, 2.08.04.10.05, 2.01.03.30.01, 1.02.04.08.02</t>
  </si>
  <si>
    <t>840 unique Values - Examples: 1.03.07.27.03, 2.02.02.13.01, 1.03.05.30.03, 2.02.02.13.04, 2.03.04.38.04</t>
  </si>
  <si>
    <t>1244 unique Values - Examples: 1.03.07.30.01, 2.03.07.27.03, 1.02.07.30.01, 1.02.09.30.01, 2.01.04.06.01</t>
  </si>
  <si>
    <t>5 unique Values: Clinical network, Non clinical network, Repatriation out, Trust, Clinical out of network</t>
  </si>
  <si>
    <t xml:space="preserve">626 unique Values - Examples: 5 days 19 hours , 50 days 16 hours , 1 day 12 hours , 1 day 13 hours , 18 hours </t>
  </si>
  <si>
    <t>79 unique Values - Examples: Liver or biliary tree, Myocardium or septum, Small bowel, Duodenum, Kidney or ureter</t>
  </si>
  <si>
    <t xml:space="preserve">642 unique Values - Examples: CVP, ART, HDU, , N, N, N, CVP, ART, , CVP, , N, N, N, , V, N, N, CVP, ART, ASV, CPA, </t>
  </si>
  <si>
    <t>25 unique Values - Examples: Endocrine pancreas, Kidney or ureter, Marrow, Parathyroids, Muscles or connective tissue</t>
  </si>
  <si>
    <t>5 unique Values: Peripheral vasculature, shock or hypertension, Lungs, Abdominal aorta, Liver or biliary tree, Marrow</t>
  </si>
  <si>
    <t>5 unique Values: Caesarean section, Spontaneous vaginal, Ectopic pregnancy, Termination of pregnancy, Assisted vaginal</t>
  </si>
  <si>
    <t>6 unique Values: Elective, Scheduled, Urgent, Emergency, Conflicting: Urgent, Elective, Conflicting: Emergency, Scheduled</t>
  </si>
  <si>
    <t>5 unique Values: Clinical network, Repatriation in, Repatriation out, Non-clinical out of network, Clinical out of network</t>
  </si>
  <si>
    <t>24 unique Values - Examples: Diabetes mellitus, Failure, Tumour or malignancy, Under-activity, Trauma, perforation or rupture</t>
  </si>
  <si>
    <t>94 unique Values - Examples: Infection, Failure, Obstruction, Trauma, perforation, fistula or rupture, Coma or encephalopathy</t>
  </si>
  <si>
    <t>109 unique Values - Examples: Obstruction, Infection, Collapse, Dissection or aneurysm, Congenital or acquired deformity or abnormality</t>
  </si>
  <si>
    <t>8 unique Values: 2.02.12.19.01, 2.01.04.06.01, 2.01.04.28.03, 2.01.04.27.01, 1.02.15.57.04, 2.01.04.39.01, 2.03.07.27.03, 2.09.02.39.06</t>
  </si>
  <si>
    <t>81 unique Values - Examples: Liver or biliary tree, Abdominal aorta and iliac vessels, Neck and extracranial vessels, Lungs, Small bowel</t>
  </si>
  <si>
    <t>34 unique Values - Examples: Diabetes mellitus, Acute renal failure other causes, Myeloma, Congenital hypoparathyroidism, Amputation of limb</t>
  </si>
  <si>
    <t>42 unique Values - Examples: Hypertension, Obstruction, Diabetes mellitus, Obstruction or embolus, Congenital or acquired deformity or abnormality</t>
  </si>
  <si>
    <t>40 unique Values - Examples: Peripheral vasculature, shock and hypertension, Coronary arteries, Endocrine pancreas, Pulmonary vasculature, Heart valves</t>
  </si>
  <si>
    <t>1141 unique Values - Examples: 1899-12-30 00:00:00.000, 1899-12-30 02:45:01.000, 1900-01-08 09:10:01.000, 1899-12-30 00:55:01.000, 1899-12-30 05:10:01.000</t>
  </si>
  <si>
    <t>536 unique Values - Examples: Infective cholangitis, Left ventricular failure, Small bowel adhesions, Cardiogenic shock, Duodenal perforation due to ulcers</t>
  </si>
  <si>
    <t>130 unique Values - Examples: Essential hypertension, Acute myocardial infarction, Diabetes mellitus, Pulmonary embolus (thrombus), Abnormality of mitral valve</t>
  </si>
  <si>
    <t>6 unique Values: Planned transfer in, Unplanned local admission, Planned local surgical admission, Repatriation, Unplanned transfer in, Planned local medical admission</t>
  </si>
  <si>
    <t>7 unique Values: Bradford Royal Infirmary, Doncaster ICU, Leeds Gen Inf Neuro ICU, Yorkshire Clinic, Leeds Gen Inf Gen ICU, Airedale General Hospital HDU, Halifax RI ICU</t>
  </si>
  <si>
    <t>6 unique Values: Home, Nursing home or equivalent, No fixed address/abode or temporary abode, Health-related institution, Non-health-related institution, Hospice or equivalent</t>
  </si>
  <si>
    <t>6 unique Values: Hypertension, Collapse, inflammation (or oedema, fibrosis or inhalation), Infection, Non-traumatic aneurysm, dissection, rupture or fistula, Tumour or malignancy</t>
  </si>
  <si>
    <t>31 unique Values - Examples:  Non-ICNARC Hospital, Bradford Royal Infirmary ICU/HDU, Huddersfield Royal Infirmary ICU, Airedale General Hospital ICU, Victoria Hospital ICU Blackpool</t>
  </si>
  <si>
    <t>38 unique Values - Examples: St Jame's Leeds neither ICU or HDU, Newcastle Royal Victoria Burns Unit, Leeds Gen Inf neither ICU nor HDU, Yorkshire Clinic, Halifax RI neither ICU nor HDU</t>
  </si>
  <si>
    <t>7 unique Values: Not in hospital, Ward, Other intermediate care area, Obstetrics area, Level 2 bed in adult ICU or ICU/HDU, Level 3 bed in adult ICU or ICU/HDU, Paediatric/neonatal ICU/HDU</t>
  </si>
  <si>
    <t>13 unique Values: Transurethral resection of prostate, Large bowel tumour, Endometriosis, Bleech, ICNARC Code: 5 - Large bowel tumour (not present in above search field for "condition"). Should be 1.03.06.30.05, ICNARC Code (5 - Large bowel tumour) not available in above field for "Condition". ICNARC Code should be 1.03.06.30.05, laparotomy,Adhesionolysis, reduction of strangulated small bowel loops, Fell from Ladder, laparoscopic hernia repair , Oesophageal varices with haemorrhage, carotid endaterectomy, This patient had a gastroscopy and biopsies due to abdominal pain but cause unknown, Hysteroscopy and endometrial biopsy, laparotomy, peritoneal washings and bilateral salpingo-oopherectomy</t>
  </si>
  <si>
    <t>26 unique Values - Examples:  Non-ICNARC Hospital, Airedale General Hospital ICU, Leeds General Infirmary Hospital GICU, Leeds General Infirmary Hospital NICU, Huddersfield Royal Infirmary ICU</t>
  </si>
  <si>
    <t>37 unique Values - Examples: Bradford Royal Infirmary, Yorkshire Clinic, Airedale General Hospital neither ICU nor HDU, Lynfield Mount Psychiatric Hospital, Huddersfield RI neither ICU nor HDU</t>
  </si>
  <si>
    <t>708 unique Values - Examples: Biliary tree obstruction, Infective cholangitis, Occlusive aortic or iliac disease, Carotid or vertebral artery stenosis or occlusion, Lung collapse or atelectasis</t>
  </si>
  <si>
    <t>34 unique Values - Examples: Westwood Park Community Hospital, St Jame's Leeds neither ICU or HDU, Lynfield Mount Psychiatric Hospital, Leeds Gen Inf neither ICU nor HDU, Eccleshill Community Hospital</t>
  </si>
  <si>
    <t>1817 unique Values - Examples: No intubated blood gases.No bicarbonate.No pupils., No blood gases.No bicarbonate., No intubated blood gases.No bicarbonate., No bicarbonate.No GCS., No bicarbonate.No pupils.</t>
  </si>
  <si>
    <t>9 unique Values: Ward, Obstetrics area, Not in hospital, Level 3 bed in adult ICU or ICU/HDU, Other intermediate care area, Adult HDU, Recovery only, Level 2 bed in adult ICU or ICU/HDU, Paediatric/neonatal ICU/HDU</t>
  </si>
  <si>
    <t>7 unique Values: Ward, same hospital, ICU, other hospital, Other hospital (neither ICU nor HDU), HDU, other hospital, Normal residence, Other intermediate care area (neither ICU nor HDU), same hospital, Recovery only, same hospital</t>
  </si>
  <si>
    <t>14 unique Values: Harrogate District Hospital ITU/HDU, Dewsbury &amp; District Hospital ICU,  Non-ICNARC Hospital, Leeds General Infirmary General ICU, St James's University Hospital ICU, Huddersfield Royal Infirmary ICU, Leeds General Infirmary Neuro ICU, Airedale General Hospital ICU, Hull Royal Infirmary ICU, St JamesÃs University Hospital ICU, Salford Royal Hospital HDU, Salford Royal Hospital CC Directorate, Wythenshawe Hospital Acute ICU, Royal Hallamshire Hospital Neurosciences ICU</t>
  </si>
  <si>
    <t>11 unique Values: Endocrine, Metabolic, Thermoregulation and Poisoning, Genito-urinary, Haematological/Immunological, Musculoskeletal, Gastrointestinal, Trauma, Cardiovascular, Psychiatric, Respiratory, Neurological (including eyes), Poisoning</t>
  </si>
  <si>
    <t>18 unique Values: White - British, Mixed - white and Asian, Asian or Asian British - any other, Unknown, White - any other, Asian or Asian British - Pakistani, Not stated, Other ethnic groups - Chinese, Any other ethnic group, Mixed - white and black Caribbean, White - Irish, Asian or Asian British - Indian, Asian or Asian British - Bangladeshi, Black or black British - Caribbean, Mixed - white and black African, Black or black British - any other, Black or black British - African, Mixed - any other</t>
  </si>
  <si>
    <t>8 unique Values: Accelerated or malignant hypertension, Lung collapse or atelectasis, Emphysema, Bacterial pneumonia, Abdominal aortic aneurysm, leaking or expanding but not ruptured, Primary lung tumour, Infective cholangitis, Non-Hodgkin's lymphoma</t>
  </si>
  <si>
    <t xml:space="preserve">Min: 1, Max: 51, Mean: 8.4, </t>
  </si>
  <si>
    <t xml:space="preserve">Min: 0, Max: 14, Mean: 2.480753480753473, </t>
  </si>
  <si>
    <t xml:space="preserve">Min: 0, Max: 21, Mean: 4.408180535966148, </t>
  </si>
  <si>
    <t xml:space="preserve">Min: 1, Max: 11, Mean: 5.988770774067984, </t>
  </si>
  <si>
    <t xml:space="preserve">Min: 1, Max: 27, Mean: 6.015463917525773, </t>
  </si>
  <si>
    <t xml:space="preserve">Min: 1, Max: 33, Mean: 15.63027522935781, </t>
  </si>
  <si>
    <t xml:space="preserve">Min: 4, Max: 38, Mean: 23.36363636363636, </t>
  </si>
  <si>
    <t xml:space="preserve">Min: 0, Max: 1, Mean: 0.08333333333333337, </t>
  </si>
  <si>
    <t xml:space="preserve">Min: 0, Max: 120, Mean: 4.989284978363891, </t>
  </si>
  <si>
    <t xml:space="preserve">Min: 1, Max: 33, Mean: 14.380933544303799, </t>
  </si>
  <si>
    <t xml:space="preserve">Min: 4, Max: 42, Mean: 30.725274725274726, </t>
  </si>
  <si>
    <t xml:space="preserve">Min: 0, Max: 100, Mean: 2.7662614190535075, </t>
  </si>
  <si>
    <t xml:space="preserve">Min: 0, Max: 2, Mean: 0.002060581083865661, </t>
  </si>
  <si>
    <t xml:space="preserve">Min: 0, Max: 275, Mean: 36.893124527783236, </t>
  </si>
  <si>
    <t xml:space="preserve">Min: 0, Max: 4, Mean: 0.002197953156123362, </t>
  </si>
  <si>
    <t xml:space="preserve">Min: 0, Max: 4, Mean: 0.004876708565148688, </t>
  </si>
  <si>
    <t xml:space="preserve">Min: 0, Max: 7, Mean: 0.008723126588364577, </t>
  </si>
  <si>
    <t xml:space="preserve">Min: 3, Max: 102, Mean: 59.787210660072724, </t>
  </si>
  <si>
    <t xml:space="preserve">Min: 34, Max: 226, Mean: 96.62523809523809, </t>
  </si>
  <si>
    <t>icnarc_row_id</t>
  </si>
  <si>
    <t xml:space="preserve">Min: 1, Max: 16539, Mean: 8163.131877189405, </t>
  </si>
  <si>
    <t xml:space="preserve">Min: 0, Max: 26040, Mean: 1361.8082671648783, </t>
  </si>
  <si>
    <t xml:space="preserve">Min: 3565, Max: 13764059, Mean: 12254883.95109557, </t>
  </si>
  <si>
    <t xml:space="preserve">Min: 33100001, Max: 33100008, Mean: 33100005.186345167, </t>
  </si>
  <si>
    <t>unit_admission_datetime</t>
  </si>
  <si>
    <t>DATETIME</t>
  </si>
  <si>
    <t>Min: 2002-07-22 13:00:00, Max: 2019-10-21 23:40:00</t>
  </si>
  <si>
    <t>Min: 2002-07-22 20:00:00, Max: 2019-10-20 18:45:00</t>
  </si>
  <si>
    <t>Whether the patient was in a coma or deep stupor at admission to unit (0 hours).</t>
  </si>
  <si>
    <t>Estimated date of unit discharge, calculated by adding the 'length_of_unit_stay' to the 'unit_admission_datetime'. See 'estimated_unit_discharge_datetime' for times.</t>
  </si>
  <si>
    <t>Field Name</t>
  </si>
  <si>
    <t>Only Recorded If</t>
  </si>
  <si>
    <t>Data Type</t>
  </si>
  <si>
    <t>Description</t>
  </si>
  <si>
    <t>Extra Notes</t>
  </si>
  <si>
    <t>Code in Data Flow Document</t>
  </si>
  <si>
    <t>Value Description</t>
  </si>
  <si>
    <t>Unique identifier for each row/record in the dataset. Rows were ordered by unit_admission_datetime then person_id during numbering.</t>
  </si>
  <si>
    <t>Added by Connected Bradford Team</t>
  </si>
  <si>
    <t>Date and time of admission to this unit. Calculated by combining 'unit_admission_date' and 'unit_admission_time'.</t>
  </si>
  <si>
    <t>Unclear exactly what this refers to, e.g. the ward in another hospital they were transferred from; the ward they were in prior to ICU admission; the ward they were in the last time they were admitted to the ICU.</t>
  </si>
  <si>
    <t>23 = 'Female'</t>
  </si>
  <si>
    <t>23 = 'Female'; 24 = 'Currently pregnant'</t>
  </si>
  <si>
    <t>23 = 'Female'; 24 = 'Recently pregnant'</t>
  </si>
  <si>
    <t>Date of the first visit from the critical care staff post-discharge from this unit but prior to discharge from this hospital. A critical care visit is defined as the physical attendance of a member of this unit outreach service or critical care staff (non-outreach) which is documented in the patient record.</t>
  </si>
  <si>
    <t>See pg. 7 of Data Flow.</t>
  </si>
  <si>
    <t>See pg. 8 of Data Flow.</t>
  </si>
  <si>
    <t>78 or 85 = {Code for dry heat burns, steam burns or scalds, electrical burns, inhalation burns} (See pg. 9 of Data Flow.)</t>
  </si>
  <si>
    <t>See pg. 19 of Data Flow.</t>
  </si>
  <si>
    <t>See pg. 18 of Data Flow.</t>
  </si>
  <si>
    <t>Critical care visit at any time post-discharge from this unit and prior to discharge from this hospital. A critical care visit is defined as the physical attendance of a member of your unit outreach service or critical care staff (non-outreach) while on duty for your unit and documented in the patient record.</t>
  </si>
  <si>
    <t>Event</t>
  </si>
  <si>
    <t>Average number of days between
event and unit admission</t>
  </si>
  <si>
    <t>Number of these
events in table</t>
  </si>
  <si>
    <t>Original unit admission date</t>
  </si>
  <si>
    <t>Original hospital admission date</t>
  </si>
  <si>
    <t>Actual date of delivery</t>
  </si>
  <si>
    <t>Hospital admission date</t>
  </si>
  <si>
    <t>Outreach last visit date</t>
  </si>
  <si>
    <t>Date of last critical care</t>
  </si>
  <si>
    <t>Date first managed by unit team</t>
  </si>
  <si>
    <t>Unit admission date</t>
  </si>
  <si>
    <t>Event date</t>
  </si>
  <si>
    <t>Date body removed</t>
  </si>
  <si>
    <t>Date of first critical care</t>
  </si>
  <si>
    <t>Date of ultimate unit discharge</t>
  </si>
  <si>
    <t>Expected date of delivery</t>
  </si>
  <si>
    <t>Field name</t>
  </si>
  <si>
    <t>Ver 2: number of non-null records</t>
  </si>
  <si>
    <t>Ver 3: number of non-null records</t>
  </si>
  <si>
    <t>Ver 2: percentage of non-null records</t>
  </si>
  <si>
    <t>Ver 3: percentage of non-null records</t>
  </si>
  <si>
    <t>Only Recorded in Admission Software Version</t>
  </si>
  <si>
    <t>Which fields are used for the different 'admission versions'?</t>
  </si>
  <si>
    <t>Therefore, this field was only used in version…</t>
  </si>
  <si>
    <t>Estimated unit discharge date</t>
  </si>
  <si>
    <t>Whether the patient, whose Location (in) was Theatre &amp; recovery, was following emergency, urgent, scheduled or elective surgery. This field was merged with 'surgery_classification' and conflicting values were preserved with "Conflicting:" then both entries.</t>
  </si>
  <si>
    <t>estimated_unit_discharge_status</t>
  </si>
  <si>
    <t>Estimated date and time of unit discharge. Calculated by adding the 'length_of_unit_stay' to the 'unit_admission_datetime'. See 'estimated_unit_discharge_date' for just the dates.</t>
  </si>
  <si>
    <t>Estimated status at unit discharge. 'Alive' estimated if patient_discharged = "Yes" OR patient_in_unit = "No", and if all of columns 124-127 are null. 'Dead' estimated if patient_discharged = "Yes" OR patient_in_unit = "No", and if any of the columns 124-127 are not null. 'Not yet discharged at export' estimated if patient_discharged = "No" OR patient_in_unit = "Yes", and if all of columns 124-127 are null.</t>
  </si>
  <si>
    <t>~DIS</t>
  </si>
  <si>
    <t>3 unique Values: Alive, Dead, Not yet discharged at export</t>
  </si>
  <si>
    <t>latest_visit_date</t>
  </si>
  <si>
    <t>earliest_visit_date</t>
  </si>
  <si>
    <t>5483 unique Values - Examples: 2004-06-19, 2002-12-29, 2003-03-31, 2003-08-05, 2004-07-12</t>
  </si>
  <si>
    <t>5614 unique Values - Examples: 2004-06-23, 2002-12-30, 2003-04-10, 2003-08-07, 2004-07-27</t>
  </si>
  <si>
    <t>Status at discharge from this unit (DIS) = 'Dead' (This column not contained in this dataset, but see 129)</t>
  </si>
  <si>
    <t>Status at discharge from this unit (DIS) = 'Alive' (This column not contained in this dataset but see 129)</t>
  </si>
  <si>
    <t>fdm_start_date</t>
  </si>
  <si>
    <t>fdm_end_date</t>
  </si>
  <si>
    <t>As earliest_visit_date.</t>
  </si>
  <si>
    <t>As latest_visit_date.</t>
  </si>
  <si>
    <t>The earliest date out of the set of seven dates used in the visit occurrence table - original_hosp_admission_date, original_unit_admission_date, hospital_admission_date, unit_admission_date, date_body_removed, estimated_unit_discharge_date and date_ult_unit_discharge.</t>
  </si>
  <si>
    <t>The latest date out of the set of seven dates used in the visit occurrence table - original_hosp_admission_date, original_unit_admission_date, hospital_admission_date, unit_admission_date, date_body_removed, estimated_unit_discharge_date and date_ult_unit_discharge.</t>
  </si>
  <si>
    <t>Field ID</t>
  </si>
  <si>
    <t>visit_occurrence_id</t>
  </si>
  <si>
    <t>icu_visit_id</t>
  </si>
  <si>
    <t>visit_id</t>
  </si>
  <si>
    <t>visit_start_datetime</t>
  </si>
  <si>
    <t>visit_description</t>
  </si>
  <si>
    <t>concept_id</t>
  </si>
  <si>
    <t>visit_location</t>
  </si>
  <si>
    <t>care_site_id</t>
  </si>
  <si>
    <t>Numeric identifier for each visit. Numbered consecutively when each set of visit dates related to a BRI ICU admission is ordered by ICU unit admission date. That is, even if Person A was admitted to the hospital before Person B (or has other visits before Person B), they will be listed after Person B if they were admitted to the ICU after Person B.</t>
  </si>
  <si>
    <t>Numeric identifier for each set of visit dates related to an BRI ICU admission within each person.</t>
  </si>
  <si>
    <t>Numeric identifier for each visit within a set of visit dates related to a BRI ICU admission.</t>
  </si>
  <si>
    <t>Numeric identifier that links with the field of the same name in the ICNARC table.</t>
  </si>
  <si>
    <t>Field name relating to this date in the ICNARC table.</t>
  </si>
  <si>
    <t>Start date(time) of each visit. Times are only available for unit_admission_datetime and estimated_unit_discharge_datetime, other dates have times set to midnight. As end/discharge dates are not available for all visit types, all dates have been treated as visit start dates.</t>
  </si>
  <si>
    <t>Concept ID related to this visit type.</t>
  </si>
  <si>
    <t>Care site ID for hospitals.</t>
  </si>
  <si>
    <t>Location of the visit. Depending on the version of the admission software, different fields contain the relevant locations. Location for original_hosp_admission_date is "TO: " + either prior_transfer_in or transferred_from (if both have values and they're different, used transferred_from). Location for unit_admission_date is "FROM: " + either source_of_unit_admission (version 2) or location + hospital_housing_location (version 3). Note this has not been standardised across versions so both 'Ward, same hospital' and 'Ward, Same hospital' exist, for example. Location for estimated_unit_discharge_date is "TO: " + either destination (version 2) or location_1 + hospital_housing_location_1 (version 3).  Location for date_ult_unit_discharge is transferred_to, ult_unit_identifier_out or ult_hospital_trans_to. Location for hospital_admission_date is always "TO: Bradford Royal Infirmary". Locations for original_unit_admission_date and date_body_removed are always null.</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</si>
</sst>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indexed="81"/>
      <name val="Tahoma"/>
      <family val="2"/>
    </font>
    <font>
      <b/>
      <sz val="9"/>
      <color indexed="81"/>
      <name val="Tahoma"/>
      <family val="2"/>
    </font>
    <font>
      <sz val="11"/>
      <color rgb="FF000000"/>
      <name val="Calibri"/>
      <family val="2"/>
      <scheme val="minor"/>
    </font>
    <font>
      <sz val="11"/>
      <color theme="0" tint="-0.49998474074526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tint="-0.14999847407452621"/>
        <bgColor indexed="64"/>
      </patternFill>
    </fill>
    <fill>
      <patternFill patternType="solid">
        <fgColor theme="1" tint="0.3499862666707357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4">
    <xf numFmtId="0" fontId="0" fillId="0" borderId="0" xfId="0"/>
    <xf numFmtId="0" fontId="0" fillId="0" borderId="0" xfId="0" applyAlignment="1"/>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left"/>
    </xf>
    <xf numFmtId="0" fontId="18" fillId="0" borderId="0" xfId="0" applyFont="1" applyAlignment="1">
      <alignment vertical="center"/>
    </xf>
    <xf numFmtId="0" fontId="17" fillId="33" borderId="0" xfId="0" applyFont="1" applyFill="1" applyAlignment="1">
      <alignment horizontal="center" vertical="center"/>
    </xf>
    <xf numFmtId="0" fontId="17" fillId="33" borderId="0" xfId="0" applyFont="1" applyFill="1" applyAlignment="1">
      <alignment horizontal="center" vertical="center" wrapText="1"/>
    </xf>
    <xf numFmtId="0" fontId="21" fillId="0" borderId="0" xfId="0" applyFont="1" applyAlignment="1">
      <alignment horizontal="left" vertical="center" readingOrder="1"/>
    </xf>
    <xf numFmtId="0" fontId="21" fillId="34" borderId="0" xfId="0" applyFont="1" applyFill="1" applyAlignment="1">
      <alignment horizontal="left" vertical="center" readingOrder="1"/>
    </xf>
    <xf numFmtId="0" fontId="0" fillId="34" borderId="0" xfId="0" applyFill="1"/>
    <xf numFmtId="2" fontId="0" fillId="0" borderId="0" xfId="0" applyNumberFormat="1"/>
    <xf numFmtId="2" fontId="0" fillId="34" borderId="0" xfId="0" applyNumberFormat="1" applyFill="1"/>
    <xf numFmtId="0" fontId="0" fillId="0" borderId="0" xfId="0" applyFont="1"/>
    <xf numFmtId="0" fontId="0" fillId="0" borderId="0" xfId="0" applyFont="1" applyFill="1"/>
    <xf numFmtId="0" fontId="17" fillId="33" borderId="0" xfId="0" applyFont="1" applyFill="1" applyAlignment="1">
      <alignment horizontal="left" vertical="center" wrapText="1"/>
    </xf>
    <xf numFmtId="0" fontId="17" fillId="33" borderId="0" xfId="0" applyFont="1" applyFill="1"/>
    <xf numFmtId="0" fontId="18" fillId="0" borderId="0" xfId="0" applyFont="1"/>
    <xf numFmtId="2" fontId="0" fillId="34" borderId="10" xfId="0" applyNumberFormat="1" applyFont="1" applyFill="1" applyBorder="1" applyAlignment="1">
      <alignment horizontal="right" indent="1"/>
    </xf>
    <xf numFmtId="2" fontId="0" fillId="34" borderId="0" xfId="0" applyNumberFormat="1" applyFont="1" applyFill="1" applyAlignment="1">
      <alignment horizontal="left"/>
    </xf>
    <xf numFmtId="1" fontId="0" fillId="0" borderId="0" xfId="0" applyNumberFormat="1" applyFont="1"/>
    <xf numFmtId="2" fontId="0" fillId="0" borderId="0" xfId="0" applyNumberFormat="1" applyFont="1" applyAlignment="1">
      <alignment horizontal="center"/>
    </xf>
    <xf numFmtId="2" fontId="0" fillId="0" borderId="0" xfId="0" applyNumberFormat="1" applyFont="1"/>
    <xf numFmtId="0" fontId="17" fillId="33" borderId="0" xfId="0" applyFont="1" applyFill="1" applyAlignment="1">
      <alignment vertical="center" wrapText="1"/>
    </xf>
    <xf numFmtId="0" fontId="17" fillId="33" borderId="0" xfId="0" applyFont="1" applyFill="1" applyAlignment="1">
      <alignment vertical="center"/>
    </xf>
    <xf numFmtId="0" fontId="17" fillId="0" borderId="0" xfId="0" applyFont="1" applyFill="1" applyAlignment="1">
      <alignment wrapText="1"/>
    </xf>
    <xf numFmtId="0" fontId="22" fillId="0" borderId="0" xfId="0" applyFont="1"/>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16" fillId="0" borderId="0" xfId="0" applyFont="1" applyAlignment="1">
      <alignment horizontal="center" wrapText="1"/>
    </xf>
    <xf numFmtId="0" fontId="17" fillId="35" borderId="10" xfId="0" applyFont="1" applyFill="1" applyBorder="1" applyAlignment="1">
      <alignment horizontal="left" vertical="center" wrapText="1"/>
    </xf>
    <xf numFmtId="0" fontId="17" fillId="35" borderId="0" xfId="0" applyFont="1" applyFill="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strike val="0"/>
        <outline val="0"/>
        <shadow val="0"/>
        <u val="none"/>
        <vertAlign val="baseline"/>
        <sz val="11"/>
        <color theme="0" tint="-0.499984740745262"/>
        <name val="Calibri"/>
        <scheme val="minor"/>
      </font>
    </dxf>
    <dxf>
      <font>
        <strike val="0"/>
        <outline val="0"/>
        <shadow val="0"/>
        <u val="none"/>
        <vertAlign val="baseline"/>
        <sz val="11"/>
        <color theme="0" tint="-0.499984740745262"/>
        <name val="Calibri"/>
        <scheme val="minor"/>
      </font>
    </dxf>
    <dxf>
      <font>
        <strike val="0"/>
        <outline val="0"/>
        <shadow val="0"/>
        <u val="none"/>
        <vertAlign val="baseline"/>
        <sz val="11"/>
        <name val="Calibri"/>
        <scheme val="minor"/>
      </font>
      <numFmt numFmtId="1" formatCode="0"/>
    </dxf>
    <dxf>
      <font>
        <strike val="0"/>
        <outline val="0"/>
        <shadow val="0"/>
        <u val="none"/>
        <vertAlign val="baseline"/>
        <sz val="11"/>
        <color theme="0" tint="-0.249977111117893"/>
        <name val="Calibri"/>
        <scheme val="minor"/>
      </font>
      <numFmt numFmtId="2" formatCode="0.00"/>
      <fill>
        <patternFill patternType="solid">
          <fgColor indexed="64"/>
          <bgColor theme="0" tint="-0.14999847407452621"/>
        </patternFill>
      </fill>
      <alignment horizontal="left" vertical="bottom" textRotation="0" wrapText="0" indent="0" justifyLastLine="0" shrinkToFit="0" readingOrder="0"/>
    </dxf>
    <dxf>
      <font>
        <strike val="0"/>
        <outline val="0"/>
        <shadow val="0"/>
        <u val="none"/>
        <vertAlign val="baseline"/>
        <sz val="11"/>
        <color theme="0" tint="-0.249977111117893"/>
        <name val="Calibri"/>
        <scheme val="minor"/>
      </font>
      <numFmt numFmtId="2" formatCode="0.00"/>
      <fill>
        <patternFill patternType="solid">
          <fgColor indexed="64"/>
          <bgColor theme="0" tint="-0.14999847407452621"/>
        </patternFill>
      </fill>
      <alignment horizontal="right" vertical="bottom" textRotation="0" wrapText="0" indent="1" justifyLastLine="0" shrinkToFit="0" readingOrder="0"/>
      <border diagonalUp="0" diagonalDown="0" outline="0">
        <left/>
        <right style="thin">
          <color indexed="64"/>
        </right>
        <top/>
        <bottom/>
      </border>
    </dxf>
    <dxf>
      <font>
        <strike val="0"/>
        <outline val="0"/>
        <shadow val="0"/>
        <u val="none"/>
        <vertAlign val="baseline"/>
        <sz val="11"/>
        <color auto="1"/>
        <name val="Calibri"/>
        <scheme val="minor"/>
      </font>
      <numFmt numFmtId="2" formatCode="0.00"/>
    </dxf>
    <dxf>
      <font>
        <strike val="0"/>
        <outline val="0"/>
        <shadow val="0"/>
        <u val="none"/>
        <vertAlign val="baseline"/>
        <sz val="11"/>
        <color auto="1"/>
        <name val="Calibri"/>
        <scheme val="minor"/>
      </font>
      <numFmt numFmtId="2" formatCode="0.00"/>
    </dxf>
    <dxf>
      <font>
        <strike val="0"/>
        <outline val="0"/>
        <shadow val="0"/>
        <u val="none"/>
        <vertAlign val="baseline"/>
        <sz val="11"/>
        <name val="Calibri"/>
        <scheme val="minor"/>
      </font>
    </dxf>
    <dxf>
      <font>
        <strike val="0"/>
        <outline val="0"/>
        <shadow val="0"/>
        <u val="none"/>
        <vertAlign val="baseline"/>
        <sz val="11"/>
        <name val="Calibri"/>
        <scheme val="none"/>
      </font>
    </dxf>
    <dxf>
      <font>
        <strike val="0"/>
        <outline val="0"/>
        <shadow val="0"/>
        <u val="none"/>
        <vertAlign val="baseline"/>
        <sz val="11"/>
        <color theme="0"/>
        <name val="Calibri"/>
        <scheme val="minor"/>
      </font>
      <fill>
        <patternFill patternType="solid">
          <fgColor indexed="64"/>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Table23" displayName="Table23" ref="A4:H138" totalsRowShown="0" headerRowDxfId="9" dataDxfId="8">
  <autoFilter ref="A4:H138"/>
  <sortState ref="A5:H138">
    <sortCondition ref="D4:D138"/>
  </sortState>
  <tableColumns count="8">
    <tableColumn id="1" name="Field name" dataDxfId="7"/>
    <tableColumn id="3" name="Ver 2: number of non-null records" dataDxfId="6">
      <calculatedColumnFormula>$D$2-Table23[[#This Row],[v2_n_missing]]</calculatedColumnFormula>
    </tableColumn>
    <tableColumn id="2" name="Ver 3: number of non-null records" dataDxfId="5">
      <calculatedColumnFormula>$E$2-Table23[[#This Row],[v3_n_missing]]</calculatedColumnFormula>
    </tableColumn>
    <tableColumn id="13" name="Ver 2: percentage of non-null records" dataDxfId="4">
      <calculatedColumnFormula>(B5/$D$2)*100</calculatedColumnFormula>
    </tableColumn>
    <tableColumn id="14" name="Ver 3: percentage of non-null records" dataDxfId="3">
      <calculatedColumnFormula>(C5/$E$2)*100</calculatedColumnFormula>
    </tableColumn>
    <tableColumn id="16" name="Therefore, this field was only used in version…" dataDxfId="2">
      <calculatedColumnFormula>IF(Table23[[#This Row],[Ver 2: number of non-null records]]=0, 3, IF(Table23[[#This Row],[Ver 3: number of non-null records]]=0, 2, ""))</calculatedColumnFormula>
    </tableColumn>
    <tableColumn id="4" name="v2_n_missing" dataDxfId="1"/>
    <tableColumn id="5" name="v3_n_missing" dataDxfId="0"/>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9"/>
  <sheetViews>
    <sheetView tabSelected="1" zoomScaleNormal="100" workbookViewId="0">
      <pane ySplit="1" topLeftCell="A2" activePane="bottomLeft" state="frozen"/>
      <selection activeCell="C1" sqref="C1"/>
      <selection pane="bottomLeft"/>
    </sheetView>
  </sheetViews>
  <sheetFormatPr defaultRowHeight="14.5" x14ac:dyDescent="0.35"/>
  <cols>
    <col min="1" max="1" width="6.54296875" customWidth="1"/>
    <col min="2" max="2" width="28" customWidth="1"/>
    <col min="3" max="3" width="15.36328125" customWidth="1"/>
    <col min="4" max="4" width="12.7265625" customWidth="1"/>
    <col min="5" max="5" width="10.90625" customWidth="1"/>
    <col min="6" max="6" width="70.90625" style="2" customWidth="1"/>
    <col min="7" max="7" width="22.453125" style="1" customWidth="1"/>
    <col min="8" max="8" width="14" customWidth="1"/>
    <col min="9" max="9" width="14" style="5" customWidth="1"/>
    <col min="10" max="10" width="21.54296875" customWidth="1"/>
  </cols>
  <sheetData>
    <row r="1" spans="1:10" s="26" customFormat="1" ht="40" customHeight="1" x14ac:dyDescent="0.35">
      <c r="A1" s="24" t="s">
        <v>664</v>
      </c>
      <c r="B1" s="24" t="s">
        <v>600</v>
      </c>
      <c r="C1" s="24" t="s">
        <v>642</v>
      </c>
      <c r="D1" s="24" t="s">
        <v>601</v>
      </c>
      <c r="E1" s="24" t="s">
        <v>602</v>
      </c>
      <c r="F1" s="24" t="s">
        <v>603</v>
      </c>
      <c r="G1" s="25" t="s">
        <v>604</v>
      </c>
      <c r="H1" s="24" t="s">
        <v>605</v>
      </c>
      <c r="I1" s="16" t="s">
        <v>608</v>
      </c>
      <c r="J1" s="24" t="s">
        <v>606</v>
      </c>
    </row>
    <row r="2" spans="1:10" ht="29" x14ac:dyDescent="0.35">
      <c r="A2" s="3">
        <v>1</v>
      </c>
      <c r="B2" s="3" t="s">
        <v>589</v>
      </c>
      <c r="C2" s="3" t="str">
        <f>IFERROR(VLOOKUP(B2,Table23[[Field name]:[Therefore, this field was only used in version…]],6,FALSE), "")</f>
        <v/>
      </c>
      <c r="D2" s="3"/>
      <c r="E2" s="3" t="s">
        <v>143</v>
      </c>
      <c r="F2" s="4" t="s">
        <v>607</v>
      </c>
      <c r="G2" s="3"/>
      <c r="H2" s="3"/>
      <c r="I2" s="3" t="b">
        <v>1</v>
      </c>
      <c r="J2" s="3" t="s">
        <v>590</v>
      </c>
    </row>
    <row r="3" spans="1:10" x14ac:dyDescent="0.35">
      <c r="A3" s="3">
        <v>2</v>
      </c>
      <c r="B3" s="3" t="s">
        <v>142</v>
      </c>
      <c r="C3" s="3" t="str">
        <f>IFERROR(VLOOKUP(B3,Table23[[Field name]:[Therefore, this field was only used in version…]],6,FALSE), "")</f>
        <v/>
      </c>
      <c r="D3" s="3"/>
      <c r="E3" s="3" t="s">
        <v>143</v>
      </c>
      <c r="F3" s="4" t="s">
        <v>246</v>
      </c>
      <c r="G3" s="3"/>
      <c r="H3" s="3"/>
      <c r="I3" s="3" t="b">
        <v>1</v>
      </c>
      <c r="J3" s="3" t="s">
        <v>592</v>
      </c>
    </row>
    <row r="4" spans="1:10" x14ac:dyDescent="0.35">
      <c r="A4" s="3">
        <v>3</v>
      </c>
      <c r="B4" s="3" t="s">
        <v>17</v>
      </c>
      <c r="C4" s="3" t="str">
        <f>IFERROR(VLOOKUP(B4,Table23[[Field name]:[Therefore, this field was only used in version…]],6,FALSE), "")</f>
        <v/>
      </c>
      <c r="D4" s="3"/>
      <c r="E4" s="3" t="s">
        <v>18</v>
      </c>
      <c r="F4" s="4" t="s">
        <v>324</v>
      </c>
      <c r="G4" s="3" t="s">
        <v>378</v>
      </c>
      <c r="H4" s="3"/>
      <c r="I4" s="3"/>
      <c r="J4" s="3" t="s">
        <v>23</v>
      </c>
    </row>
    <row r="5" spans="1:10" ht="29" x14ac:dyDescent="0.35">
      <c r="A5" s="3">
        <v>4</v>
      </c>
      <c r="B5" s="3" t="s">
        <v>32</v>
      </c>
      <c r="C5" s="3" t="str">
        <f>IFERROR(VLOOKUP(B5,Table23[[Field name]:[Therefore, this field was only used in version…]],6,FALSE), "")</f>
        <v/>
      </c>
      <c r="D5" s="3"/>
      <c r="E5" s="3" t="s">
        <v>18</v>
      </c>
      <c r="F5" s="4" t="s">
        <v>384</v>
      </c>
      <c r="G5" s="3" t="s">
        <v>385</v>
      </c>
      <c r="H5" s="3" t="s">
        <v>292</v>
      </c>
      <c r="I5" s="3"/>
      <c r="J5" s="3" t="s">
        <v>510</v>
      </c>
    </row>
    <row r="6" spans="1:10" x14ac:dyDescent="0.35">
      <c r="A6" s="3">
        <v>5</v>
      </c>
      <c r="B6" s="3" t="s">
        <v>35</v>
      </c>
      <c r="C6" s="3" t="str">
        <f>IFERROR(VLOOKUP(B6,Table23[[Field name]:[Therefore, this field was only used in version…]],6,FALSE), "")</f>
        <v/>
      </c>
      <c r="D6" s="3"/>
      <c r="E6" s="3" t="s">
        <v>18</v>
      </c>
      <c r="F6" s="4" t="s">
        <v>197</v>
      </c>
      <c r="G6" s="3"/>
      <c r="H6" s="3"/>
      <c r="I6" s="3"/>
      <c r="J6" s="3" t="s">
        <v>19</v>
      </c>
    </row>
    <row r="7" spans="1:10" x14ac:dyDescent="0.35">
      <c r="A7" s="3">
        <v>6</v>
      </c>
      <c r="B7" s="3" t="s">
        <v>34</v>
      </c>
      <c r="C7" s="3">
        <f>IFERROR(VLOOKUP(B7,Table23[[Field name]:[Therefore, this field was only used in version…]],6,FALSE), "")</f>
        <v>3</v>
      </c>
      <c r="D7" s="3"/>
      <c r="E7" s="3" t="s">
        <v>18</v>
      </c>
      <c r="F7" s="4" t="s">
        <v>196</v>
      </c>
      <c r="G7" s="3"/>
      <c r="H7" s="3"/>
      <c r="I7" s="3"/>
      <c r="J7" s="3" t="s">
        <v>23</v>
      </c>
    </row>
    <row r="8" spans="1:10" ht="29" x14ac:dyDescent="0.35">
      <c r="A8" s="3">
        <v>7</v>
      </c>
      <c r="B8" s="3" t="s">
        <v>60</v>
      </c>
      <c r="C8" s="3">
        <f>IFERROR(VLOOKUP(B8,Table23[[Field name]:[Therefore, this field was only used in version…]],6,FALSE), "")</f>
        <v>3</v>
      </c>
      <c r="D8" s="3"/>
      <c r="E8" s="3" t="s">
        <v>18</v>
      </c>
      <c r="F8" s="4" t="s">
        <v>359</v>
      </c>
      <c r="G8" s="3" t="s">
        <v>360</v>
      </c>
      <c r="H8" s="3" t="s">
        <v>215</v>
      </c>
      <c r="I8" s="3"/>
      <c r="J8" s="3" t="s">
        <v>553</v>
      </c>
    </row>
    <row r="9" spans="1:10" x14ac:dyDescent="0.35">
      <c r="A9" s="3">
        <v>8</v>
      </c>
      <c r="B9" s="3" t="s">
        <v>24</v>
      </c>
      <c r="C9" s="3" t="str">
        <f>IFERROR(VLOOKUP(B9,Table23[[Field name]:[Therefore, this field was only used in version…]],6,FALSE), "")</f>
        <v/>
      </c>
      <c r="D9" s="3"/>
      <c r="E9" s="3" t="s">
        <v>18</v>
      </c>
      <c r="F9" s="4" t="s">
        <v>302</v>
      </c>
      <c r="G9" s="3"/>
      <c r="H9" s="3"/>
      <c r="I9" s="3"/>
      <c r="J9" s="3" t="s">
        <v>520</v>
      </c>
    </row>
    <row r="10" spans="1:10" ht="29" x14ac:dyDescent="0.35">
      <c r="A10" s="3">
        <v>9</v>
      </c>
      <c r="B10" s="3" t="s">
        <v>0</v>
      </c>
      <c r="C10" s="3" t="str">
        <f>IFERROR(VLOOKUP(B10,Table23[[Field name]:[Therefore, this field was only used in version…]],6,FALSE), "")</f>
        <v/>
      </c>
      <c r="D10" s="3"/>
      <c r="E10" s="3" t="s">
        <v>1</v>
      </c>
      <c r="F10" s="4" t="s">
        <v>363</v>
      </c>
      <c r="G10" s="3" t="s">
        <v>364</v>
      </c>
      <c r="H10" s="3" t="s">
        <v>171</v>
      </c>
      <c r="I10" s="3"/>
      <c r="J10" s="3" t="s">
        <v>475</v>
      </c>
    </row>
    <row r="11" spans="1:10" x14ac:dyDescent="0.35">
      <c r="A11" s="3">
        <v>10</v>
      </c>
      <c r="B11" s="3" t="s">
        <v>145</v>
      </c>
      <c r="C11" s="3" t="str">
        <f>IFERROR(VLOOKUP(B11,Table23[[Field name]:[Therefore, this field was only used in version…]],6,FALSE), "")</f>
        <v/>
      </c>
      <c r="D11" s="3"/>
      <c r="E11" s="3" t="s">
        <v>143</v>
      </c>
      <c r="F11" s="4" t="s">
        <v>245</v>
      </c>
      <c r="G11" s="3"/>
      <c r="H11" s="3"/>
      <c r="I11" s="3"/>
      <c r="J11" s="3" t="s">
        <v>587</v>
      </c>
    </row>
    <row r="12" spans="1:10" x14ac:dyDescent="0.35">
      <c r="A12" s="3">
        <v>11</v>
      </c>
      <c r="B12" s="3" t="s">
        <v>146</v>
      </c>
      <c r="C12" s="3" t="str">
        <f>IFERROR(VLOOKUP(B12,Table23[[Field name]:[Therefore, this field was only used in version…]],6,FALSE), "")</f>
        <v/>
      </c>
      <c r="D12" s="3"/>
      <c r="E12" s="3" t="s">
        <v>486</v>
      </c>
      <c r="F12" s="4" t="s">
        <v>244</v>
      </c>
      <c r="G12" s="3"/>
      <c r="H12" s="3"/>
      <c r="I12" s="3"/>
      <c r="J12" s="3" t="s">
        <v>492</v>
      </c>
    </row>
    <row r="13" spans="1:10" x14ac:dyDescent="0.35">
      <c r="A13" s="3">
        <v>12</v>
      </c>
      <c r="B13" s="3" t="s">
        <v>149</v>
      </c>
      <c r="C13" s="3" t="str">
        <f>IFERROR(VLOOKUP(B13,Table23[[Field name]:[Therefore, this field was only used in version…]],6,FALSE), "")</f>
        <v/>
      </c>
      <c r="D13" s="3"/>
      <c r="E13" s="3" t="s">
        <v>143</v>
      </c>
      <c r="F13" s="4" t="s">
        <v>242</v>
      </c>
      <c r="G13" s="3"/>
      <c r="H13" s="3"/>
      <c r="I13" s="3"/>
      <c r="J13" s="3" t="s">
        <v>573</v>
      </c>
    </row>
    <row r="14" spans="1:10" ht="58" x14ac:dyDescent="0.35">
      <c r="A14" s="3">
        <v>13</v>
      </c>
      <c r="B14" s="3" t="s">
        <v>22</v>
      </c>
      <c r="C14" s="3" t="str">
        <f>IFERROR(VLOOKUP(B14,Table23[[Field name]:[Therefore, this field was only used in version…]],6,FALSE), "")</f>
        <v/>
      </c>
      <c r="D14" s="3"/>
      <c r="E14" s="3" t="s">
        <v>18</v>
      </c>
      <c r="F14" s="4" t="s">
        <v>381</v>
      </c>
      <c r="G14" s="3" t="s">
        <v>382</v>
      </c>
      <c r="H14" s="3" t="s">
        <v>188</v>
      </c>
      <c r="I14" s="3"/>
      <c r="J14" s="3" t="s">
        <v>568</v>
      </c>
    </row>
    <row r="15" spans="1:10" x14ac:dyDescent="0.35">
      <c r="A15" s="3">
        <v>14</v>
      </c>
      <c r="B15" s="3" t="s">
        <v>148</v>
      </c>
      <c r="C15" s="3" t="str">
        <f>IFERROR(VLOOKUP(B15,Table23[[Field name]:[Therefore, this field was only used in version…]],6,FALSE), "")</f>
        <v/>
      </c>
      <c r="D15" s="3"/>
      <c r="E15" s="3" t="s">
        <v>486</v>
      </c>
      <c r="F15" s="4" t="s">
        <v>293</v>
      </c>
      <c r="G15" s="3" t="s">
        <v>460</v>
      </c>
      <c r="H15" s="3" t="s">
        <v>243</v>
      </c>
      <c r="I15" s="3"/>
      <c r="J15" s="3" t="s">
        <v>489</v>
      </c>
    </row>
    <row r="16" spans="1:10" x14ac:dyDescent="0.35">
      <c r="A16" s="3">
        <v>15</v>
      </c>
      <c r="B16" s="3" t="s">
        <v>25</v>
      </c>
      <c r="C16" s="3">
        <f>IFERROR(VLOOKUP(B16,Table23[[Field name]:[Therefore, this field was only used in version…]],6,FALSE), "")</f>
        <v>3</v>
      </c>
      <c r="D16" s="3"/>
      <c r="E16" s="3" t="s">
        <v>18</v>
      </c>
      <c r="F16" s="4" t="s">
        <v>294</v>
      </c>
      <c r="G16" s="3" t="s">
        <v>331</v>
      </c>
      <c r="H16" s="3" t="s">
        <v>189</v>
      </c>
      <c r="I16" s="3"/>
      <c r="J16" s="3" t="s">
        <v>19</v>
      </c>
    </row>
    <row r="17" spans="1:10" x14ac:dyDescent="0.35">
      <c r="A17" s="3">
        <v>16</v>
      </c>
      <c r="B17" s="3" t="s">
        <v>26</v>
      </c>
      <c r="C17" s="3" t="str">
        <f>IFERROR(VLOOKUP(B17,Table23[[Field name]:[Therefore, this field was only used in version…]],6,FALSE), "")</f>
        <v/>
      </c>
      <c r="D17" s="3"/>
      <c r="E17" s="3" t="s">
        <v>18</v>
      </c>
      <c r="F17" s="4" t="s">
        <v>190</v>
      </c>
      <c r="G17" s="3" t="s">
        <v>331</v>
      </c>
      <c r="H17" s="3"/>
      <c r="I17" s="3"/>
      <c r="J17" s="3" t="s">
        <v>19</v>
      </c>
    </row>
    <row r="18" spans="1:10" x14ac:dyDescent="0.35">
      <c r="A18" s="3">
        <v>17</v>
      </c>
      <c r="B18" s="3" t="s">
        <v>27</v>
      </c>
      <c r="C18" s="3" t="str">
        <f>IFERROR(VLOOKUP(B18,Table23[[Field name]:[Therefore, this field was only used in version…]],6,FALSE), "")</f>
        <v/>
      </c>
      <c r="D18" s="3"/>
      <c r="E18" s="3" t="s">
        <v>18</v>
      </c>
      <c r="F18" s="4" t="s">
        <v>191</v>
      </c>
      <c r="G18" s="3" t="s">
        <v>331</v>
      </c>
      <c r="H18" s="3"/>
      <c r="I18" s="3"/>
      <c r="J18" s="3" t="s">
        <v>19</v>
      </c>
    </row>
    <row r="19" spans="1:10" x14ac:dyDescent="0.35">
      <c r="A19" s="3">
        <v>18</v>
      </c>
      <c r="B19" s="3" t="s">
        <v>150</v>
      </c>
      <c r="C19" s="3" t="str">
        <f>IFERROR(VLOOKUP(B19,Table23[[Field name]:[Therefore, this field was only used in version…]],6,FALSE), "")</f>
        <v/>
      </c>
      <c r="D19" s="3"/>
      <c r="E19" s="3" t="s">
        <v>486</v>
      </c>
      <c r="F19" s="4" t="s">
        <v>295</v>
      </c>
      <c r="G19" s="3" t="s">
        <v>461</v>
      </c>
      <c r="H19" s="3" t="s">
        <v>241</v>
      </c>
      <c r="I19" s="3"/>
      <c r="J19" s="3" t="s">
        <v>490</v>
      </c>
    </row>
    <row r="20" spans="1:10" x14ac:dyDescent="0.35">
      <c r="A20" s="3">
        <v>19</v>
      </c>
      <c r="B20" s="3" t="s">
        <v>36</v>
      </c>
      <c r="C20" s="3">
        <f>IFERROR(VLOOKUP(B20,Table23[[Field name]:[Therefore, this field was only used in version…]],6,FALSE), "")</f>
        <v>3</v>
      </c>
      <c r="D20" s="3"/>
      <c r="E20" s="3" t="s">
        <v>18</v>
      </c>
      <c r="F20" s="4" t="s">
        <v>198</v>
      </c>
      <c r="G20" s="3" t="s">
        <v>332</v>
      </c>
      <c r="H20" s="3" t="s">
        <v>199</v>
      </c>
      <c r="I20" s="3"/>
      <c r="J20" s="3" t="s">
        <v>19</v>
      </c>
    </row>
    <row r="21" spans="1:10" x14ac:dyDescent="0.35">
      <c r="A21" s="3">
        <v>20</v>
      </c>
      <c r="B21" s="3" t="s">
        <v>37</v>
      </c>
      <c r="C21" s="3" t="str">
        <f>IFERROR(VLOOKUP(B21,Table23[[Field name]:[Therefore, this field was only used in version…]],6,FALSE), "")</f>
        <v/>
      </c>
      <c r="D21" s="3"/>
      <c r="E21" s="3" t="s">
        <v>18</v>
      </c>
      <c r="F21" s="4" t="s">
        <v>200</v>
      </c>
      <c r="G21" s="3" t="s">
        <v>332</v>
      </c>
      <c r="H21" s="3"/>
      <c r="I21" s="3"/>
      <c r="J21" s="3" t="s">
        <v>19</v>
      </c>
    </row>
    <row r="22" spans="1:10" x14ac:dyDescent="0.35">
      <c r="A22" s="3">
        <v>21</v>
      </c>
      <c r="B22" s="3" t="s">
        <v>38</v>
      </c>
      <c r="C22" s="3" t="str">
        <f>IFERROR(VLOOKUP(B22,Table23[[Field name]:[Therefore, this field was only used in version…]],6,FALSE), "")</f>
        <v/>
      </c>
      <c r="D22" s="3"/>
      <c r="E22" s="3" t="s">
        <v>18</v>
      </c>
      <c r="F22" s="4" t="s">
        <v>201</v>
      </c>
      <c r="G22" s="3" t="s">
        <v>332</v>
      </c>
      <c r="H22" s="3"/>
      <c r="I22" s="3"/>
      <c r="J22" s="3" t="s">
        <v>19</v>
      </c>
    </row>
    <row r="23" spans="1:10" x14ac:dyDescent="0.35">
      <c r="A23" s="3">
        <v>22</v>
      </c>
      <c r="B23" s="3" t="s">
        <v>147</v>
      </c>
      <c r="C23" s="3" t="str">
        <f>IFERROR(VLOOKUP(B23,Table23[[Field name]:[Therefore, this field was only used in version…]],6,FALSE), "")</f>
        <v/>
      </c>
      <c r="D23" s="3"/>
      <c r="E23" s="3" t="s">
        <v>486</v>
      </c>
      <c r="F23" s="4" t="s">
        <v>459</v>
      </c>
      <c r="G23" s="3"/>
      <c r="H23" s="3"/>
      <c r="I23" s="3"/>
      <c r="J23" s="3" t="s">
        <v>491</v>
      </c>
    </row>
    <row r="24" spans="1:10" x14ac:dyDescent="0.35">
      <c r="A24" s="3">
        <v>23</v>
      </c>
      <c r="B24" s="3" t="s">
        <v>33</v>
      </c>
      <c r="C24" s="3" t="str">
        <f>IFERROR(VLOOKUP(B24,Table23[[Field name]:[Therefore, this field was only used in version…]],6,FALSE), "")</f>
        <v/>
      </c>
      <c r="D24" s="3"/>
      <c r="E24" s="3" t="s">
        <v>18</v>
      </c>
      <c r="F24" s="4" t="s">
        <v>386</v>
      </c>
      <c r="G24" s="3" t="s">
        <v>387</v>
      </c>
      <c r="H24" s="3" t="s">
        <v>296</v>
      </c>
      <c r="I24" s="3"/>
      <c r="J24" s="3" t="s">
        <v>499</v>
      </c>
    </row>
    <row r="25" spans="1:10" ht="101.5" x14ac:dyDescent="0.35">
      <c r="A25" s="3">
        <v>24</v>
      </c>
      <c r="B25" s="3" t="s">
        <v>20</v>
      </c>
      <c r="C25" s="3">
        <f>IFERROR(VLOOKUP(B25,Table23[[Field name]:[Therefore, this field was only used in version…]],6,FALSE), "")</f>
        <v>3</v>
      </c>
      <c r="D25" s="3" t="s">
        <v>611</v>
      </c>
      <c r="E25" s="3" t="s">
        <v>18</v>
      </c>
      <c r="F25" s="4" t="s">
        <v>379</v>
      </c>
      <c r="G25" s="3" t="s">
        <v>380</v>
      </c>
      <c r="H25" s="3" t="s">
        <v>187</v>
      </c>
      <c r="I25" s="3"/>
      <c r="J25" s="3" t="s">
        <v>21</v>
      </c>
    </row>
    <row r="26" spans="1:10" x14ac:dyDescent="0.35">
      <c r="A26" s="3">
        <v>25</v>
      </c>
      <c r="B26" s="3" t="s">
        <v>151</v>
      </c>
      <c r="C26" s="3">
        <f>IFERROR(VLOOKUP(B26,Table23[[Field name]:[Therefore, this field was only used in version…]],6,FALSE), "")</f>
        <v>3</v>
      </c>
      <c r="D26" s="3" t="s">
        <v>612</v>
      </c>
      <c r="E26" s="3" t="s">
        <v>143</v>
      </c>
      <c r="F26" s="4" t="s">
        <v>462</v>
      </c>
      <c r="G26" s="3" t="s">
        <v>463</v>
      </c>
      <c r="H26" s="3" t="s">
        <v>239</v>
      </c>
      <c r="I26" s="3"/>
      <c r="J26" s="3" t="s">
        <v>576</v>
      </c>
    </row>
    <row r="27" spans="1:10" x14ac:dyDescent="0.35">
      <c r="A27" s="3">
        <v>26</v>
      </c>
      <c r="B27" s="3" t="s">
        <v>3</v>
      </c>
      <c r="C27" s="3">
        <f>IFERROR(VLOOKUP(B27,Table23[[Field name]:[Therefore, this field was only used in version…]],6,FALSE), "")</f>
        <v>3</v>
      </c>
      <c r="D27" s="3" t="s">
        <v>612</v>
      </c>
      <c r="E27" s="3" t="s">
        <v>1</v>
      </c>
      <c r="F27" s="4" t="s">
        <v>298</v>
      </c>
      <c r="G27" s="3" t="s">
        <v>362</v>
      </c>
      <c r="H27" s="3" t="s">
        <v>173</v>
      </c>
      <c r="I27" s="3"/>
      <c r="J27" s="3" t="s">
        <v>483</v>
      </c>
    </row>
    <row r="28" spans="1:10" ht="58" x14ac:dyDescent="0.35">
      <c r="A28" s="3">
        <v>27</v>
      </c>
      <c r="B28" s="3" t="s">
        <v>39</v>
      </c>
      <c r="C28" s="3">
        <f>IFERROR(VLOOKUP(B28,Table23[[Field name]:[Therefore, this field was only used in version…]],6,FALSE), "")</f>
        <v>3</v>
      </c>
      <c r="D28" s="3" t="s">
        <v>613</v>
      </c>
      <c r="E28" s="3" t="s">
        <v>18</v>
      </c>
      <c r="F28" s="4" t="s">
        <v>388</v>
      </c>
      <c r="G28" s="3" t="s">
        <v>389</v>
      </c>
      <c r="H28" s="3" t="s">
        <v>202</v>
      </c>
      <c r="I28" s="3"/>
      <c r="J28" s="3" t="s">
        <v>19</v>
      </c>
    </row>
    <row r="29" spans="1:10" x14ac:dyDescent="0.35">
      <c r="A29" s="3">
        <v>28</v>
      </c>
      <c r="B29" s="3" t="s">
        <v>152</v>
      </c>
      <c r="C29" s="3">
        <f>IFERROR(VLOOKUP(B29,Table23[[Field name]:[Therefore, this field was only used in version…]],6,FALSE), "")</f>
        <v>3</v>
      </c>
      <c r="D29" s="3" t="s">
        <v>613</v>
      </c>
      <c r="E29" s="3" t="s">
        <v>143</v>
      </c>
      <c r="F29" s="4" t="s">
        <v>464</v>
      </c>
      <c r="G29" s="3" t="s">
        <v>465</v>
      </c>
      <c r="H29" s="3" t="s">
        <v>240</v>
      </c>
      <c r="I29" s="3"/>
      <c r="J29" s="3" t="s">
        <v>580</v>
      </c>
    </row>
    <row r="30" spans="1:10" x14ac:dyDescent="0.35">
      <c r="A30" s="3">
        <v>29</v>
      </c>
      <c r="B30" s="3" t="s">
        <v>2</v>
      </c>
      <c r="C30" s="3">
        <f>IFERROR(VLOOKUP(B30,Table23[[Field name]:[Therefore, this field was only used in version…]],6,FALSE), "")</f>
        <v>3</v>
      </c>
      <c r="D30" s="3" t="s">
        <v>613</v>
      </c>
      <c r="E30" s="3" t="s">
        <v>1</v>
      </c>
      <c r="F30" s="4" t="s">
        <v>297</v>
      </c>
      <c r="G30" s="3" t="s">
        <v>361</v>
      </c>
      <c r="H30" s="3" t="s">
        <v>172</v>
      </c>
      <c r="I30" s="3"/>
      <c r="J30" s="3" t="s">
        <v>470</v>
      </c>
    </row>
    <row r="31" spans="1:10" ht="43.5" x14ac:dyDescent="0.35">
      <c r="A31" s="3">
        <v>30</v>
      </c>
      <c r="B31" s="3" t="s">
        <v>41</v>
      </c>
      <c r="C31" s="3">
        <f>IFERROR(VLOOKUP(B31,Table23[[Field name]:[Therefore, this field was only used in version…]],6,FALSE), "")</f>
        <v>3</v>
      </c>
      <c r="D31" s="3" t="s">
        <v>613</v>
      </c>
      <c r="E31" s="3" t="s">
        <v>18</v>
      </c>
      <c r="F31" s="4" t="s">
        <v>392</v>
      </c>
      <c r="G31" s="3" t="s">
        <v>393</v>
      </c>
      <c r="H31" s="3" t="s">
        <v>204</v>
      </c>
      <c r="I31" s="3"/>
      <c r="J31" s="3" t="s">
        <v>42</v>
      </c>
    </row>
    <row r="32" spans="1:10" x14ac:dyDescent="0.35">
      <c r="A32" s="3">
        <v>31</v>
      </c>
      <c r="B32" s="3" t="s">
        <v>154</v>
      </c>
      <c r="C32" s="3" t="str">
        <f>IFERROR(VLOOKUP(B32,Table23[[Field name]:[Therefore, this field was only used in version…]],6,FALSE), "")</f>
        <v/>
      </c>
      <c r="D32" s="3" t="s">
        <v>613</v>
      </c>
      <c r="E32" s="3" t="s">
        <v>143</v>
      </c>
      <c r="F32" s="4" t="s">
        <v>235</v>
      </c>
      <c r="G32" s="3" t="s">
        <v>468</v>
      </c>
      <c r="H32" s="3" t="s">
        <v>236</v>
      </c>
      <c r="I32" s="3"/>
      <c r="J32" s="3" t="s">
        <v>586</v>
      </c>
    </row>
    <row r="33" spans="1:10" x14ac:dyDescent="0.35">
      <c r="A33" s="3">
        <v>32</v>
      </c>
      <c r="B33" s="3" t="s">
        <v>156</v>
      </c>
      <c r="C33" s="3" t="str">
        <f>IFERROR(VLOOKUP(B33,Table23[[Field name]:[Therefore, this field was only used in version…]],6,FALSE), "")</f>
        <v/>
      </c>
      <c r="D33" s="3" t="s">
        <v>613</v>
      </c>
      <c r="E33" s="3" t="s">
        <v>143</v>
      </c>
      <c r="F33" s="4" t="s">
        <v>231</v>
      </c>
      <c r="G33" s="3" t="s">
        <v>468</v>
      </c>
      <c r="H33" s="3" t="s">
        <v>232</v>
      </c>
      <c r="I33" s="3"/>
      <c r="J33" s="3" t="s">
        <v>584</v>
      </c>
    </row>
    <row r="34" spans="1:10" ht="58" x14ac:dyDescent="0.35">
      <c r="A34" s="3">
        <v>33</v>
      </c>
      <c r="B34" s="3" t="s">
        <v>43</v>
      </c>
      <c r="C34" s="3">
        <f>IFERROR(VLOOKUP(B34,Table23[[Field name]:[Therefore, this field was only used in version…]],6,FALSE), "")</f>
        <v>3</v>
      </c>
      <c r="D34" s="3" t="s">
        <v>613</v>
      </c>
      <c r="E34" s="3" t="s">
        <v>18</v>
      </c>
      <c r="F34" s="4" t="s">
        <v>394</v>
      </c>
      <c r="G34" s="3" t="s">
        <v>395</v>
      </c>
      <c r="H34" s="3" t="s">
        <v>205</v>
      </c>
      <c r="I34" s="3"/>
      <c r="J34" s="3" t="s">
        <v>537</v>
      </c>
    </row>
    <row r="35" spans="1:10" x14ac:dyDescent="0.35">
      <c r="A35" s="3">
        <v>34</v>
      </c>
      <c r="B35" s="3" t="s">
        <v>155</v>
      </c>
      <c r="C35" s="3" t="str">
        <f>IFERROR(VLOOKUP(B35,Table23[[Field name]:[Therefore, this field was only used in version…]],6,FALSE), "")</f>
        <v/>
      </c>
      <c r="D35" s="3" t="s">
        <v>613</v>
      </c>
      <c r="E35" s="3" t="s">
        <v>143</v>
      </c>
      <c r="F35" s="4" t="s">
        <v>233</v>
      </c>
      <c r="G35" s="3" t="s">
        <v>467</v>
      </c>
      <c r="H35" s="3" t="s">
        <v>234</v>
      </c>
      <c r="I35" s="3"/>
      <c r="J35" s="3" t="s">
        <v>585</v>
      </c>
    </row>
    <row r="36" spans="1:10" x14ac:dyDescent="0.35">
      <c r="A36" s="3">
        <v>35</v>
      </c>
      <c r="B36" s="3" t="s">
        <v>157</v>
      </c>
      <c r="C36" s="3">
        <f>IFERROR(VLOOKUP(B36,Table23[[Field name]:[Therefore, this field was only used in version…]],6,FALSE), "")</f>
        <v>3</v>
      </c>
      <c r="D36" s="3" t="s">
        <v>613</v>
      </c>
      <c r="E36" s="3" t="s">
        <v>143</v>
      </c>
      <c r="F36" s="4" t="s">
        <v>229</v>
      </c>
      <c r="G36" s="3" t="s">
        <v>467</v>
      </c>
      <c r="H36" s="3" t="s">
        <v>230</v>
      </c>
      <c r="I36" s="3"/>
      <c r="J36" s="3" t="s">
        <v>577</v>
      </c>
    </row>
    <row r="37" spans="1:10" x14ac:dyDescent="0.35">
      <c r="A37" s="3">
        <v>36</v>
      </c>
      <c r="B37" s="3" t="s">
        <v>153</v>
      </c>
      <c r="C37" s="3" t="str">
        <f>IFERROR(VLOOKUP(B37,Table23[[Field name]:[Therefore, this field was only used in version…]],6,FALSE), "")</f>
        <v/>
      </c>
      <c r="D37" s="3" t="s">
        <v>613</v>
      </c>
      <c r="E37" s="3" t="s">
        <v>143</v>
      </c>
      <c r="F37" s="4" t="s">
        <v>237</v>
      </c>
      <c r="G37" s="3" t="s">
        <v>466</v>
      </c>
      <c r="H37" s="3" t="s">
        <v>238</v>
      </c>
      <c r="I37" s="3"/>
      <c r="J37" s="3" t="s">
        <v>582</v>
      </c>
    </row>
    <row r="38" spans="1:10" ht="87" x14ac:dyDescent="0.35">
      <c r="A38" s="3">
        <v>37</v>
      </c>
      <c r="B38" s="3" t="s">
        <v>40</v>
      </c>
      <c r="C38" s="3">
        <f>IFERROR(VLOOKUP(B38,Table23[[Field name]:[Therefore, this field was only used in version…]],6,FALSE), "")</f>
        <v>3</v>
      </c>
      <c r="D38" s="3" t="s">
        <v>613</v>
      </c>
      <c r="E38" s="3" t="s">
        <v>18</v>
      </c>
      <c r="F38" s="4" t="s">
        <v>390</v>
      </c>
      <c r="G38" s="3" t="s">
        <v>391</v>
      </c>
      <c r="H38" s="3" t="s">
        <v>203</v>
      </c>
      <c r="I38" s="3"/>
      <c r="J38" s="3" t="s">
        <v>19</v>
      </c>
    </row>
    <row r="39" spans="1:10" x14ac:dyDescent="0.35">
      <c r="A39" s="3">
        <v>38</v>
      </c>
      <c r="B39" s="3" t="s">
        <v>6</v>
      </c>
      <c r="C39" s="3" t="str">
        <f>IFERROR(VLOOKUP(B39,Table23[[Field name]:[Therefore, this field was only used in version…]],6,FALSE), "")</f>
        <v/>
      </c>
      <c r="D39" s="3"/>
      <c r="E39" s="3" t="s">
        <v>1</v>
      </c>
      <c r="F39" s="4" t="s">
        <v>180</v>
      </c>
      <c r="G39" s="3" t="s">
        <v>367</v>
      </c>
      <c r="H39" s="3" t="s">
        <v>175</v>
      </c>
      <c r="I39" s="3"/>
      <c r="J39" s="3" t="s">
        <v>480</v>
      </c>
    </row>
    <row r="40" spans="1:10" ht="87" x14ac:dyDescent="0.35">
      <c r="A40" s="3">
        <v>39</v>
      </c>
      <c r="B40" s="3" t="s">
        <v>64</v>
      </c>
      <c r="C40" s="3">
        <f>IFERROR(VLOOKUP(B40,Table23[[Field name]:[Therefore, this field was only used in version…]],6,FALSE), "")</f>
        <v>3</v>
      </c>
      <c r="D40" s="3"/>
      <c r="E40" s="3" t="s">
        <v>18</v>
      </c>
      <c r="F40" s="4" t="s">
        <v>357</v>
      </c>
      <c r="G40" s="3" t="s">
        <v>358</v>
      </c>
      <c r="H40" s="3" t="s">
        <v>218</v>
      </c>
      <c r="I40" s="3"/>
      <c r="J40" s="3" t="s">
        <v>65</v>
      </c>
    </row>
    <row r="41" spans="1:10" ht="58" x14ac:dyDescent="0.35">
      <c r="A41" s="3">
        <v>40</v>
      </c>
      <c r="B41" s="3" t="s">
        <v>159</v>
      </c>
      <c r="C41" s="3">
        <f>IFERROR(VLOOKUP(B41,Table23[[Field name]:[Therefore, this field was only used in version…]],6,FALSE), "")</f>
        <v>3</v>
      </c>
      <c r="D41" s="3"/>
      <c r="E41" s="3" t="s">
        <v>143</v>
      </c>
      <c r="F41" s="4" t="s">
        <v>447</v>
      </c>
      <c r="G41" s="3" t="s">
        <v>358</v>
      </c>
      <c r="H41" s="3" t="s">
        <v>227</v>
      </c>
      <c r="I41" s="3"/>
      <c r="J41" s="3" t="s">
        <v>574</v>
      </c>
    </row>
    <row r="42" spans="1:10" ht="58" x14ac:dyDescent="0.35">
      <c r="A42" s="3">
        <v>41</v>
      </c>
      <c r="B42" s="3" t="s">
        <v>10</v>
      </c>
      <c r="C42" s="3" t="str">
        <f>IFERROR(VLOOKUP(B42,Table23[[Field name]:[Therefore, this field was only used in version…]],6,FALSE), "")</f>
        <v/>
      </c>
      <c r="D42" s="3"/>
      <c r="E42" s="3" t="s">
        <v>1</v>
      </c>
      <c r="F42" s="4" t="s">
        <v>372</v>
      </c>
      <c r="G42" s="3" t="s">
        <v>373</v>
      </c>
      <c r="H42" s="3" t="s">
        <v>182</v>
      </c>
      <c r="I42" s="3"/>
      <c r="J42" s="3" t="s">
        <v>482</v>
      </c>
    </row>
    <row r="43" spans="1:10" ht="58" x14ac:dyDescent="0.35">
      <c r="A43" s="3">
        <v>42</v>
      </c>
      <c r="B43" s="3" t="s">
        <v>16</v>
      </c>
      <c r="C43" s="3" t="str">
        <f>IFERROR(VLOOKUP(B43,Table23[[Field name]:[Therefore, this field was only used in version…]],6,FALSE), "")</f>
        <v/>
      </c>
      <c r="D43" s="3"/>
      <c r="E43" s="3" t="s">
        <v>15</v>
      </c>
      <c r="F43" s="4" t="s">
        <v>374</v>
      </c>
      <c r="G43" s="3" t="s">
        <v>373</v>
      </c>
      <c r="H43" s="3" t="s">
        <v>186</v>
      </c>
      <c r="I43" s="3"/>
      <c r="J43" s="3" t="s">
        <v>485</v>
      </c>
    </row>
    <row r="44" spans="1:10" ht="29" x14ac:dyDescent="0.35">
      <c r="A44" s="3">
        <v>43</v>
      </c>
      <c r="B44" s="3" t="s">
        <v>594</v>
      </c>
      <c r="C44" s="3" t="str">
        <f>IFERROR(VLOOKUP(B44,Table23[[Field name]:[Therefore, this field was only used in version…]],6,FALSE), "")</f>
        <v/>
      </c>
      <c r="D44" s="3"/>
      <c r="E44" s="3" t="s">
        <v>595</v>
      </c>
      <c r="F44" s="4" t="s">
        <v>609</v>
      </c>
      <c r="G44" s="3"/>
      <c r="H44" s="3"/>
      <c r="I44" s="3" t="b">
        <v>1</v>
      </c>
      <c r="J44" s="3" t="s">
        <v>596</v>
      </c>
    </row>
    <row r="45" spans="1:10" x14ac:dyDescent="0.35">
      <c r="A45" s="3">
        <v>44</v>
      </c>
      <c r="B45" s="3" t="s">
        <v>28</v>
      </c>
      <c r="C45" s="3" t="str">
        <f>IFERROR(VLOOKUP(B45,Table23[[Field name]:[Therefore, this field was only used in version…]],6,FALSE), "")</f>
        <v/>
      </c>
      <c r="D45" s="3"/>
      <c r="E45" s="3" t="s">
        <v>18</v>
      </c>
      <c r="F45" s="4" t="s">
        <v>192</v>
      </c>
      <c r="G45" s="3"/>
      <c r="H45" s="3"/>
      <c r="I45" s="3"/>
      <c r="J45" s="3" t="s">
        <v>19</v>
      </c>
    </row>
    <row r="46" spans="1:10" x14ac:dyDescent="0.35">
      <c r="A46" s="3">
        <v>45</v>
      </c>
      <c r="B46" s="3" t="s">
        <v>58</v>
      </c>
      <c r="C46" s="3">
        <f>IFERROR(VLOOKUP(B46,Table23[[Field name]:[Therefore, this field was only used in version…]],6,FALSE), "")</f>
        <v>3</v>
      </c>
      <c r="D46" s="3"/>
      <c r="E46" s="3" t="s">
        <v>18</v>
      </c>
      <c r="F46" s="4" t="s">
        <v>214</v>
      </c>
      <c r="G46" s="3" t="s">
        <v>326</v>
      </c>
      <c r="H46" s="3"/>
      <c r="I46" s="3"/>
      <c r="J46" s="3" t="s">
        <v>59</v>
      </c>
    </row>
    <row r="47" spans="1:10" x14ac:dyDescent="0.35">
      <c r="A47" s="3">
        <v>46</v>
      </c>
      <c r="B47" s="3" t="s">
        <v>158</v>
      </c>
      <c r="C47" s="3" t="str">
        <f>IFERROR(VLOOKUP(B47,Table23[[Field name]:[Therefore, this field was only used in version…]],6,FALSE), "")</f>
        <v/>
      </c>
      <c r="D47" s="3"/>
      <c r="E47" s="3" t="s">
        <v>143</v>
      </c>
      <c r="F47" s="4" t="s">
        <v>228</v>
      </c>
      <c r="G47" s="3"/>
      <c r="H47" s="3"/>
      <c r="I47" s="3"/>
      <c r="J47" s="3" t="s">
        <v>579</v>
      </c>
    </row>
    <row r="48" spans="1:10" x14ac:dyDescent="0.35">
      <c r="A48" s="3">
        <v>47</v>
      </c>
      <c r="B48" s="3" t="s">
        <v>67</v>
      </c>
      <c r="C48" s="3" t="str">
        <f>IFERROR(VLOOKUP(B48,Table23[[Field name]:[Therefore, this field was only used in version…]],6,FALSE), "")</f>
        <v/>
      </c>
      <c r="D48" s="3"/>
      <c r="E48" s="3" t="s">
        <v>18</v>
      </c>
      <c r="F48" s="4" t="s">
        <v>406</v>
      </c>
      <c r="G48" s="3"/>
      <c r="H48" s="3"/>
      <c r="I48" s="3"/>
      <c r="J48" s="3" t="s">
        <v>505</v>
      </c>
    </row>
    <row r="49" spans="1:10" x14ac:dyDescent="0.35">
      <c r="A49" s="3">
        <v>48</v>
      </c>
      <c r="B49" s="3" t="s">
        <v>162</v>
      </c>
      <c r="C49" s="3" t="str">
        <f>IFERROR(VLOOKUP(B49,Table23[[Field name]:[Therefore, this field was only used in version…]],6,FALSE), "")</f>
        <v/>
      </c>
      <c r="D49" s="3"/>
      <c r="E49" s="3" t="s">
        <v>143</v>
      </c>
      <c r="F49" s="4" t="s">
        <v>303</v>
      </c>
      <c r="G49" s="3"/>
      <c r="H49" s="3"/>
      <c r="I49" s="3"/>
      <c r="J49" s="3" t="s">
        <v>593</v>
      </c>
    </row>
    <row r="50" spans="1:10" x14ac:dyDescent="0.35">
      <c r="A50" s="3">
        <v>49</v>
      </c>
      <c r="B50" s="3" t="s">
        <v>57</v>
      </c>
      <c r="C50" s="3" t="str">
        <f>IFERROR(VLOOKUP(B50,Table23[[Field name]:[Therefore, this field was only used in version…]],6,FALSE), "")</f>
        <v/>
      </c>
      <c r="D50" s="3"/>
      <c r="E50" s="3" t="s">
        <v>18</v>
      </c>
      <c r="F50" s="4" t="s">
        <v>213</v>
      </c>
      <c r="G50" s="3" t="s">
        <v>610</v>
      </c>
      <c r="H50" s="3"/>
      <c r="I50" s="3"/>
      <c r="J50" s="3" t="s">
        <v>509</v>
      </c>
    </row>
    <row r="51" spans="1:10" x14ac:dyDescent="0.35">
      <c r="A51" s="3">
        <v>50</v>
      </c>
      <c r="B51" s="3" t="s">
        <v>53</v>
      </c>
      <c r="C51" s="3">
        <f>IFERROR(VLOOKUP(B51,Table23[[Field name]:[Therefore, this field was only used in version…]],6,FALSE), "")</f>
        <v>2</v>
      </c>
      <c r="D51" s="3"/>
      <c r="E51" s="3" t="s">
        <v>18</v>
      </c>
      <c r="F51" s="4" t="s">
        <v>308</v>
      </c>
      <c r="G51" s="3" t="s">
        <v>325</v>
      </c>
      <c r="H51" s="3"/>
      <c r="I51" s="3"/>
      <c r="J51" s="3" t="s">
        <v>19</v>
      </c>
    </row>
    <row r="52" spans="1:10" x14ac:dyDescent="0.35">
      <c r="A52" s="3">
        <v>51</v>
      </c>
      <c r="B52" s="3" t="s">
        <v>4</v>
      </c>
      <c r="C52" s="3">
        <f>IFERROR(VLOOKUP(B52,Table23[[Field name]:[Therefore, this field was only used in version…]],6,FALSE), "")</f>
        <v>2</v>
      </c>
      <c r="D52" s="3"/>
      <c r="E52" s="3" t="s">
        <v>1</v>
      </c>
      <c r="F52" s="4" t="s">
        <v>178</v>
      </c>
      <c r="G52" s="3"/>
      <c r="H52" s="3"/>
      <c r="I52" s="3"/>
      <c r="J52" s="3" t="s">
        <v>474</v>
      </c>
    </row>
    <row r="53" spans="1:10" x14ac:dyDescent="0.35">
      <c r="A53" s="3">
        <v>52</v>
      </c>
      <c r="B53" s="3" t="s">
        <v>14</v>
      </c>
      <c r="C53" s="3">
        <f>IFERROR(VLOOKUP(B53,Table23[[Field name]:[Therefore, this field was only used in version…]],6,FALSE), "")</f>
        <v>2</v>
      </c>
      <c r="D53" s="3"/>
      <c r="E53" s="3" t="s">
        <v>15</v>
      </c>
      <c r="F53" s="4" t="s">
        <v>185</v>
      </c>
      <c r="G53" s="3"/>
      <c r="H53" s="3"/>
      <c r="I53" s="3"/>
      <c r="J53" s="3" t="s">
        <v>484</v>
      </c>
    </row>
    <row r="54" spans="1:10" ht="29" x14ac:dyDescent="0.35">
      <c r="A54" s="3">
        <v>53</v>
      </c>
      <c r="B54" s="3" t="s">
        <v>45</v>
      </c>
      <c r="C54" s="3" t="str">
        <f>IFERROR(VLOOKUP(B54,Table23[[Field name]:[Therefore, this field was only used in version…]],6,FALSE), "")</f>
        <v/>
      </c>
      <c r="D54" s="3"/>
      <c r="E54" s="3" t="s">
        <v>18</v>
      </c>
      <c r="F54" s="4" t="s">
        <v>313</v>
      </c>
      <c r="G54" s="3" t="s">
        <v>398</v>
      </c>
      <c r="H54" s="3" t="s">
        <v>207</v>
      </c>
      <c r="I54" s="3"/>
      <c r="J54" s="3" t="s">
        <v>519</v>
      </c>
    </row>
    <row r="55" spans="1:10" x14ac:dyDescent="0.35">
      <c r="A55" s="3">
        <v>54</v>
      </c>
      <c r="B55" s="3" t="s">
        <v>51</v>
      </c>
      <c r="C55" s="3">
        <f>IFERROR(VLOOKUP(B55,Table23[[Field name]:[Therefore, this field was only used in version…]],6,FALSE), "")</f>
        <v>3</v>
      </c>
      <c r="D55" s="3"/>
      <c r="E55" s="3" t="s">
        <v>18</v>
      </c>
      <c r="F55" s="4" t="s">
        <v>335</v>
      </c>
      <c r="G55" s="3" t="s">
        <v>336</v>
      </c>
      <c r="H55" s="3" t="s">
        <v>210</v>
      </c>
      <c r="I55" s="3"/>
      <c r="J55" s="3" t="s">
        <v>500</v>
      </c>
    </row>
    <row r="56" spans="1:10" ht="29" x14ac:dyDescent="0.35">
      <c r="A56" s="3">
        <v>55</v>
      </c>
      <c r="B56" s="3" t="s">
        <v>62</v>
      </c>
      <c r="C56" s="3">
        <f>IFERROR(VLOOKUP(B56,Table23[[Field name]:[Therefore, this field was only used in version…]],6,FALSE), "")</f>
        <v>2</v>
      </c>
      <c r="D56" s="3"/>
      <c r="E56" s="3" t="s">
        <v>18</v>
      </c>
      <c r="F56" s="4" t="s">
        <v>349</v>
      </c>
      <c r="G56" s="3"/>
      <c r="H56" s="3"/>
      <c r="I56" s="3"/>
      <c r="J56" s="3" t="s">
        <v>518</v>
      </c>
    </row>
    <row r="57" spans="1:10" ht="58" x14ac:dyDescent="0.35">
      <c r="A57" s="3">
        <v>56</v>
      </c>
      <c r="B57" s="3" t="s">
        <v>127</v>
      </c>
      <c r="C57" s="3" t="str">
        <f>IFERROR(VLOOKUP(B57,Table23[[Field name]:[Therefore, this field was only used in version…]],6,FALSE), "")</f>
        <v/>
      </c>
      <c r="D57" s="3"/>
      <c r="E57" s="3" t="s">
        <v>18</v>
      </c>
      <c r="F57" s="4" t="s">
        <v>646</v>
      </c>
      <c r="G57" s="3" t="s">
        <v>448</v>
      </c>
      <c r="H57" s="3" t="s">
        <v>217</v>
      </c>
      <c r="I57" s="3"/>
      <c r="J57" s="3" t="s">
        <v>538</v>
      </c>
    </row>
    <row r="58" spans="1:10" ht="58" x14ac:dyDescent="0.35">
      <c r="A58" s="3">
        <v>57</v>
      </c>
      <c r="B58" s="3" t="s">
        <v>48</v>
      </c>
      <c r="C58" s="3">
        <f>IFERROR(VLOOKUP(B58,Table23[[Field name]:[Therefore, this field was only used in version…]],6,FALSE), "")</f>
        <v>3</v>
      </c>
      <c r="D58" s="3"/>
      <c r="E58" s="3" t="s">
        <v>18</v>
      </c>
      <c r="F58" s="4" t="s">
        <v>401</v>
      </c>
      <c r="G58" s="3" t="s">
        <v>344</v>
      </c>
      <c r="H58" s="3" t="s">
        <v>339</v>
      </c>
      <c r="I58" s="3"/>
      <c r="J58" s="3" t="s">
        <v>49</v>
      </c>
    </row>
    <row r="59" spans="1:10" ht="58" x14ac:dyDescent="0.35">
      <c r="A59" s="3">
        <v>58</v>
      </c>
      <c r="B59" s="3" t="s">
        <v>47</v>
      </c>
      <c r="C59" s="3">
        <f>IFERROR(VLOOKUP(B59,Table23[[Field name]:[Therefore, this field was only used in version…]],6,FALSE), "")</f>
        <v>3</v>
      </c>
      <c r="D59" s="3"/>
      <c r="E59" s="3" t="s">
        <v>18</v>
      </c>
      <c r="F59" s="4" t="s">
        <v>342</v>
      </c>
      <c r="G59" s="3" t="s">
        <v>343</v>
      </c>
      <c r="H59" s="3" t="s">
        <v>340</v>
      </c>
      <c r="I59" s="3"/>
      <c r="J59" s="3" t="s">
        <v>516</v>
      </c>
    </row>
    <row r="60" spans="1:10" ht="29" x14ac:dyDescent="0.35">
      <c r="A60" s="3">
        <v>59</v>
      </c>
      <c r="B60" s="3" t="s">
        <v>61</v>
      </c>
      <c r="C60" s="3">
        <f>IFERROR(VLOOKUP(B60,Table23[[Field name]:[Therefore, this field was only used in version…]],6,FALSE), "")</f>
        <v>3</v>
      </c>
      <c r="D60" s="3"/>
      <c r="E60" s="3" t="s">
        <v>18</v>
      </c>
      <c r="F60" s="4" t="s">
        <v>446</v>
      </c>
      <c r="G60" s="3" t="s">
        <v>348</v>
      </c>
      <c r="H60" s="3" t="s">
        <v>216</v>
      </c>
      <c r="I60" s="3"/>
      <c r="J60" s="3" t="s">
        <v>501</v>
      </c>
    </row>
    <row r="61" spans="1:10" ht="43.5" x14ac:dyDescent="0.35">
      <c r="A61" s="3">
        <v>60</v>
      </c>
      <c r="B61" s="3" t="s">
        <v>56</v>
      </c>
      <c r="C61" s="3">
        <f>IFERROR(VLOOKUP(B61,Table23[[Field name]:[Therefore, this field was only used in version…]],6,FALSE), "")</f>
        <v>3</v>
      </c>
      <c r="D61" s="3" t="s">
        <v>615</v>
      </c>
      <c r="E61" s="3" t="s">
        <v>18</v>
      </c>
      <c r="F61" s="4" t="s">
        <v>445</v>
      </c>
      <c r="G61" s="3" t="s">
        <v>347</v>
      </c>
      <c r="H61" s="3" t="s">
        <v>212</v>
      </c>
      <c r="I61" s="3"/>
      <c r="J61" s="3" t="s">
        <v>557</v>
      </c>
    </row>
    <row r="62" spans="1:10" ht="29" x14ac:dyDescent="0.35">
      <c r="A62" s="3">
        <v>61</v>
      </c>
      <c r="B62" s="3" t="s">
        <v>52</v>
      </c>
      <c r="C62" s="3">
        <f>IFERROR(VLOOKUP(B62,Table23[[Field name]:[Therefore, this field was only used in version…]],6,FALSE), "")</f>
        <v>2</v>
      </c>
      <c r="D62" s="3"/>
      <c r="E62" s="3" t="s">
        <v>18</v>
      </c>
      <c r="F62" s="4" t="s">
        <v>405</v>
      </c>
      <c r="G62" s="3"/>
      <c r="H62" s="3"/>
      <c r="I62" s="3"/>
      <c r="J62" s="3" t="s">
        <v>502</v>
      </c>
    </row>
    <row r="63" spans="1:10" ht="29" x14ac:dyDescent="0.35">
      <c r="A63" s="3">
        <v>62</v>
      </c>
      <c r="B63" s="3" t="s">
        <v>84</v>
      </c>
      <c r="C63" s="3" t="str">
        <f>IFERROR(VLOOKUP(B63,Table23[[Field name]:[Therefore, this field was only used in version…]],6,FALSE), "")</f>
        <v/>
      </c>
      <c r="D63" s="3"/>
      <c r="E63" s="3" t="s">
        <v>18</v>
      </c>
      <c r="F63" s="4" t="s">
        <v>351</v>
      </c>
      <c r="G63" s="3" t="s">
        <v>419</v>
      </c>
      <c r="H63" s="3" t="s">
        <v>353</v>
      </c>
      <c r="I63" s="3"/>
      <c r="J63" s="3" t="s">
        <v>555</v>
      </c>
    </row>
    <row r="64" spans="1:10" ht="29" x14ac:dyDescent="0.35">
      <c r="A64" s="3">
        <v>63</v>
      </c>
      <c r="B64" s="3" t="s">
        <v>78</v>
      </c>
      <c r="C64" s="3">
        <f>IFERROR(VLOOKUP(B64,Table23[[Field name]:[Therefore, this field was only used in version…]],6,FALSE), "")</f>
        <v>3</v>
      </c>
      <c r="D64" s="3" t="s">
        <v>615</v>
      </c>
      <c r="E64" s="3" t="s">
        <v>18</v>
      </c>
      <c r="F64" s="4" t="s">
        <v>444</v>
      </c>
      <c r="G64" s="3" t="s">
        <v>414</v>
      </c>
      <c r="H64" s="3" t="s">
        <v>290</v>
      </c>
      <c r="I64" s="3"/>
      <c r="J64" s="3" t="s">
        <v>517</v>
      </c>
    </row>
    <row r="65" spans="1:10" x14ac:dyDescent="0.35">
      <c r="A65" s="3">
        <v>64</v>
      </c>
      <c r="B65" s="3" t="s">
        <v>74</v>
      </c>
      <c r="C65" s="3">
        <f>IFERROR(VLOOKUP(B65,Table23[[Field name]:[Therefore, this field was only used in version…]],6,FALSE), "")</f>
        <v>3</v>
      </c>
      <c r="D65" s="3"/>
      <c r="E65" s="3" t="s">
        <v>18</v>
      </c>
      <c r="F65" s="4" t="s">
        <v>315</v>
      </c>
      <c r="G65" s="3"/>
      <c r="H65" s="3"/>
      <c r="I65" s="3"/>
      <c r="J65" s="3" t="s">
        <v>23</v>
      </c>
    </row>
    <row r="66" spans="1:10" x14ac:dyDescent="0.35">
      <c r="A66" s="3">
        <v>65</v>
      </c>
      <c r="B66" s="3" t="s">
        <v>70</v>
      </c>
      <c r="C66" s="3">
        <f>IFERROR(VLOOKUP(B66,Table23[[Field name]:[Therefore, this field was only used in version…]],6,FALSE), "")</f>
        <v>3</v>
      </c>
      <c r="D66" s="3"/>
      <c r="E66" s="3" t="s">
        <v>18</v>
      </c>
      <c r="F66" s="4" t="s">
        <v>409</v>
      </c>
      <c r="G66" s="3" t="s">
        <v>412</v>
      </c>
      <c r="H66" s="3"/>
      <c r="I66" s="3"/>
      <c r="J66" s="3" t="s">
        <v>552</v>
      </c>
    </row>
    <row r="67" spans="1:10" x14ac:dyDescent="0.35">
      <c r="A67" s="3">
        <v>66</v>
      </c>
      <c r="B67" s="3" t="s">
        <v>76</v>
      </c>
      <c r="C67" s="3" t="str">
        <f>IFERROR(VLOOKUP(B67,Table23[[Field name]:[Therefore, this field was only used in version…]],6,FALSE), "")</f>
        <v/>
      </c>
      <c r="D67" s="3"/>
      <c r="E67" s="3" t="s">
        <v>18</v>
      </c>
      <c r="F67" s="4" t="s">
        <v>410</v>
      </c>
      <c r="G67" s="3" t="s">
        <v>413</v>
      </c>
      <c r="H67" s="3"/>
      <c r="I67" s="3"/>
      <c r="J67" s="3" t="s">
        <v>560</v>
      </c>
    </row>
    <row r="68" spans="1:10" x14ac:dyDescent="0.35">
      <c r="A68" s="3">
        <v>67</v>
      </c>
      <c r="B68" s="3" t="s">
        <v>71</v>
      </c>
      <c r="C68" s="3" t="str">
        <f>IFERROR(VLOOKUP(B68,Table23[[Field name]:[Therefore, this field was only used in version…]],6,FALSE), "")</f>
        <v/>
      </c>
      <c r="D68" s="3"/>
      <c r="E68" s="3" t="s">
        <v>18</v>
      </c>
      <c r="F68" s="4" t="s">
        <v>219</v>
      </c>
      <c r="G68" s="3"/>
      <c r="H68" s="3"/>
      <c r="I68" s="3"/>
      <c r="J68" s="3" t="s">
        <v>515</v>
      </c>
    </row>
    <row r="69" spans="1:10" x14ac:dyDescent="0.35">
      <c r="A69" s="3">
        <v>68</v>
      </c>
      <c r="B69" s="3" t="s">
        <v>68</v>
      </c>
      <c r="C69" s="3" t="str">
        <f>IFERROR(VLOOKUP(B69,Table23[[Field name]:[Therefore, this field was only used in version…]],6,FALSE), "")</f>
        <v/>
      </c>
      <c r="D69" s="3"/>
      <c r="E69" s="3" t="s">
        <v>18</v>
      </c>
      <c r="F69" s="4" t="s">
        <v>407</v>
      </c>
      <c r="G69" s="3"/>
      <c r="H69" s="3"/>
      <c r="I69" s="3"/>
      <c r="J69" s="3" t="s">
        <v>539</v>
      </c>
    </row>
    <row r="70" spans="1:10" x14ac:dyDescent="0.35">
      <c r="A70" s="3">
        <v>69</v>
      </c>
      <c r="B70" s="3" t="s">
        <v>66</v>
      </c>
      <c r="C70" s="3" t="str">
        <f>IFERROR(VLOOKUP(B70,Table23[[Field name]:[Therefore, this field was only used in version…]],6,FALSE), "")</f>
        <v/>
      </c>
      <c r="D70" s="3"/>
      <c r="E70" s="3" t="s">
        <v>18</v>
      </c>
      <c r="F70" s="4" t="s">
        <v>311</v>
      </c>
      <c r="G70" s="3" t="s">
        <v>327</v>
      </c>
      <c r="H70" s="3"/>
      <c r="I70" s="3"/>
      <c r="J70" s="3" t="s">
        <v>19</v>
      </c>
    </row>
    <row r="71" spans="1:10" ht="43.5" x14ac:dyDescent="0.35">
      <c r="A71" s="3">
        <v>70</v>
      </c>
      <c r="B71" s="6" t="s">
        <v>7</v>
      </c>
      <c r="C71" s="3" t="str">
        <f>IFERROR(VLOOKUP(B71,Table23[[Field name]:[Therefore, this field was only used in version…]],6,FALSE), "")</f>
        <v/>
      </c>
      <c r="D71" s="3" t="s">
        <v>615</v>
      </c>
      <c r="E71" s="3" t="s">
        <v>1</v>
      </c>
      <c r="F71" s="4" t="s">
        <v>368</v>
      </c>
      <c r="G71" s="3" t="s">
        <v>369</v>
      </c>
      <c r="H71" s="3" t="s">
        <v>176</v>
      </c>
      <c r="I71" s="3"/>
      <c r="J71" s="3" t="s">
        <v>472</v>
      </c>
    </row>
    <row r="72" spans="1:10" ht="43.5" x14ac:dyDescent="0.35">
      <c r="A72" s="3">
        <v>71</v>
      </c>
      <c r="B72" s="3" t="s">
        <v>8</v>
      </c>
      <c r="C72" s="3" t="str">
        <f>IFERROR(VLOOKUP(B72,Table23[[Field name]:[Therefore, this field was only used in version…]],6,FALSE), "")</f>
        <v/>
      </c>
      <c r="D72" s="3" t="s">
        <v>615</v>
      </c>
      <c r="E72" s="3" t="s">
        <v>1</v>
      </c>
      <c r="F72" s="4" t="s">
        <v>370</v>
      </c>
      <c r="G72" s="3" t="s">
        <v>371</v>
      </c>
      <c r="H72" s="3" t="s">
        <v>177</v>
      </c>
      <c r="I72" s="3"/>
      <c r="J72" s="3" t="s">
        <v>473</v>
      </c>
    </row>
    <row r="73" spans="1:10" ht="58" x14ac:dyDescent="0.35">
      <c r="A73" s="3">
        <v>72</v>
      </c>
      <c r="B73" s="3" t="s">
        <v>46</v>
      </c>
      <c r="C73" s="3">
        <f>IFERROR(VLOOKUP(B73,Table23[[Field name]:[Therefore, this field was only used in version…]],6,FALSE), "")</f>
        <v>3</v>
      </c>
      <c r="D73" s="3" t="s">
        <v>616</v>
      </c>
      <c r="E73" s="3" t="s">
        <v>18</v>
      </c>
      <c r="F73" s="4" t="s">
        <v>400</v>
      </c>
      <c r="G73" s="3" t="s">
        <v>399</v>
      </c>
      <c r="H73" s="3" t="s">
        <v>208</v>
      </c>
      <c r="I73" s="3"/>
      <c r="J73" s="3" t="s">
        <v>511</v>
      </c>
    </row>
    <row r="74" spans="1:10" x14ac:dyDescent="0.35">
      <c r="A74" s="3">
        <v>73</v>
      </c>
      <c r="B74" s="3" t="s">
        <v>5</v>
      </c>
      <c r="C74" s="3">
        <f>IFERROR(VLOOKUP(B74,Table23[[Field name]:[Therefore, this field was only used in version…]],6,FALSE), "")</f>
        <v>3</v>
      </c>
      <c r="D74" s="3" t="s">
        <v>616</v>
      </c>
      <c r="E74" s="3" t="s">
        <v>1</v>
      </c>
      <c r="F74" s="4" t="s">
        <v>179</v>
      </c>
      <c r="G74" s="3" t="s">
        <v>365</v>
      </c>
      <c r="H74" s="3" t="s">
        <v>174</v>
      </c>
      <c r="I74" s="3"/>
      <c r="J74" s="3" t="s">
        <v>478</v>
      </c>
    </row>
    <row r="75" spans="1:10" x14ac:dyDescent="0.35">
      <c r="A75" s="3">
        <v>74</v>
      </c>
      <c r="B75" s="3" t="s">
        <v>9</v>
      </c>
      <c r="C75" s="3">
        <f>IFERROR(VLOOKUP(B75,Table23[[Field name]:[Therefore, this field was only used in version…]],6,FALSE), "")</f>
        <v>3</v>
      </c>
      <c r="D75" s="3"/>
      <c r="E75" s="3" t="s">
        <v>1</v>
      </c>
      <c r="F75" s="4" t="s">
        <v>181</v>
      </c>
      <c r="G75" s="3" t="s">
        <v>330</v>
      </c>
      <c r="H75" s="3"/>
      <c r="I75" s="3"/>
      <c r="J75" s="3" t="s">
        <v>477</v>
      </c>
    </row>
    <row r="76" spans="1:10" x14ac:dyDescent="0.35">
      <c r="A76" s="3">
        <v>75</v>
      </c>
      <c r="B76" s="3" t="s">
        <v>44</v>
      </c>
      <c r="C76" s="3">
        <f>IFERROR(VLOOKUP(B76,Table23[[Field name]:[Therefore, this field was only used in version…]],6,FALSE), "")</f>
        <v>3</v>
      </c>
      <c r="D76" s="3"/>
      <c r="E76" s="3" t="s">
        <v>18</v>
      </c>
      <c r="F76" s="4" t="s">
        <v>396</v>
      </c>
      <c r="G76" s="3" t="s">
        <v>397</v>
      </c>
      <c r="H76" s="3" t="s">
        <v>206</v>
      </c>
      <c r="I76" s="3"/>
      <c r="J76" s="3" t="s">
        <v>551</v>
      </c>
    </row>
    <row r="77" spans="1:10" x14ac:dyDescent="0.35">
      <c r="A77" s="3">
        <v>76</v>
      </c>
      <c r="B77" s="3" t="s">
        <v>55</v>
      </c>
      <c r="C77" s="3">
        <f>IFERROR(VLOOKUP(B77,Table23[[Field name]:[Therefore, this field was only used in version…]],6,FALSE), "")</f>
        <v>2</v>
      </c>
      <c r="D77" s="3"/>
      <c r="E77" s="3" t="s">
        <v>18</v>
      </c>
      <c r="F77" s="4" t="s">
        <v>310</v>
      </c>
      <c r="G77" s="3"/>
      <c r="H77" s="3"/>
      <c r="I77" s="3"/>
      <c r="J77" s="3" t="s">
        <v>19</v>
      </c>
    </row>
    <row r="78" spans="1:10" ht="43.5" x14ac:dyDescent="0.35">
      <c r="A78" s="3">
        <v>77</v>
      </c>
      <c r="B78" s="3" t="s">
        <v>497</v>
      </c>
      <c r="C78" s="3" t="str">
        <f>IFERROR(VLOOKUP(B78,Table23[[Field name]:[Therefore, this field was only used in version…]],6,FALSE), "")</f>
        <v/>
      </c>
      <c r="D78" s="3"/>
      <c r="E78" s="3" t="s">
        <v>18</v>
      </c>
      <c r="F78" s="4" t="s">
        <v>402</v>
      </c>
      <c r="G78" s="3" t="s">
        <v>403</v>
      </c>
      <c r="H78" s="3" t="s">
        <v>211</v>
      </c>
      <c r="I78" s="3"/>
      <c r="J78" s="3" t="s">
        <v>19</v>
      </c>
    </row>
    <row r="79" spans="1:10" x14ac:dyDescent="0.35">
      <c r="A79" s="3">
        <v>78</v>
      </c>
      <c r="B79" s="3" t="s">
        <v>100</v>
      </c>
      <c r="C79" s="3" t="str">
        <f>IFERROR(VLOOKUP(B79,Table23[[Field name]:[Therefore, this field was only used in version…]],6,FALSE), "")</f>
        <v/>
      </c>
      <c r="D79" s="3"/>
      <c r="E79" s="3" t="s">
        <v>18</v>
      </c>
      <c r="F79" s="4" t="s">
        <v>259</v>
      </c>
      <c r="G79" s="3" t="s">
        <v>424</v>
      </c>
      <c r="H79" s="3" t="s">
        <v>260</v>
      </c>
      <c r="I79" s="3"/>
      <c r="J79" s="3" t="s">
        <v>530</v>
      </c>
    </row>
    <row r="80" spans="1:10" x14ac:dyDescent="0.35">
      <c r="A80" s="3">
        <v>79</v>
      </c>
      <c r="B80" s="3" t="s">
        <v>101</v>
      </c>
      <c r="C80" s="3" t="str">
        <f>IFERROR(VLOOKUP(B80,Table23[[Field name]:[Therefore, this field was only used in version…]],6,FALSE), "")</f>
        <v/>
      </c>
      <c r="D80" s="3"/>
      <c r="E80" s="3" t="s">
        <v>18</v>
      </c>
      <c r="F80" s="4" t="s">
        <v>262</v>
      </c>
      <c r="G80" s="3" t="s">
        <v>424</v>
      </c>
      <c r="H80" s="3"/>
      <c r="I80" s="3"/>
      <c r="J80" s="3" t="s">
        <v>561</v>
      </c>
    </row>
    <row r="81" spans="1:10" x14ac:dyDescent="0.35">
      <c r="A81" s="3">
        <v>80</v>
      </c>
      <c r="B81" s="3" t="s">
        <v>102</v>
      </c>
      <c r="C81" s="3" t="str">
        <f>IFERROR(VLOOKUP(B81,Table23[[Field name]:[Therefore, this field was only used in version…]],6,FALSE), "")</f>
        <v/>
      </c>
      <c r="D81" s="3"/>
      <c r="E81" s="3" t="s">
        <v>18</v>
      </c>
      <c r="F81" s="4" t="s">
        <v>263</v>
      </c>
      <c r="G81" s="3" t="s">
        <v>424</v>
      </c>
      <c r="H81" s="3"/>
      <c r="I81" s="3"/>
      <c r="J81" s="3" t="s">
        <v>542</v>
      </c>
    </row>
    <row r="82" spans="1:10" x14ac:dyDescent="0.35">
      <c r="A82" s="3">
        <v>81</v>
      </c>
      <c r="B82" s="3" t="s">
        <v>103</v>
      </c>
      <c r="C82" s="3" t="str">
        <f>IFERROR(VLOOKUP(B82,Table23[[Field name]:[Therefore, this field was only used in version…]],6,FALSE), "")</f>
        <v/>
      </c>
      <c r="D82" s="3"/>
      <c r="E82" s="3" t="s">
        <v>18</v>
      </c>
      <c r="F82" s="4" t="s">
        <v>264</v>
      </c>
      <c r="G82" s="3" t="s">
        <v>424</v>
      </c>
      <c r="H82" s="3"/>
      <c r="I82" s="3"/>
      <c r="J82" s="3" t="s">
        <v>544</v>
      </c>
    </row>
    <row r="83" spans="1:10" x14ac:dyDescent="0.35">
      <c r="A83" s="3">
        <v>82</v>
      </c>
      <c r="B83" s="3" t="s">
        <v>104</v>
      </c>
      <c r="C83" s="3" t="str">
        <f>IFERROR(VLOOKUP(B83,Table23[[Field name]:[Therefore, this field was only used in version…]],6,FALSE), "")</f>
        <v/>
      </c>
      <c r="D83" s="3"/>
      <c r="E83" s="3" t="s">
        <v>18</v>
      </c>
      <c r="F83" s="4" t="s">
        <v>265</v>
      </c>
      <c r="G83" s="3" t="s">
        <v>424</v>
      </c>
      <c r="H83" s="3"/>
      <c r="I83" s="3"/>
      <c r="J83" s="3" t="s">
        <v>495</v>
      </c>
    </row>
    <row r="84" spans="1:10" x14ac:dyDescent="0.35">
      <c r="A84" s="3">
        <v>83</v>
      </c>
      <c r="B84" s="3" t="s">
        <v>105</v>
      </c>
      <c r="C84" s="3" t="str">
        <f>IFERROR(VLOOKUP(B84,Table23[[Field name]:[Therefore, this field was only used in version…]],6,FALSE), "")</f>
        <v/>
      </c>
      <c r="D84" s="3"/>
      <c r="E84" s="3" t="s">
        <v>18</v>
      </c>
      <c r="F84" s="4" t="s">
        <v>266</v>
      </c>
      <c r="G84" s="3" t="s">
        <v>424</v>
      </c>
      <c r="H84" s="3"/>
      <c r="I84" s="3"/>
      <c r="J84" s="3" t="s">
        <v>503</v>
      </c>
    </row>
    <row r="85" spans="1:10" x14ac:dyDescent="0.35">
      <c r="A85" s="3">
        <v>84</v>
      </c>
      <c r="B85" s="3" t="s">
        <v>106</v>
      </c>
      <c r="C85" s="3" t="str">
        <f>IFERROR(VLOOKUP(B85,Table23[[Field name]:[Therefore, this field was only used in version…]],6,FALSE), "")</f>
        <v/>
      </c>
      <c r="D85" s="3"/>
      <c r="E85" s="3" t="s">
        <v>18</v>
      </c>
      <c r="F85" s="4" t="s">
        <v>433</v>
      </c>
      <c r="G85" s="3"/>
      <c r="H85" s="3"/>
      <c r="I85" s="3"/>
      <c r="J85" s="3" t="s">
        <v>558</v>
      </c>
    </row>
    <row r="86" spans="1:10" x14ac:dyDescent="0.35">
      <c r="A86" s="3">
        <v>85</v>
      </c>
      <c r="B86" s="3" t="s">
        <v>107</v>
      </c>
      <c r="C86" s="3" t="str">
        <f>IFERROR(VLOOKUP(B86,Table23[[Field name]:[Therefore, this field was only used in version…]],6,FALSE), "")</f>
        <v/>
      </c>
      <c r="D86" s="3"/>
      <c r="E86" s="3" t="s">
        <v>18</v>
      </c>
      <c r="F86" s="4" t="s">
        <v>267</v>
      </c>
      <c r="G86" s="3" t="s">
        <v>425</v>
      </c>
      <c r="H86" s="3" t="s">
        <v>261</v>
      </c>
      <c r="I86" s="3"/>
      <c r="J86" s="3" t="s">
        <v>529</v>
      </c>
    </row>
    <row r="87" spans="1:10" x14ac:dyDescent="0.35">
      <c r="A87" s="3">
        <v>86</v>
      </c>
      <c r="B87" s="3" t="s">
        <v>108</v>
      </c>
      <c r="C87" s="3" t="str">
        <f>IFERROR(VLOOKUP(B87,Table23[[Field name]:[Therefore, this field was only used in version…]],6,FALSE), "")</f>
        <v/>
      </c>
      <c r="D87" s="3"/>
      <c r="E87" s="3" t="s">
        <v>18</v>
      </c>
      <c r="F87" s="4" t="s">
        <v>268</v>
      </c>
      <c r="G87" s="3" t="s">
        <v>425</v>
      </c>
      <c r="H87" s="3"/>
      <c r="I87" s="3"/>
      <c r="J87" s="3" t="s">
        <v>549</v>
      </c>
    </row>
    <row r="88" spans="1:10" x14ac:dyDescent="0.35">
      <c r="A88" s="3">
        <v>87</v>
      </c>
      <c r="B88" s="3" t="s">
        <v>109</v>
      </c>
      <c r="C88" s="3" t="str">
        <f>IFERROR(VLOOKUP(B88,Table23[[Field name]:[Therefore, this field was only used in version…]],6,FALSE), "")</f>
        <v/>
      </c>
      <c r="D88" s="3"/>
      <c r="E88" s="3" t="s">
        <v>18</v>
      </c>
      <c r="F88" s="4" t="s">
        <v>269</v>
      </c>
      <c r="G88" s="3" t="s">
        <v>425</v>
      </c>
      <c r="H88" s="3"/>
      <c r="I88" s="3"/>
      <c r="J88" s="3" t="s">
        <v>541</v>
      </c>
    </row>
    <row r="89" spans="1:10" x14ac:dyDescent="0.35">
      <c r="A89" s="3">
        <v>88</v>
      </c>
      <c r="B89" s="3" t="s">
        <v>110</v>
      </c>
      <c r="C89" s="3" t="str">
        <f>IFERROR(VLOOKUP(B89,Table23[[Field name]:[Therefore, this field was only used in version…]],6,FALSE), "")</f>
        <v/>
      </c>
      <c r="D89" s="3"/>
      <c r="E89" s="3" t="s">
        <v>18</v>
      </c>
      <c r="F89" s="4" t="s">
        <v>270</v>
      </c>
      <c r="G89" s="3" t="s">
        <v>425</v>
      </c>
      <c r="H89" s="3"/>
      <c r="I89" s="3"/>
      <c r="J89" s="3" t="s">
        <v>533</v>
      </c>
    </row>
    <row r="90" spans="1:10" x14ac:dyDescent="0.35">
      <c r="A90" s="3">
        <v>89</v>
      </c>
      <c r="B90" s="3" t="s">
        <v>111</v>
      </c>
      <c r="C90" s="3" t="str">
        <f>IFERROR(VLOOKUP(B90,Table23[[Field name]:[Therefore, this field was only used in version…]],6,FALSE), "")</f>
        <v/>
      </c>
      <c r="D90" s="3"/>
      <c r="E90" s="3" t="s">
        <v>18</v>
      </c>
      <c r="F90" s="4" t="s">
        <v>271</v>
      </c>
      <c r="G90" s="3" t="s">
        <v>425</v>
      </c>
      <c r="H90" s="3"/>
      <c r="I90" s="3"/>
      <c r="J90" s="3" t="s">
        <v>494</v>
      </c>
    </row>
    <row r="91" spans="1:10" x14ac:dyDescent="0.35">
      <c r="A91" s="3">
        <v>90</v>
      </c>
      <c r="B91" s="3" t="s">
        <v>112</v>
      </c>
      <c r="C91" s="3" t="str">
        <f>IFERROR(VLOOKUP(B91,Table23[[Field name]:[Therefore, this field was only used in version…]],6,FALSE), "")</f>
        <v/>
      </c>
      <c r="D91" s="3"/>
      <c r="E91" s="3" t="s">
        <v>18</v>
      </c>
      <c r="F91" s="4" t="s">
        <v>272</v>
      </c>
      <c r="G91" s="3" t="s">
        <v>425</v>
      </c>
      <c r="H91" s="3"/>
      <c r="I91" s="3"/>
      <c r="J91" s="3" t="s">
        <v>503</v>
      </c>
    </row>
    <row r="92" spans="1:10" ht="29" x14ac:dyDescent="0.35">
      <c r="A92" s="3">
        <v>91</v>
      </c>
      <c r="B92" s="3" t="s">
        <v>161</v>
      </c>
      <c r="C92" s="3">
        <f>IFERROR(VLOOKUP(B92,Table23[[Field name]:[Therefore, this field was only used in version…]],6,FALSE), "")</f>
        <v>3</v>
      </c>
      <c r="D92" s="3" t="s">
        <v>617</v>
      </c>
      <c r="E92" s="3" t="s">
        <v>143</v>
      </c>
      <c r="F92" s="4" t="s">
        <v>423</v>
      </c>
      <c r="G92" s="3" t="s">
        <v>422</v>
      </c>
      <c r="H92" s="3" t="s">
        <v>226</v>
      </c>
      <c r="I92" s="3"/>
      <c r="J92" s="3" t="s">
        <v>570</v>
      </c>
    </row>
    <row r="93" spans="1:10" ht="72.5" x14ac:dyDescent="0.35">
      <c r="A93" s="3">
        <v>92</v>
      </c>
      <c r="B93" s="3" t="s">
        <v>86</v>
      </c>
      <c r="C93" s="3">
        <f>IFERROR(VLOOKUP(B93,Table23[[Field name]:[Therefore, this field was only used in version…]],6,FALSE), "")</f>
        <v>3</v>
      </c>
      <c r="D93" s="3" t="s">
        <v>617</v>
      </c>
      <c r="E93" s="3" t="s">
        <v>18</v>
      </c>
      <c r="F93" s="4" t="s">
        <v>421</v>
      </c>
      <c r="G93" s="3" t="s">
        <v>422</v>
      </c>
      <c r="H93" s="3" t="s">
        <v>285</v>
      </c>
      <c r="I93" s="3"/>
      <c r="J93" s="3" t="s">
        <v>23</v>
      </c>
    </row>
    <row r="94" spans="1:10" x14ac:dyDescent="0.35">
      <c r="A94" s="3">
        <v>93</v>
      </c>
      <c r="B94" s="3" t="s">
        <v>87</v>
      </c>
      <c r="C94" s="3" t="str">
        <f>IFERROR(VLOOKUP(B94,Table23[[Field name]:[Therefore, this field was only used in version…]],6,FALSE), "")</f>
        <v/>
      </c>
      <c r="D94" s="3" t="s">
        <v>300</v>
      </c>
      <c r="E94" s="3" t="s">
        <v>18</v>
      </c>
      <c r="F94" s="4" t="s">
        <v>273</v>
      </c>
      <c r="G94" s="3" t="s">
        <v>366</v>
      </c>
      <c r="H94" s="3" t="s">
        <v>299</v>
      </c>
      <c r="I94" s="3"/>
      <c r="J94" s="3" t="s">
        <v>528</v>
      </c>
    </row>
    <row r="95" spans="1:10" x14ac:dyDescent="0.35">
      <c r="A95" s="3">
        <v>94</v>
      </c>
      <c r="B95" s="3" t="s">
        <v>88</v>
      </c>
      <c r="C95" s="3" t="str">
        <f>IFERROR(VLOOKUP(B95,Table23[[Field name]:[Therefore, this field was only used in version…]],6,FALSE), "")</f>
        <v/>
      </c>
      <c r="D95" s="3" t="s">
        <v>300</v>
      </c>
      <c r="E95" s="3" t="s">
        <v>18</v>
      </c>
      <c r="F95" s="4" t="s">
        <v>274</v>
      </c>
      <c r="G95" s="3" t="s">
        <v>366</v>
      </c>
      <c r="H95" s="3"/>
      <c r="I95" s="3"/>
      <c r="J95" s="3" t="s">
        <v>550</v>
      </c>
    </row>
    <row r="96" spans="1:10" x14ac:dyDescent="0.35">
      <c r="A96" s="3">
        <v>95</v>
      </c>
      <c r="B96" s="3" t="s">
        <v>89</v>
      </c>
      <c r="C96" s="3" t="str">
        <f>IFERROR(VLOOKUP(B96,Table23[[Field name]:[Therefore, this field was only used in version…]],6,FALSE), "")</f>
        <v/>
      </c>
      <c r="D96" s="3" t="s">
        <v>300</v>
      </c>
      <c r="E96" s="3" t="s">
        <v>18</v>
      </c>
      <c r="F96" s="4" t="s">
        <v>275</v>
      </c>
      <c r="G96" s="3" t="s">
        <v>366</v>
      </c>
      <c r="H96" s="3"/>
      <c r="I96" s="3"/>
      <c r="J96" s="3" t="s">
        <v>546</v>
      </c>
    </row>
    <row r="97" spans="1:10" x14ac:dyDescent="0.35">
      <c r="A97" s="3">
        <v>96</v>
      </c>
      <c r="B97" s="3" t="s">
        <v>90</v>
      </c>
      <c r="C97" s="3" t="str">
        <f>IFERROR(VLOOKUP(B97,Table23[[Field name]:[Therefore, this field was only used in version…]],6,FALSE), "")</f>
        <v/>
      </c>
      <c r="D97" s="3" t="s">
        <v>300</v>
      </c>
      <c r="E97" s="3" t="s">
        <v>18</v>
      </c>
      <c r="F97" s="4" t="s">
        <v>276</v>
      </c>
      <c r="G97" s="3" t="s">
        <v>366</v>
      </c>
      <c r="H97" s="3"/>
      <c r="I97" s="3"/>
      <c r="J97" s="3" t="s">
        <v>547</v>
      </c>
    </row>
    <row r="98" spans="1:10" x14ac:dyDescent="0.35">
      <c r="A98" s="3">
        <v>97</v>
      </c>
      <c r="B98" s="3" t="s">
        <v>91</v>
      </c>
      <c r="C98" s="3" t="str">
        <f>IFERROR(VLOOKUP(B98,Table23[[Field name]:[Therefore, this field was only used in version…]],6,FALSE), "")</f>
        <v/>
      </c>
      <c r="D98" s="3" t="s">
        <v>300</v>
      </c>
      <c r="E98" s="3" t="s">
        <v>18</v>
      </c>
      <c r="F98" s="4" t="s">
        <v>277</v>
      </c>
      <c r="G98" s="3" t="s">
        <v>366</v>
      </c>
      <c r="H98" s="3"/>
      <c r="I98" s="3"/>
      <c r="J98" s="3" t="s">
        <v>493</v>
      </c>
    </row>
    <row r="99" spans="1:10" x14ac:dyDescent="0.35">
      <c r="A99" s="3">
        <v>98</v>
      </c>
      <c r="B99" s="3" t="s">
        <v>92</v>
      </c>
      <c r="C99" s="3" t="str">
        <f>IFERROR(VLOOKUP(B99,Table23[[Field name]:[Therefore, this field was only used in version…]],6,FALSE), "")</f>
        <v/>
      </c>
      <c r="D99" s="3" t="s">
        <v>300</v>
      </c>
      <c r="E99" s="3" t="s">
        <v>18</v>
      </c>
      <c r="F99" s="4" t="s">
        <v>278</v>
      </c>
      <c r="G99" s="3" t="s">
        <v>366</v>
      </c>
      <c r="H99" s="3"/>
      <c r="I99" s="3"/>
      <c r="J99" s="3" t="s">
        <v>93</v>
      </c>
    </row>
    <row r="100" spans="1:10" x14ac:dyDescent="0.35">
      <c r="A100" s="3">
        <v>99</v>
      </c>
      <c r="B100" s="3" t="s">
        <v>94</v>
      </c>
      <c r="C100" s="3" t="str">
        <f>IFERROR(VLOOKUP(B100,Table23[[Field name]:[Therefore, this field was only used in version…]],6,FALSE), "")</f>
        <v/>
      </c>
      <c r="D100" s="3" t="s">
        <v>300</v>
      </c>
      <c r="E100" s="3" t="s">
        <v>18</v>
      </c>
      <c r="F100" s="4" t="s">
        <v>279</v>
      </c>
      <c r="G100" s="3" t="s">
        <v>366</v>
      </c>
      <c r="H100" s="3" t="s">
        <v>299</v>
      </c>
      <c r="I100" s="3"/>
      <c r="J100" s="3" t="s">
        <v>526</v>
      </c>
    </row>
    <row r="101" spans="1:10" x14ac:dyDescent="0.35">
      <c r="A101" s="3">
        <v>100</v>
      </c>
      <c r="B101" s="3" t="s">
        <v>95</v>
      </c>
      <c r="C101" s="3" t="str">
        <f>IFERROR(VLOOKUP(B101,Table23[[Field name]:[Therefore, this field was only used in version…]],6,FALSE), "")</f>
        <v/>
      </c>
      <c r="D101" s="3" t="s">
        <v>300</v>
      </c>
      <c r="E101" s="3" t="s">
        <v>18</v>
      </c>
      <c r="F101" s="4" t="s">
        <v>280</v>
      </c>
      <c r="G101" s="3" t="s">
        <v>366</v>
      </c>
      <c r="H101" s="3"/>
      <c r="I101" s="3"/>
      <c r="J101" s="3" t="s">
        <v>545</v>
      </c>
    </row>
    <row r="102" spans="1:10" x14ac:dyDescent="0.35">
      <c r="A102" s="3">
        <v>101</v>
      </c>
      <c r="B102" s="3" t="s">
        <v>96</v>
      </c>
      <c r="C102" s="3" t="str">
        <f>IFERROR(VLOOKUP(B102,Table23[[Field name]:[Therefore, this field was only used in version…]],6,FALSE), "")</f>
        <v/>
      </c>
      <c r="D102" s="3" t="s">
        <v>300</v>
      </c>
      <c r="E102" s="3" t="s">
        <v>18</v>
      </c>
      <c r="F102" s="4" t="s">
        <v>281</v>
      </c>
      <c r="G102" s="3" t="s">
        <v>366</v>
      </c>
      <c r="H102" s="3"/>
      <c r="I102" s="3"/>
      <c r="J102" s="3" t="s">
        <v>540</v>
      </c>
    </row>
    <row r="103" spans="1:10" x14ac:dyDescent="0.35">
      <c r="A103" s="3">
        <v>102</v>
      </c>
      <c r="B103" s="3" t="s">
        <v>97</v>
      </c>
      <c r="C103" s="3" t="str">
        <f>IFERROR(VLOOKUP(B103,Table23[[Field name]:[Therefore, this field was only used in version…]],6,FALSE), "")</f>
        <v/>
      </c>
      <c r="D103" s="3" t="s">
        <v>300</v>
      </c>
      <c r="E103" s="3" t="s">
        <v>18</v>
      </c>
      <c r="F103" s="4" t="s">
        <v>282</v>
      </c>
      <c r="G103" s="3" t="s">
        <v>366</v>
      </c>
      <c r="H103" s="3"/>
      <c r="I103" s="3"/>
      <c r="J103" s="3" t="s">
        <v>535</v>
      </c>
    </row>
    <row r="104" spans="1:10" x14ac:dyDescent="0.35">
      <c r="A104" s="3">
        <v>103</v>
      </c>
      <c r="B104" s="3" t="s">
        <v>98</v>
      </c>
      <c r="C104" s="3" t="str">
        <f>IFERROR(VLOOKUP(B104,Table23[[Field name]:[Therefore, this field was only used in version…]],6,FALSE), "")</f>
        <v/>
      </c>
      <c r="D104" s="3" t="s">
        <v>300</v>
      </c>
      <c r="E104" s="3" t="s">
        <v>18</v>
      </c>
      <c r="F104" s="4" t="s">
        <v>283</v>
      </c>
      <c r="G104" s="3" t="s">
        <v>366</v>
      </c>
      <c r="H104" s="3"/>
      <c r="I104" s="3"/>
      <c r="J104" s="3" t="s">
        <v>567</v>
      </c>
    </row>
    <row r="105" spans="1:10" x14ac:dyDescent="0.35">
      <c r="A105" s="3">
        <v>104</v>
      </c>
      <c r="B105" s="3" t="s">
        <v>99</v>
      </c>
      <c r="C105" s="3" t="str">
        <f>IFERROR(VLOOKUP(B105,Table23[[Field name]:[Therefore, this field was only used in version…]],6,FALSE), "")</f>
        <v/>
      </c>
      <c r="D105" s="3" t="s">
        <v>300</v>
      </c>
      <c r="E105" s="3" t="s">
        <v>18</v>
      </c>
      <c r="F105" s="4" t="s">
        <v>284</v>
      </c>
      <c r="G105" s="3" t="s">
        <v>366</v>
      </c>
      <c r="H105" s="3"/>
      <c r="I105" s="3"/>
      <c r="J105" s="3" t="s">
        <v>93</v>
      </c>
    </row>
    <row r="106" spans="1:10" x14ac:dyDescent="0.35">
      <c r="A106" s="3">
        <v>105</v>
      </c>
      <c r="B106" s="3" t="s">
        <v>164</v>
      </c>
      <c r="C106" s="3" t="str">
        <f>IFERROR(VLOOKUP(B106,Table23[[Field name]:[Therefore, this field was only used in version…]],6,FALSE), "")</f>
        <v/>
      </c>
      <c r="D106" s="3"/>
      <c r="E106" s="3" t="s">
        <v>143</v>
      </c>
      <c r="F106" s="4" t="s">
        <v>224</v>
      </c>
      <c r="G106" s="3" t="s">
        <v>323</v>
      </c>
      <c r="H106" s="3"/>
      <c r="I106" s="3"/>
      <c r="J106" s="3" t="s">
        <v>583</v>
      </c>
    </row>
    <row r="107" spans="1:10" x14ac:dyDescent="0.35">
      <c r="A107" s="3">
        <v>106</v>
      </c>
      <c r="B107" s="3" t="s">
        <v>163</v>
      </c>
      <c r="C107" s="3">
        <f>IFERROR(VLOOKUP(B107,Table23[[Field name]:[Therefore, this field was only used in version…]],6,FALSE), "")</f>
        <v>2</v>
      </c>
      <c r="D107" s="3"/>
      <c r="E107" s="3" t="s">
        <v>143</v>
      </c>
      <c r="F107" s="4" t="s">
        <v>225</v>
      </c>
      <c r="G107" s="3" t="s">
        <v>323</v>
      </c>
      <c r="H107" s="3"/>
      <c r="I107" s="3"/>
      <c r="J107" s="3" t="s">
        <v>588</v>
      </c>
    </row>
    <row r="108" spans="1:10" x14ac:dyDescent="0.35">
      <c r="A108" s="3">
        <v>107</v>
      </c>
      <c r="B108" s="3" t="s">
        <v>123</v>
      </c>
      <c r="C108" s="3">
        <f>IFERROR(VLOOKUP(B108,Table23[[Field name]:[Therefore, this field was only used in version…]],6,FALSE), "")</f>
        <v>2</v>
      </c>
      <c r="D108" s="3"/>
      <c r="E108" s="3" t="s">
        <v>18</v>
      </c>
      <c r="F108" s="4" t="s">
        <v>436</v>
      </c>
      <c r="G108" s="3"/>
      <c r="H108" s="3"/>
      <c r="I108" s="3"/>
      <c r="J108" s="3" t="s">
        <v>19</v>
      </c>
    </row>
    <row r="109" spans="1:10" x14ac:dyDescent="0.35">
      <c r="A109" s="3">
        <v>108</v>
      </c>
      <c r="B109" s="3" t="s">
        <v>512</v>
      </c>
      <c r="C109" s="3">
        <f>IFERROR(VLOOKUP(B109,Table23[[Field name]:[Therefore, this field was only used in version…]],6,FALSE), "")</f>
        <v>2</v>
      </c>
      <c r="D109" s="3"/>
      <c r="E109" s="3" t="s">
        <v>18</v>
      </c>
      <c r="F109" s="4" t="s">
        <v>598</v>
      </c>
      <c r="G109" s="3"/>
      <c r="H109" s="3"/>
      <c r="I109" s="3"/>
      <c r="J109" s="3" t="s">
        <v>119</v>
      </c>
    </row>
    <row r="110" spans="1:10" x14ac:dyDescent="0.35">
      <c r="A110" s="3">
        <v>109</v>
      </c>
      <c r="B110" s="3" t="s">
        <v>122</v>
      </c>
      <c r="C110" s="3">
        <f>IFERROR(VLOOKUP(B110,Table23[[Field name]:[Therefore, this field was only used in version…]],6,FALSE), "")</f>
        <v>2</v>
      </c>
      <c r="D110" s="3"/>
      <c r="E110" s="3" t="s">
        <v>18</v>
      </c>
      <c r="F110" s="4" t="s">
        <v>435</v>
      </c>
      <c r="G110" s="3"/>
      <c r="H110" s="3"/>
      <c r="I110" s="3"/>
      <c r="J110" s="3" t="s">
        <v>19</v>
      </c>
    </row>
    <row r="111" spans="1:10" x14ac:dyDescent="0.35">
      <c r="A111" s="3">
        <v>110</v>
      </c>
      <c r="B111" s="3" t="s">
        <v>140</v>
      </c>
      <c r="C111" s="3">
        <f>IFERROR(VLOOKUP(B111,Table23[[Field name]:[Therefore, this field was only used in version…]],6,FALSE), "")</f>
        <v>3</v>
      </c>
      <c r="D111" s="3"/>
      <c r="E111" s="3" t="s">
        <v>18</v>
      </c>
      <c r="F111" s="4" t="s">
        <v>457</v>
      </c>
      <c r="G111" s="3" t="s">
        <v>458</v>
      </c>
      <c r="H111" s="3" t="s">
        <v>247</v>
      </c>
      <c r="I111" s="3"/>
      <c r="J111" s="3" t="s">
        <v>141</v>
      </c>
    </row>
    <row r="112" spans="1:10" x14ac:dyDescent="0.35">
      <c r="A112" s="3">
        <v>111</v>
      </c>
      <c r="B112" s="3" t="s">
        <v>128</v>
      </c>
      <c r="C112" s="3">
        <f>IFERROR(VLOOKUP(B112,Table23[[Field name]:[Therefore, this field was only used in version…]],6,FALSE), "")</f>
        <v>3</v>
      </c>
      <c r="D112" s="3"/>
      <c r="E112" s="3" t="s">
        <v>18</v>
      </c>
      <c r="F112" s="4" t="s">
        <v>253</v>
      </c>
      <c r="G112" s="3" t="s">
        <v>449</v>
      </c>
      <c r="H112" s="3" t="s">
        <v>254</v>
      </c>
      <c r="I112" s="3"/>
      <c r="J112" s="3" t="s">
        <v>527</v>
      </c>
    </row>
    <row r="113" spans="1:10" x14ac:dyDescent="0.35">
      <c r="A113" s="3">
        <v>112</v>
      </c>
      <c r="B113" s="3" t="s">
        <v>124</v>
      </c>
      <c r="C113" s="3">
        <f>IFERROR(VLOOKUP(B113,Table23[[Field name]:[Therefore, this field was only used in version…]],6,FALSE), "")</f>
        <v>3</v>
      </c>
      <c r="D113" s="3"/>
      <c r="E113" s="3" t="s">
        <v>18</v>
      </c>
      <c r="F113" s="4" t="s">
        <v>312</v>
      </c>
      <c r="G113" s="3" t="s">
        <v>439</v>
      </c>
      <c r="H113" s="3" t="s">
        <v>257</v>
      </c>
      <c r="I113" s="3"/>
      <c r="J113" s="3" t="s">
        <v>19</v>
      </c>
    </row>
    <row r="114" spans="1:10" ht="43.5" x14ac:dyDescent="0.35">
      <c r="A114" s="3">
        <v>113</v>
      </c>
      <c r="B114" s="3" t="s">
        <v>139</v>
      </c>
      <c r="C114" s="3">
        <f>IFERROR(VLOOKUP(B114,Table23[[Field name]:[Therefore, this field was only used in version…]],6,FALSE), "")</f>
        <v>3</v>
      </c>
      <c r="D114" s="3" t="s">
        <v>301</v>
      </c>
      <c r="E114" s="3" t="s">
        <v>18</v>
      </c>
      <c r="F114" s="4" t="s">
        <v>455</v>
      </c>
      <c r="G114" s="3" t="s">
        <v>456</v>
      </c>
      <c r="H114" s="3" t="s">
        <v>248</v>
      </c>
      <c r="I114" s="3"/>
      <c r="J114" s="3" t="s">
        <v>496</v>
      </c>
    </row>
    <row r="115" spans="1:10" ht="29" x14ac:dyDescent="0.35">
      <c r="A115" s="3">
        <v>114</v>
      </c>
      <c r="B115" s="3" t="s">
        <v>120</v>
      </c>
      <c r="C115" s="3">
        <f>IFERROR(VLOOKUP(B115,Table23[[Field name]:[Therefore, this field was only used in version…]],6,FALSE), "")</f>
        <v>2</v>
      </c>
      <c r="D115" s="3"/>
      <c r="E115" s="3" t="s">
        <v>18</v>
      </c>
      <c r="F115" s="4" t="s">
        <v>437</v>
      </c>
      <c r="G115" s="3"/>
      <c r="H115" s="3"/>
      <c r="I115" s="3"/>
      <c r="J115" s="3" t="s">
        <v>121</v>
      </c>
    </row>
    <row r="116" spans="1:10" ht="29" x14ac:dyDescent="0.35">
      <c r="A116" s="3">
        <v>115</v>
      </c>
      <c r="B116" s="3" t="s">
        <v>498</v>
      </c>
      <c r="C116" s="3">
        <f>IFERROR(VLOOKUP(B116,Table23[[Field name]:[Therefore, this field was only used in version…]],6,FALSE), "")</f>
        <v>2</v>
      </c>
      <c r="D116" s="3"/>
      <c r="E116" s="3" t="s">
        <v>18</v>
      </c>
      <c r="F116" s="4" t="s">
        <v>434</v>
      </c>
      <c r="G116" s="3"/>
      <c r="H116" s="3"/>
      <c r="I116" s="3"/>
      <c r="J116" s="3" t="s">
        <v>23</v>
      </c>
    </row>
    <row r="117" spans="1:10" x14ac:dyDescent="0.35">
      <c r="A117" s="3">
        <v>116</v>
      </c>
      <c r="B117" s="3" t="s">
        <v>513</v>
      </c>
      <c r="C117" s="3">
        <f>IFERROR(VLOOKUP(B117,Table23[[Field name]:[Therefore, this field was only used in version…]],6,FALSE), "")</f>
        <v>2</v>
      </c>
      <c r="D117" s="3"/>
      <c r="E117" s="3" t="s">
        <v>18</v>
      </c>
      <c r="F117" s="4" t="s">
        <v>438</v>
      </c>
      <c r="G117" s="3"/>
      <c r="H117" s="3"/>
      <c r="I117" s="3"/>
      <c r="J117" s="3" t="s">
        <v>119</v>
      </c>
    </row>
    <row r="118" spans="1:10" x14ac:dyDescent="0.35">
      <c r="A118" s="3">
        <v>117</v>
      </c>
      <c r="B118" s="3" t="s">
        <v>113</v>
      </c>
      <c r="C118" s="3">
        <f>IFERROR(VLOOKUP(B118,Table23[[Field name]:[Therefore, this field was only used in version…]],6,FALSE), "")</f>
        <v>3</v>
      </c>
      <c r="D118" s="3"/>
      <c r="E118" s="3" t="s">
        <v>18</v>
      </c>
      <c r="F118" s="4" t="s">
        <v>426</v>
      </c>
      <c r="G118" s="3" t="s">
        <v>432</v>
      </c>
      <c r="H118" s="3" t="s">
        <v>258</v>
      </c>
      <c r="I118" s="3"/>
      <c r="J118" s="3" t="s">
        <v>543</v>
      </c>
    </row>
    <row r="119" spans="1:10" x14ac:dyDescent="0.35">
      <c r="A119" s="3">
        <v>118</v>
      </c>
      <c r="B119" s="3" t="s">
        <v>114</v>
      </c>
      <c r="C119" s="3">
        <f>IFERROR(VLOOKUP(B119,Table23[[Field name]:[Therefore, this field was only used in version…]],6,FALSE), "")</f>
        <v>3</v>
      </c>
      <c r="D119" s="3"/>
      <c r="E119" s="3" t="s">
        <v>18</v>
      </c>
      <c r="F119" s="4" t="s">
        <v>427</v>
      </c>
      <c r="G119" s="3" t="s">
        <v>432</v>
      </c>
      <c r="H119" s="3"/>
      <c r="I119" s="3"/>
      <c r="J119" s="3" t="s">
        <v>569</v>
      </c>
    </row>
    <row r="120" spans="1:10" x14ac:dyDescent="0.35">
      <c r="A120" s="3">
        <v>119</v>
      </c>
      <c r="B120" s="3" t="s">
        <v>115</v>
      </c>
      <c r="C120" s="3">
        <f>IFERROR(VLOOKUP(B120,Table23[[Field name]:[Therefore, this field was only used in version…]],6,FALSE), "")</f>
        <v>3</v>
      </c>
      <c r="D120" s="3"/>
      <c r="E120" s="3" t="s">
        <v>18</v>
      </c>
      <c r="F120" s="4" t="s">
        <v>428</v>
      </c>
      <c r="G120" s="3" t="s">
        <v>432</v>
      </c>
      <c r="H120" s="3"/>
      <c r="I120" s="3"/>
      <c r="J120" s="3" t="s">
        <v>554</v>
      </c>
    </row>
    <row r="121" spans="1:10" x14ac:dyDescent="0.35">
      <c r="A121" s="3">
        <v>120</v>
      </c>
      <c r="B121" s="3" t="s">
        <v>116</v>
      </c>
      <c r="C121" s="3">
        <f>IFERROR(VLOOKUP(B121,Table23[[Field name]:[Therefore, this field was only used in version…]],6,FALSE), "")</f>
        <v>3</v>
      </c>
      <c r="D121" s="3"/>
      <c r="E121" s="3" t="s">
        <v>18</v>
      </c>
      <c r="F121" s="4" t="s">
        <v>429</v>
      </c>
      <c r="G121" s="3" t="s">
        <v>432</v>
      </c>
      <c r="H121" s="3"/>
      <c r="I121" s="3"/>
      <c r="J121" s="3" t="s">
        <v>536</v>
      </c>
    </row>
    <row r="122" spans="1:10" x14ac:dyDescent="0.35">
      <c r="A122" s="3">
        <v>121</v>
      </c>
      <c r="B122" s="3" t="s">
        <v>117</v>
      </c>
      <c r="C122" s="3">
        <f>IFERROR(VLOOKUP(B122,Table23[[Field name]:[Therefore, this field was only used in version…]],6,FALSE), "")</f>
        <v>3</v>
      </c>
      <c r="D122" s="3"/>
      <c r="E122" s="3" t="s">
        <v>18</v>
      </c>
      <c r="F122" s="4" t="s">
        <v>430</v>
      </c>
      <c r="G122" s="3" t="s">
        <v>432</v>
      </c>
      <c r="H122" s="3"/>
      <c r="I122" s="3"/>
      <c r="J122" s="3" t="s">
        <v>522</v>
      </c>
    </row>
    <row r="123" spans="1:10" x14ac:dyDescent="0.35">
      <c r="A123" s="3">
        <v>122</v>
      </c>
      <c r="B123" s="3" t="s">
        <v>118</v>
      </c>
      <c r="C123" s="3">
        <f>IFERROR(VLOOKUP(B123,Table23[[Field name]:[Therefore, this field was only used in version…]],6,FALSE), "")</f>
        <v>3</v>
      </c>
      <c r="D123" s="3"/>
      <c r="E123" s="3" t="s">
        <v>18</v>
      </c>
      <c r="F123" s="4" t="s">
        <v>431</v>
      </c>
      <c r="G123" s="3" t="s">
        <v>432</v>
      </c>
      <c r="H123" s="3"/>
      <c r="I123" s="3"/>
      <c r="J123" s="3" t="s">
        <v>93</v>
      </c>
    </row>
    <row r="124" spans="1:10" x14ac:dyDescent="0.35">
      <c r="A124" s="3">
        <v>123</v>
      </c>
      <c r="B124" s="3" t="s">
        <v>126</v>
      </c>
      <c r="C124" s="3" t="str">
        <f>IFERROR(VLOOKUP(B124,Table23[[Field name]:[Therefore, this field was only used in version…]],6,FALSE), "")</f>
        <v/>
      </c>
      <c r="D124" s="3" t="s">
        <v>656</v>
      </c>
      <c r="E124" s="3" t="s">
        <v>18</v>
      </c>
      <c r="F124" s="4" t="s">
        <v>440</v>
      </c>
      <c r="G124" s="3" t="s">
        <v>441</v>
      </c>
      <c r="H124" s="3" t="s">
        <v>255</v>
      </c>
      <c r="I124" s="3"/>
      <c r="J124" s="3" t="s">
        <v>19</v>
      </c>
    </row>
    <row r="125" spans="1:10" x14ac:dyDescent="0.35">
      <c r="A125" s="3">
        <v>124</v>
      </c>
      <c r="B125" s="3" t="s">
        <v>130</v>
      </c>
      <c r="C125" s="3">
        <f>IFERROR(VLOOKUP(B125,Table23[[Field name]:[Therefore, this field was only used in version…]],6,FALSE), "")</f>
        <v>3</v>
      </c>
      <c r="D125" s="3"/>
      <c r="E125" s="3" t="s">
        <v>18</v>
      </c>
      <c r="F125" s="4" t="s">
        <v>321</v>
      </c>
      <c r="G125" s="3" t="s">
        <v>322</v>
      </c>
      <c r="H125" s="3"/>
      <c r="I125" s="3"/>
      <c r="J125" s="3" t="s">
        <v>514</v>
      </c>
    </row>
    <row r="126" spans="1:10" ht="29" x14ac:dyDescent="0.35">
      <c r="A126" s="3">
        <v>125</v>
      </c>
      <c r="B126" s="3" t="s">
        <v>125</v>
      </c>
      <c r="C126" s="3">
        <f>IFERROR(VLOOKUP(B126,Table23[[Field name]:[Therefore, this field was only used in version…]],6,FALSE), "")</f>
        <v>3</v>
      </c>
      <c r="D126" s="3" t="s">
        <v>656</v>
      </c>
      <c r="E126" s="3" t="s">
        <v>18</v>
      </c>
      <c r="F126" s="4" t="s">
        <v>442</v>
      </c>
      <c r="G126" s="3" t="s">
        <v>350</v>
      </c>
      <c r="H126" s="3" t="s">
        <v>256</v>
      </c>
      <c r="I126" s="3"/>
      <c r="J126" s="3" t="s">
        <v>504</v>
      </c>
    </row>
    <row r="127" spans="1:10" ht="58" x14ac:dyDescent="0.35">
      <c r="A127" s="3">
        <v>126</v>
      </c>
      <c r="B127" s="3" t="s">
        <v>11</v>
      </c>
      <c r="C127" s="3" t="str">
        <f>IFERROR(VLOOKUP(B127,Table23[[Field name]:[Therefore, this field was only used in version…]],6,FALSE), "")</f>
        <v/>
      </c>
      <c r="D127" s="3" t="s">
        <v>656</v>
      </c>
      <c r="E127" s="3" t="s">
        <v>1</v>
      </c>
      <c r="F127" s="4" t="s">
        <v>375</v>
      </c>
      <c r="G127" s="3" t="s">
        <v>376</v>
      </c>
      <c r="H127" s="3" t="s">
        <v>183</v>
      </c>
      <c r="I127" s="3"/>
      <c r="J127" s="3" t="s">
        <v>476</v>
      </c>
    </row>
    <row r="128" spans="1:10" ht="43.5" x14ac:dyDescent="0.35">
      <c r="A128" s="3">
        <v>127</v>
      </c>
      <c r="B128" s="3" t="s">
        <v>319</v>
      </c>
      <c r="C128" s="3" t="str">
        <f>IFERROR(VLOOKUP(B128,Table23[[Field name]:[Therefore, this field was only used in version…]],6,FALSE), "")</f>
        <v/>
      </c>
      <c r="D128" s="3"/>
      <c r="E128" s="3" t="s">
        <v>1</v>
      </c>
      <c r="F128" s="4" t="s">
        <v>599</v>
      </c>
      <c r="G128" s="3"/>
      <c r="H128" s="3"/>
      <c r="I128" s="3" t="b">
        <v>1</v>
      </c>
      <c r="J128" s="3" t="s">
        <v>481</v>
      </c>
    </row>
    <row r="129" spans="1:10" ht="43.5" x14ac:dyDescent="0.35">
      <c r="A129" s="3">
        <v>128</v>
      </c>
      <c r="B129" s="3" t="s">
        <v>320</v>
      </c>
      <c r="C129" s="3" t="str">
        <f>IFERROR(VLOOKUP(B129,Table23[[Field name]:[Therefore, this field was only used in version…]],6,FALSE), "")</f>
        <v/>
      </c>
      <c r="D129" s="3"/>
      <c r="E129" s="3" t="s">
        <v>595</v>
      </c>
      <c r="F129" s="4" t="s">
        <v>648</v>
      </c>
      <c r="G129" s="3"/>
      <c r="H129" s="3"/>
      <c r="I129" s="3" t="b">
        <v>1</v>
      </c>
      <c r="J129" s="3" t="s">
        <v>597</v>
      </c>
    </row>
    <row r="130" spans="1:10" ht="72.5" x14ac:dyDescent="0.35">
      <c r="A130" s="3">
        <v>129</v>
      </c>
      <c r="B130" s="3" t="s">
        <v>647</v>
      </c>
      <c r="C130" s="3"/>
      <c r="D130" s="3"/>
      <c r="E130" s="3" t="s">
        <v>18</v>
      </c>
      <c r="F130" s="4" t="s">
        <v>649</v>
      </c>
      <c r="G130" s="3"/>
      <c r="H130" s="3" t="s">
        <v>650</v>
      </c>
      <c r="I130" s="3" t="b">
        <v>1</v>
      </c>
      <c r="J130" s="3" t="s">
        <v>651</v>
      </c>
    </row>
    <row r="131" spans="1:10" x14ac:dyDescent="0.35">
      <c r="A131" s="3">
        <v>130</v>
      </c>
      <c r="B131" s="3" t="s">
        <v>135</v>
      </c>
      <c r="C131" s="3" t="str">
        <f>IFERROR(VLOOKUP(B131,Table23[[Field name]:[Therefore, this field was only used in version…]],6,FALSE), "")</f>
        <v/>
      </c>
      <c r="D131" s="3"/>
      <c r="E131" s="3" t="s">
        <v>18</v>
      </c>
      <c r="F131" s="4" t="s">
        <v>251</v>
      </c>
      <c r="G131" s="3"/>
      <c r="H131" s="3"/>
      <c r="I131" s="3"/>
      <c r="J131" s="3" t="s">
        <v>525</v>
      </c>
    </row>
    <row r="132" spans="1:10" x14ac:dyDescent="0.35">
      <c r="A132" s="3">
        <v>131</v>
      </c>
      <c r="B132" s="3" t="s">
        <v>166</v>
      </c>
      <c r="C132" s="3" t="str">
        <f>IFERROR(VLOOKUP(B132,Table23[[Field name]:[Therefore, this field was only used in version…]],6,FALSE), "")</f>
        <v/>
      </c>
      <c r="D132" s="3"/>
      <c r="E132" s="3" t="s">
        <v>486</v>
      </c>
      <c r="F132" s="4" t="s">
        <v>222</v>
      </c>
      <c r="G132" s="3"/>
      <c r="H132" s="3"/>
      <c r="I132" s="3"/>
      <c r="J132" s="3" t="s">
        <v>488</v>
      </c>
    </row>
    <row r="133" spans="1:10" x14ac:dyDescent="0.35">
      <c r="A133" s="3">
        <v>132</v>
      </c>
      <c r="B133" s="3" t="s">
        <v>168</v>
      </c>
      <c r="C133" s="3" t="str">
        <f>IFERROR(VLOOKUP(B133,Table23[[Field name]:[Therefore, this field was only used in version…]],6,FALSE), "")</f>
        <v/>
      </c>
      <c r="D133" s="3"/>
      <c r="E133" s="3" t="s">
        <v>143</v>
      </c>
      <c r="F133" s="4" t="s">
        <v>469</v>
      </c>
      <c r="G133" s="3"/>
      <c r="H133" s="3"/>
      <c r="I133" s="3"/>
      <c r="J133" s="3" t="s">
        <v>578</v>
      </c>
    </row>
    <row r="134" spans="1:10" x14ac:dyDescent="0.35">
      <c r="A134" s="3">
        <v>133</v>
      </c>
      <c r="B134" s="3" t="s">
        <v>136</v>
      </c>
      <c r="C134" s="3">
        <f>IFERROR(VLOOKUP(B134,Table23[[Field name]:[Therefore, this field was only used in version…]],6,FALSE), "")</f>
        <v>3</v>
      </c>
      <c r="D134" s="3"/>
      <c r="E134" s="3" t="s">
        <v>18</v>
      </c>
      <c r="F134" s="4" t="s">
        <v>288</v>
      </c>
      <c r="G134" s="3"/>
      <c r="H134" s="3"/>
      <c r="I134" s="3"/>
      <c r="J134" s="3" t="s">
        <v>532</v>
      </c>
    </row>
    <row r="135" spans="1:10" x14ac:dyDescent="0.35">
      <c r="A135" s="3">
        <v>134</v>
      </c>
      <c r="B135" s="3" t="s">
        <v>167</v>
      </c>
      <c r="C135" s="3">
        <f>IFERROR(VLOOKUP(B135,Table23[[Field name]:[Therefore, this field was only used in version…]],6,FALSE), "")</f>
        <v>3</v>
      </c>
      <c r="D135" s="3"/>
      <c r="E135" s="3" t="s">
        <v>486</v>
      </c>
      <c r="F135" s="4" t="s">
        <v>287</v>
      </c>
      <c r="G135" s="3"/>
      <c r="H135" s="3"/>
      <c r="I135" s="3"/>
      <c r="J135" s="3" t="s">
        <v>487</v>
      </c>
    </row>
    <row r="136" spans="1:10" x14ac:dyDescent="0.35">
      <c r="A136" s="3">
        <v>135</v>
      </c>
      <c r="B136" s="3" t="s">
        <v>169</v>
      </c>
      <c r="C136" s="3" t="str">
        <f>IFERROR(VLOOKUP(B136,Table23[[Field name]:[Therefore, this field was only used in version…]],6,FALSE), "")</f>
        <v/>
      </c>
      <c r="D136" s="3"/>
      <c r="E136" s="3" t="s">
        <v>143</v>
      </c>
      <c r="F136" s="4" t="s">
        <v>286</v>
      </c>
      <c r="G136" s="3"/>
      <c r="H136" s="3"/>
      <c r="I136" s="3"/>
      <c r="J136" s="3" t="s">
        <v>581</v>
      </c>
    </row>
    <row r="137" spans="1:10" x14ac:dyDescent="0.35">
      <c r="A137" s="3">
        <v>136</v>
      </c>
      <c r="B137" s="3" t="s">
        <v>132</v>
      </c>
      <c r="C137" s="3" t="str">
        <f>IFERROR(VLOOKUP(B137,Table23[[Field name]:[Therefore, this field was only used in version…]],6,FALSE), "")</f>
        <v/>
      </c>
      <c r="D137" s="3"/>
      <c r="E137" s="3" t="s">
        <v>18</v>
      </c>
      <c r="F137" s="4" t="s">
        <v>452</v>
      </c>
      <c r="G137" s="3"/>
      <c r="H137" s="3"/>
      <c r="I137" s="3"/>
      <c r="J137" s="3" t="s">
        <v>548</v>
      </c>
    </row>
    <row r="138" spans="1:10" x14ac:dyDescent="0.35">
      <c r="A138" s="3">
        <v>137</v>
      </c>
      <c r="B138" s="3" t="s">
        <v>144</v>
      </c>
      <c r="C138" s="3" t="str">
        <f>IFERROR(VLOOKUP(B138,Table23[[Field name]:[Therefore, this field was only used in version…]],6,FALSE), "")</f>
        <v/>
      </c>
      <c r="D138" s="3"/>
      <c r="E138" s="3" t="s">
        <v>143</v>
      </c>
      <c r="F138" s="4" t="s">
        <v>304</v>
      </c>
      <c r="G138" s="3"/>
      <c r="H138" s="3"/>
      <c r="I138" s="3" t="b">
        <v>1</v>
      </c>
      <c r="J138" s="3" t="s">
        <v>591</v>
      </c>
    </row>
    <row r="139" spans="1:10" x14ac:dyDescent="0.35">
      <c r="A139" s="3">
        <v>138</v>
      </c>
      <c r="B139" s="3" t="s">
        <v>170</v>
      </c>
      <c r="C139" s="3">
        <f>IFERROR(VLOOKUP(B139,Table23[[Field name]:[Therefore, this field was only used in version…]],6,FALSE), "")</f>
        <v>2</v>
      </c>
      <c r="D139" s="3"/>
      <c r="E139" s="3" t="s">
        <v>143</v>
      </c>
      <c r="F139" s="4" t="s">
        <v>305</v>
      </c>
      <c r="G139" s="3"/>
      <c r="H139" s="3"/>
      <c r="I139" s="3"/>
      <c r="J139" s="3" t="s">
        <v>571</v>
      </c>
    </row>
    <row r="140" spans="1:10" ht="29" x14ac:dyDescent="0.35">
      <c r="A140" s="3">
        <v>139</v>
      </c>
      <c r="B140" s="3" t="s">
        <v>160</v>
      </c>
      <c r="C140" s="3">
        <f>IFERROR(VLOOKUP(B140,Table23[[Field name]:[Therefore, this field was only used in version…]],6,FALSE), "")</f>
        <v>2</v>
      </c>
      <c r="D140" s="3"/>
      <c r="E140" s="3" t="s">
        <v>143</v>
      </c>
      <c r="F140" s="4" t="s">
        <v>306</v>
      </c>
      <c r="G140" s="3"/>
      <c r="H140" s="3"/>
      <c r="I140" s="3"/>
      <c r="J140" s="3" t="s">
        <v>572</v>
      </c>
    </row>
    <row r="141" spans="1:10" x14ac:dyDescent="0.35">
      <c r="A141" s="3">
        <v>140</v>
      </c>
      <c r="B141" s="3" t="s">
        <v>54</v>
      </c>
      <c r="C141" s="3">
        <f>IFERROR(VLOOKUP(B141,Table23[[Field name]:[Therefore, this field was only used in version…]],6,FALSE), "")</f>
        <v>2</v>
      </c>
      <c r="D141" s="3"/>
      <c r="E141" s="3" t="s">
        <v>18</v>
      </c>
      <c r="F141" s="4" t="s">
        <v>309</v>
      </c>
      <c r="G141" s="3" t="s">
        <v>404</v>
      </c>
      <c r="H141" s="3"/>
      <c r="I141" s="3"/>
      <c r="J141" s="3" t="s">
        <v>23</v>
      </c>
    </row>
    <row r="142" spans="1:10" ht="43.5" x14ac:dyDescent="0.35">
      <c r="A142" s="3">
        <v>141</v>
      </c>
      <c r="B142" s="3" t="s">
        <v>137</v>
      </c>
      <c r="C142" s="3">
        <f>IFERROR(VLOOKUP(B142,Table23[[Field name]:[Therefore, this field was only used in version…]],6,FALSE), "")</f>
        <v>3</v>
      </c>
      <c r="D142" s="3" t="s">
        <v>657</v>
      </c>
      <c r="E142" s="3" t="s">
        <v>18</v>
      </c>
      <c r="F142" s="4" t="s">
        <v>453</v>
      </c>
      <c r="G142" s="3" t="s">
        <v>454</v>
      </c>
      <c r="H142" s="3" t="s">
        <v>249</v>
      </c>
      <c r="I142" s="3"/>
      <c r="J142" s="3" t="s">
        <v>506</v>
      </c>
    </row>
    <row r="143" spans="1:10" x14ac:dyDescent="0.35">
      <c r="A143" s="3">
        <v>142</v>
      </c>
      <c r="B143" s="3" t="s">
        <v>138</v>
      </c>
      <c r="C143" s="3">
        <f>IFERROR(VLOOKUP(B143,Table23[[Field name]:[Therefore, this field was only used in version…]],6,FALSE), "")</f>
        <v>3</v>
      </c>
      <c r="D143" s="3" t="s">
        <v>657</v>
      </c>
      <c r="E143" s="3" t="s">
        <v>18</v>
      </c>
      <c r="F143" s="4" t="s">
        <v>337</v>
      </c>
      <c r="G143" s="3" t="s">
        <v>338</v>
      </c>
      <c r="H143" s="3" t="s">
        <v>307</v>
      </c>
      <c r="I143" s="3"/>
      <c r="J143" s="3" t="s">
        <v>564</v>
      </c>
    </row>
    <row r="144" spans="1:10" ht="29" x14ac:dyDescent="0.35">
      <c r="A144" s="3">
        <v>143</v>
      </c>
      <c r="B144" s="3" t="s">
        <v>133</v>
      </c>
      <c r="C144" s="3">
        <f>IFERROR(VLOOKUP(B144,Table23[[Field name]:[Therefore, this field was only used in version…]],6,FALSE), "")</f>
        <v>3</v>
      </c>
      <c r="D144" s="3" t="s">
        <v>657</v>
      </c>
      <c r="E144" s="3" t="s">
        <v>18</v>
      </c>
      <c r="F144" s="4" t="s">
        <v>345</v>
      </c>
      <c r="G144" s="3" t="s">
        <v>346</v>
      </c>
      <c r="H144" s="3" t="s">
        <v>341</v>
      </c>
      <c r="I144" s="3"/>
      <c r="J144" s="3" t="s">
        <v>49</v>
      </c>
    </row>
    <row r="145" spans="1:10" x14ac:dyDescent="0.35">
      <c r="A145" s="3">
        <v>144</v>
      </c>
      <c r="B145" s="3" t="s">
        <v>165</v>
      </c>
      <c r="C145" s="3" t="str">
        <f>IFERROR(VLOOKUP(B145,Table23[[Field name]:[Therefore, this field was only used in version…]],6,FALSE), "")</f>
        <v/>
      </c>
      <c r="D145" s="3"/>
      <c r="E145" s="3" t="s">
        <v>143</v>
      </c>
      <c r="F145" s="4" t="s">
        <v>223</v>
      </c>
      <c r="G145" s="3"/>
      <c r="H145" s="3"/>
      <c r="I145" s="3"/>
      <c r="J145" s="3" t="s">
        <v>575</v>
      </c>
    </row>
    <row r="146" spans="1:10" ht="29" x14ac:dyDescent="0.35">
      <c r="A146" s="3">
        <v>145</v>
      </c>
      <c r="B146" s="3" t="s">
        <v>85</v>
      </c>
      <c r="C146" s="3" t="str">
        <f>IFERROR(VLOOKUP(B146,Table23[[Field name]:[Therefore, this field was only used in version…]],6,FALSE), "")</f>
        <v/>
      </c>
      <c r="D146" s="3"/>
      <c r="E146" s="3" t="s">
        <v>18</v>
      </c>
      <c r="F146" s="4" t="s">
        <v>352</v>
      </c>
      <c r="G146" s="3" t="s">
        <v>420</v>
      </c>
      <c r="H146" s="3" t="s">
        <v>354</v>
      </c>
      <c r="I146" s="3"/>
      <c r="J146" s="3" t="s">
        <v>559</v>
      </c>
    </row>
    <row r="147" spans="1:10" ht="29" x14ac:dyDescent="0.35">
      <c r="A147" s="3">
        <v>146</v>
      </c>
      <c r="B147" s="3" t="s">
        <v>79</v>
      </c>
      <c r="C147" s="3">
        <f>IFERROR(VLOOKUP(B147,Table23[[Field name]:[Therefore, this field was only used in version…]],6,FALSE), "")</f>
        <v>3</v>
      </c>
      <c r="D147" s="3" t="s">
        <v>619</v>
      </c>
      <c r="E147" s="3" t="s">
        <v>18</v>
      </c>
      <c r="F147" s="4" t="s">
        <v>443</v>
      </c>
      <c r="G147" s="3" t="s">
        <v>415</v>
      </c>
      <c r="H147" s="3" t="s">
        <v>289</v>
      </c>
      <c r="I147" s="3"/>
      <c r="J147" s="3" t="s">
        <v>524</v>
      </c>
    </row>
    <row r="148" spans="1:10" ht="58" x14ac:dyDescent="0.35">
      <c r="A148" s="3">
        <v>147</v>
      </c>
      <c r="B148" s="3" t="s">
        <v>129</v>
      </c>
      <c r="C148" s="3">
        <f>IFERROR(VLOOKUP(B148,Table23[[Field name]:[Therefore, this field was only used in version…]],6,FALSE), "")</f>
        <v>3</v>
      </c>
      <c r="D148" s="3" t="s">
        <v>618</v>
      </c>
      <c r="E148" s="3" t="s">
        <v>18</v>
      </c>
      <c r="F148" s="4" t="s">
        <v>620</v>
      </c>
      <c r="G148" s="3" t="s">
        <v>450</v>
      </c>
      <c r="H148" s="3" t="s">
        <v>252</v>
      </c>
      <c r="I148" s="3"/>
      <c r="J148" s="3" t="s">
        <v>508</v>
      </c>
    </row>
    <row r="149" spans="1:10" ht="58" x14ac:dyDescent="0.35">
      <c r="A149" s="3">
        <v>148</v>
      </c>
      <c r="B149" s="3" t="s">
        <v>12</v>
      </c>
      <c r="C149" s="3">
        <f>IFERROR(VLOOKUP(B149,Table23[[Field name]:[Therefore, this field was only used in version…]],6,FALSE), "")</f>
        <v>3</v>
      </c>
      <c r="D149" s="3" t="s">
        <v>618</v>
      </c>
      <c r="E149" s="3" t="s">
        <v>1</v>
      </c>
      <c r="F149" s="4" t="s">
        <v>614</v>
      </c>
      <c r="G149" s="3" t="s">
        <v>377</v>
      </c>
      <c r="H149" s="3" t="s">
        <v>184</v>
      </c>
      <c r="I149" s="3"/>
      <c r="J149" s="3" t="s">
        <v>479</v>
      </c>
    </row>
    <row r="150" spans="1:10" ht="29" x14ac:dyDescent="0.35">
      <c r="A150" s="3">
        <v>149</v>
      </c>
      <c r="B150" s="3" t="s">
        <v>131</v>
      </c>
      <c r="C150" s="3">
        <f>IFERROR(VLOOKUP(B150,Table23[[Field name]:[Therefore, this field was only used in version…]],6,FALSE), "")</f>
        <v>2</v>
      </c>
      <c r="D150" s="3"/>
      <c r="E150" s="3" t="s">
        <v>18</v>
      </c>
      <c r="F150" s="4" t="s">
        <v>451</v>
      </c>
      <c r="G150" s="3"/>
      <c r="H150" s="3"/>
      <c r="I150" s="3"/>
      <c r="J150" s="3" t="s">
        <v>565</v>
      </c>
    </row>
    <row r="151" spans="1:10" x14ac:dyDescent="0.35">
      <c r="A151" s="3">
        <v>150</v>
      </c>
      <c r="B151" s="3" t="s">
        <v>72</v>
      </c>
      <c r="C151" s="3" t="str">
        <f>IFERROR(VLOOKUP(B151,Table23[[Field name]:[Therefore, this field was only used in version…]],6,FALSE), "")</f>
        <v/>
      </c>
      <c r="D151" s="3"/>
      <c r="E151" s="3" t="s">
        <v>18</v>
      </c>
      <c r="F151" s="4" t="s">
        <v>220</v>
      </c>
      <c r="G151" s="3"/>
      <c r="H151" s="3"/>
      <c r="I151" s="3"/>
      <c r="J151" s="3" t="s">
        <v>73</v>
      </c>
    </row>
    <row r="152" spans="1:10" x14ac:dyDescent="0.35">
      <c r="A152" s="3">
        <v>151</v>
      </c>
      <c r="B152" s="3" t="s">
        <v>75</v>
      </c>
      <c r="C152" s="3">
        <f>IFERROR(VLOOKUP(B152,Table23[[Field name]:[Therefore, this field was only used in version…]],6,FALSE), "")</f>
        <v>3</v>
      </c>
      <c r="D152" s="3"/>
      <c r="E152" s="3" t="s">
        <v>18</v>
      </c>
      <c r="F152" s="4" t="s">
        <v>316</v>
      </c>
      <c r="G152" s="3"/>
      <c r="H152" s="3"/>
      <c r="I152" s="3"/>
      <c r="J152" s="3" t="s">
        <v>23</v>
      </c>
    </row>
    <row r="153" spans="1:10" x14ac:dyDescent="0.35">
      <c r="A153" s="3">
        <v>152</v>
      </c>
      <c r="B153" s="3" t="s">
        <v>77</v>
      </c>
      <c r="C153" s="3" t="str">
        <f>IFERROR(VLOOKUP(B153,Table23[[Field name]:[Therefore, this field was only used in version…]],6,FALSE), "")</f>
        <v/>
      </c>
      <c r="D153" s="3"/>
      <c r="E153" s="3" t="s">
        <v>18</v>
      </c>
      <c r="F153" s="4" t="s">
        <v>411</v>
      </c>
      <c r="G153" s="3"/>
      <c r="H153" s="3"/>
      <c r="I153" s="3"/>
      <c r="J153" s="3" t="s">
        <v>556</v>
      </c>
    </row>
    <row r="154" spans="1:10" x14ac:dyDescent="0.35">
      <c r="A154" s="3">
        <v>153</v>
      </c>
      <c r="B154" s="3" t="s">
        <v>69</v>
      </c>
      <c r="C154" s="3" t="str">
        <f>IFERROR(VLOOKUP(B154,Table23[[Field name]:[Therefore, this field was only used in version…]],6,FALSE), "")</f>
        <v/>
      </c>
      <c r="D154" s="3"/>
      <c r="E154" s="3" t="s">
        <v>18</v>
      </c>
      <c r="F154" s="4" t="s">
        <v>408</v>
      </c>
      <c r="G154" s="3"/>
      <c r="H154" s="3"/>
      <c r="I154" s="3"/>
      <c r="J154" s="3" t="s">
        <v>523</v>
      </c>
    </row>
    <row r="155" spans="1:10" x14ac:dyDescent="0.35">
      <c r="A155" s="3">
        <v>154</v>
      </c>
      <c r="B155" s="6" t="s">
        <v>82</v>
      </c>
      <c r="C155" s="3">
        <f>IFERROR(VLOOKUP(B155,Table23[[Field name]:[Therefore, this field was only used in version…]],6,FALSE), "")</f>
        <v>3</v>
      </c>
      <c r="D155" s="3"/>
      <c r="E155" s="3" t="s">
        <v>18</v>
      </c>
      <c r="F155" s="4" t="s">
        <v>291</v>
      </c>
      <c r="G155" s="3"/>
      <c r="H155" s="3"/>
      <c r="I155" s="3"/>
      <c r="J155" s="3" t="s">
        <v>507</v>
      </c>
    </row>
    <row r="156" spans="1:10" x14ac:dyDescent="0.35">
      <c r="A156" s="3">
        <v>155</v>
      </c>
      <c r="B156" s="3" t="s">
        <v>81</v>
      </c>
      <c r="C156" s="3">
        <f>IFERROR(VLOOKUP(B156,Table23[[Field name]:[Therefore, this field was only used in version…]],6,FALSE), "")</f>
        <v>3</v>
      </c>
      <c r="D156" s="3"/>
      <c r="E156" s="3" t="s">
        <v>18</v>
      </c>
      <c r="F156" s="4" t="s">
        <v>417</v>
      </c>
      <c r="G156" s="3"/>
      <c r="H156" s="3"/>
      <c r="I156" s="3"/>
      <c r="J156" s="3" t="s">
        <v>562</v>
      </c>
    </row>
    <row r="157" spans="1:10" x14ac:dyDescent="0.35">
      <c r="A157" s="3">
        <v>156</v>
      </c>
      <c r="B157" s="3" t="s">
        <v>80</v>
      </c>
      <c r="C157" s="3">
        <f>IFERROR(VLOOKUP(B157,Table23[[Field name]:[Therefore, this field was only used in version…]],6,FALSE), "")</f>
        <v>3</v>
      </c>
      <c r="D157" s="3"/>
      <c r="E157" s="3" t="s">
        <v>18</v>
      </c>
      <c r="F157" s="4" t="s">
        <v>416</v>
      </c>
      <c r="G157" s="3"/>
      <c r="H157" s="3"/>
      <c r="I157" s="3"/>
      <c r="J157" s="3" t="s">
        <v>531</v>
      </c>
    </row>
    <row r="158" spans="1:10" ht="29" x14ac:dyDescent="0.35">
      <c r="A158" s="3">
        <v>157</v>
      </c>
      <c r="B158" s="3" t="s">
        <v>83</v>
      </c>
      <c r="C158" s="3">
        <f>IFERROR(VLOOKUP(B158,Table23[[Field name]:[Therefore, this field was only used in version…]],6,FALSE), "")</f>
        <v>3</v>
      </c>
      <c r="D158" s="3"/>
      <c r="E158" s="3" t="s">
        <v>18</v>
      </c>
      <c r="F158" s="4" t="s">
        <v>418</v>
      </c>
      <c r="G158" s="3"/>
      <c r="H158" s="3"/>
      <c r="I158" s="3"/>
      <c r="J158" s="3" t="s">
        <v>566</v>
      </c>
    </row>
    <row r="159" spans="1:10" ht="72" customHeight="1" x14ac:dyDescent="0.35">
      <c r="A159" s="3">
        <v>158</v>
      </c>
      <c r="B159" s="3" t="s">
        <v>13</v>
      </c>
      <c r="C159" s="3" t="str">
        <f>IFERROR(VLOOKUP(B159,Table23[[Field name]:[Therefore, this field was only used in version…]],6,FALSE), "")</f>
        <v/>
      </c>
      <c r="D159" s="3"/>
      <c r="E159" s="3" t="s">
        <v>1</v>
      </c>
      <c r="F159" s="4" t="s">
        <v>355</v>
      </c>
      <c r="G159" s="3" t="s">
        <v>356</v>
      </c>
      <c r="H159" s="3" t="s">
        <v>314</v>
      </c>
      <c r="I159" s="3"/>
      <c r="J159" s="3" t="s">
        <v>471</v>
      </c>
    </row>
    <row r="160" spans="1:10" x14ac:dyDescent="0.35">
      <c r="A160" s="3">
        <v>159</v>
      </c>
      <c r="B160" s="3" t="s">
        <v>134</v>
      </c>
      <c r="C160" s="3">
        <f>IFERROR(VLOOKUP(B160,Table23[[Field name]:[Therefore, this field was only used in version…]],6,FALSE), "")</f>
        <v>3</v>
      </c>
      <c r="D160" s="3"/>
      <c r="E160" s="3" t="s">
        <v>18</v>
      </c>
      <c r="F160" s="4" t="s">
        <v>250</v>
      </c>
      <c r="G160" s="3"/>
      <c r="H160" s="3"/>
      <c r="I160" s="3"/>
      <c r="J160" s="3" t="s">
        <v>521</v>
      </c>
    </row>
    <row r="161" spans="1:10" x14ac:dyDescent="0.35">
      <c r="A161" s="3">
        <v>160</v>
      </c>
      <c r="B161" s="3" t="s">
        <v>50</v>
      </c>
      <c r="C161" s="3" t="str">
        <f>IFERROR(VLOOKUP(B161,Table23[[Field name]:[Therefore, this field was only used in version…]],6,FALSE), "")</f>
        <v/>
      </c>
      <c r="D161" s="3"/>
      <c r="E161" s="3" t="s">
        <v>18</v>
      </c>
      <c r="F161" s="4" t="s">
        <v>209</v>
      </c>
      <c r="G161" s="3"/>
      <c r="H161" s="3"/>
      <c r="I161" s="3"/>
      <c r="J161" s="3" t="s">
        <v>563</v>
      </c>
    </row>
    <row r="162" spans="1:10" x14ac:dyDescent="0.35">
      <c r="A162" s="3">
        <v>161</v>
      </c>
      <c r="B162" s="3" t="s">
        <v>63</v>
      </c>
      <c r="C162" s="3" t="str">
        <f>IFERROR(VLOOKUP(B162,Table23[[Field name]:[Therefore, this field was only used in version…]],6,FALSE), "")</f>
        <v/>
      </c>
      <c r="D162" s="3"/>
      <c r="E162" s="3" t="s">
        <v>18</v>
      </c>
      <c r="F162" s="4" t="s">
        <v>221</v>
      </c>
      <c r="G162" s="3"/>
      <c r="H162" s="3"/>
      <c r="I162" s="3"/>
      <c r="J162" s="3" t="s">
        <v>534</v>
      </c>
    </row>
    <row r="163" spans="1:10" x14ac:dyDescent="0.35">
      <c r="A163" s="3">
        <v>162</v>
      </c>
      <c r="B163" s="3" t="s">
        <v>29</v>
      </c>
      <c r="C163" s="3" t="str">
        <f>IFERROR(VLOOKUP(B163,Table23[[Field name]:[Therefore, this field was only used in version…]],6,FALSE), "")</f>
        <v/>
      </c>
      <c r="D163" s="3"/>
      <c r="E163" s="3" t="s">
        <v>18</v>
      </c>
      <c r="F163" s="4" t="s">
        <v>193</v>
      </c>
      <c r="G163" s="3" t="s">
        <v>334</v>
      </c>
      <c r="H163" s="3"/>
      <c r="I163" s="3"/>
      <c r="J163" s="3" t="s">
        <v>23</v>
      </c>
    </row>
    <row r="164" spans="1:10" x14ac:dyDescent="0.35">
      <c r="A164" s="3">
        <v>163</v>
      </c>
      <c r="B164" s="3" t="s">
        <v>30</v>
      </c>
      <c r="C164" s="3" t="str">
        <f>IFERROR(VLOOKUP(B164,Table23[[Field name]:[Therefore, this field was only used in version…]],6,FALSE), "")</f>
        <v/>
      </c>
      <c r="D164" s="3"/>
      <c r="E164" s="3" t="s">
        <v>18</v>
      </c>
      <c r="F164" s="4" t="s">
        <v>194</v>
      </c>
      <c r="G164" s="3" t="s">
        <v>383</v>
      </c>
      <c r="H164" s="3"/>
      <c r="I164" s="3"/>
      <c r="J164" s="3" t="s">
        <v>23</v>
      </c>
    </row>
    <row r="165" spans="1:10" x14ac:dyDescent="0.35">
      <c r="A165" s="3">
        <v>164</v>
      </c>
      <c r="B165" s="3" t="s">
        <v>31</v>
      </c>
      <c r="C165" s="3" t="str">
        <f>IFERROR(VLOOKUP(B165,Table23[[Field name]:[Therefore, this field was only used in version…]],6,FALSE), "")</f>
        <v/>
      </c>
      <c r="D165" s="3"/>
      <c r="E165" s="3" t="s">
        <v>18</v>
      </c>
      <c r="F165" s="4" t="s">
        <v>195</v>
      </c>
      <c r="G165" s="3" t="s">
        <v>333</v>
      </c>
      <c r="H165" s="3"/>
      <c r="I165" s="3"/>
      <c r="J165" s="3" t="s">
        <v>19</v>
      </c>
    </row>
    <row r="166" spans="1:10" ht="58" x14ac:dyDescent="0.35">
      <c r="A166" s="3">
        <v>165</v>
      </c>
      <c r="B166" s="3" t="s">
        <v>653</v>
      </c>
      <c r="E166" s="3" t="s">
        <v>1</v>
      </c>
      <c r="F166" s="2" t="s">
        <v>662</v>
      </c>
      <c r="I166" s="28" t="b">
        <v>1</v>
      </c>
      <c r="J166" s="3" t="s">
        <v>654</v>
      </c>
    </row>
    <row r="167" spans="1:10" ht="58" x14ac:dyDescent="0.35">
      <c r="A167" s="3">
        <v>166</v>
      </c>
      <c r="B167" s="3" t="s">
        <v>652</v>
      </c>
      <c r="C167" s="3" t="str">
        <f>IFERROR(VLOOKUP(B167,Table23[[Field name]:[Therefore, this field was only used in version…]],6,FALSE), "")</f>
        <v/>
      </c>
      <c r="D167" s="3"/>
      <c r="E167" s="3" t="s">
        <v>1</v>
      </c>
      <c r="F167" s="2" t="s">
        <v>663</v>
      </c>
      <c r="G167" s="3"/>
      <c r="H167" s="3"/>
      <c r="I167" s="3" t="b">
        <v>1</v>
      </c>
      <c r="J167" s="3" t="s">
        <v>655</v>
      </c>
    </row>
    <row r="168" spans="1:10" x14ac:dyDescent="0.35">
      <c r="A168" s="3">
        <v>167</v>
      </c>
      <c r="B168" s="3" t="s">
        <v>658</v>
      </c>
      <c r="E168" s="3" t="s">
        <v>1</v>
      </c>
      <c r="F168" s="2" t="s">
        <v>660</v>
      </c>
      <c r="I168" s="3" t="b">
        <v>1</v>
      </c>
      <c r="J168" s="3" t="s">
        <v>654</v>
      </c>
    </row>
    <row r="169" spans="1:10" x14ac:dyDescent="0.35">
      <c r="A169" s="3">
        <v>168</v>
      </c>
      <c r="B169" s="3" t="s">
        <v>659</v>
      </c>
      <c r="E169" s="3" t="s">
        <v>1</v>
      </c>
      <c r="F169" s="2" t="s">
        <v>661</v>
      </c>
      <c r="I169" s="3" t="b">
        <v>1</v>
      </c>
      <c r="J169" s="3" t="s">
        <v>655</v>
      </c>
    </row>
  </sheetData>
  <autoFilter ref="A1:J166">
    <sortState ref="A2:J168">
      <sortCondition ref="A1:A168"/>
    </sortState>
  </autoFilter>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pane ySplit="1" topLeftCell="A2" activePane="bottomLeft" state="frozen"/>
      <selection pane="bottomLeft"/>
    </sheetView>
  </sheetViews>
  <sheetFormatPr defaultRowHeight="14.5" x14ac:dyDescent="0.35"/>
  <cols>
    <col min="1" max="1" width="6.54296875" customWidth="1"/>
    <col min="2" max="2" width="28" customWidth="1"/>
    <col min="3" max="3" width="9.54296875" bestFit="1" customWidth="1"/>
    <col min="4" max="4" width="104.1796875" customWidth="1"/>
  </cols>
  <sheetData>
    <row r="1" spans="1:4" s="26" customFormat="1" ht="40" customHeight="1" x14ac:dyDescent="0.35">
      <c r="A1" s="24" t="s">
        <v>664</v>
      </c>
      <c r="B1" s="24" t="s">
        <v>600</v>
      </c>
      <c r="C1" s="24" t="s">
        <v>602</v>
      </c>
      <c r="D1" s="24" t="s">
        <v>603</v>
      </c>
    </row>
    <row r="2" spans="1:4" ht="43.5" x14ac:dyDescent="0.35">
      <c r="A2" s="30">
        <v>1</v>
      </c>
      <c r="B2" s="29" t="s">
        <v>665</v>
      </c>
      <c r="C2" s="29" t="s">
        <v>143</v>
      </c>
      <c r="D2" s="2" t="s">
        <v>673</v>
      </c>
    </row>
    <row r="3" spans="1:4" x14ac:dyDescent="0.35">
      <c r="A3" s="30">
        <v>2</v>
      </c>
      <c r="B3" s="29" t="s">
        <v>142</v>
      </c>
      <c r="C3" s="29" t="s">
        <v>143</v>
      </c>
      <c r="D3" s="2" t="s">
        <v>246</v>
      </c>
    </row>
    <row r="4" spans="1:4" x14ac:dyDescent="0.35">
      <c r="A4" s="30">
        <v>3</v>
      </c>
      <c r="B4" s="29" t="s">
        <v>666</v>
      </c>
      <c r="C4" s="29" t="s">
        <v>143</v>
      </c>
      <c r="D4" s="2" t="s">
        <v>674</v>
      </c>
    </row>
    <row r="5" spans="1:4" x14ac:dyDescent="0.35">
      <c r="A5" s="30">
        <v>4</v>
      </c>
      <c r="B5" s="29" t="s">
        <v>667</v>
      </c>
      <c r="C5" s="29" t="s">
        <v>143</v>
      </c>
      <c r="D5" s="2" t="s">
        <v>675</v>
      </c>
    </row>
    <row r="6" spans="1:4" x14ac:dyDescent="0.35">
      <c r="A6" s="30">
        <v>5</v>
      </c>
      <c r="B6" s="29" t="s">
        <v>589</v>
      </c>
      <c r="C6" s="29" t="s">
        <v>143</v>
      </c>
      <c r="D6" s="2" t="s">
        <v>676</v>
      </c>
    </row>
    <row r="7" spans="1:4" ht="43.5" x14ac:dyDescent="0.35">
      <c r="A7" s="30">
        <v>6</v>
      </c>
      <c r="B7" s="29" t="s">
        <v>668</v>
      </c>
      <c r="C7" s="29" t="s">
        <v>595</v>
      </c>
      <c r="D7" s="2" t="s">
        <v>678</v>
      </c>
    </row>
    <row r="8" spans="1:4" x14ac:dyDescent="0.35">
      <c r="A8" s="30">
        <v>7</v>
      </c>
      <c r="B8" s="29" t="s">
        <v>669</v>
      </c>
      <c r="C8" s="29" t="s">
        <v>18</v>
      </c>
      <c r="D8" s="2" t="s">
        <v>677</v>
      </c>
    </row>
    <row r="9" spans="1:4" x14ac:dyDescent="0.35">
      <c r="A9" s="30">
        <v>8</v>
      </c>
      <c r="B9" s="29" t="s">
        <v>670</v>
      </c>
      <c r="C9" s="29" t="s">
        <v>143</v>
      </c>
      <c r="D9" s="2" t="s">
        <v>679</v>
      </c>
    </row>
    <row r="10" spans="1:4" ht="130.5" x14ac:dyDescent="0.35">
      <c r="A10" s="30">
        <v>9</v>
      </c>
      <c r="B10" s="29" t="s">
        <v>671</v>
      </c>
      <c r="C10" s="29" t="s">
        <v>18</v>
      </c>
      <c r="D10" s="2" t="s">
        <v>681</v>
      </c>
    </row>
    <row r="11" spans="1:4" x14ac:dyDescent="0.35">
      <c r="A11" s="30">
        <v>10</v>
      </c>
      <c r="B11" s="29" t="s">
        <v>672</v>
      </c>
      <c r="C11" s="29" t="s">
        <v>143</v>
      </c>
      <c r="D11" s="2" t="s">
        <v>680</v>
      </c>
    </row>
  </sheetData>
  <autoFilter ref="A1:D1"/>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48"/>
  <sheetViews>
    <sheetView workbookViewId="0">
      <selection sqref="A1:A2"/>
    </sheetView>
  </sheetViews>
  <sheetFormatPr defaultColWidth="8.90625" defaultRowHeight="14.5" x14ac:dyDescent="0.35"/>
  <cols>
    <col min="1" max="1" width="30.453125" style="14" customWidth="1"/>
    <col min="2" max="2" width="10.54296875" style="22" customWidth="1"/>
    <col min="3" max="3" width="10.54296875" style="23" customWidth="1"/>
    <col min="4" max="5" width="12.453125" style="14" customWidth="1"/>
    <col min="6" max="6" width="20.08984375" style="14" bestFit="1" customWidth="1"/>
    <col min="7" max="7" width="13.90625" style="14" customWidth="1"/>
    <col min="8" max="8" width="13.453125" style="14" customWidth="1"/>
    <col min="9" max="12" width="8.90625" style="14"/>
    <col min="13" max="14" width="10" style="14" bestFit="1" customWidth="1"/>
    <col min="15" max="15" width="8.6328125" style="14" customWidth="1"/>
    <col min="16" max="16384" width="8.90625" style="14"/>
  </cols>
  <sheetData>
    <row r="1" spans="1:12" ht="13.4" customHeight="1" x14ac:dyDescent="0.35">
      <c r="A1" s="31" t="s">
        <v>643</v>
      </c>
      <c r="B1" s="14"/>
      <c r="C1" s="14"/>
      <c r="D1" s="15" t="s">
        <v>328</v>
      </c>
      <c r="E1" s="15" t="s">
        <v>329</v>
      </c>
    </row>
    <row r="2" spans="1:12" x14ac:dyDescent="0.35">
      <c r="A2" s="31"/>
      <c r="B2" s="14"/>
      <c r="C2" s="14"/>
      <c r="D2" s="15">
        <v>4581</v>
      </c>
      <c r="E2" s="15">
        <v>11959</v>
      </c>
    </row>
    <row r="3" spans="1:12" x14ac:dyDescent="0.35">
      <c r="B3" s="14"/>
      <c r="C3" s="14"/>
      <c r="D3" s="15"/>
      <c r="E3" s="15"/>
    </row>
    <row r="4" spans="1:12" ht="54.9" customHeight="1" x14ac:dyDescent="0.35">
      <c r="A4" s="7" t="s">
        <v>637</v>
      </c>
      <c r="B4" s="16" t="s">
        <v>638</v>
      </c>
      <c r="C4" s="16" t="s">
        <v>639</v>
      </c>
      <c r="D4" s="32" t="s">
        <v>640</v>
      </c>
      <c r="E4" s="33" t="s">
        <v>641</v>
      </c>
      <c r="F4" s="16" t="s">
        <v>644</v>
      </c>
      <c r="G4" s="17" t="s">
        <v>317</v>
      </c>
      <c r="H4" s="17" t="s">
        <v>318</v>
      </c>
      <c r="J4"/>
      <c r="K4"/>
      <c r="L4"/>
    </row>
    <row r="5" spans="1:12" x14ac:dyDescent="0.35">
      <c r="A5" t="s">
        <v>51</v>
      </c>
      <c r="B5" s="18">
        <f>$D$2-Table23[[#This Row],[v2_n_missing]]</f>
        <v>0</v>
      </c>
      <c r="C5" s="18">
        <f>$E$2-Table23[[#This Row],[v3_n_missing]]</f>
        <v>11959</v>
      </c>
      <c r="D5" s="19">
        <f t="shared" ref="D5:D36" si="0">(B5/$D$2)*100</f>
        <v>0</v>
      </c>
      <c r="E5" s="20">
        <f t="shared" ref="E5:E36" si="1">(C5/$E$2)*100</f>
        <v>100</v>
      </c>
      <c r="F5" s="21">
        <f>IF(Table23[[#This Row],[Ver 2: number of non-null records]]=0, 3, IF(Table23[[#This Row],[Ver 3: number of non-null records]]=0, 2, ""))</f>
        <v>3</v>
      </c>
      <c r="G5" s="27">
        <v>4581</v>
      </c>
      <c r="H5" s="27"/>
      <c r="J5"/>
      <c r="K5"/>
      <c r="L5"/>
    </row>
    <row r="6" spans="1:12" x14ac:dyDescent="0.35">
      <c r="A6" t="s">
        <v>34</v>
      </c>
      <c r="B6" s="18">
        <f>$D$2-Table23[[#This Row],[v2_n_missing]]</f>
        <v>0</v>
      </c>
      <c r="C6" s="18">
        <f>$E$2-Table23[[#This Row],[v3_n_missing]]</f>
        <v>11959</v>
      </c>
      <c r="D6" s="19">
        <f t="shared" si="0"/>
        <v>0</v>
      </c>
      <c r="E6" s="20">
        <f t="shared" si="1"/>
        <v>100</v>
      </c>
      <c r="F6" s="21">
        <f>IF(Table23[[#This Row],[Ver 2: number of non-null records]]=0, 3, IF(Table23[[#This Row],[Ver 3: number of non-null records]]=0, 2, ""))</f>
        <v>3</v>
      </c>
      <c r="G6" s="27">
        <v>4581</v>
      </c>
      <c r="H6" s="27"/>
      <c r="J6"/>
      <c r="K6"/>
      <c r="L6"/>
    </row>
    <row r="7" spans="1:12" x14ac:dyDescent="0.35">
      <c r="A7" t="s">
        <v>60</v>
      </c>
      <c r="B7" s="18">
        <f>$D$2-Table23[[#This Row],[v2_n_missing]]</f>
        <v>0</v>
      </c>
      <c r="C7" s="18">
        <f>$E$2-Table23[[#This Row],[v3_n_missing]]</f>
        <v>11959</v>
      </c>
      <c r="D7" s="19">
        <f t="shared" si="0"/>
        <v>0</v>
      </c>
      <c r="E7" s="20">
        <f t="shared" si="1"/>
        <v>100</v>
      </c>
      <c r="F7" s="21">
        <f>IF(Table23[[#This Row],[Ver 2: number of non-null records]]=0, 3, IF(Table23[[#This Row],[Ver 3: number of non-null records]]=0, 2, ""))</f>
        <v>3</v>
      </c>
      <c r="G7" s="27">
        <v>4581</v>
      </c>
      <c r="H7" s="27"/>
      <c r="J7"/>
      <c r="K7"/>
      <c r="L7"/>
    </row>
    <row r="8" spans="1:12" x14ac:dyDescent="0.35">
      <c r="A8" t="s">
        <v>44</v>
      </c>
      <c r="B8" s="18">
        <f>$D$2-Table23[[#This Row],[v2_n_missing]]</f>
        <v>0</v>
      </c>
      <c r="C8" s="18">
        <f>$E$2-Table23[[#This Row],[v3_n_missing]]</f>
        <v>11959</v>
      </c>
      <c r="D8" s="19">
        <f t="shared" si="0"/>
        <v>0</v>
      </c>
      <c r="E8" s="20">
        <f t="shared" si="1"/>
        <v>100</v>
      </c>
      <c r="F8" s="21">
        <f>IF(Table23[[#This Row],[Ver 2: number of non-null records]]=0, 3, IF(Table23[[#This Row],[Ver 3: number of non-null records]]=0, 2, ""))</f>
        <v>3</v>
      </c>
      <c r="G8" s="27">
        <v>4581</v>
      </c>
      <c r="H8" s="27"/>
      <c r="J8"/>
      <c r="K8"/>
      <c r="L8"/>
    </row>
    <row r="9" spans="1:12" x14ac:dyDescent="0.35">
      <c r="A9" t="s">
        <v>140</v>
      </c>
      <c r="B9" s="18">
        <f>$D$2-Table23[[#This Row],[v2_n_missing]]</f>
        <v>0</v>
      </c>
      <c r="C9" s="18">
        <f>$E$2-Table23[[#This Row],[v3_n_missing]]</f>
        <v>11944</v>
      </c>
      <c r="D9" s="19">
        <f t="shared" si="0"/>
        <v>0</v>
      </c>
      <c r="E9" s="20">
        <f t="shared" si="1"/>
        <v>99.874571452462575</v>
      </c>
      <c r="F9" s="21">
        <f>IF(Table23[[#This Row],[Ver 2: number of non-null records]]=0, 3, IF(Table23[[#This Row],[Ver 3: number of non-null records]]=0, 2, ""))</f>
        <v>3</v>
      </c>
      <c r="G9" s="27">
        <v>4581</v>
      </c>
      <c r="H9" s="27">
        <v>15</v>
      </c>
      <c r="J9"/>
      <c r="K9"/>
      <c r="L9"/>
    </row>
    <row r="10" spans="1:12" x14ac:dyDescent="0.35">
      <c r="A10" t="s">
        <v>128</v>
      </c>
      <c r="B10" s="18">
        <f>$D$2-Table23[[#This Row],[v2_n_missing]]</f>
        <v>0</v>
      </c>
      <c r="C10" s="18">
        <f>$E$2-Table23[[#This Row],[v3_n_missing]]</f>
        <v>11944</v>
      </c>
      <c r="D10" s="19">
        <f t="shared" si="0"/>
        <v>0</v>
      </c>
      <c r="E10" s="20">
        <f t="shared" si="1"/>
        <v>99.874571452462575</v>
      </c>
      <c r="F10" s="21">
        <f>IF(Table23[[#This Row],[Ver 2: number of non-null records]]=0, 3, IF(Table23[[#This Row],[Ver 3: number of non-null records]]=0, 2, ""))</f>
        <v>3</v>
      </c>
      <c r="G10" s="27">
        <v>4581</v>
      </c>
      <c r="H10" s="27">
        <v>15</v>
      </c>
      <c r="J10"/>
      <c r="K10"/>
      <c r="L10"/>
    </row>
    <row r="11" spans="1:12" x14ac:dyDescent="0.35">
      <c r="A11" t="s">
        <v>64</v>
      </c>
      <c r="B11" s="18">
        <f>$D$2-Table23[[#This Row],[v2_n_missing]]</f>
        <v>0</v>
      </c>
      <c r="C11" s="18">
        <f>$E$2-Table23[[#This Row],[v3_n_missing]]</f>
        <v>10665</v>
      </c>
      <c r="D11" s="19">
        <f t="shared" si="0"/>
        <v>0</v>
      </c>
      <c r="E11" s="20">
        <f t="shared" si="1"/>
        <v>89.179697299105271</v>
      </c>
      <c r="F11" s="21">
        <f>IF(Table23[[#This Row],[Ver 2: number of non-null records]]=0, 3, IF(Table23[[#This Row],[Ver 3: number of non-null records]]=0, 2, ""))</f>
        <v>3</v>
      </c>
      <c r="G11" s="27">
        <v>4581</v>
      </c>
      <c r="H11" s="27">
        <v>1294</v>
      </c>
      <c r="J11"/>
      <c r="K11"/>
      <c r="L11"/>
    </row>
    <row r="12" spans="1:12" x14ac:dyDescent="0.35">
      <c r="A12" t="s">
        <v>36</v>
      </c>
      <c r="B12" s="18">
        <f>$D$2-Table23[[#This Row],[v2_n_missing]]</f>
        <v>0</v>
      </c>
      <c r="C12" s="18">
        <f>$E$2-Table23[[#This Row],[v3_n_missing]]</f>
        <v>10600</v>
      </c>
      <c r="D12" s="19">
        <f t="shared" si="0"/>
        <v>0</v>
      </c>
      <c r="E12" s="20">
        <f t="shared" si="1"/>
        <v>88.636173593109788</v>
      </c>
      <c r="F12" s="21">
        <f>IF(Table23[[#This Row],[Ver 2: number of non-null records]]=0, 3, IF(Table23[[#This Row],[Ver 3: number of non-null records]]=0, 2, ""))</f>
        <v>3</v>
      </c>
      <c r="G12" s="27">
        <v>4581</v>
      </c>
      <c r="H12" s="27">
        <v>1359</v>
      </c>
      <c r="J12"/>
      <c r="K12"/>
      <c r="L12"/>
    </row>
    <row r="13" spans="1:12" x14ac:dyDescent="0.35">
      <c r="A13" t="s">
        <v>25</v>
      </c>
      <c r="B13" s="18">
        <f>$D$2-Table23[[#This Row],[v2_n_missing]]</f>
        <v>0</v>
      </c>
      <c r="C13" s="18">
        <f>$E$2-Table23[[#This Row],[v3_n_missing]]</f>
        <v>10589</v>
      </c>
      <c r="D13" s="19">
        <f t="shared" si="0"/>
        <v>0</v>
      </c>
      <c r="E13" s="20">
        <f t="shared" si="1"/>
        <v>88.544192658249017</v>
      </c>
      <c r="F13" s="21">
        <f>IF(Table23[[#This Row],[Ver 2: number of non-null records]]=0, 3, IF(Table23[[#This Row],[Ver 3: number of non-null records]]=0, 2, ""))</f>
        <v>3</v>
      </c>
      <c r="G13" s="27">
        <v>4581</v>
      </c>
      <c r="H13" s="27">
        <v>1370</v>
      </c>
      <c r="J13"/>
      <c r="K13"/>
      <c r="L13"/>
    </row>
    <row r="14" spans="1:12" x14ac:dyDescent="0.35">
      <c r="A14" t="s">
        <v>136</v>
      </c>
      <c r="B14" s="18">
        <f>$D$2-Table23[[#This Row],[v2_n_missing]]</f>
        <v>0</v>
      </c>
      <c r="C14" s="18">
        <f>$E$2-Table23[[#This Row],[v3_n_missing]]</f>
        <v>10117</v>
      </c>
      <c r="D14" s="19">
        <f t="shared" si="0"/>
        <v>0</v>
      </c>
      <c r="E14" s="20">
        <f t="shared" si="1"/>
        <v>84.597374362404892</v>
      </c>
      <c r="F14" s="21">
        <f>IF(Table23[[#This Row],[Ver 2: number of non-null records]]=0, 3, IF(Table23[[#This Row],[Ver 3: number of non-null records]]=0, 2, ""))</f>
        <v>3</v>
      </c>
      <c r="G14" s="27">
        <v>4581</v>
      </c>
      <c r="H14" s="27">
        <v>1842</v>
      </c>
      <c r="J14"/>
      <c r="K14"/>
      <c r="L14"/>
    </row>
    <row r="15" spans="1:12" x14ac:dyDescent="0.35">
      <c r="A15" t="s">
        <v>138</v>
      </c>
      <c r="B15" s="18">
        <f>$D$2-Table23[[#This Row],[v2_n_missing]]</f>
        <v>0</v>
      </c>
      <c r="C15" s="18">
        <f>$E$2-Table23[[#This Row],[v3_n_missing]]</f>
        <v>10113</v>
      </c>
      <c r="D15" s="19">
        <f t="shared" si="0"/>
        <v>0</v>
      </c>
      <c r="E15" s="20">
        <f t="shared" si="1"/>
        <v>84.563926749728239</v>
      </c>
      <c r="F15" s="21">
        <f>IF(Table23[[#This Row],[Ver 2: number of non-null records]]=0, 3, IF(Table23[[#This Row],[Ver 3: number of non-null records]]=0, 2, ""))</f>
        <v>3</v>
      </c>
      <c r="G15" s="27">
        <v>4581</v>
      </c>
      <c r="H15" s="27">
        <v>1846</v>
      </c>
      <c r="J15"/>
      <c r="K15"/>
      <c r="L15"/>
    </row>
    <row r="16" spans="1:12" x14ac:dyDescent="0.35">
      <c r="A16" t="s">
        <v>137</v>
      </c>
      <c r="B16" s="18">
        <f>$D$2-Table23[[#This Row],[v2_n_missing]]</f>
        <v>0</v>
      </c>
      <c r="C16" s="18">
        <f>$E$2-Table23[[#This Row],[v3_n_missing]]</f>
        <v>10113</v>
      </c>
      <c r="D16" s="19">
        <f t="shared" si="0"/>
        <v>0</v>
      </c>
      <c r="E16" s="20">
        <f t="shared" si="1"/>
        <v>84.563926749728239</v>
      </c>
      <c r="F16" s="21">
        <f>IF(Table23[[#This Row],[Ver 2: number of non-null records]]=0, 3, IF(Table23[[#This Row],[Ver 3: number of non-null records]]=0, 2, ""))</f>
        <v>3</v>
      </c>
      <c r="G16" s="27">
        <v>4581</v>
      </c>
      <c r="H16" s="27">
        <v>1846</v>
      </c>
      <c r="J16"/>
      <c r="K16"/>
      <c r="L16"/>
    </row>
    <row r="17" spans="1:12" x14ac:dyDescent="0.35">
      <c r="A17" t="s">
        <v>167</v>
      </c>
      <c r="B17" s="18">
        <f>$D$2-Table23[[#This Row],[v2_n_missing]]</f>
        <v>0</v>
      </c>
      <c r="C17" s="18">
        <f>$E$2-Table23[[#This Row],[v3_n_missing]]</f>
        <v>10089</v>
      </c>
      <c r="D17" s="19">
        <f t="shared" si="0"/>
        <v>0</v>
      </c>
      <c r="E17" s="20">
        <f t="shared" si="1"/>
        <v>84.363241073668377</v>
      </c>
      <c r="F17" s="21">
        <f>IF(Table23[[#This Row],[Ver 2: number of non-null records]]=0, 3, IF(Table23[[#This Row],[Ver 3: number of non-null records]]=0, 2, ""))</f>
        <v>3</v>
      </c>
      <c r="G17" s="27">
        <v>4581</v>
      </c>
      <c r="H17" s="27">
        <v>1870</v>
      </c>
      <c r="J17"/>
      <c r="K17"/>
      <c r="L17"/>
    </row>
    <row r="18" spans="1:12" x14ac:dyDescent="0.35">
      <c r="A18" t="s">
        <v>133</v>
      </c>
      <c r="B18" s="18">
        <f>$D$2-Table23[[#This Row],[v2_n_missing]]</f>
        <v>0</v>
      </c>
      <c r="C18" s="18">
        <f>$E$2-Table23[[#This Row],[v3_n_missing]]</f>
        <v>9541</v>
      </c>
      <c r="D18" s="19">
        <f t="shared" si="0"/>
        <v>0</v>
      </c>
      <c r="E18" s="20">
        <f t="shared" si="1"/>
        <v>79.780918136967969</v>
      </c>
      <c r="F18" s="21">
        <f>IF(Table23[[#This Row],[Ver 2: number of non-null records]]=0, 3, IF(Table23[[#This Row],[Ver 3: number of non-null records]]=0, 2, ""))</f>
        <v>3</v>
      </c>
      <c r="G18" s="27">
        <v>4581</v>
      </c>
      <c r="H18" s="27">
        <v>2418</v>
      </c>
      <c r="J18"/>
      <c r="K18"/>
      <c r="L18"/>
    </row>
    <row r="19" spans="1:12" x14ac:dyDescent="0.35">
      <c r="A19" t="s">
        <v>129</v>
      </c>
      <c r="B19" s="18">
        <f>$D$2-Table23[[#This Row],[v2_n_missing]]</f>
        <v>0</v>
      </c>
      <c r="C19" s="18">
        <f>$E$2-Table23[[#This Row],[v3_n_missing]]</f>
        <v>9298</v>
      </c>
      <c r="D19" s="19">
        <f t="shared" si="0"/>
        <v>0</v>
      </c>
      <c r="E19" s="20">
        <f t="shared" si="1"/>
        <v>77.748975666861782</v>
      </c>
      <c r="F19" s="21">
        <f>IF(Table23[[#This Row],[Ver 2: number of non-null records]]=0, 3, IF(Table23[[#This Row],[Ver 3: number of non-null records]]=0, 2, ""))</f>
        <v>3</v>
      </c>
      <c r="G19" s="27">
        <v>4581</v>
      </c>
      <c r="H19" s="27">
        <v>2661</v>
      </c>
      <c r="J19"/>
      <c r="K19"/>
      <c r="L19"/>
    </row>
    <row r="20" spans="1:12" x14ac:dyDescent="0.35">
      <c r="A20" t="s">
        <v>47</v>
      </c>
      <c r="B20" s="18">
        <f>$D$2-Table23[[#This Row],[v2_n_missing]]</f>
        <v>0</v>
      </c>
      <c r="C20" s="18">
        <f>$E$2-Table23[[#This Row],[v3_n_missing]]</f>
        <v>8881</v>
      </c>
      <c r="D20" s="19">
        <f t="shared" si="0"/>
        <v>0</v>
      </c>
      <c r="E20" s="20">
        <f t="shared" si="1"/>
        <v>74.262062045321514</v>
      </c>
      <c r="F20" s="21">
        <f>IF(Table23[[#This Row],[Ver 2: number of non-null records]]=0, 3, IF(Table23[[#This Row],[Ver 3: number of non-null records]]=0, 2, ""))</f>
        <v>3</v>
      </c>
      <c r="G20" s="27">
        <v>4581</v>
      </c>
      <c r="H20" s="27">
        <v>3078</v>
      </c>
      <c r="J20"/>
      <c r="K20"/>
      <c r="L20"/>
    </row>
    <row r="21" spans="1:12" x14ac:dyDescent="0.35">
      <c r="A21" t="s">
        <v>12</v>
      </c>
      <c r="B21" s="18">
        <f>$D$2-Table23[[#This Row],[v2_n_missing]]</f>
        <v>0</v>
      </c>
      <c r="C21" s="18">
        <f>$E$2-Table23[[#This Row],[v3_n_missing]]</f>
        <v>8792</v>
      </c>
      <c r="D21" s="19">
        <f t="shared" si="0"/>
        <v>0</v>
      </c>
      <c r="E21" s="20">
        <f t="shared" si="1"/>
        <v>73.517852663266154</v>
      </c>
      <c r="F21" s="21">
        <f>IF(Table23[[#This Row],[Ver 2: number of non-null records]]=0, 3, IF(Table23[[#This Row],[Ver 3: number of non-null records]]=0, 2, ""))</f>
        <v>3</v>
      </c>
      <c r="G21" s="27">
        <v>4581</v>
      </c>
      <c r="H21" s="27">
        <v>3167</v>
      </c>
      <c r="J21"/>
      <c r="K21"/>
      <c r="L21"/>
    </row>
    <row r="22" spans="1:12" x14ac:dyDescent="0.35">
      <c r="A22" t="s">
        <v>46</v>
      </c>
      <c r="B22" s="18">
        <f>$D$2-Table23[[#This Row],[v2_n_missing]]</f>
        <v>0</v>
      </c>
      <c r="C22" s="18">
        <f>$E$2-Table23[[#This Row],[v3_n_missing]]</f>
        <v>8663</v>
      </c>
      <c r="D22" s="19">
        <f t="shared" si="0"/>
        <v>0</v>
      </c>
      <c r="E22" s="20">
        <f t="shared" si="1"/>
        <v>72.439167154444348</v>
      </c>
      <c r="F22" s="21">
        <f>IF(Table23[[#This Row],[Ver 2: number of non-null records]]=0, 3, IF(Table23[[#This Row],[Ver 3: number of non-null records]]=0, 2, ""))</f>
        <v>3</v>
      </c>
      <c r="G22" s="27">
        <v>4581</v>
      </c>
      <c r="H22" s="27">
        <v>3296</v>
      </c>
      <c r="J22"/>
      <c r="K22"/>
      <c r="L22"/>
    </row>
    <row r="23" spans="1:12" x14ac:dyDescent="0.35">
      <c r="A23" t="s">
        <v>48</v>
      </c>
      <c r="B23" s="18">
        <f>$D$2-Table23[[#This Row],[v2_n_missing]]</f>
        <v>0</v>
      </c>
      <c r="C23" s="18">
        <f>$E$2-Table23[[#This Row],[v3_n_missing]]</f>
        <v>8508</v>
      </c>
      <c r="D23" s="19">
        <f t="shared" si="0"/>
        <v>0</v>
      </c>
      <c r="E23" s="20">
        <f t="shared" si="1"/>
        <v>71.143072163224346</v>
      </c>
      <c r="F23" s="21">
        <f>IF(Table23[[#This Row],[Ver 2: number of non-null records]]=0, 3, IF(Table23[[#This Row],[Ver 3: number of non-null records]]=0, 2, ""))</f>
        <v>3</v>
      </c>
      <c r="G23" s="27">
        <v>4581</v>
      </c>
      <c r="H23" s="27">
        <v>3451</v>
      </c>
      <c r="J23"/>
      <c r="K23"/>
      <c r="L23"/>
    </row>
    <row r="24" spans="1:12" x14ac:dyDescent="0.35">
      <c r="A24" t="s">
        <v>56</v>
      </c>
      <c r="B24" s="18">
        <f>$D$2-Table23[[#This Row],[v2_n_missing]]</f>
        <v>0</v>
      </c>
      <c r="C24" s="18">
        <f>$E$2-Table23[[#This Row],[v3_n_missing]]</f>
        <v>8508</v>
      </c>
      <c r="D24" s="19">
        <f t="shared" si="0"/>
        <v>0</v>
      </c>
      <c r="E24" s="20">
        <f t="shared" si="1"/>
        <v>71.143072163224346</v>
      </c>
      <c r="F24" s="21">
        <f>IF(Table23[[#This Row],[Ver 2: number of non-null records]]=0, 3, IF(Table23[[#This Row],[Ver 3: number of non-null records]]=0, 2, ""))</f>
        <v>3</v>
      </c>
      <c r="G24" s="27">
        <v>4581</v>
      </c>
      <c r="H24" s="27">
        <v>3451</v>
      </c>
      <c r="J24"/>
      <c r="K24"/>
      <c r="L24"/>
    </row>
    <row r="25" spans="1:12" x14ac:dyDescent="0.35">
      <c r="A25" t="s">
        <v>124</v>
      </c>
      <c r="B25" s="18">
        <f>$D$2-Table23[[#This Row],[v2_n_missing]]</f>
        <v>0</v>
      </c>
      <c r="C25" s="18">
        <f>$E$2-Table23[[#This Row],[v3_n_missing]]</f>
        <v>6091</v>
      </c>
      <c r="D25" s="19">
        <f t="shared" si="0"/>
        <v>0</v>
      </c>
      <c r="E25" s="20">
        <f t="shared" si="1"/>
        <v>50.932352203361489</v>
      </c>
      <c r="F25" s="21">
        <f>IF(Table23[[#This Row],[Ver 2: number of non-null records]]=0, 3, IF(Table23[[#This Row],[Ver 3: number of non-null records]]=0, 2, ""))</f>
        <v>3</v>
      </c>
      <c r="G25" s="27">
        <v>4581</v>
      </c>
      <c r="H25" s="27">
        <v>5868</v>
      </c>
      <c r="J25"/>
      <c r="K25"/>
      <c r="L25"/>
    </row>
    <row r="26" spans="1:12" x14ac:dyDescent="0.35">
      <c r="A26" t="s">
        <v>20</v>
      </c>
      <c r="B26" s="18">
        <f>$D$2-Table23[[#This Row],[v2_n_missing]]</f>
        <v>0</v>
      </c>
      <c r="C26" s="18">
        <f>$E$2-Table23[[#This Row],[v3_n_missing]]</f>
        <v>5019</v>
      </c>
      <c r="D26" s="19">
        <f t="shared" si="0"/>
        <v>0</v>
      </c>
      <c r="E26" s="20">
        <f t="shared" si="1"/>
        <v>41.968392006020572</v>
      </c>
      <c r="F26" s="21">
        <f>IF(Table23[[#This Row],[Ver 2: number of non-null records]]=0, 3, IF(Table23[[#This Row],[Ver 3: number of non-null records]]=0, 2, ""))</f>
        <v>3</v>
      </c>
      <c r="G26" s="27">
        <v>4581</v>
      </c>
      <c r="H26" s="27">
        <v>6940</v>
      </c>
      <c r="J26"/>
      <c r="K26"/>
      <c r="L26"/>
    </row>
    <row r="27" spans="1:12" x14ac:dyDescent="0.35">
      <c r="A27" t="s">
        <v>5</v>
      </c>
      <c r="B27" s="18">
        <f>$D$2-Table23[[#This Row],[v2_n_missing]]</f>
        <v>0</v>
      </c>
      <c r="C27" s="18">
        <f>$E$2-Table23[[#This Row],[v3_n_missing]]</f>
        <v>3427</v>
      </c>
      <c r="D27" s="19">
        <f t="shared" si="0"/>
        <v>0</v>
      </c>
      <c r="E27" s="20">
        <f t="shared" si="1"/>
        <v>28.656242160715777</v>
      </c>
      <c r="F27" s="21">
        <f>IF(Table23[[#This Row],[Ver 2: number of non-null records]]=0, 3, IF(Table23[[#This Row],[Ver 3: number of non-null records]]=0, 2, ""))</f>
        <v>3</v>
      </c>
      <c r="G27" s="27">
        <v>4581</v>
      </c>
      <c r="H27" s="27">
        <v>8532</v>
      </c>
      <c r="J27"/>
      <c r="K27"/>
      <c r="L27"/>
    </row>
    <row r="28" spans="1:12" x14ac:dyDescent="0.35">
      <c r="A28" t="s">
        <v>9</v>
      </c>
      <c r="B28" s="18">
        <f>$D$2-Table23[[#This Row],[v2_n_missing]]</f>
        <v>0</v>
      </c>
      <c r="C28" s="18">
        <f>$E$2-Table23[[#This Row],[v3_n_missing]]</f>
        <v>3046</v>
      </c>
      <c r="D28" s="19">
        <f t="shared" si="0"/>
        <v>0</v>
      </c>
      <c r="E28" s="20">
        <f t="shared" si="1"/>
        <v>25.470357053265325</v>
      </c>
      <c r="F28" s="21">
        <f>IF(Table23[[#This Row],[Ver 2: number of non-null records]]=0, 3, IF(Table23[[#This Row],[Ver 3: number of non-null records]]=0, 2, ""))</f>
        <v>3</v>
      </c>
      <c r="G28" s="27">
        <v>4581</v>
      </c>
      <c r="H28" s="27">
        <v>8913</v>
      </c>
      <c r="J28"/>
      <c r="K28"/>
      <c r="L28"/>
    </row>
    <row r="29" spans="1:12" x14ac:dyDescent="0.35">
      <c r="A29" t="s">
        <v>125</v>
      </c>
      <c r="B29" s="18">
        <f>$D$2-Table23[[#This Row],[v2_n_missing]]</f>
        <v>0</v>
      </c>
      <c r="C29" s="18">
        <f>$E$2-Table23[[#This Row],[v3_n_missing]]</f>
        <v>1831</v>
      </c>
      <c r="D29" s="19">
        <f t="shared" si="0"/>
        <v>0</v>
      </c>
      <c r="E29" s="20">
        <f t="shared" si="1"/>
        <v>15.310644702734342</v>
      </c>
      <c r="F29" s="21">
        <f>IF(Table23[[#This Row],[Ver 2: number of non-null records]]=0, 3, IF(Table23[[#This Row],[Ver 3: number of non-null records]]=0, 2, ""))</f>
        <v>3</v>
      </c>
      <c r="G29" s="27">
        <v>4581</v>
      </c>
      <c r="H29" s="27">
        <v>10128</v>
      </c>
      <c r="J29"/>
      <c r="K29"/>
      <c r="L29"/>
    </row>
    <row r="30" spans="1:12" x14ac:dyDescent="0.35">
      <c r="A30" t="s">
        <v>130</v>
      </c>
      <c r="B30" s="18">
        <f>$D$2-Table23[[#This Row],[v2_n_missing]]</f>
        <v>0</v>
      </c>
      <c r="C30" s="18">
        <f>$E$2-Table23[[#This Row],[v3_n_missing]]</f>
        <v>924</v>
      </c>
      <c r="D30" s="19">
        <f t="shared" si="0"/>
        <v>0</v>
      </c>
      <c r="E30" s="20">
        <f t="shared" si="1"/>
        <v>7.726398528305042</v>
      </c>
      <c r="F30" s="21">
        <f>IF(Table23[[#This Row],[Ver 2: number of non-null records]]=0, 3, IF(Table23[[#This Row],[Ver 3: number of non-null records]]=0, 2, ""))</f>
        <v>3</v>
      </c>
      <c r="G30" s="27">
        <v>4581</v>
      </c>
      <c r="H30" s="27">
        <v>11035</v>
      </c>
      <c r="J30"/>
      <c r="K30"/>
      <c r="L30"/>
    </row>
    <row r="31" spans="1:12" x14ac:dyDescent="0.35">
      <c r="A31" t="s">
        <v>83</v>
      </c>
      <c r="B31" s="18">
        <f>$D$2-Table23[[#This Row],[v2_n_missing]]</f>
        <v>0</v>
      </c>
      <c r="C31" s="18">
        <f>$E$2-Table23[[#This Row],[v3_n_missing]]</f>
        <v>473</v>
      </c>
      <c r="D31" s="19">
        <f t="shared" si="0"/>
        <v>0</v>
      </c>
      <c r="E31" s="20">
        <f t="shared" si="1"/>
        <v>3.9551801990132951</v>
      </c>
      <c r="F31" s="21">
        <f>IF(Table23[[#This Row],[Ver 2: number of non-null records]]=0, 3, IF(Table23[[#This Row],[Ver 3: number of non-null records]]=0, 2, ""))</f>
        <v>3</v>
      </c>
      <c r="G31" s="27">
        <v>4581</v>
      </c>
      <c r="H31" s="27">
        <v>11486</v>
      </c>
      <c r="J31"/>
      <c r="K31"/>
      <c r="L31"/>
    </row>
    <row r="32" spans="1:12" x14ac:dyDescent="0.35">
      <c r="A32" t="s">
        <v>81</v>
      </c>
      <c r="B32" s="18">
        <f>$D$2-Table23[[#This Row],[v2_n_missing]]</f>
        <v>0</v>
      </c>
      <c r="C32" s="18">
        <f>$E$2-Table23[[#This Row],[v3_n_missing]]</f>
        <v>441</v>
      </c>
      <c r="D32" s="19">
        <f t="shared" si="0"/>
        <v>0</v>
      </c>
      <c r="E32" s="20">
        <f t="shared" si="1"/>
        <v>3.6875992976001339</v>
      </c>
      <c r="F32" s="21">
        <f>IF(Table23[[#This Row],[Ver 2: number of non-null records]]=0, 3, IF(Table23[[#This Row],[Ver 3: number of non-null records]]=0, 2, ""))</f>
        <v>3</v>
      </c>
      <c r="G32" s="27">
        <v>4581</v>
      </c>
      <c r="H32" s="27">
        <v>11518</v>
      </c>
      <c r="J32"/>
      <c r="K32"/>
      <c r="L32"/>
    </row>
    <row r="33" spans="1:12" x14ac:dyDescent="0.35">
      <c r="A33" t="s">
        <v>61</v>
      </c>
      <c r="B33" s="18">
        <f>$D$2-Table23[[#This Row],[v2_n_missing]]</f>
        <v>0</v>
      </c>
      <c r="C33" s="18">
        <f>$E$2-Table23[[#This Row],[v3_n_missing]]</f>
        <v>294</v>
      </c>
      <c r="D33" s="19">
        <f t="shared" si="0"/>
        <v>0</v>
      </c>
      <c r="E33" s="20">
        <f t="shared" si="1"/>
        <v>2.4583995317334226</v>
      </c>
      <c r="F33" s="21">
        <f>IF(Table23[[#This Row],[Ver 2: number of non-null records]]=0, 3, IF(Table23[[#This Row],[Ver 3: number of non-null records]]=0, 2, ""))</f>
        <v>3</v>
      </c>
      <c r="G33" s="27">
        <v>4581</v>
      </c>
      <c r="H33" s="27">
        <v>11665</v>
      </c>
      <c r="J33"/>
      <c r="K33"/>
      <c r="L33"/>
    </row>
    <row r="34" spans="1:12" x14ac:dyDescent="0.35">
      <c r="A34" t="s">
        <v>159</v>
      </c>
      <c r="B34" s="18">
        <f>$D$2-Table23[[#This Row],[v2_n_missing]]</f>
        <v>0</v>
      </c>
      <c r="C34" s="18">
        <f>$E$2-Table23[[#This Row],[v3_n_missing]]</f>
        <v>212</v>
      </c>
      <c r="D34" s="19">
        <f t="shared" si="0"/>
        <v>0</v>
      </c>
      <c r="E34" s="20">
        <f t="shared" si="1"/>
        <v>1.7727234718621958</v>
      </c>
      <c r="F34" s="21">
        <f>IF(Table23[[#This Row],[Ver 2: number of non-null records]]=0, 3, IF(Table23[[#This Row],[Ver 3: number of non-null records]]=0, 2, ""))</f>
        <v>3</v>
      </c>
      <c r="G34" s="27">
        <v>4581</v>
      </c>
      <c r="H34" s="27">
        <v>11747</v>
      </c>
      <c r="J34"/>
      <c r="K34"/>
      <c r="L34"/>
    </row>
    <row r="35" spans="1:12" x14ac:dyDescent="0.35">
      <c r="A35" t="s">
        <v>139</v>
      </c>
      <c r="B35" s="18">
        <f>$D$2-Table23[[#This Row],[v2_n_missing]]</f>
        <v>0</v>
      </c>
      <c r="C35" s="18">
        <f>$E$2-Table23[[#This Row],[v3_n_missing]]</f>
        <v>195</v>
      </c>
      <c r="D35" s="19">
        <f t="shared" si="0"/>
        <v>0</v>
      </c>
      <c r="E35" s="20">
        <f t="shared" si="1"/>
        <v>1.6305711179864537</v>
      </c>
      <c r="F35" s="21">
        <f>IF(Table23[[#This Row],[Ver 2: number of non-null records]]=0, 3, IF(Table23[[#This Row],[Ver 3: number of non-null records]]=0, 2, ""))</f>
        <v>3</v>
      </c>
      <c r="G35" s="27">
        <v>4581</v>
      </c>
      <c r="H35" s="27">
        <v>11764</v>
      </c>
      <c r="J35"/>
      <c r="K35"/>
      <c r="L35"/>
    </row>
    <row r="36" spans="1:12" x14ac:dyDescent="0.35">
      <c r="A36" t="s">
        <v>75</v>
      </c>
      <c r="B36" s="18">
        <f>$D$2-Table23[[#This Row],[v2_n_missing]]</f>
        <v>0</v>
      </c>
      <c r="C36" s="18">
        <f>$E$2-Table23[[#This Row],[v3_n_missing]]</f>
        <v>191</v>
      </c>
      <c r="D36" s="19">
        <f t="shared" si="0"/>
        <v>0</v>
      </c>
      <c r="E36" s="20">
        <f t="shared" si="1"/>
        <v>1.5971235053098085</v>
      </c>
      <c r="F36" s="21">
        <f>IF(Table23[[#This Row],[Ver 2: number of non-null records]]=0, 3, IF(Table23[[#This Row],[Ver 3: number of non-null records]]=0, 2, ""))</f>
        <v>3</v>
      </c>
      <c r="G36" s="27">
        <v>4581</v>
      </c>
      <c r="H36" s="27">
        <v>11768</v>
      </c>
      <c r="J36"/>
      <c r="K36"/>
      <c r="L36"/>
    </row>
    <row r="37" spans="1:12" x14ac:dyDescent="0.35">
      <c r="A37" t="s">
        <v>79</v>
      </c>
      <c r="B37" s="18">
        <f>$D$2-Table23[[#This Row],[v2_n_missing]]</f>
        <v>0</v>
      </c>
      <c r="C37" s="18">
        <f>$E$2-Table23[[#This Row],[v3_n_missing]]</f>
        <v>190</v>
      </c>
      <c r="D37" s="19">
        <f t="shared" ref="D37:D68" si="2">(B37/$D$2)*100</f>
        <v>0</v>
      </c>
      <c r="E37" s="20">
        <f t="shared" ref="E37:E68" si="3">(C37/$E$2)*100</f>
        <v>1.588761602140647</v>
      </c>
      <c r="F37" s="21">
        <f>IF(Table23[[#This Row],[Ver 2: number of non-null records]]=0, 3, IF(Table23[[#This Row],[Ver 3: number of non-null records]]=0, 2, ""))</f>
        <v>3</v>
      </c>
      <c r="G37" s="27">
        <v>4581</v>
      </c>
      <c r="H37" s="27">
        <v>11769</v>
      </c>
      <c r="J37"/>
      <c r="K37"/>
      <c r="L37"/>
    </row>
    <row r="38" spans="1:12" x14ac:dyDescent="0.35">
      <c r="A38" t="s">
        <v>78</v>
      </c>
      <c r="B38" s="18">
        <f>$D$2-Table23[[#This Row],[v2_n_missing]]</f>
        <v>0</v>
      </c>
      <c r="C38" s="18">
        <f>$E$2-Table23[[#This Row],[v3_n_missing]]</f>
        <v>176</v>
      </c>
      <c r="D38" s="19">
        <f t="shared" si="2"/>
        <v>0</v>
      </c>
      <c r="E38" s="20">
        <f t="shared" si="3"/>
        <v>1.471694957772389</v>
      </c>
      <c r="F38" s="21">
        <f>IF(Table23[[#This Row],[Ver 2: number of non-null records]]=0, 3, IF(Table23[[#This Row],[Ver 3: number of non-null records]]=0, 2, ""))</f>
        <v>3</v>
      </c>
      <c r="G38" s="27">
        <v>4581</v>
      </c>
      <c r="H38" s="27">
        <v>11783</v>
      </c>
      <c r="J38"/>
      <c r="K38"/>
      <c r="L38"/>
    </row>
    <row r="39" spans="1:12" x14ac:dyDescent="0.35">
      <c r="A39" t="s">
        <v>74</v>
      </c>
      <c r="B39" s="18">
        <f>$D$2-Table23[[#This Row],[v2_n_missing]]</f>
        <v>0</v>
      </c>
      <c r="C39" s="18">
        <f>$E$2-Table23[[#This Row],[v3_n_missing]]</f>
        <v>174</v>
      </c>
      <c r="D39" s="19">
        <f t="shared" si="2"/>
        <v>0</v>
      </c>
      <c r="E39" s="20">
        <f t="shared" si="3"/>
        <v>1.4549711514340664</v>
      </c>
      <c r="F39" s="21">
        <f>IF(Table23[[#This Row],[Ver 2: number of non-null records]]=0, 3, IF(Table23[[#This Row],[Ver 3: number of non-null records]]=0, 2, ""))</f>
        <v>3</v>
      </c>
      <c r="G39" s="27">
        <v>4581</v>
      </c>
      <c r="H39" s="27">
        <v>11785</v>
      </c>
      <c r="J39"/>
      <c r="K39"/>
      <c r="L39"/>
    </row>
    <row r="40" spans="1:12" x14ac:dyDescent="0.35">
      <c r="A40" t="s">
        <v>58</v>
      </c>
      <c r="B40" s="18">
        <f>$D$2-Table23[[#This Row],[v2_n_missing]]</f>
        <v>0</v>
      </c>
      <c r="C40" s="18">
        <f>$E$2-Table23[[#This Row],[v3_n_missing]]</f>
        <v>103</v>
      </c>
      <c r="D40" s="19">
        <f t="shared" si="2"/>
        <v>0</v>
      </c>
      <c r="E40" s="20">
        <f t="shared" si="3"/>
        <v>0.86127602642361401</v>
      </c>
      <c r="F40" s="21">
        <f>IF(Table23[[#This Row],[Ver 2: number of non-null records]]=0, 3, IF(Table23[[#This Row],[Ver 3: number of non-null records]]=0, 2, ""))</f>
        <v>3</v>
      </c>
      <c r="G40" s="27">
        <v>4581</v>
      </c>
      <c r="H40" s="27">
        <v>11856</v>
      </c>
      <c r="J40"/>
      <c r="K40"/>
      <c r="L40"/>
    </row>
    <row r="41" spans="1:12" x14ac:dyDescent="0.35">
      <c r="A41" t="s">
        <v>41</v>
      </c>
      <c r="B41" s="18">
        <f>$D$2-Table23[[#This Row],[v2_n_missing]]</f>
        <v>0</v>
      </c>
      <c r="C41" s="18">
        <f>$E$2-Table23[[#This Row],[v3_n_missing]]</f>
        <v>94</v>
      </c>
      <c r="D41" s="19">
        <f t="shared" si="2"/>
        <v>0</v>
      </c>
      <c r="E41" s="20">
        <f t="shared" si="3"/>
        <v>0.78601889790116219</v>
      </c>
      <c r="F41" s="21">
        <f>IF(Table23[[#This Row],[Ver 2: number of non-null records]]=0, 3, IF(Table23[[#This Row],[Ver 3: number of non-null records]]=0, 2, ""))</f>
        <v>3</v>
      </c>
      <c r="G41" s="27">
        <v>4581</v>
      </c>
      <c r="H41" s="27">
        <v>11865</v>
      </c>
      <c r="J41"/>
      <c r="K41"/>
      <c r="L41"/>
    </row>
    <row r="42" spans="1:12" x14ac:dyDescent="0.35">
      <c r="A42" t="s">
        <v>2</v>
      </c>
      <c r="B42" s="18">
        <f>$D$2-Table23[[#This Row],[v2_n_missing]]</f>
        <v>0</v>
      </c>
      <c r="C42" s="18">
        <f>$E$2-Table23[[#This Row],[v3_n_missing]]</f>
        <v>94</v>
      </c>
      <c r="D42" s="19">
        <f t="shared" si="2"/>
        <v>0</v>
      </c>
      <c r="E42" s="20">
        <f t="shared" si="3"/>
        <v>0.78601889790116219</v>
      </c>
      <c r="F42" s="21">
        <f>IF(Table23[[#This Row],[Ver 2: number of non-null records]]=0, 3, IF(Table23[[#This Row],[Ver 3: number of non-null records]]=0, 2, ""))</f>
        <v>3</v>
      </c>
      <c r="G42" s="27">
        <v>4581</v>
      </c>
      <c r="H42" s="27">
        <v>11865</v>
      </c>
      <c r="J42"/>
      <c r="K42"/>
      <c r="L42"/>
    </row>
    <row r="43" spans="1:12" x14ac:dyDescent="0.35">
      <c r="A43" t="s">
        <v>43</v>
      </c>
      <c r="B43" s="18">
        <f>$D$2-Table23[[#This Row],[v2_n_missing]]</f>
        <v>0</v>
      </c>
      <c r="C43" s="18">
        <f>$E$2-Table23[[#This Row],[v3_n_missing]]</f>
        <v>94</v>
      </c>
      <c r="D43" s="19">
        <f t="shared" si="2"/>
        <v>0</v>
      </c>
      <c r="E43" s="20">
        <f t="shared" si="3"/>
        <v>0.78601889790116219</v>
      </c>
      <c r="F43" s="21">
        <f>IF(Table23[[#This Row],[Ver 2: number of non-null records]]=0, 3, IF(Table23[[#This Row],[Ver 3: number of non-null records]]=0, 2, ""))</f>
        <v>3</v>
      </c>
      <c r="G43" s="27">
        <v>4581</v>
      </c>
      <c r="H43" s="27">
        <v>11865</v>
      </c>
      <c r="J43"/>
      <c r="K43"/>
      <c r="L43"/>
    </row>
    <row r="44" spans="1:12" x14ac:dyDescent="0.35">
      <c r="A44" t="s">
        <v>152</v>
      </c>
      <c r="B44" s="18">
        <f>$D$2-Table23[[#This Row],[v2_n_missing]]</f>
        <v>0</v>
      </c>
      <c r="C44" s="18">
        <f>$E$2-Table23[[#This Row],[v3_n_missing]]</f>
        <v>93</v>
      </c>
      <c r="D44" s="19">
        <f t="shared" si="2"/>
        <v>0</v>
      </c>
      <c r="E44" s="20">
        <f t="shared" si="3"/>
        <v>0.77765699473200101</v>
      </c>
      <c r="F44" s="21">
        <f>IF(Table23[[#This Row],[Ver 2: number of non-null records]]=0, 3, IF(Table23[[#This Row],[Ver 3: number of non-null records]]=0, 2, ""))</f>
        <v>3</v>
      </c>
      <c r="G44" s="27">
        <v>4581</v>
      </c>
      <c r="H44" s="27">
        <v>11866</v>
      </c>
      <c r="J44"/>
      <c r="K44"/>
      <c r="L44"/>
    </row>
    <row r="45" spans="1:12" x14ac:dyDescent="0.35">
      <c r="A45" t="s">
        <v>40</v>
      </c>
      <c r="B45" s="18">
        <f>$D$2-Table23[[#This Row],[v2_n_missing]]</f>
        <v>0</v>
      </c>
      <c r="C45" s="18">
        <f>$E$2-Table23[[#This Row],[v3_n_missing]]</f>
        <v>73</v>
      </c>
      <c r="D45" s="19">
        <f t="shared" si="2"/>
        <v>0</v>
      </c>
      <c r="E45" s="20">
        <f t="shared" si="3"/>
        <v>0.61041893134877501</v>
      </c>
      <c r="F45" s="21">
        <f>IF(Table23[[#This Row],[Ver 2: number of non-null records]]=0, 3, IF(Table23[[#This Row],[Ver 3: number of non-null records]]=0, 2, ""))</f>
        <v>3</v>
      </c>
      <c r="G45" s="27">
        <v>4581</v>
      </c>
      <c r="H45" s="27">
        <v>11886</v>
      </c>
      <c r="J45"/>
      <c r="K45"/>
      <c r="L45"/>
    </row>
    <row r="46" spans="1:12" x14ac:dyDescent="0.35">
      <c r="A46" t="s">
        <v>157</v>
      </c>
      <c r="B46" s="18">
        <f>$D$2-Table23[[#This Row],[v2_n_missing]]</f>
        <v>0</v>
      </c>
      <c r="C46" s="18">
        <f>$E$2-Table23[[#This Row],[v3_n_missing]]</f>
        <v>73</v>
      </c>
      <c r="D46" s="19">
        <f t="shared" si="2"/>
        <v>0</v>
      </c>
      <c r="E46" s="20">
        <f t="shared" si="3"/>
        <v>0.61041893134877501</v>
      </c>
      <c r="F46" s="21">
        <f>IF(Table23[[#This Row],[Ver 2: number of non-null records]]=0, 3, IF(Table23[[#This Row],[Ver 3: number of non-null records]]=0, 2, ""))</f>
        <v>3</v>
      </c>
      <c r="G46" s="27">
        <v>4581</v>
      </c>
      <c r="H46" s="27">
        <v>11886</v>
      </c>
      <c r="J46"/>
      <c r="K46"/>
      <c r="L46"/>
    </row>
    <row r="47" spans="1:12" x14ac:dyDescent="0.35">
      <c r="A47" t="s">
        <v>151</v>
      </c>
      <c r="B47" s="18">
        <f>$D$2-Table23[[#This Row],[v2_n_missing]]</f>
        <v>0</v>
      </c>
      <c r="C47" s="18">
        <f>$E$2-Table23[[#This Row],[v3_n_missing]]</f>
        <v>55</v>
      </c>
      <c r="D47" s="19">
        <f t="shared" si="2"/>
        <v>0</v>
      </c>
      <c r="E47" s="20">
        <f t="shared" si="3"/>
        <v>0.45990467430387155</v>
      </c>
      <c r="F47" s="21">
        <f>IF(Table23[[#This Row],[Ver 2: number of non-null records]]=0, 3, IF(Table23[[#This Row],[Ver 3: number of non-null records]]=0, 2, ""))</f>
        <v>3</v>
      </c>
      <c r="G47" s="27">
        <v>4581</v>
      </c>
      <c r="H47" s="27">
        <v>11904</v>
      </c>
      <c r="J47"/>
      <c r="K47"/>
      <c r="L47"/>
    </row>
    <row r="48" spans="1:12" x14ac:dyDescent="0.35">
      <c r="A48" t="s">
        <v>82</v>
      </c>
      <c r="B48" s="18">
        <f>$D$2-Table23[[#This Row],[v2_n_missing]]</f>
        <v>0</v>
      </c>
      <c r="C48" s="18">
        <f>$E$2-Table23[[#This Row],[v3_n_missing]]</f>
        <v>51</v>
      </c>
      <c r="D48" s="19">
        <f t="shared" si="2"/>
        <v>0</v>
      </c>
      <c r="E48" s="20">
        <f t="shared" si="3"/>
        <v>0.42645706162722635</v>
      </c>
      <c r="F48" s="21">
        <f>IF(Table23[[#This Row],[Ver 2: number of non-null records]]=0, 3, IF(Table23[[#This Row],[Ver 3: number of non-null records]]=0, 2, ""))</f>
        <v>3</v>
      </c>
      <c r="G48" s="27">
        <v>4581</v>
      </c>
      <c r="H48" s="27">
        <v>11908</v>
      </c>
      <c r="J48"/>
      <c r="K48"/>
      <c r="L48"/>
    </row>
    <row r="49" spans="1:12" x14ac:dyDescent="0.35">
      <c r="A49" t="s">
        <v>80</v>
      </c>
      <c r="B49" s="18">
        <f>$D$2-Table23[[#This Row],[v2_n_missing]]</f>
        <v>0</v>
      </c>
      <c r="C49" s="18">
        <f>$E$2-Table23[[#This Row],[v3_n_missing]]</f>
        <v>46</v>
      </c>
      <c r="D49" s="19">
        <f t="shared" si="2"/>
        <v>0</v>
      </c>
      <c r="E49" s="20">
        <f t="shared" si="3"/>
        <v>0.38464754578141985</v>
      </c>
      <c r="F49" s="21">
        <f>IF(Table23[[#This Row],[Ver 2: number of non-null records]]=0, 3, IF(Table23[[#This Row],[Ver 3: number of non-null records]]=0, 2, ""))</f>
        <v>3</v>
      </c>
      <c r="G49" s="27">
        <v>4581</v>
      </c>
      <c r="H49" s="27">
        <v>11913</v>
      </c>
      <c r="J49"/>
      <c r="K49"/>
      <c r="L49"/>
    </row>
    <row r="50" spans="1:12" x14ac:dyDescent="0.35">
      <c r="A50" t="s">
        <v>39</v>
      </c>
      <c r="B50" s="18">
        <f>$D$2-Table23[[#This Row],[v2_n_missing]]</f>
        <v>0</v>
      </c>
      <c r="C50" s="18">
        <f>$E$2-Table23[[#This Row],[v3_n_missing]]</f>
        <v>25</v>
      </c>
      <c r="D50" s="19">
        <f t="shared" si="2"/>
        <v>0</v>
      </c>
      <c r="E50" s="20">
        <f t="shared" si="3"/>
        <v>0.20904757922903255</v>
      </c>
      <c r="F50" s="21">
        <f>IF(Table23[[#This Row],[Ver 2: number of non-null records]]=0, 3, IF(Table23[[#This Row],[Ver 3: number of non-null records]]=0, 2, ""))</f>
        <v>3</v>
      </c>
      <c r="G50" s="27">
        <v>4581</v>
      </c>
      <c r="H50" s="27">
        <v>11934</v>
      </c>
      <c r="J50"/>
      <c r="K50"/>
      <c r="L50"/>
    </row>
    <row r="51" spans="1:12" x14ac:dyDescent="0.35">
      <c r="A51" t="s">
        <v>70</v>
      </c>
      <c r="B51" s="18">
        <f>$D$2-Table23[[#This Row],[v2_n_missing]]</f>
        <v>0</v>
      </c>
      <c r="C51" s="18">
        <f>$E$2-Table23[[#This Row],[v3_n_missing]]</f>
        <v>18</v>
      </c>
      <c r="D51" s="19">
        <f t="shared" si="2"/>
        <v>0</v>
      </c>
      <c r="E51" s="20">
        <f t="shared" si="3"/>
        <v>0.15051425704490343</v>
      </c>
      <c r="F51" s="21">
        <f>IF(Table23[[#This Row],[Ver 2: number of non-null records]]=0, 3, IF(Table23[[#This Row],[Ver 3: number of non-null records]]=0, 2, ""))</f>
        <v>3</v>
      </c>
      <c r="G51" s="27">
        <v>4581</v>
      </c>
      <c r="H51" s="27">
        <v>11941</v>
      </c>
      <c r="J51"/>
      <c r="K51"/>
      <c r="L51"/>
    </row>
    <row r="52" spans="1:12" x14ac:dyDescent="0.35">
      <c r="A52" t="s">
        <v>134</v>
      </c>
      <c r="B52" s="18">
        <f>$D$2-Table23[[#This Row],[v2_n_missing]]</f>
        <v>0</v>
      </c>
      <c r="C52" s="18">
        <f>$E$2-Table23[[#This Row],[v3_n_missing]]</f>
        <v>16</v>
      </c>
      <c r="D52" s="19">
        <f t="shared" si="2"/>
        <v>0</v>
      </c>
      <c r="E52" s="20">
        <f t="shared" si="3"/>
        <v>0.13379045070658083</v>
      </c>
      <c r="F52" s="21">
        <f>IF(Table23[[#This Row],[Ver 2: number of non-null records]]=0, 3, IF(Table23[[#This Row],[Ver 3: number of non-null records]]=0, 2, ""))</f>
        <v>3</v>
      </c>
      <c r="G52" s="27">
        <v>4581</v>
      </c>
      <c r="H52" s="27">
        <v>11943</v>
      </c>
      <c r="J52"/>
      <c r="K52"/>
      <c r="L52"/>
    </row>
    <row r="53" spans="1:12" x14ac:dyDescent="0.35">
      <c r="A53" t="s">
        <v>113</v>
      </c>
      <c r="B53" s="18">
        <f>$D$2-Table23[[#This Row],[v2_n_missing]]</f>
        <v>0</v>
      </c>
      <c r="C53" s="18">
        <f>$E$2-Table23[[#This Row],[v3_n_missing]]</f>
        <v>10</v>
      </c>
      <c r="D53" s="19">
        <f t="shared" si="2"/>
        <v>0</v>
      </c>
      <c r="E53" s="20">
        <f t="shared" si="3"/>
        <v>8.3619031691612999E-2</v>
      </c>
      <c r="F53" s="21">
        <f>IF(Table23[[#This Row],[Ver 2: number of non-null records]]=0, 3, IF(Table23[[#This Row],[Ver 3: number of non-null records]]=0, 2, ""))</f>
        <v>3</v>
      </c>
      <c r="G53" s="27">
        <v>4581</v>
      </c>
      <c r="H53" s="27">
        <v>11949</v>
      </c>
      <c r="J53"/>
      <c r="K53"/>
      <c r="L53"/>
    </row>
    <row r="54" spans="1:12" x14ac:dyDescent="0.35">
      <c r="A54" t="s">
        <v>86</v>
      </c>
      <c r="B54" s="18">
        <f>$D$2-Table23[[#This Row],[v2_n_missing]]</f>
        <v>0</v>
      </c>
      <c r="C54" s="18">
        <f>$E$2-Table23[[#This Row],[v3_n_missing]]</f>
        <v>10</v>
      </c>
      <c r="D54" s="19">
        <f t="shared" si="2"/>
        <v>0</v>
      </c>
      <c r="E54" s="20">
        <f t="shared" si="3"/>
        <v>8.3619031691612999E-2</v>
      </c>
      <c r="F54" s="21">
        <f>IF(Table23[[#This Row],[Ver 2: number of non-null records]]=0, 3, IF(Table23[[#This Row],[Ver 3: number of non-null records]]=0, 2, ""))</f>
        <v>3</v>
      </c>
      <c r="G54" s="27">
        <v>4581</v>
      </c>
      <c r="H54" s="27">
        <v>11949</v>
      </c>
      <c r="J54"/>
      <c r="K54"/>
      <c r="L54"/>
    </row>
    <row r="55" spans="1:12" x14ac:dyDescent="0.35">
      <c r="A55" t="s">
        <v>118</v>
      </c>
      <c r="B55" s="18">
        <f>$D$2-Table23[[#This Row],[v2_n_missing]]</f>
        <v>0</v>
      </c>
      <c r="C55" s="18">
        <f>$E$2-Table23[[#This Row],[v3_n_missing]]</f>
        <v>10</v>
      </c>
      <c r="D55" s="19">
        <f t="shared" si="2"/>
        <v>0</v>
      </c>
      <c r="E55" s="20">
        <f t="shared" si="3"/>
        <v>8.3619031691612999E-2</v>
      </c>
      <c r="F55" s="21">
        <f>IF(Table23[[#This Row],[Ver 2: number of non-null records]]=0, 3, IF(Table23[[#This Row],[Ver 3: number of non-null records]]=0, 2, ""))</f>
        <v>3</v>
      </c>
      <c r="G55" s="27">
        <v>4581</v>
      </c>
      <c r="H55" s="27">
        <v>11949</v>
      </c>
      <c r="J55"/>
      <c r="K55"/>
      <c r="L55"/>
    </row>
    <row r="56" spans="1:12" x14ac:dyDescent="0.35">
      <c r="A56" t="s">
        <v>161</v>
      </c>
      <c r="B56" s="18">
        <f>$D$2-Table23[[#This Row],[v2_n_missing]]</f>
        <v>0</v>
      </c>
      <c r="C56" s="18">
        <f>$E$2-Table23[[#This Row],[v3_n_missing]]</f>
        <v>10</v>
      </c>
      <c r="D56" s="19">
        <f t="shared" si="2"/>
        <v>0</v>
      </c>
      <c r="E56" s="20">
        <f t="shared" si="3"/>
        <v>8.3619031691612999E-2</v>
      </c>
      <c r="F56" s="21">
        <f>IF(Table23[[#This Row],[Ver 2: number of non-null records]]=0, 3, IF(Table23[[#This Row],[Ver 3: number of non-null records]]=0, 2, ""))</f>
        <v>3</v>
      </c>
      <c r="G56" s="27">
        <v>4581</v>
      </c>
      <c r="H56" s="27">
        <v>11949</v>
      </c>
      <c r="J56"/>
      <c r="K56"/>
      <c r="L56"/>
    </row>
    <row r="57" spans="1:12" x14ac:dyDescent="0.35">
      <c r="A57" t="s">
        <v>117</v>
      </c>
      <c r="B57" s="18">
        <f>$D$2-Table23[[#This Row],[v2_n_missing]]</f>
        <v>0</v>
      </c>
      <c r="C57" s="18">
        <f>$E$2-Table23[[#This Row],[v3_n_missing]]</f>
        <v>10</v>
      </c>
      <c r="D57" s="19">
        <f t="shared" si="2"/>
        <v>0</v>
      </c>
      <c r="E57" s="20">
        <f t="shared" si="3"/>
        <v>8.3619031691612999E-2</v>
      </c>
      <c r="F57" s="21">
        <f>IF(Table23[[#This Row],[Ver 2: number of non-null records]]=0, 3, IF(Table23[[#This Row],[Ver 3: number of non-null records]]=0, 2, ""))</f>
        <v>3</v>
      </c>
      <c r="G57" s="27">
        <v>4581</v>
      </c>
      <c r="H57" s="27">
        <v>11949</v>
      </c>
      <c r="J57"/>
      <c r="K57"/>
      <c r="L57"/>
    </row>
    <row r="58" spans="1:12" x14ac:dyDescent="0.35">
      <c r="A58" t="s">
        <v>116</v>
      </c>
      <c r="B58" s="18">
        <f>$D$2-Table23[[#This Row],[v2_n_missing]]</f>
        <v>0</v>
      </c>
      <c r="C58" s="18">
        <f>$E$2-Table23[[#This Row],[v3_n_missing]]</f>
        <v>10</v>
      </c>
      <c r="D58" s="19">
        <f t="shared" si="2"/>
        <v>0</v>
      </c>
      <c r="E58" s="20">
        <f t="shared" si="3"/>
        <v>8.3619031691612999E-2</v>
      </c>
      <c r="F58" s="21">
        <f>IF(Table23[[#This Row],[Ver 2: number of non-null records]]=0, 3, IF(Table23[[#This Row],[Ver 3: number of non-null records]]=0, 2, ""))</f>
        <v>3</v>
      </c>
      <c r="G58" s="27">
        <v>4581</v>
      </c>
      <c r="H58" s="27">
        <v>11949</v>
      </c>
      <c r="J58"/>
      <c r="K58"/>
      <c r="L58"/>
    </row>
    <row r="59" spans="1:12" x14ac:dyDescent="0.35">
      <c r="A59" t="s">
        <v>114</v>
      </c>
      <c r="B59" s="18">
        <f>$D$2-Table23[[#This Row],[v2_n_missing]]</f>
        <v>0</v>
      </c>
      <c r="C59" s="18">
        <f>$E$2-Table23[[#This Row],[v3_n_missing]]</f>
        <v>10</v>
      </c>
      <c r="D59" s="19">
        <f t="shared" si="2"/>
        <v>0</v>
      </c>
      <c r="E59" s="20">
        <f t="shared" si="3"/>
        <v>8.3619031691612999E-2</v>
      </c>
      <c r="F59" s="21">
        <f>IF(Table23[[#This Row],[Ver 2: number of non-null records]]=0, 3, IF(Table23[[#This Row],[Ver 3: number of non-null records]]=0, 2, ""))</f>
        <v>3</v>
      </c>
      <c r="G59" s="27">
        <v>4581</v>
      </c>
      <c r="H59" s="27">
        <v>11949</v>
      </c>
      <c r="J59"/>
      <c r="K59"/>
      <c r="L59"/>
    </row>
    <row r="60" spans="1:12" x14ac:dyDescent="0.35">
      <c r="A60" t="s">
        <v>115</v>
      </c>
      <c r="B60" s="18">
        <f>$D$2-Table23[[#This Row],[v2_n_missing]]</f>
        <v>0</v>
      </c>
      <c r="C60" s="18">
        <f>$E$2-Table23[[#This Row],[v3_n_missing]]</f>
        <v>10</v>
      </c>
      <c r="D60" s="19">
        <f t="shared" si="2"/>
        <v>0</v>
      </c>
      <c r="E60" s="20">
        <f t="shared" si="3"/>
        <v>8.3619031691612999E-2</v>
      </c>
      <c r="F60" s="21">
        <f>IF(Table23[[#This Row],[Ver 2: number of non-null records]]=0, 3, IF(Table23[[#This Row],[Ver 3: number of non-null records]]=0, 2, ""))</f>
        <v>3</v>
      </c>
      <c r="G60" s="27">
        <v>4581</v>
      </c>
      <c r="H60" s="27">
        <v>11949</v>
      </c>
      <c r="J60"/>
      <c r="K60"/>
      <c r="L60"/>
    </row>
    <row r="61" spans="1:12" x14ac:dyDescent="0.35">
      <c r="A61" t="s">
        <v>3</v>
      </c>
      <c r="B61" s="18">
        <f>$D$2-Table23[[#This Row],[v2_n_missing]]</f>
        <v>0</v>
      </c>
      <c r="C61" s="18">
        <f>$E$2-Table23[[#This Row],[v3_n_missing]]</f>
        <v>9</v>
      </c>
      <c r="D61" s="19">
        <f t="shared" si="2"/>
        <v>0</v>
      </c>
      <c r="E61" s="20">
        <f t="shared" si="3"/>
        <v>7.5257128522451713E-2</v>
      </c>
      <c r="F61" s="21">
        <f>IF(Table23[[#This Row],[Ver 2: number of non-null records]]=0, 3, IF(Table23[[#This Row],[Ver 3: number of non-null records]]=0, 2, ""))</f>
        <v>3</v>
      </c>
      <c r="G61" s="27">
        <v>4581</v>
      </c>
      <c r="H61" s="27">
        <v>11950</v>
      </c>
      <c r="J61"/>
      <c r="K61"/>
      <c r="L61"/>
    </row>
    <row r="62" spans="1:12" x14ac:dyDescent="0.35">
      <c r="A62" t="s">
        <v>68</v>
      </c>
      <c r="B62" s="18">
        <f>$D$2-Table23[[#This Row],[v2_n_missing]]</f>
        <v>1</v>
      </c>
      <c r="C62" s="18">
        <f>$E$2-Table23[[#This Row],[v3_n_missing]]</f>
        <v>61</v>
      </c>
      <c r="D62" s="19">
        <f t="shared" si="2"/>
        <v>2.1829294913774284E-2</v>
      </c>
      <c r="E62" s="20">
        <f t="shared" si="3"/>
        <v>0.51007609331883941</v>
      </c>
      <c r="F62" s="21" t="str">
        <f>IF(Table23[[#This Row],[Ver 2: number of non-null records]]=0, 3, IF(Table23[[#This Row],[Ver 3: number of non-null records]]=0, 2, ""))</f>
        <v/>
      </c>
      <c r="G62" s="27">
        <v>4580</v>
      </c>
      <c r="H62" s="27">
        <v>11898</v>
      </c>
      <c r="J62"/>
      <c r="K62"/>
      <c r="L62"/>
    </row>
    <row r="63" spans="1:12" x14ac:dyDescent="0.35">
      <c r="A63" t="s">
        <v>106</v>
      </c>
      <c r="B63" s="18">
        <f>$D$2-Table23[[#This Row],[v2_n_missing]]</f>
        <v>1</v>
      </c>
      <c r="C63" s="18">
        <f>$E$2-Table23[[#This Row],[v3_n_missing]]</f>
        <v>13</v>
      </c>
      <c r="D63" s="19">
        <f t="shared" si="2"/>
        <v>2.1829294913774284E-2</v>
      </c>
      <c r="E63" s="20">
        <f t="shared" si="3"/>
        <v>0.10870474119909691</v>
      </c>
      <c r="F63" s="21" t="str">
        <f>IF(Table23[[#This Row],[Ver 2: number of non-null records]]=0, 3, IF(Table23[[#This Row],[Ver 3: number of non-null records]]=0, 2, ""))</f>
        <v/>
      </c>
      <c r="G63" s="27">
        <v>4580</v>
      </c>
      <c r="H63" s="27">
        <v>11946</v>
      </c>
      <c r="J63"/>
      <c r="K63"/>
      <c r="L63"/>
    </row>
    <row r="64" spans="1:12" x14ac:dyDescent="0.35">
      <c r="A64" t="s">
        <v>22</v>
      </c>
      <c r="B64" s="18">
        <f>$D$2-Table23[[#This Row],[v2_n_missing]]</f>
        <v>3</v>
      </c>
      <c r="C64" s="18">
        <f>$E$2-Table23[[#This Row],[v3_n_missing]]</f>
        <v>11959</v>
      </c>
      <c r="D64" s="19">
        <f t="shared" si="2"/>
        <v>6.548788474132286E-2</v>
      </c>
      <c r="E64" s="20">
        <f t="shared" si="3"/>
        <v>100</v>
      </c>
      <c r="F64" s="21" t="str">
        <f>IF(Table23[[#This Row],[Ver 2: number of non-null records]]=0, 3, IF(Table23[[#This Row],[Ver 3: number of non-null records]]=0, 2, ""))</f>
        <v/>
      </c>
      <c r="G64" s="27">
        <v>4578</v>
      </c>
      <c r="H64" s="27"/>
      <c r="J64"/>
      <c r="K64"/>
      <c r="L64"/>
    </row>
    <row r="65" spans="1:12" x14ac:dyDescent="0.35">
      <c r="A65" t="s">
        <v>144</v>
      </c>
      <c r="B65" s="18">
        <f>$D$2-Table23[[#This Row],[v2_n_missing]]</f>
        <v>3</v>
      </c>
      <c r="C65" s="18">
        <f>$E$2-Table23[[#This Row],[v3_n_missing]]</f>
        <v>10002</v>
      </c>
      <c r="D65" s="19">
        <f t="shared" si="2"/>
        <v>6.548788474132286E-2</v>
      </c>
      <c r="E65" s="20">
        <f t="shared" si="3"/>
        <v>83.635755497951337</v>
      </c>
      <c r="F65" s="21" t="str">
        <f>IF(Table23[[#This Row],[Ver 2: number of non-null records]]=0, 3, IF(Table23[[#This Row],[Ver 3: number of non-null records]]=0, 2, ""))</f>
        <v/>
      </c>
      <c r="G65" s="27">
        <v>4578</v>
      </c>
      <c r="H65" s="27">
        <v>1957</v>
      </c>
      <c r="J65"/>
      <c r="K65"/>
      <c r="L65"/>
    </row>
    <row r="66" spans="1:12" x14ac:dyDescent="0.35">
      <c r="A66" t="s">
        <v>69</v>
      </c>
      <c r="B66" s="18">
        <f>$D$2-Table23[[#This Row],[v2_n_missing]]</f>
        <v>3</v>
      </c>
      <c r="C66" s="18">
        <f>$E$2-Table23[[#This Row],[v3_n_missing]]</f>
        <v>49</v>
      </c>
      <c r="D66" s="19">
        <f t="shared" si="2"/>
        <v>6.548788474132286E-2</v>
      </c>
      <c r="E66" s="20">
        <f t="shared" si="3"/>
        <v>0.40973325528890381</v>
      </c>
      <c r="F66" s="21" t="str">
        <f>IF(Table23[[#This Row],[Ver 2: number of non-null records]]=0, 3, IF(Table23[[#This Row],[Ver 3: number of non-null records]]=0, 2, ""))</f>
        <v/>
      </c>
      <c r="G66" s="27">
        <v>4578</v>
      </c>
      <c r="H66" s="27">
        <v>11910</v>
      </c>
      <c r="J66"/>
      <c r="K66"/>
      <c r="L66"/>
    </row>
    <row r="67" spans="1:12" x14ac:dyDescent="0.35">
      <c r="A67" t="s">
        <v>147</v>
      </c>
      <c r="B67" s="18">
        <f>$D$2-Table23[[#This Row],[v2_n_missing]]</f>
        <v>33</v>
      </c>
      <c r="C67" s="18">
        <f>$E$2-Table23[[#This Row],[v3_n_missing]]</f>
        <v>10610</v>
      </c>
      <c r="D67" s="19">
        <f t="shared" si="2"/>
        <v>0.72036673215455138</v>
      </c>
      <c r="E67" s="20">
        <f t="shared" si="3"/>
        <v>88.719792624801414</v>
      </c>
      <c r="F67" s="21" t="str">
        <f>IF(Table23[[#This Row],[Ver 2: number of non-null records]]=0, 3, IF(Table23[[#This Row],[Ver 3: number of non-null records]]=0, 2, ""))</f>
        <v/>
      </c>
      <c r="G67" s="27">
        <v>4548</v>
      </c>
      <c r="H67" s="27">
        <v>1349</v>
      </c>
      <c r="J67"/>
      <c r="K67"/>
      <c r="L67"/>
    </row>
    <row r="68" spans="1:12" x14ac:dyDescent="0.35">
      <c r="A68" t="s">
        <v>148</v>
      </c>
      <c r="B68" s="18">
        <f>$D$2-Table23[[#This Row],[v2_n_missing]]</f>
        <v>34</v>
      </c>
      <c r="C68" s="18">
        <f>$E$2-Table23[[#This Row],[v3_n_missing]]</f>
        <v>10657</v>
      </c>
      <c r="D68" s="19">
        <f t="shared" si="2"/>
        <v>0.74219602706832566</v>
      </c>
      <c r="E68" s="20">
        <f t="shared" si="3"/>
        <v>89.112802073751979</v>
      </c>
      <c r="F68" s="21" t="str">
        <f>IF(Table23[[#This Row],[Ver 2: number of non-null records]]=0, 3, IF(Table23[[#This Row],[Ver 3: number of non-null records]]=0, 2, ""))</f>
        <v/>
      </c>
      <c r="G68" s="27">
        <v>4547</v>
      </c>
      <c r="H68" s="27">
        <v>1302</v>
      </c>
      <c r="J68"/>
      <c r="K68"/>
      <c r="L68"/>
    </row>
    <row r="69" spans="1:12" x14ac:dyDescent="0.35">
      <c r="A69" t="s">
        <v>72</v>
      </c>
      <c r="B69" s="18">
        <f>$D$2-Table23[[#This Row],[v2_n_missing]]</f>
        <v>38</v>
      </c>
      <c r="C69" s="18">
        <f>$E$2-Table23[[#This Row],[v3_n_missing]]</f>
        <v>50</v>
      </c>
      <c r="D69" s="19">
        <f t="shared" ref="D69:D100" si="4">(B69/$D$2)*100</f>
        <v>0.82951320672342288</v>
      </c>
      <c r="E69" s="20">
        <f t="shared" ref="E69:E100" si="5">(C69/$E$2)*100</f>
        <v>0.41809515845806511</v>
      </c>
      <c r="F69" s="21" t="str">
        <f>IF(Table23[[#This Row],[Ver 2: number of non-null records]]=0, 3, IF(Table23[[#This Row],[Ver 3: number of non-null records]]=0, 2, ""))</f>
        <v/>
      </c>
      <c r="G69" s="27">
        <v>4543</v>
      </c>
      <c r="H69" s="27">
        <v>11909</v>
      </c>
      <c r="J69"/>
      <c r="K69"/>
      <c r="L69"/>
    </row>
    <row r="70" spans="1:12" x14ac:dyDescent="0.35">
      <c r="A70" t="s">
        <v>71</v>
      </c>
      <c r="B70" s="18">
        <f>$D$2-Table23[[#This Row],[v2_n_missing]]</f>
        <v>50</v>
      </c>
      <c r="C70" s="18">
        <f>$E$2-Table23[[#This Row],[v3_n_missing]]</f>
        <v>65</v>
      </c>
      <c r="D70" s="19">
        <f t="shared" si="4"/>
        <v>1.0914647456887143</v>
      </c>
      <c r="E70" s="20">
        <f t="shared" si="5"/>
        <v>0.54352370599548461</v>
      </c>
      <c r="F70" s="21" t="str">
        <f>IF(Table23[[#This Row],[Ver 2: number of non-null records]]=0, 3, IF(Table23[[#This Row],[Ver 3: number of non-null records]]=0, 2, ""))</f>
        <v/>
      </c>
      <c r="G70" s="27">
        <v>4531</v>
      </c>
      <c r="H70" s="27">
        <v>11894</v>
      </c>
      <c r="J70"/>
      <c r="K70"/>
      <c r="L70"/>
    </row>
    <row r="71" spans="1:12" x14ac:dyDescent="0.35">
      <c r="A71" t="s">
        <v>98</v>
      </c>
      <c r="B71" s="18">
        <f>$D$2-Table23[[#This Row],[v2_n_missing]]</f>
        <v>52</v>
      </c>
      <c r="C71" s="18">
        <f>$E$2-Table23[[#This Row],[v3_n_missing]]</f>
        <v>2</v>
      </c>
      <c r="D71" s="19">
        <f t="shared" si="4"/>
        <v>1.1351233355162629</v>
      </c>
      <c r="E71" s="20">
        <f t="shared" si="5"/>
        <v>1.6723806338322603E-2</v>
      </c>
      <c r="F71" s="21" t="str">
        <f>IF(Table23[[#This Row],[Ver 2: number of non-null records]]=0, 3, IF(Table23[[#This Row],[Ver 3: number of non-null records]]=0, 2, ""))</f>
        <v/>
      </c>
      <c r="G71" s="27">
        <v>4529</v>
      </c>
      <c r="H71" s="27">
        <v>11957</v>
      </c>
      <c r="J71"/>
      <c r="K71"/>
      <c r="L71"/>
    </row>
    <row r="72" spans="1:12" x14ac:dyDescent="0.35">
      <c r="A72" t="s">
        <v>95</v>
      </c>
      <c r="B72" s="18">
        <f>$D$2-Table23[[#This Row],[v2_n_missing]]</f>
        <v>52</v>
      </c>
      <c r="C72" s="18">
        <f>$E$2-Table23[[#This Row],[v3_n_missing]]</f>
        <v>2</v>
      </c>
      <c r="D72" s="19">
        <f t="shared" si="4"/>
        <v>1.1351233355162629</v>
      </c>
      <c r="E72" s="20">
        <f t="shared" si="5"/>
        <v>1.6723806338322603E-2</v>
      </c>
      <c r="F72" s="21" t="str">
        <f>IF(Table23[[#This Row],[Ver 2: number of non-null records]]=0, 3, IF(Table23[[#This Row],[Ver 3: number of non-null records]]=0, 2, ""))</f>
        <v/>
      </c>
      <c r="G72" s="27">
        <v>4529</v>
      </c>
      <c r="H72" s="27">
        <v>11957</v>
      </c>
      <c r="J72"/>
      <c r="K72"/>
      <c r="L72"/>
    </row>
    <row r="73" spans="1:12" x14ac:dyDescent="0.35">
      <c r="A73" t="s">
        <v>94</v>
      </c>
      <c r="B73" s="18">
        <f>$D$2-Table23[[#This Row],[v2_n_missing]]</f>
        <v>52</v>
      </c>
      <c r="C73" s="18">
        <f>$E$2-Table23[[#This Row],[v3_n_missing]]</f>
        <v>2</v>
      </c>
      <c r="D73" s="19">
        <f t="shared" si="4"/>
        <v>1.1351233355162629</v>
      </c>
      <c r="E73" s="20">
        <f t="shared" si="5"/>
        <v>1.6723806338322603E-2</v>
      </c>
      <c r="F73" s="21" t="str">
        <f>IF(Table23[[#This Row],[Ver 2: number of non-null records]]=0, 3, IF(Table23[[#This Row],[Ver 3: number of non-null records]]=0, 2, ""))</f>
        <v/>
      </c>
      <c r="G73" s="27">
        <v>4529</v>
      </c>
      <c r="H73" s="27">
        <v>11957</v>
      </c>
      <c r="J73"/>
      <c r="K73"/>
      <c r="L73"/>
    </row>
    <row r="74" spans="1:12" x14ac:dyDescent="0.35">
      <c r="A74" t="s">
        <v>99</v>
      </c>
      <c r="B74" s="18">
        <f>$D$2-Table23[[#This Row],[v2_n_missing]]</f>
        <v>52</v>
      </c>
      <c r="C74" s="18">
        <f>$E$2-Table23[[#This Row],[v3_n_missing]]</f>
        <v>2</v>
      </c>
      <c r="D74" s="19">
        <f t="shared" si="4"/>
        <v>1.1351233355162629</v>
      </c>
      <c r="E74" s="20">
        <f t="shared" si="5"/>
        <v>1.6723806338322603E-2</v>
      </c>
      <c r="F74" s="21" t="str">
        <f>IF(Table23[[#This Row],[Ver 2: number of non-null records]]=0, 3, IF(Table23[[#This Row],[Ver 3: number of non-null records]]=0, 2, ""))</f>
        <v/>
      </c>
      <c r="G74" s="27">
        <v>4529</v>
      </c>
      <c r="H74" s="27">
        <v>11957</v>
      </c>
      <c r="J74"/>
      <c r="K74"/>
      <c r="L74"/>
    </row>
    <row r="75" spans="1:12" x14ac:dyDescent="0.35">
      <c r="A75" t="s">
        <v>96</v>
      </c>
      <c r="B75" s="18">
        <f>$D$2-Table23[[#This Row],[v2_n_missing]]</f>
        <v>52</v>
      </c>
      <c r="C75" s="18">
        <f>$E$2-Table23[[#This Row],[v3_n_missing]]</f>
        <v>2</v>
      </c>
      <c r="D75" s="19">
        <f t="shared" si="4"/>
        <v>1.1351233355162629</v>
      </c>
      <c r="E75" s="20">
        <f t="shared" si="5"/>
        <v>1.6723806338322603E-2</v>
      </c>
      <c r="F75" s="21" t="str">
        <f>IF(Table23[[#This Row],[Ver 2: number of non-null records]]=0, 3, IF(Table23[[#This Row],[Ver 3: number of non-null records]]=0, 2, ""))</f>
        <v/>
      </c>
      <c r="G75" s="27">
        <v>4529</v>
      </c>
      <c r="H75" s="27">
        <v>11957</v>
      </c>
      <c r="J75"/>
      <c r="K75"/>
      <c r="L75"/>
    </row>
    <row r="76" spans="1:12" x14ac:dyDescent="0.35">
      <c r="A76" t="s">
        <v>97</v>
      </c>
      <c r="B76" s="18">
        <f>$D$2-Table23[[#This Row],[v2_n_missing]]</f>
        <v>52</v>
      </c>
      <c r="C76" s="18">
        <f>$E$2-Table23[[#This Row],[v3_n_missing]]</f>
        <v>2</v>
      </c>
      <c r="D76" s="19">
        <f t="shared" si="4"/>
        <v>1.1351233355162629</v>
      </c>
      <c r="E76" s="20">
        <f t="shared" si="5"/>
        <v>1.6723806338322603E-2</v>
      </c>
      <c r="F76" s="21" t="str">
        <f>IF(Table23[[#This Row],[Ver 2: number of non-null records]]=0, 3, IF(Table23[[#This Row],[Ver 3: number of non-null records]]=0, 2, ""))</f>
        <v/>
      </c>
      <c r="G76" s="27">
        <v>4529</v>
      </c>
      <c r="H76" s="27">
        <v>11957</v>
      </c>
      <c r="J76"/>
      <c r="K76"/>
      <c r="L76"/>
    </row>
    <row r="77" spans="1:12" x14ac:dyDescent="0.35">
      <c r="A77" t="s">
        <v>13</v>
      </c>
      <c r="B77" s="18">
        <f>$D$2-Table23[[#This Row],[v2_n_missing]]</f>
        <v>77</v>
      </c>
      <c r="C77" s="18">
        <f>$E$2-Table23[[#This Row],[v3_n_missing]]</f>
        <v>178</v>
      </c>
      <c r="D77" s="19">
        <f t="shared" si="4"/>
        <v>1.6808557083606199</v>
      </c>
      <c r="E77" s="20">
        <f t="shared" si="5"/>
        <v>1.4884187641107116</v>
      </c>
      <c r="F77" s="21" t="str">
        <f>IF(Table23[[#This Row],[Ver 2: number of non-null records]]=0, 3, IF(Table23[[#This Row],[Ver 3: number of non-null records]]=0, 2, ""))</f>
        <v/>
      </c>
      <c r="G77" s="27">
        <v>4504</v>
      </c>
      <c r="H77" s="27">
        <v>11781</v>
      </c>
      <c r="J77"/>
      <c r="K77"/>
      <c r="L77"/>
    </row>
    <row r="78" spans="1:12" x14ac:dyDescent="0.35">
      <c r="A78" t="s">
        <v>77</v>
      </c>
      <c r="B78" s="18">
        <f>$D$2-Table23[[#This Row],[v2_n_missing]]</f>
        <v>116</v>
      </c>
      <c r="C78" s="18">
        <f>$E$2-Table23[[#This Row],[v3_n_missing]]</f>
        <v>69</v>
      </c>
      <c r="D78" s="19">
        <f t="shared" si="4"/>
        <v>2.5321982099978171</v>
      </c>
      <c r="E78" s="20">
        <f t="shared" si="5"/>
        <v>0.5769713186721297</v>
      </c>
      <c r="F78" s="21" t="str">
        <f>IF(Table23[[#This Row],[Ver 2: number of non-null records]]=0, 3, IF(Table23[[#This Row],[Ver 3: number of non-null records]]=0, 2, ""))</f>
        <v/>
      </c>
      <c r="G78" s="27">
        <v>4465</v>
      </c>
      <c r="H78" s="27">
        <v>11890</v>
      </c>
      <c r="J78"/>
      <c r="K78"/>
      <c r="L78"/>
    </row>
    <row r="79" spans="1:12" x14ac:dyDescent="0.35">
      <c r="A79" t="s">
        <v>85</v>
      </c>
      <c r="B79" s="18">
        <f>$D$2-Table23[[#This Row],[v2_n_missing]]</f>
        <v>176</v>
      </c>
      <c r="C79" s="18">
        <f>$E$2-Table23[[#This Row],[v3_n_missing]]</f>
        <v>191</v>
      </c>
      <c r="D79" s="19">
        <f t="shared" si="4"/>
        <v>3.8419559048242742</v>
      </c>
      <c r="E79" s="20">
        <f t="shared" si="5"/>
        <v>1.5971235053098085</v>
      </c>
      <c r="F79" s="21" t="str">
        <f>IF(Table23[[#This Row],[Ver 2: number of non-null records]]=0, 3, IF(Table23[[#This Row],[Ver 3: number of non-null records]]=0, 2, ""))</f>
        <v/>
      </c>
      <c r="G79" s="27">
        <v>4405</v>
      </c>
      <c r="H79" s="27">
        <v>11768</v>
      </c>
      <c r="J79"/>
      <c r="K79"/>
      <c r="L79"/>
    </row>
    <row r="80" spans="1:12" x14ac:dyDescent="0.35">
      <c r="A80" t="s">
        <v>7</v>
      </c>
      <c r="B80" s="18">
        <f>$D$2-Table23[[#This Row],[v2_n_missing]]</f>
        <v>187</v>
      </c>
      <c r="C80" s="18">
        <f>$E$2-Table23[[#This Row],[v3_n_missing]]</f>
        <v>240</v>
      </c>
      <c r="D80" s="19">
        <f t="shared" si="4"/>
        <v>4.0820781488757918</v>
      </c>
      <c r="E80" s="20">
        <f t="shared" si="5"/>
        <v>2.0068567605987124</v>
      </c>
      <c r="F80" s="21" t="str">
        <f>IF(Table23[[#This Row],[Ver 2: number of non-null records]]=0, 3, IF(Table23[[#This Row],[Ver 3: number of non-null records]]=0, 2, ""))</f>
        <v/>
      </c>
      <c r="G80" s="27">
        <v>4394</v>
      </c>
      <c r="H80" s="27">
        <v>11719</v>
      </c>
      <c r="J80"/>
      <c r="K80"/>
      <c r="L80"/>
    </row>
    <row r="81" spans="1:12" x14ac:dyDescent="0.35">
      <c r="A81" t="s">
        <v>76</v>
      </c>
      <c r="B81" s="18">
        <f>$D$2-Table23[[#This Row],[v2_n_missing]]</f>
        <v>205</v>
      </c>
      <c r="C81" s="18">
        <f>$E$2-Table23[[#This Row],[v3_n_missing]]</f>
        <v>174</v>
      </c>
      <c r="D81" s="19">
        <f t="shared" si="4"/>
        <v>4.4750054573237286</v>
      </c>
      <c r="E81" s="20">
        <f t="shared" si="5"/>
        <v>1.4549711514340664</v>
      </c>
      <c r="F81" s="21" t="str">
        <f>IF(Table23[[#This Row],[Ver 2: number of non-null records]]=0, 3, IF(Table23[[#This Row],[Ver 3: number of non-null records]]=0, 2, ""))</f>
        <v/>
      </c>
      <c r="G81" s="27">
        <v>4376</v>
      </c>
      <c r="H81" s="27">
        <v>11785</v>
      </c>
      <c r="J81"/>
      <c r="K81"/>
      <c r="L81"/>
    </row>
    <row r="82" spans="1:12" x14ac:dyDescent="0.35">
      <c r="A82" t="s">
        <v>8</v>
      </c>
      <c r="B82" s="18">
        <f>$D$2-Table23[[#This Row],[v2_n_missing]]</f>
        <v>315</v>
      </c>
      <c r="C82" s="18">
        <f>$E$2-Table23[[#This Row],[v3_n_missing]]</f>
        <v>171</v>
      </c>
      <c r="D82" s="19">
        <f t="shared" si="4"/>
        <v>6.8762278978389002</v>
      </c>
      <c r="E82" s="20">
        <f t="shared" si="5"/>
        <v>1.4298854419265825</v>
      </c>
      <c r="F82" s="21" t="str">
        <f>IF(Table23[[#This Row],[Ver 2: number of non-null records]]=0, 3, IF(Table23[[#This Row],[Ver 3: number of non-null records]]=0, 2, ""))</f>
        <v/>
      </c>
      <c r="G82" s="27">
        <v>4266</v>
      </c>
      <c r="H82" s="27">
        <v>11788</v>
      </c>
      <c r="J82"/>
      <c r="K82"/>
      <c r="L82"/>
    </row>
    <row r="83" spans="1:12" x14ac:dyDescent="0.35">
      <c r="A83" t="s">
        <v>92</v>
      </c>
      <c r="B83" s="18">
        <f>$D$2-Table23[[#This Row],[v2_n_missing]]</f>
        <v>394</v>
      </c>
      <c r="C83" s="18">
        <f>$E$2-Table23[[#This Row],[v3_n_missing]]</f>
        <v>10</v>
      </c>
      <c r="D83" s="19">
        <f t="shared" si="4"/>
        <v>8.6007421960270687</v>
      </c>
      <c r="E83" s="20">
        <f t="shared" si="5"/>
        <v>8.3619031691612999E-2</v>
      </c>
      <c r="F83" s="21" t="str">
        <f>IF(Table23[[#This Row],[Ver 2: number of non-null records]]=0, 3, IF(Table23[[#This Row],[Ver 3: number of non-null records]]=0, 2, ""))</f>
        <v/>
      </c>
      <c r="G83" s="27">
        <v>4187</v>
      </c>
      <c r="H83" s="27">
        <v>11949</v>
      </c>
      <c r="J83"/>
      <c r="K83"/>
      <c r="L83"/>
    </row>
    <row r="84" spans="1:12" x14ac:dyDescent="0.35">
      <c r="A84" t="s">
        <v>88</v>
      </c>
      <c r="B84" s="18">
        <f>$D$2-Table23[[#This Row],[v2_n_missing]]</f>
        <v>394</v>
      </c>
      <c r="C84" s="18">
        <f>$E$2-Table23[[#This Row],[v3_n_missing]]</f>
        <v>10</v>
      </c>
      <c r="D84" s="19">
        <f t="shared" si="4"/>
        <v>8.6007421960270687</v>
      </c>
      <c r="E84" s="20">
        <f t="shared" si="5"/>
        <v>8.3619031691612999E-2</v>
      </c>
      <c r="F84" s="21" t="str">
        <f>IF(Table23[[#This Row],[Ver 2: number of non-null records]]=0, 3, IF(Table23[[#This Row],[Ver 3: number of non-null records]]=0, 2, ""))</f>
        <v/>
      </c>
      <c r="G84" s="27">
        <v>4187</v>
      </c>
      <c r="H84" s="27">
        <v>11949</v>
      </c>
      <c r="J84"/>
      <c r="K84"/>
      <c r="L84"/>
    </row>
    <row r="85" spans="1:12" x14ac:dyDescent="0.35">
      <c r="A85" t="s">
        <v>89</v>
      </c>
      <c r="B85" s="18">
        <f>$D$2-Table23[[#This Row],[v2_n_missing]]</f>
        <v>394</v>
      </c>
      <c r="C85" s="18">
        <f>$E$2-Table23[[#This Row],[v3_n_missing]]</f>
        <v>10</v>
      </c>
      <c r="D85" s="19">
        <f t="shared" si="4"/>
        <v>8.6007421960270687</v>
      </c>
      <c r="E85" s="20">
        <f t="shared" si="5"/>
        <v>8.3619031691612999E-2</v>
      </c>
      <c r="F85" s="21" t="str">
        <f>IF(Table23[[#This Row],[Ver 2: number of non-null records]]=0, 3, IF(Table23[[#This Row],[Ver 3: number of non-null records]]=0, 2, ""))</f>
        <v/>
      </c>
      <c r="G85" s="27">
        <v>4187</v>
      </c>
      <c r="H85" s="27">
        <v>11949</v>
      </c>
      <c r="J85"/>
      <c r="K85"/>
      <c r="L85"/>
    </row>
    <row r="86" spans="1:12" x14ac:dyDescent="0.35">
      <c r="A86" t="s">
        <v>90</v>
      </c>
      <c r="B86" s="18">
        <f>$D$2-Table23[[#This Row],[v2_n_missing]]</f>
        <v>394</v>
      </c>
      <c r="C86" s="18">
        <f>$E$2-Table23[[#This Row],[v3_n_missing]]</f>
        <v>10</v>
      </c>
      <c r="D86" s="19">
        <f t="shared" si="4"/>
        <v>8.6007421960270687</v>
      </c>
      <c r="E86" s="20">
        <f t="shared" si="5"/>
        <v>8.3619031691612999E-2</v>
      </c>
      <c r="F86" s="21" t="str">
        <f>IF(Table23[[#This Row],[Ver 2: number of non-null records]]=0, 3, IF(Table23[[#This Row],[Ver 3: number of non-null records]]=0, 2, ""))</f>
        <v/>
      </c>
      <c r="G86" s="27">
        <v>4187</v>
      </c>
      <c r="H86" s="27">
        <v>11949</v>
      </c>
      <c r="J86"/>
      <c r="K86"/>
      <c r="L86"/>
    </row>
    <row r="87" spans="1:12" x14ac:dyDescent="0.35">
      <c r="A87" t="s">
        <v>87</v>
      </c>
      <c r="B87" s="18">
        <f>$D$2-Table23[[#This Row],[v2_n_missing]]</f>
        <v>394</v>
      </c>
      <c r="C87" s="18">
        <f>$E$2-Table23[[#This Row],[v3_n_missing]]</f>
        <v>10</v>
      </c>
      <c r="D87" s="19">
        <f t="shared" si="4"/>
        <v>8.6007421960270687</v>
      </c>
      <c r="E87" s="20">
        <f t="shared" si="5"/>
        <v>8.3619031691612999E-2</v>
      </c>
      <c r="F87" s="21" t="str">
        <f>IF(Table23[[#This Row],[Ver 2: number of non-null records]]=0, 3, IF(Table23[[#This Row],[Ver 3: number of non-null records]]=0, 2, ""))</f>
        <v/>
      </c>
      <c r="G87" s="27">
        <v>4187</v>
      </c>
      <c r="H87" s="27">
        <v>11949</v>
      </c>
      <c r="J87"/>
      <c r="K87"/>
      <c r="L87"/>
    </row>
    <row r="88" spans="1:12" x14ac:dyDescent="0.35">
      <c r="A88" t="s">
        <v>91</v>
      </c>
      <c r="B88" s="18">
        <f>$D$2-Table23[[#This Row],[v2_n_missing]]</f>
        <v>394</v>
      </c>
      <c r="C88" s="18">
        <f>$E$2-Table23[[#This Row],[v3_n_missing]]</f>
        <v>10</v>
      </c>
      <c r="D88" s="19">
        <f t="shared" si="4"/>
        <v>8.6007421960270687</v>
      </c>
      <c r="E88" s="20">
        <f t="shared" si="5"/>
        <v>8.3619031691612999E-2</v>
      </c>
      <c r="F88" s="21" t="str">
        <f>IF(Table23[[#This Row],[Ver 2: number of non-null records]]=0, 3, IF(Table23[[#This Row],[Ver 3: number of non-null records]]=0, 2, ""))</f>
        <v/>
      </c>
      <c r="G88" s="27">
        <v>4187</v>
      </c>
      <c r="H88" s="27">
        <v>11949</v>
      </c>
      <c r="J88"/>
      <c r="K88"/>
      <c r="L88"/>
    </row>
    <row r="89" spans="1:12" x14ac:dyDescent="0.35">
      <c r="A89" t="s">
        <v>84</v>
      </c>
      <c r="B89" s="18">
        <f>$D$2-Table23[[#This Row],[v2_n_missing]]</f>
        <v>399</v>
      </c>
      <c r="C89" s="18">
        <f>$E$2-Table23[[#This Row],[v3_n_missing]]</f>
        <v>280</v>
      </c>
      <c r="D89" s="19">
        <f t="shared" si="4"/>
        <v>8.7098886705959409</v>
      </c>
      <c r="E89" s="20">
        <f t="shared" si="5"/>
        <v>2.3413328873651644</v>
      </c>
      <c r="F89" s="21" t="str">
        <f>IF(Table23[[#This Row],[Ver 2: number of non-null records]]=0, 3, IF(Table23[[#This Row],[Ver 3: number of non-null records]]=0, 2, ""))</f>
        <v/>
      </c>
      <c r="G89" s="27">
        <v>4182</v>
      </c>
      <c r="H89" s="27">
        <v>11679</v>
      </c>
      <c r="J89"/>
      <c r="K89"/>
      <c r="L89"/>
    </row>
    <row r="90" spans="1:12" x14ac:dyDescent="0.35">
      <c r="A90" t="s">
        <v>14</v>
      </c>
      <c r="B90" s="18">
        <f>$D$2-Table23[[#This Row],[v2_n_missing]]</f>
        <v>518</v>
      </c>
      <c r="C90" s="18">
        <f>$E$2-Table23[[#This Row],[v3_n_missing]]</f>
        <v>0</v>
      </c>
      <c r="D90" s="19">
        <f t="shared" si="4"/>
        <v>11.30757476533508</v>
      </c>
      <c r="E90" s="20">
        <f t="shared" si="5"/>
        <v>0</v>
      </c>
      <c r="F90" s="21">
        <f>IF(Table23[[#This Row],[Ver 2: number of non-null records]]=0, 3, IF(Table23[[#This Row],[Ver 3: number of non-null records]]=0, 2, ""))</f>
        <v>2</v>
      </c>
      <c r="G90" s="27">
        <v>4063</v>
      </c>
      <c r="H90" s="27">
        <v>11959</v>
      </c>
      <c r="J90"/>
      <c r="K90"/>
      <c r="L90"/>
    </row>
    <row r="91" spans="1:12" x14ac:dyDescent="0.35">
      <c r="A91" t="s">
        <v>4</v>
      </c>
      <c r="B91" s="18">
        <f>$D$2-Table23[[#This Row],[v2_n_missing]]</f>
        <v>647</v>
      </c>
      <c r="C91" s="18">
        <f>$E$2-Table23[[#This Row],[v3_n_missing]]</f>
        <v>0</v>
      </c>
      <c r="D91" s="19">
        <f t="shared" si="4"/>
        <v>14.123553809211961</v>
      </c>
      <c r="E91" s="20">
        <f t="shared" si="5"/>
        <v>0</v>
      </c>
      <c r="F91" s="21">
        <f>IF(Table23[[#This Row],[Ver 2: number of non-null records]]=0, 3, IF(Table23[[#This Row],[Ver 3: number of non-null records]]=0, 2, ""))</f>
        <v>2</v>
      </c>
      <c r="G91" s="27">
        <v>3934</v>
      </c>
      <c r="H91" s="27">
        <v>11959</v>
      </c>
      <c r="J91"/>
      <c r="K91"/>
      <c r="L91"/>
    </row>
    <row r="92" spans="1:12" x14ac:dyDescent="0.35">
      <c r="A92" t="s">
        <v>158</v>
      </c>
      <c r="B92" s="18">
        <f>$D$2-Table23[[#This Row],[v2_n_missing]]</f>
        <v>692</v>
      </c>
      <c r="C92" s="18">
        <f>$E$2-Table23[[#This Row],[v3_n_missing]]</f>
        <v>1984</v>
      </c>
      <c r="D92" s="19">
        <f t="shared" si="4"/>
        <v>15.105872080331807</v>
      </c>
      <c r="E92" s="20">
        <f t="shared" si="5"/>
        <v>16.590015887616023</v>
      </c>
      <c r="F92" s="21" t="str">
        <f>IF(Table23[[#This Row],[Ver 2: number of non-null records]]=0, 3, IF(Table23[[#This Row],[Ver 3: number of non-null records]]=0, 2, ""))</f>
        <v/>
      </c>
      <c r="G92" s="27">
        <v>3889</v>
      </c>
      <c r="H92" s="27">
        <v>9975</v>
      </c>
      <c r="J92"/>
      <c r="K92"/>
      <c r="L92"/>
    </row>
    <row r="93" spans="1:12" x14ac:dyDescent="0.35">
      <c r="A93" t="s">
        <v>11</v>
      </c>
      <c r="B93" s="18">
        <f>$D$2-Table23[[#This Row],[v2_n_missing]]</f>
        <v>809</v>
      </c>
      <c r="C93" s="18">
        <f>$E$2-Table23[[#This Row],[v3_n_missing]]</f>
        <v>1831</v>
      </c>
      <c r="D93" s="19">
        <f t="shared" si="4"/>
        <v>17.659899585243398</v>
      </c>
      <c r="E93" s="20">
        <f t="shared" si="5"/>
        <v>15.310644702734342</v>
      </c>
      <c r="F93" s="21" t="str">
        <f>IF(Table23[[#This Row],[Ver 2: number of non-null records]]=0, 3, IF(Table23[[#This Row],[Ver 3: number of non-null records]]=0, 2, ""))</f>
        <v/>
      </c>
      <c r="G93" s="27">
        <v>3772</v>
      </c>
      <c r="H93" s="27">
        <v>10128</v>
      </c>
      <c r="J93"/>
      <c r="K93"/>
      <c r="L93"/>
    </row>
    <row r="94" spans="1:12" x14ac:dyDescent="0.35">
      <c r="A94" t="s">
        <v>126</v>
      </c>
      <c r="B94" s="18">
        <f>$D$2-Table23[[#This Row],[v2_n_missing]]</f>
        <v>809</v>
      </c>
      <c r="C94" s="18">
        <f>$E$2-Table23[[#This Row],[v3_n_missing]]</f>
        <v>1831</v>
      </c>
      <c r="D94" s="19">
        <f t="shared" si="4"/>
        <v>17.659899585243398</v>
      </c>
      <c r="E94" s="20">
        <f t="shared" si="5"/>
        <v>15.310644702734342</v>
      </c>
      <c r="F94" s="21" t="str">
        <f>IF(Table23[[#This Row],[Ver 2: number of non-null records]]=0, 3, IF(Table23[[#This Row],[Ver 3: number of non-null records]]=0, 2, ""))</f>
        <v/>
      </c>
      <c r="G94" s="27">
        <v>3772</v>
      </c>
      <c r="H94" s="27">
        <v>10128</v>
      </c>
      <c r="J94"/>
      <c r="K94"/>
      <c r="L94"/>
    </row>
    <row r="95" spans="1:12" x14ac:dyDescent="0.35">
      <c r="A95" t="s">
        <v>57</v>
      </c>
      <c r="B95" s="18">
        <f>$D$2-Table23[[#This Row],[v2_n_missing]]</f>
        <v>1199</v>
      </c>
      <c r="C95" s="18">
        <f>$E$2-Table23[[#This Row],[v3_n_missing]]</f>
        <v>5213</v>
      </c>
      <c r="D95" s="19">
        <f t="shared" si="4"/>
        <v>26.173324601615366</v>
      </c>
      <c r="E95" s="20">
        <f t="shared" si="5"/>
        <v>43.590601220837861</v>
      </c>
      <c r="F95" s="21" t="str">
        <f>IF(Table23[[#This Row],[Ver 2: number of non-null records]]=0, 3, IF(Table23[[#This Row],[Ver 3: number of non-null records]]=0, 2, ""))</f>
        <v/>
      </c>
      <c r="G95" s="27">
        <v>3382</v>
      </c>
      <c r="H95" s="27">
        <v>6746</v>
      </c>
      <c r="J95"/>
      <c r="K95"/>
      <c r="L95"/>
    </row>
    <row r="96" spans="1:12" x14ac:dyDescent="0.35">
      <c r="A96" t="s">
        <v>110</v>
      </c>
      <c r="B96" s="18">
        <f>$D$2-Table23[[#This Row],[v2_n_missing]]</f>
        <v>1550</v>
      </c>
      <c r="C96" s="18">
        <f>$E$2-Table23[[#This Row],[v3_n_missing]]</f>
        <v>4075</v>
      </c>
      <c r="D96" s="19">
        <f t="shared" si="4"/>
        <v>33.83540711635014</v>
      </c>
      <c r="E96" s="20">
        <f t="shared" si="5"/>
        <v>34.074755414332301</v>
      </c>
      <c r="F96" s="21" t="str">
        <f>IF(Table23[[#This Row],[Ver 2: number of non-null records]]=0, 3, IF(Table23[[#This Row],[Ver 3: number of non-null records]]=0, 2, ""))</f>
        <v/>
      </c>
      <c r="G96" s="27">
        <v>3031</v>
      </c>
      <c r="H96" s="27">
        <v>7884</v>
      </c>
      <c r="J96"/>
      <c r="K96"/>
      <c r="L96"/>
    </row>
    <row r="97" spans="1:12" x14ac:dyDescent="0.35">
      <c r="A97" t="s">
        <v>108</v>
      </c>
      <c r="B97" s="18">
        <f>$D$2-Table23[[#This Row],[v2_n_missing]]</f>
        <v>1550</v>
      </c>
      <c r="C97" s="18">
        <f>$E$2-Table23[[#This Row],[v3_n_missing]]</f>
        <v>4075</v>
      </c>
      <c r="D97" s="19">
        <f t="shared" si="4"/>
        <v>33.83540711635014</v>
      </c>
      <c r="E97" s="20">
        <f t="shared" si="5"/>
        <v>34.074755414332301</v>
      </c>
      <c r="F97" s="21" t="str">
        <f>IF(Table23[[#This Row],[Ver 2: number of non-null records]]=0, 3, IF(Table23[[#This Row],[Ver 3: number of non-null records]]=0, 2, ""))</f>
        <v/>
      </c>
      <c r="G97" s="27">
        <v>3031</v>
      </c>
      <c r="H97" s="27">
        <v>7884</v>
      </c>
      <c r="J97"/>
      <c r="K97"/>
      <c r="L97"/>
    </row>
    <row r="98" spans="1:12" x14ac:dyDescent="0.35">
      <c r="A98" t="s">
        <v>111</v>
      </c>
      <c r="B98" s="18">
        <f>$D$2-Table23[[#This Row],[v2_n_missing]]</f>
        <v>1550</v>
      </c>
      <c r="C98" s="18">
        <f>$E$2-Table23[[#This Row],[v3_n_missing]]</f>
        <v>4075</v>
      </c>
      <c r="D98" s="19">
        <f t="shared" si="4"/>
        <v>33.83540711635014</v>
      </c>
      <c r="E98" s="20">
        <f t="shared" si="5"/>
        <v>34.074755414332301</v>
      </c>
      <c r="F98" s="21" t="str">
        <f>IF(Table23[[#This Row],[Ver 2: number of non-null records]]=0, 3, IF(Table23[[#This Row],[Ver 3: number of non-null records]]=0, 2, ""))</f>
        <v/>
      </c>
      <c r="G98" s="27">
        <v>3031</v>
      </c>
      <c r="H98" s="27">
        <v>7884</v>
      </c>
      <c r="J98"/>
      <c r="K98"/>
      <c r="L98"/>
    </row>
    <row r="99" spans="1:12" x14ac:dyDescent="0.35">
      <c r="A99" t="s">
        <v>112</v>
      </c>
      <c r="B99" s="18">
        <f>$D$2-Table23[[#This Row],[v2_n_missing]]</f>
        <v>1550</v>
      </c>
      <c r="C99" s="18">
        <f>$E$2-Table23[[#This Row],[v3_n_missing]]</f>
        <v>4075</v>
      </c>
      <c r="D99" s="19">
        <f t="shared" si="4"/>
        <v>33.83540711635014</v>
      </c>
      <c r="E99" s="20">
        <f t="shared" si="5"/>
        <v>34.074755414332301</v>
      </c>
      <c r="F99" s="21" t="str">
        <f>IF(Table23[[#This Row],[Ver 2: number of non-null records]]=0, 3, IF(Table23[[#This Row],[Ver 3: number of non-null records]]=0, 2, ""))</f>
        <v/>
      </c>
      <c r="G99" s="27">
        <v>3031</v>
      </c>
      <c r="H99" s="27">
        <v>7884</v>
      </c>
      <c r="J99"/>
      <c r="K99"/>
      <c r="L99"/>
    </row>
    <row r="100" spans="1:12" x14ac:dyDescent="0.35">
      <c r="A100" t="s">
        <v>107</v>
      </c>
      <c r="B100" s="18">
        <f>$D$2-Table23[[#This Row],[v2_n_missing]]</f>
        <v>1550</v>
      </c>
      <c r="C100" s="18">
        <f>$E$2-Table23[[#This Row],[v3_n_missing]]</f>
        <v>4075</v>
      </c>
      <c r="D100" s="19">
        <f t="shared" si="4"/>
        <v>33.83540711635014</v>
      </c>
      <c r="E100" s="20">
        <f t="shared" si="5"/>
        <v>34.074755414332301</v>
      </c>
      <c r="F100" s="21" t="str">
        <f>IF(Table23[[#This Row],[Ver 2: number of non-null records]]=0, 3, IF(Table23[[#This Row],[Ver 3: number of non-null records]]=0, 2, ""))</f>
        <v/>
      </c>
      <c r="G100" s="27">
        <v>3031</v>
      </c>
      <c r="H100" s="27">
        <v>7884</v>
      </c>
      <c r="J100"/>
      <c r="K100"/>
      <c r="L100"/>
    </row>
    <row r="101" spans="1:12" x14ac:dyDescent="0.35">
      <c r="A101" t="s">
        <v>109</v>
      </c>
      <c r="B101" s="18">
        <f>$D$2-Table23[[#This Row],[v2_n_missing]]</f>
        <v>1550</v>
      </c>
      <c r="C101" s="18">
        <f>$E$2-Table23[[#This Row],[v3_n_missing]]</f>
        <v>4075</v>
      </c>
      <c r="D101" s="19">
        <f t="shared" ref="D101:D132" si="6">(B101/$D$2)*100</f>
        <v>33.83540711635014</v>
      </c>
      <c r="E101" s="20">
        <f t="shared" ref="E101:E132" si="7">(C101/$E$2)*100</f>
        <v>34.074755414332301</v>
      </c>
      <c r="F101" s="21" t="str">
        <f>IF(Table23[[#This Row],[Ver 2: number of non-null records]]=0, 3, IF(Table23[[#This Row],[Ver 3: number of non-null records]]=0, 2, ""))</f>
        <v/>
      </c>
      <c r="G101" s="27">
        <v>3031</v>
      </c>
      <c r="H101" s="27">
        <v>7884</v>
      </c>
      <c r="J101"/>
      <c r="K101"/>
      <c r="L101"/>
    </row>
    <row r="102" spans="1:12" x14ac:dyDescent="0.35">
      <c r="A102" t="s">
        <v>150</v>
      </c>
      <c r="B102" s="18">
        <f>$D$2-Table23[[#This Row],[v2_n_missing]]</f>
        <v>1665</v>
      </c>
      <c r="C102" s="18">
        <f>$E$2-Table23[[#This Row],[v3_n_missing]]</f>
        <v>11189</v>
      </c>
      <c r="D102" s="19">
        <f t="shared" si="6"/>
        <v>36.345776031434184</v>
      </c>
      <c r="E102" s="20">
        <f t="shared" si="7"/>
        <v>93.561334559745802</v>
      </c>
      <c r="F102" s="21" t="str">
        <f>IF(Table23[[#This Row],[Ver 2: number of non-null records]]=0, 3, IF(Table23[[#This Row],[Ver 3: number of non-null records]]=0, 2, ""))</f>
        <v/>
      </c>
      <c r="G102" s="27">
        <v>2916</v>
      </c>
      <c r="H102" s="27">
        <v>770</v>
      </c>
      <c r="J102"/>
      <c r="K102"/>
      <c r="L102"/>
    </row>
    <row r="103" spans="1:12" x14ac:dyDescent="0.35">
      <c r="A103" t="s">
        <v>165</v>
      </c>
      <c r="B103" s="18">
        <f>$D$2-Table23[[#This Row],[v2_n_missing]]</f>
        <v>2123</v>
      </c>
      <c r="C103" s="18">
        <f>$E$2-Table23[[#This Row],[v3_n_missing]]</f>
        <v>6556</v>
      </c>
      <c r="D103" s="19">
        <f t="shared" si="6"/>
        <v>46.343593101942808</v>
      </c>
      <c r="E103" s="20">
        <f t="shared" si="7"/>
        <v>54.820637177021489</v>
      </c>
      <c r="F103" s="21" t="str">
        <f>IF(Table23[[#This Row],[Ver 2: number of non-null records]]=0, 3, IF(Table23[[#This Row],[Ver 3: number of non-null records]]=0, 2, ""))</f>
        <v/>
      </c>
      <c r="G103" s="27">
        <v>2458</v>
      </c>
      <c r="H103" s="27">
        <v>5403</v>
      </c>
      <c r="J103"/>
      <c r="K103"/>
      <c r="L103"/>
    </row>
    <row r="104" spans="1:12" x14ac:dyDescent="0.35">
      <c r="A104" t="s">
        <v>127</v>
      </c>
      <c r="B104" s="18">
        <f>$D$2-Table23[[#This Row],[v2_n_missing]]</f>
        <v>2629</v>
      </c>
      <c r="C104" s="18">
        <f>$E$2-Table23[[#This Row],[v3_n_missing]]</f>
        <v>5495</v>
      </c>
      <c r="D104" s="19">
        <f t="shared" si="6"/>
        <v>57.3892163283126</v>
      </c>
      <c r="E104" s="20">
        <f t="shared" si="7"/>
        <v>45.94865791454135</v>
      </c>
      <c r="F104" s="21" t="str">
        <f>IF(Table23[[#This Row],[Ver 2: number of non-null records]]=0, 3, IF(Table23[[#This Row],[Ver 3: number of non-null records]]=0, 2, ""))</f>
        <v/>
      </c>
      <c r="G104" s="27">
        <v>1952</v>
      </c>
      <c r="H104" s="27">
        <v>6464</v>
      </c>
      <c r="J104"/>
      <c r="K104"/>
      <c r="L104"/>
    </row>
    <row r="105" spans="1:12" x14ac:dyDescent="0.35">
      <c r="A105" t="s">
        <v>170</v>
      </c>
      <c r="B105" s="18">
        <f>$D$2-Table23[[#This Row],[v2_n_missing]]</f>
        <v>2701</v>
      </c>
      <c r="C105" s="18">
        <f>$E$2-Table23[[#This Row],[v3_n_missing]]</f>
        <v>0</v>
      </c>
      <c r="D105" s="19">
        <f t="shared" si="6"/>
        <v>58.96092556210435</v>
      </c>
      <c r="E105" s="20">
        <f t="shared" si="7"/>
        <v>0</v>
      </c>
      <c r="F105" s="21">
        <f>IF(Table23[[#This Row],[Ver 2: number of non-null records]]=0, 3, IF(Table23[[#This Row],[Ver 3: number of non-null records]]=0, 2, ""))</f>
        <v>2</v>
      </c>
      <c r="G105" s="27">
        <v>1880</v>
      </c>
      <c r="H105" s="27">
        <v>11959</v>
      </c>
      <c r="J105"/>
      <c r="K105"/>
      <c r="L105"/>
    </row>
    <row r="106" spans="1:12" x14ac:dyDescent="0.35">
      <c r="A106" t="s">
        <v>513</v>
      </c>
      <c r="B106" s="18">
        <f>$D$2-Table23[[#This Row],[v2_n_missing]]</f>
        <v>2862</v>
      </c>
      <c r="C106" s="18">
        <f>$E$2-Table23[[#This Row],[v3_n_missing]]</f>
        <v>0</v>
      </c>
      <c r="D106" s="19">
        <f t="shared" si="6"/>
        <v>62.47544204322201</v>
      </c>
      <c r="E106" s="20">
        <f t="shared" si="7"/>
        <v>0</v>
      </c>
      <c r="F106" s="21">
        <f>IF(Table23[[#This Row],[Ver 2: number of non-null records]]=0, 3, IF(Table23[[#This Row],[Ver 3: number of non-null records]]=0, 2, ""))</f>
        <v>2</v>
      </c>
      <c r="G106" s="27">
        <v>1719</v>
      </c>
      <c r="H106" s="27">
        <v>11959</v>
      </c>
      <c r="J106"/>
      <c r="K106"/>
      <c r="L106"/>
    </row>
    <row r="107" spans="1:12" x14ac:dyDescent="0.35">
      <c r="A107" t="s">
        <v>54</v>
      </c>
      <c r="B107" s="18">
        <f>$D$2-Table23[[#This Row],[v2_n_missing]]</f>
        <v>3696</v>
      </c>
      <c r="C107" s="18">
        <f>$E$2-Table23[[#This Row],[v3_n_missing]]</f>
        <v>0</v>
      </c>
      <c r="D107" s="19">
        <f t="shared" si="6"/>
        <v>80.681074001309767</v>
      </c>
      <c r="E107" s="20">
        <f t="shared" si="7"/>
        <v>0</v>
      </c>
      <c r="F107" s="21">
        <f>IF(Table23[[#This Row],[Ver 2: number of non-null records]]=0, 3, IF(Table23[[#This Row],[Ver 3: number of non-null records]]=0, 2, ""))</f>
        <v>2</v>
      </c>
      <c r="G107" s="27">
        <v>885</v>
      </c>
      <c r="H107" s="27">
        <v>11959</v>
      </c>
      <c r="J107"/>
      <c r="K107"/>
      <c r="L107"/>
    </row>
    <row r="108" spans="1:12" x14ac:dyDescent="0.35">
      <c r="A108" t="s">
        <v>131</v>
      </c>
      <c r="B108" s="18">
        <f>$D$2-Table23[[#This Row],[v2_n_missing]]</f>
        <v>3772</v>
      </c>
      <c r="C108" s="18">
        <f>$E$2-Table23[[#This Row],[v3_n_missing]]</f>
        <v>0</v>
      </c>
      <c r="D108" s="19">
        <f t="shared" si="6"/>
        <v>82.340100414756606</v>
      </c>
      <c r="E108" s="20">
        <f t="shared" si="7"/>
        <v>0</v>
      </c>
      <c r="F108" s="21">
        <f>IF(Table23[[#This Row],[Ver 2: number of non-null records]]=0, 3, IF(Table23[[#This Row],[Ver 3: number of non-null records]]=0, 2, ""))</f>
        <v>2</v>
      </c>
      <c r="G108" s="27">
        <v>809</v>
      </c>
      <c r="H108" s="27">
        <v>11959</v>
      </c>
      <c r="J108"/>
      <c r="K108"/>
      <c r="L108"/>
    </row>
    <row r="109" spans="1:12" x14ac:dyDescent="0.35">
      <c r="A109" t="s">
        <v>160</v>
      </c>
      <c r="B109" s="18">
        <f>$D$2-Table23[[#This Row],[v2_n_missing]]</f>
        <v>3846</v>
      </c>
      <c r="C109" s="18">
        <f>$E$2-Table23[[#This Row],[v3_n_missing]]</f>
        <v>0</v>
      </c>
      <c r="D109" s="19">
        <f t="shared" si="6"/>
        <v>83.9554682383759</v>
      </c>
      <c r="E109" s="20">
        <f t="shared" si="7"/>
        <v>0</v>
      </c>
      <c r="F109" s="21">
        <f>IF(Table23[[#This Row],[Ver 2: number of non-null records]]=0, 3, IF(Table23[[#This Row],[Ver 3: number of non-null records]]=0, 2, ""))</f>
        <v>2</v>
      </c>
      <c r="G109" s="27">
        <v>735</v>
      </c>
      <c r="H109" s="27">
        <v>11959</v>
      </c>
      <c r="J109"/>
      <c r="K109"/>
      <c r="L109"/>
    </row>
    <row r="110" spans="1:12" x14ac:dyDescent="0.35">
      <c r="A110" t="s">
        <v>149</v>
      </c>
      <c r="B110" s="18">
        <f>$D$2-Table23[[#This Row],[v2_n_missing]]</f>
        <v>4204</v>
      </c>
      <c r="C110" s="18">
        <f>$E$2-Table23[[#This Row],[v3_n_missing]]</f>
        <v>10978</v>
      </c>
      <c r="D110" s="19">
        <f t="shared" si="6"/>
        <v>91.770355817507095</v>
      </c>
      <c r="E110" s="20">
        <f t="shared" si="7"/>
        <v>91.796972991052755</v>
      </c>
      <c r="F110" s="21" t="str">
        <f>IF(Table23[[#This Row],[Ver 2: number of non-null records]]=0, 3, IF(Table23[[#This Row],[Ver 3: number of non-null records]]=0, 2, ""))</f>
        <v/>
      </c>
      <c r="G110" s="27">
        <v>377</v>
      </c>
      <c r="H110" s="27">
        <v>981</v>
      </c>
      <c r="J110"/>
      <c r="K110"/>
      <c r="L110"/>
    </row>
    <row r="111" spans="1:12" x14ac:dyDescent="0.35">
      <c r="A111" t="s">
        <v>52</v>
      </c>
      <c r="B111" s="18">
        <f>$D$2-Table23[[#This Row],[v2_n_missing]]</f>
        <v>4416</v>
      </c>
      <c r="C111" s="18">
        <f>$E$2-Table23[[#This Row],[v3_n_missing]]</f>
        <v>0</v>
      </c>
      <c r="D111" s="19">
        <f t="shared" si="6"/>
        <v>96.398166339227245</v>
      </c>
      <c r="E111" s="20">
        <f t="shared" si="7"/>
        <v>0</v>
      </c>
      <c r="F111" s="21">
        <f>IF(Table23[[#This Row],[Ver 2: number of non-null records]]=0, 3, IF(Table23[[#This Row],[Ver 3: number of non-null records]]=0, 2, ""))</f>
        <v>2</v>
      </c>
      <c r="G111" s="27">
        <v>165</v>
      </c>
      <c r="H111" s="27">
        <v>11959</v>
      </c>
      <c r="J111"/>
      <c r="K111"/>
      <c r="L111"/>
    </row>
    <row r="112" spans="1:12" x14ac:dyDescent="0.35">
      <c r="A112" t="s">
        <v>104</v>
      </c>
      <c r="B112" s="18">
        <f>$D$2-Table23[[#This Row],[v2_n_missing]]</f>
        <v>4508</v>
      </c>
      <c r="C112" s="18">
        <f>$E$2-Table23[[#This Row],[v3_n_missing]]</f>
        <v>11945</v>
      </c>
      <c r="D112" s="19">
        <f t="shared" si="6"/>
        <v>98.406461471294477</v>
      </c>
      <c r="E112" s="20">
        <f t="shared" si="7"/>
        <v>99.882933355631735</v>
      </c>
      <c r="F112" s="21" t="str">
        <f>IF(Table23[[#This Row],[Ver 2: number of non-null records]]=0, 3, IF(Table23[[#This Row],[Ver 3: number of non-null records]]=0, 2, ""))</f>
        <v/>
      </c>
      <c r="G112" s="27">
        <v>73</v>
      </c>
      <c r="H112" s="27">
        <v>14</v>
      </c>
      <c r="J112"/>
      <c r="K112"/>
      <c r="L112"/>
    </row>
    <row r="113" spans="1:12" x14ac:dyDescent="0.35">
      <c r="A113" t="s">
        <v>102</v>
      </c>
      <c r="B113" s="18">
        <f>$D$2-Table23[[#This Row],[v2_n_missing]]</f>
        <v>4508</v>
      </c>
      <c r="C113" s="18">
        <f>$E$2-Table23[[#This Row],[v3_n_missing]]</f>
        <v>11945</v>
      </c>
      <c r="D113" s="19">
        <f t="shared" si="6"/>
        <v>98.406461471294477</v>
      </c>
      <c r="E113" s="20">
        <f t="shared" si="7"/>
        <v>99.882933355631735</v>
      </c>
      <c r="F113" s="21" t="str">
        <f>IF(Table23[[#This Row],[Ver 2: number of non-null records]]=0, 3, IF(Table23[[#This Row],[Ver 3: number of non-null records]]=0, 2, ""))</f>
        <v/>
      </c>
      <c r="G113" s="27">
        <v>73</v>
      </c>
      <c r="H113" s="27">
        <v>14</v>
      </c>
      <c r="J113"/>
      <c r="K113"/>
      <c r="L113"/>
    </row>
    <row r="114" spans="1:12" x14ac:dyDescent="0.35">
      <c r="A114" t="s">
        <v>103</v>
      </c>
      <c r="B114" s="18">
        <f>$D$2-Table23[[#This Row],[v2_n_missing]]</f>
        <v>4508</v>
      </c>
      <c r="C114" s="18">
        <f>$E$2-Table23[[#This Row],[v3_n_missing]]</f>
        <v>11945</v>
      </c>
      <c r="D114" s="19">
        <f t="shared" si="6"/>
        <v>98.406461471294477</v>
      </c>
      <c r="E114" s="20">
        <f t="shared" si="7"/>
        <v>99.882933355631735</v>
      </c>
      <c r="F114" s="21" t="str">
        <f>IF(Table23[[#This Row],[Ver 2: number of non-null records]]=0, 3, IF(Table23[[#This Row],[Ver 3: number of non-null records]]=0, 2, ""))</f>
        <v/>
      </c>
      <c r="G114" s="27">
        <v>73</v>
      </c>
      <c r="H114" s="27">
        <v>14</v>
      </c>
      <c r="J114"/>
      <c r="K114"/>
      <c r="L114"/>
    </row>
    <row r="115" spans="1:12" x14ac:dyDescent="0.35">
      <c r="A115" t="s">
        <v>105</v>
      </c>
      <c r="B115" s="18">
        <f>$D$2-Table23[[#This Row],[v2_n_missing]]</f>
        <v>4508</v>
      </c>
      <c r="C115" s="18">
        <f>$E$2-Table23[[#This Row],[v3_n_missing]]</f>
        <v>11945</v>
      </c>
      <c r="D115" s="19">
        <f t="shared" si="6"/>
        <v>98.406461471294477</v>
      </c>
      <c r="E115" s="20">
        <f t="shared" si="7"/>
        <v>99.882933355631735</v>
      </c>
      <c r="F115" s="21" t="str">
        <f>IF(Table23[[#This Row],[Ver 2: number of non-null records]]=0, 3, IF(Table23[[#This Row],[Ver 3: number of non-null records]]=0, 2, ""))</f>
        <v/>
      </c>
      <c r="G115" s="27">
        <v>73</v>
      </c>
      <c r="H115" s="27">
        <v>14</v>
      </c>
      <c r="J115"/>
      <c r="K115"/>
      <c r="L115"/>
    </row>
    <row r="116" spans="1:12" x14ac:dyDescent="0.35">
      <c r="A116" t="s">
        <v>100</v>
      </c>
      <c r="B116" s="18">
        <f>$D$2-Table23[[#This Row],[v2_n_missing]]</f>
        <v>4508</v>
      </c>
      <c r="C116" s="18">
        <f>$E$2-Table23[[#This Row],[v3_n_missing]]</f>
        <v>11945</v>
      </c>
      <c r="D116" s="19">
        <f t="shared" si="6"/>
        <v>98.406461471294477</v>
      </c>
      <c r="E116" s="20">
        <f t="shared" si="7"/>
        <v>99.882933355631735</v>
      </c>
      <c r="F116" s="21" t="str">
        <f>IF(Table23[[#This Row],[Ver 2: number of non-null records]]=0, 3, IF(Table23[[#This Row],[Ver 3: number of non-null records]]=0, 2, ""))</f>
        <v/>
      </c>
      <c r="G116" s="27">
        <v>73</v>
      </c>
      <c r="H116" s="27">
        <v>14</v>
      </c>
      <c r="J116"/>
      <c r="K116"/>
      <c r="L116"/>
    </row>
    <row r="117" spans="1:12" x14ac:dyDescent="0.35">
      <c r="A117" t="s">
        <v>101</v>
      </c>
      <c r="B117" s="18">
        <f>$D$2-Table23[[#This Row],[v2_n_missing]]</f>
        <v>4508</v>
      </c>
      <c r="C117" s="18">
        <f>$E$2-Table23[[#This Row],[v3_n_missing]]</f>
        <v>11945</v>
      </c>
      <c r="D117" s="19">
        <f t="shared" si="6"/>
        <v>98.406461471294477</v>
      </c>
      <c r="E117" s="20">
        <f t="shared" si="7"/>
        <v>99.882933355631735</v>
      </c>
      <c r="F117" s="21" t="str">
        <f>IF(Table23[[#This Row],[Ver 2: number of non-null records]]=0, 3, IF(Table23[[#This Row],[Ver 3: number of non-null records]]=0, 2, ""))</f>
        <v/>
      </c>
      <c r="G117" s="27">
        <v>73</v>
      </c>
      <c r="H117" s="27">
        <v>14</v>
      </c>
      <c r="J117"/>
      <c r="K117"/>
      <c r="L117"/>
    </row>
    <row r="118" spans="1:12" x14ac:dyDescent="0.35">
      <c r="A118" t="s">
        <v>120</v>
      </c>
      <c r="B118" s="18">
        <f>$D$2-Table23[[#This Row],[v2_n_missing]]</f>
        <v>4509</v>
      </c>
      <c r="C118" s="18">
        <f>$E$2-Table23[[#This Row],[v3_n_missing]]</f>
        <v>0</v>
      </c>
      <c r="D118" s="19">
        <f t="shared" si="6"/>
        <v>98.428290766208249</v>
      </c>
      <c r="E118" s="20">
        <f t="shared" si="7"/>
        <v>0</v>
      </c>
      <c r="F118" s="21">
        <f>IF(Table23[[#This Row],[Ver 2: number of non-null records]]=0, 3, IF(Table23[[#This Row],[Ver 3: number of non-null records]]=0, 2, ""))</f>
        <v>2</v>
      </c>
      <c r="G118" s="27">
        <v>72</v>
      </c>
      <c r="H118" s="27">
        <v>11959</v>
      </c>
      <c r="J118"/>
      <c r="K118"/>
      <c r="L118"/>
    </row>
    <row r="119" spans="1:12" x14ac:dyDescent="0.35">
      <c r="A119" t="s">
        <v>166</v>
      </c>
      <c r="B119" s="18">
        <f>$D$2-Table23[[#This Row],[v2_n_missing]]</f>
        <v>4519</v>
      </c>
      <c r="C119" s="18">
        <f>$E$2-Table23[[#This Row],[v3_n_missing]]</f>
        <v>11934</v>
      </c>
      <c r="D119" s="19">
        <f t="shared" si="6"/>
        <v>98.646583715345997</v>
      </c>
      <c r="E119" s="20">
        <f t="shared" si="7"/>
        <v>99.790952420770964</v>
      </c>
      <c r="F119" s="21" t="str">
        <f>IF(Table23[[#This Row],[Ver 2: number of non-null records]]=0, 3, IF(Table23[[#This Row],[Ver 3: number of non-null records]]=0, 2, ""))</f>
        <v/>
      </c>
      <c r="G119" s="27">
        <v>62</v>
      </c>
      <c r="H119" s="27">
        <v>25</v>
      </c>
      <c r="J119"/>
      <c r="K119"/>
      <c r="L119"/>
    </row>
    <row r="120" spans="1:12" x14ac:dyDescent="0.35">
      <c r="A120" t="s">
        <v>320</v>
      </c>
      <c r="B120" s="18">
        <f>$D$2-Table23[[#This Row],[v2_n_missing]]</f>
        <v>4529</v>
      </c>
      <c r="C120" s="18">
        <f>$E$2-Table23[[#This Row],[v3_n_missing]]</f>
        <v>11944</v>
      </c>
      <c r="D120" s="19">
        <f t="shared" si="6"/>
        <v>98.864876664483731</v>
      </c>
      <c r="E120" s="20">
        <f t="shared" si="7"/>
        <v>99.874571452462575</v>
      </c>
      <c r="F120" s="21" t="str">
        <f>IF(Table23[[#This Row],[Ver 2: number of non-null records]]=0, 3, IF(Table23[[#This Row],[Ver 3: number of non-null records]]=0, 2, ""))</f>
        <v/>
      </c>
      <c r="G120" s="27">
        <v>52</v>
      </c>
      <c r="H120" s="27">
        <v>15</v>
      </c>
      <c r="J120"/>
      <c r="K120"/>
      <c r="L120"/>
    </row>
    <row r="121" spans="1:12" x14ac:dyDescent="0.35">
      <c r="A121" t="s">
        <v>319</v>
      </c>
      <c r="B121" s="18">
        <f>$D$2-Table23[[#This Row],[v2_n_missing]]</f>
        <v>4529</v>
      </c>
      <c r="C121" s="18">
        <f>$E$2-Table23[[#This Row],[v3_n_missing]]</f>
        <v>11944</v>
      </c>
      <c r="D121" s="19">
        <f t="shared" si="6"/>
        <v>98.864876664483731</v>
      </c>
      <c r="E121" s="20">
        <f t="shared" si="7"/>
        <v>99.874571452462575</v>
      </c>
      <c r="F121" s="21" t="str">
        <f>IF(Table23[[#This Row],[Ver 2: number of non-null records]]=0, 3, IF(Table23[[#This Row],[Ver 3: number of non-null records]]=0, 2, ""))</f>
        <v/>
      </c>
      <c r="G121" s="27">
        <v>52</v>
      </c>
      <c r="H121" s="27">
        <v>15</v>
      </c>
      <c r="J121"/>
      <c r="K121"/>
      <c r="L121"/>
    </row>
    <row r="122" spans="1:12" x14ac:dyDescent="0.35">
      <c r="A122" t="s">
        <v>135</v>
      </c>
      <c r="B122" s="18">
        <f>$D$2-Table23[[#This Row],[v2_n_missing]]</f>
        <v>4530</v>
      </c>
      <c r="C122" s="18">
        <f>$E$2-Table23[[#This Row],[v3_n_missing]]</f>
        <v>11944</v>
      </c>
      <c r="D122" s="19">
        <f t="shared" si="6"/>
        <v>98.886705959397517</v>
      </c>
      <c r="E122" s="20">
        <f t="shared" si="7"/>
        <v>99.874571452462575</v>
      </c>
      <c r="F122" s="21" t="str">
        <f>IF(Table23[[#This Row],[Ver 2: number of non-null records]]=0, 3, IF(Table23[[#This Row],[Ver 3: number of non-null records]]=0, 2, ""))</f>
        <v/>
      </c>
      <c r="G122" s="27">
        <v>51</v>
      </c>
      <c r="H122" s="27">
        <v>15</v>
      </c>
      <c r="J122"/>
      <c r="K122"/>
      <c r="L122"/>
    </row>
    <row r="123" spans="1:12" x14ac:dyDescent="0.35">
      <c r="A123" t="s">
        <v>498</v>
      </c>
      <c r="B123" s="18">
        <f>$D$2-Table23[[#This Row],[v2_n_missing]]</f>
        <v>4548</v>
      </c>
      <c r="C123" s="18">
        <f>$E$2-Table23[[#This Row],[v3_n_missing]]</f>
        <v>0</v>
      </c>
      <c r="D123" s="19">
        <f t="shared" si="6"/>
        <v>99.279633267845441</v>
      </c>
      <c r="E123" s="20">
        <f t="shared" si="7"/>
        <v>0</v>
      </c>
      <c r="F123" s="21">
        <f>IF(Table23[[#This Row],[Ver 2: number of non-null records]]=0, 3, IF(Table23[[#This Row],[Ver 3: number of non-null records]]=0, 2, ""))</f>
        <v>2</v>
      </c>
      <c r="G123" s="27">
        <v>33</v>
      </c>
      <c r="H123" s="27">
        <v>11959</v>
      </c>
      <c r="J123"/>
      <c r="K123"/>
      <c r="L123"/>
    </row>
    <row r="124" spans="1:12" x14ac:dyDescent="0.35">
      <c r="A124" t="s">
        <v>32</v>
      </c>
      <c r="B124" s="18">
        <f>$D$2-Table23[[#This Row],[v2_n_missing]]</f>
        <v>4560</v>
      </c>
      <c r="C124" s="18">
        <f>$E$2-Table23[[#This Row],[v3_n_missing]]</f>
        <v>11941</v>
      </c>
      <c r="D124" s="19">
        <f t="shared" si="6"/>
        <v>99.541584806810732</v>
      </c>
      <c r="E124" s="20">
        <f t="shared" si="7"/>
        <v>99.849485742955096</v>
      </c>
      <c r="F124" s="21" t="str">
        <f>IF(Table23[[#This Row],[Ver 2: number of non-null records]]=0, 3, IF(Table23[[#This Row],[Ver 3: number of non-null records]]=0, 2, ""))</f>
        <v/>
      </c>
      <c r="G124" s="27">
        <v>21</v>
      </c>
      <c r="H124" s="27">
        <v>18</v>
      </c>
      <c r="J124"/>
      <c r="K124"/>
      <c r="L124"/>
    </row>
    <row r="125" spans="1:12" x14ac:dyDescent="0.35">
      <c r="A125" t="s">
        <v>50</v>
      </c>
      <c r="B125" s="18">
        <f>$D$2-Table23[[#This Row],[v2_n_missing]]</f>
        <v>4571</v>
      </c>
      <c r="C125" s="18">
        <f>$E$2-Table23[[#This Row],[v3_n_missing]]</f>
        <v>2367</v>
      </c>
      <c r="D125" s="19">
        <f t="shared" si="6"/>
        <v>99.781707050862252</v>
      </c>
      <c r="E125" s="20">
        <f t="shared" si="7"/>
        <v>19.792624801404799</v>
      </c>
      <c r="F125" s="21" t="str">
        <f>IF(Table23[[#This Row],[Ver 2: number of non-null records]]=0, 3, IF(Table23[[#This Row],[Ver 3: number of non-null records]]=0, 2, ""))</f>
        <v/>
      </c>
      <c r="G125" s="27">
        <v>10</v>
      </c>
      <c r="H125" s="27">
        <v>9592</v>
      </c>
      <c r="J125"/>
      <c r="K125"/>
      <c r="L125"/>
    </row>
    <row r="126" spans="1:12" x14ac:dyDescent="0.35">
      <c r="A126" t="s">
        <v>163</v>
      </c>
      <c r="B126" s="18">
        <f>$D$2-Table23[[#This Row],[v2_n_missing]]</f>
        <v>4571</v>
      </c>
      <c r="C126" s="18">
        <f>$E$2-Table23[[#This Row],[v3_n_missing]]</f>
        <v>0</v>
      </c>
      <c r="D126" s="19">
        <f t="shared" si="6"/>
        <v>99.781707050862252</v>
      </c>
      <c r="E126" s="20">
        <f t="shared" si="7"/>
        <v>0</v>
      </c>
      <c r="F126" s="21">
        <f>IF(Table23[[#This Row],[Ver 2: number of non-null records]]=0, 3, IF(Table23[[#This Row],[Ver 3: number of non-null records]]=0, 2, ""))</f>
        <v>2</v>
      </c>
      <c r="G126" s="27">
        <v>10</v>
      </c>
      <c r="H126" s="27">
        <v>11959</v>
      </c>
      <c r="J126"/>
      <c r="K126"/>
      <c r="L126"/>
    </row>
    <row r="127" spans="1:12" x14ac:dyDescent="0.35">
      <c r="A127" t="s">
        <v>512</v>
      </c>
      <c r="B127" s="18">
        <f>$D$2-Table23[[#This Row],[v2_n_missing]]</f>
        <v>4573</v>
      </c>
      <c r="C127" s="18">
        <f>$E$2-Table23[[#This Row],[v3_n_missing]]</f>
        <v>0</v>
      </c>
      <c r="D127" s="19">
        <f t="shared" si="6"/>
        <v>99.825365640689796</v>
      </c>
      <c r="E127" s="20">
        <f t="shared" si="7"/>
        <v>0</v>
      </c>
      <c r="F127" s="21">
        <f>IF(Table23[[#This Row],[Ver 2: number of non-null records]]=0, 3, IF(Table23[[#This Row],[Ver 3: number of non-null records]]=0, 2, ""))</f>
        <v>2</v>
      </c>
      <c r="G127" s="27">
        <v>8</v>
      </c>
      <c r="H127" s="27">
        <v>11959</v>
      </c>
      <c r="J127"/>
      <c r="K127"/>
      <c r="L127"/>
    </row>
    <row r="128" spans="1:12" x14ac:dyDescent="0.35">
      <c r="A128" t="s">
        <v>122</v>
      </c>
      <c r="B128" s="18">
        <f>$D$2-Table23[[#This Row],[v2_n_missing]]</f>
        <v>4575</v>
      </c>
      <c r="C128" s="18">
        <f>$E$2-Table23[[#This Row],[v3_n_missing]]</f>
        <v>0</v>
      </c>
      <c r="D128" s="19">
        <f t="shared" si="6"/>
        <v>99.869024230517354</v>
      </c>
      <c r="E128" s="20">
        <f t="shared" si="7"/>
        <v>0</v>
      </c>
      <c r="F128" s="21">
        <f>IF(Table23[[#This Row],[Ver 2: number of non-null records]]=0, 3, IF(Table23[[#This Row],[Ver 3: number of non-null records]]=0, 2, ""))</f>
        <v>2</v>
      </c>
      <c r="G128" s="27">
        <v>6</v>
      </c>
      <c r="H128" s="27">
        <v>11959</v>
      </c>
      <c r="J128"/>
      <c r="K128"/>
      <c r="L128"/>
    </row>
    <row r="129" spans="1:12" x14ac:dyDescent="0.35">
      <c r="A129" t="s">
        <v>63</v>
      </c>
      <c r="B129" s="18">
        <f>$D$2-Table23[[#This Row],[v2_n_missing]]</f>
        <v>4576</v>
      </c>
      <c r="C129" s="18">
        <f>$E$2-Table23[[#This Row],[v3_n_missing]]</f>
        <v>11959</v>
      </c>
      <c r="D129" s="19">
        <f t="shared" si="6"/>
        <v>99.89085352543114</v>
      </c>
      <c r="E129" s="20">
        <f t="shared" si="7"/>
        <v>100</v>
      </c>
      <c r="F129" s="21" t="str">
        <f>IF(Table23[[#This Row],[Ver 2: number of non-null records]]=0, 3, IF(Table23[[#This Row],[Ver 3: number of non-null records]]=0, 2, ""))</f>
        <v/>
      </c>
      <c r="G129" s="27">
        <v>5</v>
      </c>
      <c r="H129" s="27"/>
      <c r="J129"/>
      <c r="K129"/>
      <c r="L129"/>
    </row>
    <row r="130" spans="1:12" x14ac:dyDescent="0.35">
      <c r="A130" t="s">
        <v>45</v>
      </c>
      <c r="B130" s="18">
        <f>$D$2-Table23[[#This Row],[v2_n_missing]]</f>
        <v>4576</v>
      </c>
      <c r="C130" s="18">
        <f>$E$2-Table23[[#This Row],[v3_n_missing]]</f>
        <v>11959</v>
      </c>
      <c r="D130" s="19">
        <f t="shared" si="6"/>
        <v>99.89085352543114</v>
      </c>
      <c r="E130" s="20">
        <f t="shared" si="7"/>
        <v>100</v>
      </c>
      <c r="F130" s="21" t="str">
        <f>IF(Table23[[#This Row],[Ver 2: number of non-null records]]=0, 3, IF(Table23[[#This Row],[Ver 3: number of non-null records]]=0, 2, ""))</f>
        <v/>
      </c>
      <c r="G130" s="27">
        <v>5</v>
      </c>
      <c r="H130" s="27"/>
      <c r="J130"/>
      <c r="K130"/>
      <c r="L130"/>
    </row>
    <row r="131" spans="1:12" x14ac:dyDescent="0.35">
      <c r="A131" t="s">
        <v>123</v>
      </c>
      <c r="B131" s="18">
        <f>$D$2-Table23[[#This Row],[v2_n_missing]]</f>
        <v>4576</v>
      </c>
      <c r="C131" s="18">
        <f>$E$2-Table23[[#This Row],[v3_n_missing]]</f>
        <v>0</v>
      </c>
      <c r="D131" s="19">
        <f t="shared" si="6"/>
        <v>99.89085352543114</v>
      </c>
      <c r="E131" s="20">
        <f t="shared" si="7"/>
        <v>0</v>
      </c>
      <c r="F131" s="21">
        <f>IF(Table23[[#This Row],[Ver 2: number of non-null records]]=0, 3, IF(Table23[[#This Row],[Ver 3: number of non-null records]]=0, 2, ""))</f>
        <v>2</v>
      </c>
      <c r="G131" s="27">
        <v>5</v>
      </c>
      <c r="H131" s="27">
        <v>11959</v>
      </c>
      <c r="J131"/>
      <c r="K131"/>
      <c r="L131"/>
    </row>
    <row r="132" spans="1:12" x14ac:dyDescent="0.35">
      <c r="A132" t="s">
        <v>55</v>
      </c>
      <c r="B132" s="18">
        <f>$D$2-Table23[[#This Row],[v2_n_missing]]</f>
        <v>4578</v>
      </c>
      <c r="C132" s="18">
        <f>$E$2-Table23[[#This Row],[v3_n_missing]]</f>
        <v>0</v>
      </c>
      <c r="D132" s="19">
        <f t="shared" si="6"/>
        <v>99.934512115258684</v>
      </c>
      <c r="E132" s="20">
        <f t="shared" si="7"/>
        <v>0</v>
      </c>
      <c r="F132" s="21">
        <f>IF(Table23[[#This Row],[Ver 2: number of non-null records]]=0, 3, IF(Table23[[#This Row],[Ver 3: number of non-null records]]=0, 2, ""))</f>
        <v>2</v>
      </c>
      <c r="G132" s="27">
        <v>3</v>
      </c>
      <c r="H132" s="27">
        <v>11959</v>
      </c>
      <c r="J132"/>
      <c r="K132"/>
      <c r="L132"/>
    </row>
    <row r="133" spans="1:12" x14ac:dyDescent="0.35">
      <c r="A133" t="s">
        <v>24</v>
      </c>
      <c r="B133" s="18">
        <f>$D$2-Table23[[#This Row],[v2_n_missing]]</f>
        <v>4579</v>
      </c>
      <c r="C133" s="18">
        <f>$E$2-Table23[[#This Row],[v3_n_missing]]</f>
        <v>11939</v>
      </c>
      <c r="D133" s="19">
        <f t="shared" ref="D133:D138" si="8">(B133/$D$2)*100</f>
        <v>99.956341410172456</v>
      </c>
      <c r="E133" s="20">
        <f t="shared" ref="E133:E138" si="9">(C133/$E$2)*100</f>
        <v>99.832761936616777</v>
      </c>
      <c r="F133" s="21" t="str">
        <f>IF(Table23[[#This Row],[Ver 2: number of non-null records]]=0, 3, IF(Table23[[#This Row],[Ver 3: number of non-null records]]=0, 2, ""))</f>
        <v/>
      </c>
      <c r="G133" s="27">
        <v>2</v>
      </c>
      <c r="H133" s="27">
        <v>20</v>
      </c>
      <c r="J133"/>
      <c r="K133"/>
      <c r="L133"/>
    </row>
    <row r="134" spans="1:12" x14ac:dyDescent="0.35">
      <c r="A134" t="s">
        <v>53</v>
      </c>
      <c r="B134" s="18">
        <f>$D$2-Table23[[#This Row],[v2_n_missing]]</f>
        <v>4579</v>
      </c>
      <c r="C134" s="18">
        <f>$E$2-Table23[[#This Row],[v3_n_missing]]</f>
        <v>0</v>
      </c>
      <c r="D134" s="19">
        <f t="shared" si="8"/>
        <v>99.956341410172456</v>
      </c>
      <c r="E134" s="20">
        <f t="shared" si="9"/>
        <v>0</v>
      </c>
      <c r="F134" s="21">
        <f>IF(Table23[[#This Row],[Ver 2: number of non-null records]]=0, 3, IF(Table23[[#This Row],[Ver 3: number of non-null records]]=0, 2, ""))</f>
        <v>2</v>
      </c>
      <c r="G134" s="27">
        <v>2</v>
      </c>
      <c r="H134" s="27">
        <v>11959</v>
      </c>
      <c r="J134"/>
      <c r="K134"/>
      <c r="L134"/>
    </row>
    <row r="135" spans="1:12" x14ac:dyDescent="0.35">
      <c r="A135" t="s">
        <v>497</v>
      </c>
      <c r="B135" s="18">
        <f>$D$2-Table23[[#This Row],[v2_n_missing]]</f>
        <v>4580</v>
      </c>
      <c r="C135" s="18">
        <f>$E$2-Table23[[#This Row],[v3_n_missing]]</f>
        <v>11959</v>
      </c>
      <c r="D135" s="19">
        <f t="shared" si="8"/>
        <v>99.978170705086228</v>
      </c>
      <c r="E135" s="20">
        <f t="shared" si="9"/>
        <v>100</v>
      </c>
      <c r="F135" s="21" t="str">
        <f>IF(Table23[[#This Row],[Ver 2: number of non-null records]]=0, 3, IF(Table23[[#This Row],[Ver 3: number of non-null records]]=0, 2, ""))</f>
        <v/>
      </c>
      <c r="G135" s="27">
        <v>1</v>
      </c>
      <c r="H135" s="27"/>
      <c r="J135"/>
      <c r="K135"/>
      <c r="L135"/>
    </row>
    <row r="136" spans="1:12" x14ac:dyDescent="0.35">
      <c r="A136" t="s">
        <v>132</v>
      </c>
      <c r="B136" s="18">
        <f>$D$2-Table23[[#This Row],[v2_n_missing]]</f>
        <v>4581</v>
      </c>
      <c r="C136" s="18">
        <f>$E$2-Table23[[#This Row],[v3_n_missing]]</f>
        <v>11957</v>
      </c>
      <c r="D136" s="19">
        <f t="shared" si="8"/>
        <v>100</v>
      </c>
      <c r="E136" s="20">
        <f t="shared" si="9"/>
        <v>99.983276193661681</v>
      </c>
      <c r="F136" s="21" t="str">
        <f>IF(Table23[[#This Row],[Ver 2: number of non-null records]]=0, 3, IF(Table23[[#This Row],[Ver 3: number of non-null records]]=0, 2, ""))</f>
        <v/>
      </c>
      <c r="G136" s="27"/>
      <c r="H136" s="27">
        <v>2</v>
      </c>
      <c r="J136"/>
      <c r="K136"/>
      <c r="L136"/>
    </row>
    <row r="137" spans="1:12" x14ac:dyDescent="0.35">
      <c r="A137" t="s">
        <v>67</v>
      </c>
      <c r="B137" s="18">
        <f>$D$2-Table23[[#This Row],[v2_n_missing]]</f>
        <v>4581</v>
      </c>
      <c r="C137" s="18">
        <f>$E$2-Table23[[#This Row],[v3_n_missing]]</f>
        <v>11942</v>
      </c>
      <c r="D137" s="19">
        <f t="shared" si="8"/>
        <v>100</v>
      </c>
      <c r="E137" s="20">
        <f t="shared" si="9"/>
        <v>99.857847646124256</v>
      </c>
      <c r="F137" s="21" t="str">
        <f>IF(Table23[[#This Row],[Ver 2: number of non-null records]]=0, 3, IF(Table23[[#This Row],[Ver 3: number of non-null records]]=0, 2, ""))</f>
        <v/>
      </c>
      <c r="G137" s="27"/>
      <c r="H137" s="27">
        <v>17</v>
      </c>
      <c r="J137"/>
      <c r="K137"/>
      <c r="L137"/>
    </row>
    <row r="138" spans="1:12" x14ac:dyDescent="0.35">
      <c r="A138" t="s">
        <v>62</v>
      </c>
      <c r="B138" s="18">
        <f>$D$2-Table23[[#This Row],[v2_n_missing]]</f>
        <v>4581</v>
      </c>
      <c r="C138" s="18">
        <f>$E$2-Table23[[#This Row],[v3_n_missing]]</f>
        <v>0</v>
      </c>
      <c r="D138" s="19">
        <f t="shared" si="8"/>
        <v>100</v>
      </c>
      <c r="E138" s="20">
        <f t="shared" si="9"/>
        <v>0</v>
      </c>
      <c r="F138" s="21">
        <f>IF(Table23[[#This Row],[Ver 2: number of non-null records]]=0, 3, IF(Table23[[#This Row],[Ver 3: number of non-null records]]=0, 2, ""))</f>
        <v>2</v>
      </c>
      <c r="G138" s="27"/>
      <c r="H138" s="27">
        <v>11959</v>
      </c>
      <c r="J138"/>
      <c r="K138"/>
      <c r="L138"/>
    </row>
    <row r="139" spans="1:12" x14ac:dyDescent="0.35">
      <c r="B139" s="18"/>
      <c r="C139" s="18"/>
      <c r="D139"/>
      <c r="E139"/>
      <c r="F139" s="21"/>
    </row>
    <row r="140" spans="1:12" x14ac:dyDescent="0.35">
      <c r="B140" s="18"/>
      <c r="C140" s="18"/>
      <c r="D140"/>
      <c r="E140"/>
      <c r="F140" s="21"/>
    </row>
    <row r="141" spans="1:12" x14ac:dyDescent="0.35">
      <c r="B141" s="18"/>
      <c r="C141" s="18"/>
      <c r="D141"/>
      <c r="E141"/>
      <c r="F141" s="21"/>
    </row>
    <row r="142" spans="1:12" x14ac:dyDescent="0.35">
      <c r="B142" s="18"/>
      <c r="C142" s="18"/>
      <c r="D142"/>
      <c r="E142"/>
      <c r="F142" s="21"/>
    </row>
    <row r="143" spans="1:12" x14ac:dyDescent="0.35">
      <c r="B143" s="18"/>
      <c r="C143" s="18"/>
      <c r="D143"/>
      <c r="E143"/>
      <c r="F143" s="21"/>
    </row>
    <row r="144" spans="1:12" x14ac:dyDescent="0.35">
      <c r="B144" s="18"/>
      <c r="C144" s="18"/>
      <c r="D144"/>
      <c r="E144"/>
      <c r="F144" s="21"/>
    </row>
    <row r="145" spans="2:6" x14ac:dyDescent="0.35">
      <c r="B145" s="18"/>
      <c r="C145" s="18"/>
      <c r="D145"/>
      <c r="E145"/>
      <c r="F145" s="21"/>
    </row>
    <row r="146" spans="2:6" x14ac:dyDescent="0.35">
      <c r="B146" s="18"/>
      <c r="C146" s="18"/>
      <c r="D146"/>
      <c r="E146"/>
      <c r="F146" s="21"/>
    </row>
    <row r="147" spans="2:6" x14ac:dyDescent="0.35">
      <c r="B147" s="18"/>
      <c r="C147" s="18"/>
      <c r="D147"/>
      <c r="E147"/>
      <c r="F147" s="21"/>
    </row>
    <row r="148" spans="2:6" x14ac:dyDescent="0.35">
      <c r="B148" s="18"/>
      <c r="C148" s="18"/>
      <c r="D148"/>
      <c r="E148"/>
      <c r="F148" s="21"/>
    </row>
  </sheetData>
  <mergeCells count="1">
    <mergeCell ref="A1:A2"/>
  </mergeCells>
  <conditionalFormatting sqref="D5:D138">
    <cfRule type="dataBar" priority="1">
      <dataBar>
        <cfvo type="min"/>
        <cfvo type="max"/>
        <color rgb="FFFFB628"/>
      </dataBar>
      <extLst>
        <ext xmlns:x14="http://schemas.microsoft.com/office/spreadsheetml/2009/9/main" uri="{B025F937-C7B1-47D3-B67F-A62EFF666E3E}">
          <x14:id>{F6DFE6C3-C0A7-4773-A6C9-F107C00C5BFE}</x14:id>
        </ext>
      </extLst>
    </cfRule>
  </conditionalFormatting>
  <conditionalFormatting sqref="E5:E138">
    <cfRule type="dataBar" priority="2">
      <dataBar>
        <cfvo type="min"/>
        <cfvo type="max"/>
        <color rgb="FFFFB628"/>
      </dataBar>
      <extLst>
        <ext xmlns:x14="http://schemas.microsoft.com/office/spreadsheetml/2009/9/main" uri="{B025F937-C7B1-47D3-B67F-A62EFF666E3E}">
          <x14:id>{39747C59-C38D-4E2B-82D9-8D59CF0B7915}</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6DFE6C3-C0A7-4773-A6C9-F107C00C5BFE}">
            <x14:dataBar minLength="0" maxLength="100" gradient="0" direction="rightToLeft">
              <x14:cfvo type="autoMin"/>
              <x14:cfvo type="autoMax"/>
              <x14:negativeFillColor rgb="FFFF0000"/>
              <x14:axisColor rgb="FF000000"/>
            </x14:dataBar>
          </x14:cfRule>
          <xm:sqref>D5:D138</xm:sqref>
        </x14:conditionalFormatting>
        <x14:conditionalFormatting xmlns:xm="http://schemas.microsoft.com/office/excel/2006/main">
          <x14:cfRule type="dataBar" id="{39747C59-C38D-4E2B-82D9-8D59CF0B7915}">
            <x14:dataBar minLength="0" maxLength="100" gradient="0">
              <x14:cfvo type="autoMin"/>
              <x14:cfvo type="autoMax"/>
              <x14:negativeFillColor rgb="FFFF0000"/>
              <x14:axisColor rgb="FF000000"/>
            </x14:dataBar>
          </x14:cfRule>
          <xm:sqref>E5:E138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5" x14ac:dyDescent="0.35"/>
  <cols>
    <col min="1" max="1" width="27.90625" bestFit="1" customWidth="1"/>
    <col min="2" max="2" width="35.1796875" customWidth="1"/>
    <col min="3" max="3" width="20.26953125" customWidth="1"/>
  </cols>
  <sheetData>
    <row r="1" spans="1:3" ht="30" customHeight="1" x14ac:dyDescent="0.35">
      <c r="A1" s="7" t="s">
        <v>621</v>
      </c>
      <c r="B1" s="8" t="s">
        <v>622</v>
      </c>
      <c r="C1" s="8" t="s">
        <v>623</v>
      </c>
    </row>
    <row r="2" spans="1:3" x14ac:dyDescent="0.35">
      <c r="A2" s="9" t="s">
        <v>624</v>
      </c>
      <c r="B2" s="12">
        <v>-10.2860082304526</v>
      </c>
      <c r="C2">
        <v>486</v>
      </c>
    </row>
    <row r="3" spans="1:3" x14ac:dyDescent="0.35">
      <c r="A3" s="9" t="s">
        <v>625</v>
      </c>
      <c r="B3" s="12">
        <v>-9.2295081967213104</v>
      </c>
      <c r="C3">
        <v>426</v>
      </c>
    </row>
    <row r="4" spans="1:3" x14ac:dyDescent="0.35">
      <c r="A4" s="9" t="s">
        <v>626</v>
      </c>
      <c r="B4" s="12">
        <v>-4.2234042553191502</v>
      </c>
      <c r="C4">
        <v>93</v>
      </c>
    </row>
    <row r="5" spans="1:3" x14ac:dyDescent="0.35">
      <c r="A5" s="9" t="s">
        <v>627</v>
      </c>
      <c r="B5" s="12">
        <v>-3.6775090689238201</v>
      </c>
      <c r="C5">
        <v>16503</v>
      </c>
    </row>
    <row r="6" spans="1:3" x14ac:dyDescent="0.35">
      <c r="A6" s="9" t="s">
        <v>628</v>
      </c>
      <c r="B6" s="12">
        <v>-0.60538411030860095</v>
      </c>
      <c r="C6">
        <v>3044</v>
      </c>
    </row>
    <row r="7" spans="1:3" x14ac:dyDescent="0.35">
      <c r="A7" s="9" t="s">
        <v>629</v>
      </c>
      <c r="B7" s="12">
        <v>-0.55237817332944195</v>
      </c>
      <c r="C7">
        <v>3425</v>
      </c>
    </row>
    <row r="8" spans="1:3" x14ac:dyDescent="0.35">
      <c r="A8" s="9" t="s">
        <v>630</v>
      </c>
      <c r="B8" s="12">
        <v>-8.6553323029366205E-2</v>
      </c>
      <c r="C8">
        <v>643</v>
      </c>
    </row>
    <row r="9" spans="1:3" x14ac:dyDescent="0.35">
      <c r="A9" s="10" t="s">
        <v>631</v>
      </c>
      <c r="B9" s="13">
        <v>0</v>
      </c>
      <c r="C9" s="11">
        <v>16503</v>
      </c>
    </row>
    <row r="10" spans="1:3" x14ac:dyDescent="0.35">
      <c r="A10" s="9" t="s">
        <v>632</v>
      </c>
      <c r="B10" s="12">
        <v>2.1880492091388302</v>
      </c>
      <c r="C10">
        <v>16501</v>
      </c>
    </row>
    <row r="11" spans="1:3" x14ac:dyDescent="0.35">
      <c r="A11" s="9" t="s">
        <v>645</v>
      </c>
      <c r="B11" s="12">
        <v>3.9709221149760099</v>
      </c>
      <c r="C11">
        <v>16473</v>
      </c>
    </row>
    <row r="12" spans="1:3" x14ac:dyDescent="0.35">
      <c r="A12" s="9" t="s">
        <v>633</v>
      </c>
      <c r="B12" s="12">
        <v>4.3462121212121199</v>
      </c>
      <c r="C12">
        <v>2640</v>
      </c>
    </row>
    <row r="13" spans="1:3" x14ac:dyDescent="0.35">
      <c r="A13" s="9" t="s">
        <v>634</v>
      </c>
      <c r="B13" s="12">
        <v>5.0767743403093801</v>
      </c>
      <c r="C13">
        <v>8792</v>
      </c>
    </row>
    <row r="14" spans="1:3" x14ac:dyDescent="0.35">
      <c r="A14" s="9" t="s">
        <v>635</v>
      </c>
      <c r="B14" s="12">
        <v>16.105882352941101</v>
      </c>
      <c r="C14">
        <v>255</v>
      </c>
    </row>
    <row r="15" spans="1:3" x14ac:dyDescent="0.35">
      <c r="A15" s="9" t="s">
        <v>636</v>
      </c>
      <c r="B15" s="12">
        <v>104.555555555555</v>
      </c>
      <c r="C15">
        <v>9</v>
      </c>
    </row>
  </sheetData>
  <conditionalFormatting sqref="C2:C15">
    <cfRule type="dataBar" priority="1">
      <dataBar>
        <cfvo type="min"/>
        <cfvo type="max"/>
        <color rgb="FFFFB628"/>
      </dataBar>
      <extLst>
        <ext xmlns:x14="http://schemas.microsoft.com/office/spreadsheetml/2009/9/main" uri="{B025F937-C7B1-47D3-B67F-A62EFF666E3E}">
          <x14:id>{16B05A63-E9A2-4B52-BFA2-EF6FC483458F}</x14:id>
        </ext>
      </extLst>
    </cfRule>
  </conditionalFormatting>
  <conditionalFormatting sqref="B2:B15">
    <cfRule type="dataBar" priority="2">
      <dataBar>
        <cfvo type="min"/>
        <cfvo type="max"/>
        <color rgb="FF638EC6"/>
      </dataBar>
      <extLst>
        <ext xmlns:x14="http://schemas.microsoft.com/office/spreadsheetml/2009/9/main" uri="{B025F937-C7B1-47D3-B67F-A62EFF666E3E}">
          <x14:id>{5DA879E3-6190-4DD6-BEE4-D349205C012A}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16B05A63-E9A2-4B52-BFA2-EF6FC483458F}">
            <x14:dataBar minLength="0" maxLength="100" border="1" negativeBarBorderColorSameAsPositive="0">
              <x14:cfvo type="autoMin"/>
              <x14:cfvo type="autoMax"/>
              <x14:borderColor rgb="FFFFB628"/>
              <x14:negativeFillColor rgb="FFFF0000"/>
              <x14:negativeBorderColor rgb="FFFF0000"/>
              <x14:axisColor rgb="FF000000"/>
            </x14:dataBar>
          </x14:cfRule>
          <xm:sqref>C2:C15</xm:sqref>
        </x14:conditionalFormatting>
        <x14:conditionalFormatting xmlns:xm="http://schemas.microsoft.com/office/excel/2006/main">
          <x14:cfRule type="dataBar" id="{5DA879E3-6190-4DD6-BEE4-D349205C012A}">
            <x14:dataBar minLength="0" maxLength="100" border="1" negativeBarBorderColorSameAsPositive="0">
              <x14:cfvo type="autoMin"/>
              <x14:cfvo type="autoMax"/>
              <x14:borderColor rgb="FF638EC6"/>
              <x14:negativeFillColor rgb="FFFF0000"/>
              <x14:negativeBorderColor rgb="FFFF0000"/>
              <x14:axisColor rgb="FF000000"/>
            </x14:dataBar>
          </x14:cfRule>
          <xm:sqref>B2:B15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C6D7FF962F7464F996640215EDCAD88" ma:contentTypeVersion="14" ma:contentTypeDescription="Create a new document." ma:contentTypeScope="" ma:versionID="db644acd44ee6e97e2a0b9a263fd7f01">
  <xsd:schema xmlns:xsd="http://www.w3.org/2001/XMLSchema" xmlns:xs="http://www.w3.org/2001/XMLSchema" xmlns:p="http://schemas.microsoft.com/office/2006/metadata/properties" xmlns:ns3="a5b2b93c-4659-4a79-b4b3-f02984f1ed08" xmlns:ns4="f8a95b25-fa62-4f6b-99a4-cbe05c765b0e" targetNamespace="http://schemas.microsoft.com/office/2006/metadata/properties" ma:root="true" ma:fieldsID="fd07cce1551df8fd23d0b8b30a4a495a" ns3:_="" ns4:_="">
    <xsd:import namespace="a5b2b93c-4659-4a79-b4b3-f02984f1ed08"/>
    <xsd:import namespace="f8a95b25-fa62-4f6b-99a4-cbe05c765b0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b2b93c-4659-4a79-b4b3-f02984f1ed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a95b25-fa62-4f6b-99a4-cbe05c765b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3B2C40-9ED3-4047-B2E7-4E9C6211CE2C}">
  <ds:schemaRefs>
    <ds:schemaRef ds:uri="http://schemas.microsoft.com/sharepoint/v3/contenttype/forms"/>
  </ds:schemaRefs>
</ds:datastoreItem>
</file>

<file path=customXml/itemProps2.xml><?xml version="1.0" encoding="utf-8"?>
<ds:datastoreItem xmlns:ds="http://schemas.openxmlformats.org/officeDocument/2006/customXml" ds:itemID="{549C327F-1E21-4392-A96D-7FB65748C64F}">
  <ds:schemaRefs>
    <ds:schemaRef ds:uri="http://schemas.microsoft.com/office/2006/documentManagement/types"/>
    <ds:schemaRef ds:uri="http://purl.org/dc/elements/1.1/"/>
    <ds:schemaRef ds:uri="http://schemas.microsoft.com/office/2006/metadata/properties"/>
    <ds:schemaRef ds:uri="f8a95b25-fa62-4f6b-99a4-cbe05c765b0e"/>
    <ds:schemaRef ds:uri="http://purl.org/dc/terms/"/>
    <ds:schemaRef ds:uri="a5b2b93c-4659-4a79-b4b3-f02984f1ed08"/>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AB0C2B41-3397-4938-AC66-D7634B80C0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b2b93c-4659-4a79-b4b3-f02984f1ed08"/>
    <ds:schemaRef ds:uri="f8a95b25-fa62-4f6b-99a4-cbe05c765b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ICNARC Data Dictionary</vt:lpstr>
      <vt:lpstr>Visit Occ Data Dictionary</vt:lpstr>
      <vt:lpstr>Admssn Ver Fields; Missingness</vt:lpstr>
      <vt:lpstr>Event Dates vs Admission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Williams</dc:creator>
  <cp:lastModifiedBy>Emily Williams</cp:lastModifiedBy>
  <dcterms:created xsi:type="dcterms:W3CDTF">2022-04-26T14:49:48Z</dcterms:created>
  <dcterms:modified xsi:type="dcterms:W3CDTF">2022-08-30T08:43:33Z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0x0101000C6D7FF962F7464F996640215EDCAD88</vt:lpwstr>
  </property>
</Properties>
</file>