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Biochem\DMMB\GMS4 DMMB\"/>
    </mc:Choice>
  </mc:AlternateContent>
  <xr:revisionPtr revIDLastSave="0" documentId="13_ncr:1_{8E906816-52C8-495D-BDED-CFAD2F6BA370}" xr6:coauthVersionLast="47" xr6:coauthVersionMax="47" xr10:uidLastSave="{00000000-0000-0000-0000-000000000000}"/>
  <bookViews>
    <workbookView xWindow="-110" yWindow="-110" windowWidth="19420" windowHeight="10300" activeTab="1" xr2:uid="{BB2B7F53-7E82-4647-87B1-B7CC10403D7D}"/>
  </bookViews>
  <sheets>
    <sheet name="plate 1" sheetId="1" r:id="rId1"/>
    <sheet name="plat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5" i="2" l="1"/>
  <c r="O13" i="2"/>
  <c r="O4" i="2"/>
  <c r="O2" i="2"/>
  <c r="R40" i="1" l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39" i="1"/>
  <c r="R38" i="1"/>
  <c r="Q50" i="2"/>
  <c r="Q53" i="2"/>
  <c r="Q59" i="2"/>
  <c r="Q46" i="2"/>
  <c r="Q51" i="2"/>
  <c r="Q52" i="2"/>
  <c r="Q49" i="2"/>
  <c r="Q55" i="2"/>
  <c r="Q58" i="2"/>
  <c r="Q63" i="2"/>
  <c r="Q45" i="2"/>
  <c r="Q41" i="2"/>
  <c r="I43" i="2"/>
  <c r="C41" i="2"/>
  <c r="B34" i="2" a="1"/>
  <c r="B34" i="2" s="1"/>
  <c r="C33" i="2"/>
  <c r="B23" i="2" a="1"/>
  <c r="B23" i="2" s="1"/>
  <c r="Q64" i="2"/>
  <c r="Q56" i="2"/>
  <c r="Q48" i="2"/>
  <c r="B41" i="2"/>
  <c r="B42" i="2"/>
  <c r="Q42" i="2" s="1"/>
  <c r="C42" i="2"/>
  <c r="D42" i="2"/>
  <c r="E42" i="2"/>
  <c r="F42" i="2"/>
  <c r="G42" i="2"/>
  <c r="H42" i="2"/>
  <c r="Q54" i="2" s="1"/>
  <c r="I42" i="2"/>
  <c r="J42" i="2"/>
  <c r="K42" i="2"/>
  <c r="L42" i="2"/>
  <c r="Q62" i="2" s="1"/>
  <c r="M42" i="2"/>
  <c r="B43" i="2"/>
  <c r="Q43" i="2" s="1"/>
  <c r="C43" i="2"/>
  <c r="D43" i="2"/>
  <c r="Q47" i="2" s="1"/>
  <c r="E43" i="2"/>
  <c r="F43" i="2"/>
  <c r="G43" i="2"/>
  <c r="H43" i="2"/>
  <c r="J43" i="2"/>
  <c r="K43" i="2"/>
  <c r="L43" i="2"/>
  <c r="M43" i="2"/>
  <c r="B44" i="2"/>
  <c r="Q44" i="2" s="1"/>
  <c r="C44" i="2"/>
  <c r="D44" i="2"/>
  <c r="E44" i="2"/>
  <c r="F44" i="2"/>
  <c r="G44" i="2"/>
  <c r="H44" i="2"/>
  <c r="I44" i="2"/>
  <c r="J44" i="2"/>
  <c r="Q60" i="2" s="1"/>
  <c r="K44" i="2"/>
  <c r="L44" i="2"/>
  <c r="M44" i="2"/>
  <c r="D41" i="2"/>
  <c r="E41" i="2"/>
  <c r="F41" i="2"/>
  <c r="G41" i="2"/>
  <c r="H41" i="2"/>
  <c r="I41" i="2"/>
  <c r="J41" i="2"/>
  <c r="K41" i="2"/>
  <c r="L41" i="2"/>
  <c r="Q61" i="2" s="1"/>
  <c r="M41" i="2"/>
  <c r="B24" i="1" a="1"/>
  <c r="B24" i="1" s="1"/>
  <c r="B34" i="1" s="1"/>
  <c r="S38" i="1" l="1" a="1"/>
  <c r="S38" i="1" s="1"/>
  <c r="R41" i="2" a="1"/>
  <c r="R41" i="2" s="1"/>
  <c r="Q57" i="2"/>
  <c r="F33" i="2"/>
  <c r="G33" i="2"/>
  <c r="H33" i="2"/>
  <c r="I33" i="2"/>
  <c r="K33" i="2"/>
  <c r="D33" i="2"/>
  <c r="B33" i="2"/>
  <c r="J33" i="2"/>
  <c r="E33" i="2"/>
  <c r="K34" i="1"/>
  <c r="I42" i="1"/>
  <c r="M45" i="1"/>
  <c r="E45" i="1"/>
  <c r="I44" i="1"/>
  <c r="M43" i="1"/>
  <c r="E43" i="1"/>
  <c r="F34" i="1"/>
  <c r="B42" i="1"/>
  <c r="F42" i="1"/>
  <c r="J45" i="1"/>
  <c r="B45" i="1"/>
  <c r="F44" i="1"/>
  <c r="J43" i="1"/>
  <c r="B43" i="1"/>
  <c r="G34" i="1"/>
  <c r="M42" i="1"/>
  <c r="E42" i="1"/>
  <c r="I45" i="1"/>
  <c r="M44" i="1"/>
  <c r="E44" i="1"/>
  <c r="I43" i="1"/>
  <c r="H34" i="1"/>
  <c r="L42" i="1"/>
  <c r="D42" i="1"/>
  <c r="H45" i="1"/>
  <c r="L44" i="1"/>
  <c r="D44" i="1"/>
  <c r="H43" i="1"/>
  <c r="I34" i="1"/>
  <c r="K42" i="1"/>
  <c r="C42" i="1"/>
  <c r="G45" i="1"/>
  <c r="K44" i="1"/>
  <c r="C44" i="1"/>
  <c r="G43" i="1"/>
  <c r="J34" i="1"/>
  <c r="J42" i="1"/>
  <c r="B47" i="1"/>
  <c r="F45" i="1"/>
  <c r="J44" i="1"/>
  <c r="B44" i="1"/>
  <c r="F43" i="1"/>
  <c r="D34" i="1"/>
  <c r="C34" i="1"/>
  <c r="H42" i="1"/>
  <c r="L45" i="1"/>
  <c r="D45" i="1"/>
  <c r="H44" i="1"/>
  <c r="L43" i="1"/>
  <c r="D43" i="1"/>
  <c r="E34" i="1"/>
  <c r="G42" i="1"/>
  <c r="K45" i="1"/>
  <c r="C45" i="1"/>
  <c r="G44" i="1"/>
  <c r="K43" i="1"/>
  <c r="C43" i="1"/>
  <c r="B35" i="1" l="1" a="1"/>
  <c r="B3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tc={FDA26F34-E632-46AD-8DB0-751B9AF276D2}</author>
  </authors>
  <commentList>
    <comment ref="R4" authorId="0" shapeId="0" xr:uid="{FDA26F34-E632-46AD-8DB0-751B9AF276D2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D7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<sst xmlns="http://schemas.openxmlformats.org/spreadsheetml/2006/main" count="241" uniqueCount="65">
  <si>
    <t>A</t>
  </si>
  <si>
    <t>B</t>
  </si>
  <si>
    <t>C</t>
  </si>
  <si>
    <t>D</t>
  </si>
  <si>
    <t>E</t>
  </si>
  <si>
    <t>F</t>
  </si>
  <si>
    <t>G</t>
  </si>
  <si>
    <t>H</t>
  </si>
  <si>
    <t>D3 0 A</t>
  </si>
  <si>
    <t>D3 100 A</t>
  </si>
  <si>
    <t>D3 200 A</t>
  </si>
  <si>
    <t>D3 750 A</t>
  </si>
  <si>
    <t>D3 2 A</t>
  </si>
  <si>
    <t>D3 4 A</t>
  </si>
  <si>
    <t>D3 0 B</t>
  </si>
  <si>
    <t>D3 100 B</t>
  </si>
  <si>
    <t>D3 200 B</t>
  </si>
  <si>
    <t>D3 750 B</t>
  </si>
  <si>
    <t>D3 2 B</t>
  </si>
  <si>
    <t>D3 4 B</t>
  </si>
  <si>
    <t>D3 0 C</t>
  </si>
  <si>
    <t>D3 100 C</t>
  </si>
  <si>
    <t>D3 200 C</t>
  </si>
  <si>
    <t>D3 750 C</t>
  </si>
  <si>
    <t>D3 2 C</t>
  </si>
  <si>
    <t>D3 4 C</t>
  </si>
  <si>
    <t>D3 0 D</t>
  </si>
  <si>
    <t>D3 100 D</t>
  </si>
  <si>
    <t>D3 200 D</t>
  </si>
  <si>
    <t>D3 750 D</t>
  </si>
  <si>
    <t>D3 2 D</t>
  </si>
  <si>
    <t>D3 4 D</t>
  </si>
  <si>
    <t>D7 0 A</t>
  </si>
  <si>
    <t>D7 0 B</t>
  </si>
  <si>
    <t>D7 0 C</t>
  </si>
  <si>
    <t>D7 0 D</t>
  </si>
  <si>
    <t>D7 100 A</t>
  </si>
  <si>
    <t>D7 100 B</t>
  </si>
  <si>
    <t>D7 100 C</t>
  </si>
  <si>
    <t>D7 100 D</t>
  </si>
  <si>
    <t>D7 200 A</t>
  </si>
  <si>
    <t>D7 200 B</t>
  </si>
  <si>
    <t>D7 200 C</t>
  </si>
  <si>
    <t>D7 200 D</t>
  </si>
  <si>
    <t>540-595</t>
  </si>
  <si>
    <t>standard avgs</t>
  </si>
  <si>
    <t>zeroed standards</t>
  </si>
  <si>
    <t>m</t>
  </si>
  <si>
    <t>standards</t>
  </si>
  <si>
    <t>b</t>
  </si>
  <si>
    <t>zero</t>
  </si>
  <si>
    <t>ng/mL</t>
  </si>
  <si>
    <t>D7 750 A</t>
  </si>
  <si>
    <t>D7 750 B</t>
  </si>
  <si>
    <t>D7 750 C</t>
  </si>
  <si>
    <t>D7 750 D</t>
  </si>
  <si>
    <t>D7 2 A</t>
  </si>
  <si>
    <t>D7 2 B</t>
  </si>
  <si>
    <t>D7 2 C</t>
  </si>
  <si>
    <t>D7 2 D</t>
  </si>
  <si>
    <t>D7 4 A</t>
  </si>
  <si>
    <t>D7 4 B</t>
  </si>
  <si>
    <t>D7 4 C</t>
  </si>
  <si>
    <t>D7 4 D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</si>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</sst>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DMMB Standards</a:t>
            </a:r>
            <a:r>
              <a:rPr lang="en-US" baseline="0"/>
              <a:t> Plate1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3966097987751537E-2"/>
                  <c:y val="-0.226147929425488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1'!$B$35:$K$35</c:f>
              <c:numCache>
                <c:formatCode>General</c:formatCode>
                <c:ptCount val="10"/>
                <c:pt idx="0">
                  <c:v>0</c:v>
                </c:pt>
                <c:pt idx="1">
                  <c:v>-7.0000000000001172E-3</c:v>
                </c:pt>
                <c:pt idx="2">
                  <c:v>1.100000000000001E-2</c:v>
                </c:pt>
                <c:pt idx="3">
                  <c:v>1.8499999999999961E-2</c:v>
                </c:pt>
                <c:pt idx="4">
                  <c:v>4.3499999999999983E-2</c:v>
                </c:pt>
                <c:pt idx="5">
                  <c:v>5.2499999999999991E-2</c:v>
                </c:pt>
                <c:pt idx="6">
                  <c:v>6.2999999999999945E-2</c:v>
                </c:pt>
                <c:pt idx="7">
                  <c:v>8.6999999999999966E-2</c:v>
                </c:pt>
                <c:pt idx="8">
                  <c:v>0.11099999999999999</c:v>
                </c:pt>
                <c:pt idx="9">
                  <c:v>0.13099999999999989</c:v>
                </c:pt>
              </c:numCache>
            </c:numRef>
          </c:xVal>
          <c:yVal>
            <c:numRef>
              <c:f>'plate 1'!$B$36:$K$36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0-4319-AFD5-8DB45FC7A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7304095"/>
        <c:axId val="1157301183"/>
      </c:scatterChart>
      <c:valAx>
        <c:axId val="115730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01183"/>
        <c:crosses val="autoZero"/>
        <c:crossBetween val="midCat"/>
      </c:valAx>
      <c:valAx>
        <c:axId val="115730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30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DMMB Standards Plate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849737532808399E-2"/>
                  <c:y val="-0.261110017497812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'plate 2'!$B$34:$K$34</c:f>
              <c:numCache>
                <c:formatCode>General</c:formatCode>
                <c:ptCount val="10"/>
                <c:pt idx="0">
                  <c:v>0</c:v>
                </c:pt>
                <c:pt idx="1">
                  <c:v>2.4999999999999467E-3</c:v>
                </c:pt>
                <c:pt idx="2">
                  <c:v>8.5000000000000631E-3</c:v>
                </c:pt>
                <c:pt idx="3">
                  <c:v>1.7000000000000015E-2</c:v>
                </c:pt>
                <c:pt idx="4">
                  <c:v>3.8499999999999979E-2</c:v>
                </c:pt>
                <c:pt idx="5">
                  <c:v>5.1000000000000045E-2</c:v>
                </c:pt>
                <c:pt idx="6">
                  <c:v>5.7000000000000051E-2</c:v>
                </c:pt>
                <c:pt idx="7">
                  <c:v>7.9500000000000015E-2</c:v>
                </c:pt>
                <c:pt idx="8">
                  <c:v>0.10199999999999998</c:v>
                </c:pt>
                <c:pt idx="9">
                  <c:v>0.12249999999999994</c:v>
                </c:pt>
              </c:numCache>
            </c:numRef>
          </c:xVal>
          <c:yVal>
            <c:numRef>
              <c:f>'plate 2'!$B$35:$K$35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16</c:v>
                </c:pt>
                <c:pt idx="8">
                  <c:v>20</c:v>
                </c:pt>
                <c:pt idx="9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EC-48D3-BE07-AFD178737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332335"/>
        <c:axId val="2015324015"/>
      </c:scatterChart>
      <c:valAx>
        <c:axId val="2015332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24015"/>
        <c:crosses val="autoZero"/>
        <c:crossBetween val="midCat"/>
      </c:valAx>
      <c:valAx>
        <c:axId val="201532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32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11608</xdr:colOff>
      <xdr:row>20</xdr:row>
      <xdr:rowOff>86169</xdr:rowOff>
    </xdr:from>
    <xdr:to>
      <xdr:col>23</xdr:col>
      <xdr:colOff>329791</xdr:colOff>
      <xdr:row>34</xdr:row>
      <xdr:rowOff>111842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165911-D3A1-FB13-9F84-1F806262C5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306916</xdr:colOff>
      <xdr:row>21</xdr:row>
      <xdr:rowOff>61221</xdr:rowOff>
    </xdr:from>
    <xdr:to>
      <xdr:col>22</xdr:col>
      <xdr:colOff>604878</xdr:colOff>
      <xdr:row>34</xdr:row>
      <xdr:rowOff>109741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EFA5D3-BB30-1CEE-E25A-32746B38D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elicia Pinto" id="{9E2318C7-354C-4AAF-A18C-24B7B52E6730}" userId="4c03a231c12cd40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4" dT="2022-11-22T14:04:17.78" personId="{9E2318C7-354C-4AAF-A18C-24B7B52E6730}" id="{FDA26F34-E632-46AD-8DB0-751B9AF276D2}">
    <text>All D7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F510-B3C7-413E-BA5A-FC9BC7F3318D}">
  <dimension ref="A1:AB61"/>
  <sheetViews>
    <sheetView topLeftCell="A6" zoomScale="77" zoomScaleNormal="93" workbookViewId="0">
      <selection activeCell="N33" sqref="N33"/>
    </sheetView>
  </sheetViews>
  <sheetFormatPr defaultRowHeight="14.5" x14ac:dyDescent="0.35"/>
  <sheetData>
    <row r="1" spans="1:28" x14ac:dyDescent="0.35">
      <c r="A1" s="1">
        <v>540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P1" s="1"/>
      <c r="Q1" s="2">
        <v>1</v>
      </c>
      <c r="R1" s="2">
        <v>2</v>
      </c>
      <c r="S1" s="2">
        <v>3</v>
      </c>
      <c r="T1" s="2">
        <v>4</v>
      </c>
      <c r="U1" s="2">
        <v>5</v>
      </c>
      <c r="V1" s="2">
        <v>6</v>
      </c>
      <c r="W1" s="2">
        <v>7</v>
      </c>
      <c r="X1" s="2">
        <v>8</v>
      </c>
      <c r="Y1" s="2">
        <v>9</v>
      </c>
      <c r="Z1" s="2">
        <v>10</v>
      </c>
      <c r="AA1" s="2">
        <v>11</v>
      </c>
      <c r="AB1" s="2">
        <v>12</v>
      </c>
    </row>
    <row r="2" spans="1:28" x14ac:dyDescent="0.35">
      <c r="A2" s="2" t="s">
        <v>0</v>
      </c>
      <c r="B2" s="3">
        <v>0.33100000000000002</v>
      </c>
      <c r="C2" s="3">
        <v>0.33</v>
      </c>
      <c r="D2" s="3">
        <v>0.33</v>
      </c>
      <c r="E2" s="4">
        <v>0.33700000000000002</v>
      </c>
      <c r="F2" s="4">
        <v>0.34100000000000003</v>
      </c>
      <c r="G2" s="4">
        <v>0.34100000000000003</v>
      </c>
      <c r="H2" s="4">
        <v>0.34300000000000003</v>
      </c>
      <c r="I2" s="4">
        <v>0.34399999999999997</v>
      </c>
      <c r="J2" s="4">
        <v>0.35</v>
      </c>
      <c r="K2" s="4">
        <v>0.35599999999999998</v>
      </c>
      <c r="L2" s="5">
        <v>5.3999999999999999E-2</v>
      </c>
      <c r="M2" s="5">
        <v>4.8000000000000001E-2</v>
      </c>
      <c r="N2" s="6">
        <v>540</v>
      </c>
      <c r="P2" s="2" t="s">
        <v>0</v>
      </c>
      <c r="Q2" s="7">
        <v>0</v>
      </c>
      <c r="R2" s="7">
        <v>1</v>
      </c>
      <c r="S2" s="7">
        <v>2</v>
      </c>
      <c r="T2" s="7">
        <v>4</v>
      </c>
      <c r="U2" s="7">
        <v>8</v>
      </c>
      <c r="V2" s="7">
        <v>10</v>
      </c>
      <c r="W2" s="7">
        <v>12</v>
      </c>
      <c r="X2" s="7">
        <v>16</v>
      </c>
      <c r="Y2" s="7">
        <v>20</v>
      </c>
      <c r="Z2" s="7">
        <v>24</v>
      </c>
      <c r="AA2" s="7"/>
      <c r="AB2" s="7"/>
    </row>
    <row r="3" spans="1:28" x14ac:dyDescent="0.35">
      <c r="A3" s="2" t="s">
        <v>1</v>
      </c>
      <c r="B3" s="3">
        <v>0.33200000000000002</v>
      </c>
      <c r="C3" s="3">
        <v>0.33100000000000002</v>
      </c>
      <c r="D3" s="4">
        <v>0.33700000000000002</v>
      </c>
      <c r="E3" s="4">
        <v>0.33900000000000002</v>
      </c>
      <c r="F3" s="4">
        <v>0.34200000000000003</v>
      </c>
      <c r="G3" s="4">
        <v>0.34300000000000003</v>
      </c>
      <c r="H3" s="4">
        <v>0.34</v>
      </c>
      <c r="I3" s="4">
        <v>0.34599999999999997</v>
      </c>
      <c r="J3" s="4">
        <v>0.35099999999999998</v>
      </c>
      <c r="K3" s="4">
        <v>0.35599999999999998</v>
      </c>
      <c r="L3" s="5">
        <v>4.9000000000000002E-2</v>
      </c>
      <c r="M3" s="5">
        <v>4.9000000000000002E-2</v>
      </c>
      <c r="N3" s="6">
        <v>540</v>
      </c>
      <c r="P3" s="2" t="s">
        <v>1</v>
      </c>
      <c r="Q3" s="7">
        <v>0</v>
      </c>
      <c r="R3" s="7">
        <v>1</v>
      </c>
      <c r="S3" s="7">
        <v>2</v>
      </c>
      <c r="T3" s="7">
        <v>4</v>
      </c>
      <c r="U3" s="7">
        <v>8</v>
      </c>
      <c r="V3" s="7">
        <v>10</v>
      </c>
      <c r="W3" s="8">
        <v>12</v>
      </c>
      <c r="X3" s="8">
        <v>16</v>
      </c>
      <c r="Y3" s="8">
        <v>20</v>
      </c>
      <c r="Z3" s="8">
        <v>24</v>
      </c>
      <c r="AA3" s="7"/>
      <c r="AB3" s="7"/>
    </row>
    <row r="4" spans="1:28" x14ac:dyDescent="0.35">
      <c r="A4" s="2" t="s">
        <v>2</v>
      </c>
      <c r="B4" s="3">
        <v>0.33</v>
      </c>
      <c r="C4" s="3">
        <v>0.32800000000000001</v>
      </c>
      <c r="D4" s="3">
        <v>0.33100000000000002</v>
      </c>
      <c r="E4" s="3">
        <v>0.33200000000000002</v>
      </c>
      <c r="F4" s="3">
        <v>0.33200000000000002</v>
      </c>
      <c r="G4" s="3">
        <v>0.33</v>
      </c>
      <c r="H4" s="3">
        <v>0.32900000000000001</v>
      </c>
      <c r="I4" s="3">
        <v>0.33200000000000002</v>
      </c>
      <c r="J4" s="4">
        <v>0.33600000000000002</v>
      </c>
      <c r="K4" s="4">
        <v>0.33500000000000002</v>
      </c>
      <c r="L4" s="4">
        <v>0.33400000000000002</v>
      </c>
      <c r="M4" s="4">
        <v>0.33500000000000002</v>
      </c>
      <c r="N4" s="6">
        <v>540</v>
      </c>
      <c r="P4" s="2" t="s">
        <v>2</v>
      </c>
      <c r="Q4" s="7" t="s">
        <v>8</v>
      </c>
      <c r="R4" s="7" t="s">
        <v>8</v>
      </c>
      <c r="S4" s="7" t="s">
        <v>9</v>
      </c>
      <c r="T4" s="7" t="s">
        <v>9</v>
      </c>
      <c r="U4" s="7" t="s">
        <v>10</v>
      </c>
      <c r="V4" s="7" t="s">
        <v>10</v>
      </c>
      <c r="W4" s="9" t="s">
        <v>11</v>
      </c>
      <c r="X4" s="9" t="s">
        <v>11</v>
      </c>
      <c r="Y4" s="10" t="s">
        <v>12</v>
      </c>
      <c r="Z4" s="10" t="s">
        <v>12</v>
      </c>
      <c r="AA4" s="7" t="s">
        <v>13</v>
      </c>
      <c r="AB4" s="7" t="s">
        <v>13</v>
      </c>
    </row>
    <row r="5" spans="1:28" x14ac:dyDescent="0.35">
      <c r="A5" s="2" t="s">
        <v>3</v>
      </c>
      <c r="B5" s="3">
        <v>0.33100000000000002</v>
      </c>
      <c r="C5" s="3">
        <v>0.33300000000000002</v>
      </c>
      <c r="D5" s="3">
        <v>0.33200000000000002</v>
      </c>
      <c r="E5" s="3">
        <v>0.33</v>
      </c>
      <c r="F5" s="4">
        <v>0.33500000000000002</v>
      </c>
      <c r="G5" s="4">
        <v>0.33400000000000002</v>
      </c>
      <c r="H5" s="4">
        <v>0.33900000000000002</v>
      </c>
      <c r="I5" s="3">
        <v>0.33100000000000002</v>
      </c>
      <c r="J5" s="3">
        <v>0.33100000000000002</v>
      </c>
      <c r="K5" s="3">
        <v>0.33100000000000002</v>
      </c>
      <c r="L5" s="3">
        <v>0.33100000000000002</v>
      </c>
      <c r="M5" s="3">
        <v>0.32900000000000001</v>
      </c>
      <c r="N5" s="6">
        <v>540</v>
      </c>
      <c r="P5" s="2" t="s">
        <v>3</v>
      </c>
      <c r="Q5" s="7" t="s">
        <v>14</v>
      </c>
      <c r="R5" s="7" t="s">
        <v>14</v>
      </c>
      <c r="S5" s="7" t="s">
        <v>15</v>
      </c>
      <c r="T5" s="7" t="s">
        <v>15</v>
      </c>
      <c r="U5" s="7" t="s">
        <v>16</v>
      </c>
      <c r="V5" s="7" t="s">
        <v>16</v>
      </c>
      <c r="W5" s="9" t="s">
        <v>17</v>
      </c>
      <c r="X5" s="9" t="s">
        <v>17</v>
      </c>
      <c r="Y5" s="10" t="s">
        <v>18</v>
      </c>
      <c r="Z5" s="10" t="s">
        <v>18</v>
      </c>
      <c r="AA5" s="7" t="s">
        <v>19</v>
      </c>
      <c r="AB5" s="7" t="s">
        <v>19</v>
      </c>
    </row>
    <row r="6" spans="1:28" x14ac:dyDescent="0.35">
      <c r="A6" s="2" t="s">
        <v>4</v>
      </c>
      <c r="B6" s="4">
        <v>0.33600000000000002</v>
      </c>
      <c r="C6" s="3">
        <v>0.33400000000000002</v>
      </c>
      <c r="D6" s="3">
        <v>0.32900000000000001</v>
      </c>
      <c r="E6" s="3">
        <v>0.32600000000000001</v>
      </c>
      <c r="F6" s="3">
        <v>0.32800000000000001</v>
      </c>
      <c r="G6" s="3">
        <v>0.32700000000000001</v>
      </c>
      <c r="H6" s="4">
        <v>0.33800000000000002</v>
      </c>
      <c r="I6" s="4">
        <v>0.33600000000000002</v>
      </c>
      <c r="J6" s="3">
        <v>0.33300000000000002</v>
      </c>
      <c r="K6" s="4">
        <v>0.34399999999999997</v>
      </c>
      <c r="L6" s="3">
        <v>0.33300000000000002</v>
      </c>
      <c r="M6" s="4">
        <v>0.33500000000000002</v>
      </c>
      <c r="N6" s="6">
        <v>540</v>
      </c>
      <c r="P6" s="2" t="s">
        <v>4</v>
      </c>
      <c r="Q6" s="7" t="s">
        <v>20</v>
      </c>
      <c r="R6" s="7" t="s">
        <v>20</v>
      </c>
      <c r="S6" s="7" t="s">
        <v>21</v>
      </c>
      <c r="T6" s="7" t="s">
        <v>21</v>
      </c>
      <c r="U6" s="7" t="s">
        <v>22</v>
      </c>
      <c r="V6" s="7" t="s">
        <v>22</v>
      </c>
      <c r="W6" s="9" t="s">
        <v>23</v>
      </c>
      <c r="X6" s="9" t="s">
        <v>23</v>
      </c>
      <c r="Y6" s="10" t="s">
        <v>24</v>
      </c>
      <c r="Z6" s="10" t="s">
        <v>24</v>
      </c>
      <c r="AA6" s="7" t="s">
        <v>25</v>
      </c>
      <c r="AB6" s="7" t="s">
        <v>25</v>
      </c>
    </row>
    <row r="7" spans="1:28" x14ac:dyDescent="0.35">
      <c r="A7" s="2" t="s">
        <v>5</v>
      </c>
      <c r="B7" s="3">
        <v>0.33200000000000002</v>
      </c>
      <c r="C7" s="3">
        <v>0.33300000000000002</v>
      </c>
      <c r="D7" s="3">
        <v>0.33</v>
      </c>
      <c r="E7" s="3">
        <v>0.33100000000000002</v>
      </c>
      <c r="F7" s="3">
        <v>0.33100000000000002</v>
      </c>
      <c r="G7" s="3">
        <v>0.32600000000000001</v>
      </c>
      <c r="H7" s="3">
        <v>0.32900000000000001</v>
      </c>
      <c r="I7" s="3">
        <v>0.32900000000000001</v>
      </c>
      <c r="J7" s="3">
        <v>0.33100000000000002</v>
      </c>
      <c r="K7" s="3">
        <v>0.33400000000000002</v>
      </c>
      <c r="L7" s="3">
        <v>0.33</v>
      </c>
      <c r="M7" s="4">
        <v>0.34</v>
      </c>
      <c r="N7" s="6">
        <v>540</v>
      </c>
      <c r="P7" s="2" t="s">
        <v>5</v>
      </c>
      <c r="Q7" s="7" t="s">
        <v>26</v>
      </c>
      <c r="R7" s="7" t="s">
        <v>26</v>
      </c>
      <c r="S7" s="7" t="s">
        <v>27</v>
      </c>
      <c r="T7" s="7" t="s">
        <v>27</v>
      </c>
      <c r="U7" s="7" t="s">
        <v>28</v>
      </c>
      <c r="V7" s="7" t="s">
        <v>28</v>
      </c>
      <c r="W7" s="9" t="s">
        <v>29</v>
      </c>
      <c r="X7" s="9" t="s">
        <v>29</v>
      </c>
      <c r="Y7" s="10" t="s">
        <v>30</v>
      </c>
      <c r="Z7" s="10" t="s">
        <v>30</v>
      </c>
      <c r="AA7" s="7" t="s">
        <v>31</v>
      </c>
      <c r="AB7" s="7" t="s">
        <v>31</v>
      </c>
    </row>
    <row r="8" spans="1:28" x14ac:dyDescent="0.35">
      <c r="A8" s="2" t="s">
        <v>6</v>
      </c>
      <c r="B8" s="5">
        <v>4.9000000000000002E-2</v>
      </c>
      <c r="C8" s="5">
        <v>4.9000000000000002E-2</v>
      </c>
      <c r="D8" s="5">
        <v>4.9000000000000002E-2</v>
      </c>
      <c r="E8" s="5">
        <v>4.8000000000000001E-2</v>
      </c>
      <c r="F8" s="5">
        <v>4.9000000000000002E-2</v>
      </c>
      <c r="G8" s="5">
        <v>4.9000000000000002E-2</v>
      </c>
      <c r="H8" s="5">
        <v>4.9000000000000002E-2</v>
      </c>
      <c r="I8" s="5">
        <v>4.9000000000000002E-2</v>
      </c>
      <c r="J8" s="5">
        <v>0.05</v>
      </c>
      <c r="K8" s="5">
        <v>4.9000000000000002E-2</v>
      </c>
      <c r="L8" s="5">
        <v>4.9000000000000002E-2</v>
      </c>
      <c r="M8" s="5">
        <v>4.9000000000000002E-2</v>
      </c>
      <c r="N8" s="6">
        <v>540</v>
      </c>
      <c r="P8" s="2" t="s">
        <v>6</v>
      </c>
      <c r="Q8" s="7"/>
      <c r="R8" s="7"/>
      <c r="S8" s="7"/>
      <c r="T8" s="7"/>
      <c r="U8" s="7"/>
      <c r="V8" s="7"/>
      <c r="W8" s="7"/>
      <c r="X8" s="11"/>
      <c r="Y8" s="7"/>
      <c r="Z8" s="7"/>
      <c r="AA8" s="7"/>
      <c r="AB8" s="7"/>
    </row>
    <row r="9" spans="1:28" x14ac:dyDescent="0.35">
      <c r="A9" s="2" t="s">
        <v>7</v>
      </c>
      <c r="B9" s="3">
        <v>0.33</v>
      </c>
      <c r="C9" s="5">
        <v>4.9000000000000002E-2</v>
      </c>
      <c r="D9" s="5">
        <v>4.9000000000000002E-2</v>
      </c>
      <c r="E9" s="5">
        <v>4.8000000000000001E-2</v>
      </c>
      <c r="F9" s="5">
        <v>4.9000000000000002E-2</v>
      </c>
      <c r="G9" s="5">
        <v>4.9000000000000002E-2</v>
      </c>
      <c r="H9" s="5">
        <v>4.9000000000000002E-2</v>
      </c>
      <c r="I9" s="5">
        <v>4.9000000000000002E-2</v>
      </c>
      <c r="J9" s="5">
        <v>4.9000000000000002E-2</v>
      </c>
      <c r="K9" s="5">
        <v>4.9000000000000002E-2</v>
      </c>
      <c r="L9" s="5">
        <v>0.05</v>
      </c>
      <c r="M9" s="5">
        <v>4.9000000000000002E-2</v>
      </c>
      <c r="N9" s="6">
        <v>540</v>
      </c>
      <c r="P9" s="2" t="s">
        <v>7</v>
      </c>
      <c r="Q9" s="7"/>
      <c r="R9" s="7"/>
      <c r="S9" s="7"/>
      <c r="T9" s="7"/>
      <c r="U9" s="7"/>
      <c r="V9" s="7"/>
      <c r="W9" s="7"/>
      <c r="X9" s="11"/>
      <c r="Y9" s="7"/>
      <c r="Z9" s="7"/>
      <c r="AA9" s="7"/>
      <c r="AB9" s="7"/>
    </row>
    <row r="13" spans="1:28" x14ac:dyDescent="0.35">
      <c r="A13" s="1">
        <v>595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28" x14ac:dyDescent="0.35">
      <c r="A14" s="2" t="s">
        <v>0</v>
      </c>
      <c r="B14" s="4">
        <v>0.91200000000000003</v>
      </c>
      <c r="C14" s="4">
        <v>0.90800000000000003</v>
      </c>
      <c r="D14" s="4">
        <v>0.89500000000000002</v>
      </c>
      <c r="E14" s="4">
        <v>0.89700000000000002</v>
      </c>
      <c r="F14" s="4">
        <v>0.874</v>
      </c>
      <c r="G14" s="3">
        <v>0.86299999999999999</v>
      </c>
      <c r="H14" s="3">
        <v>0.85899999999999999</v>
      </c>
      <c r="I14" s="3">
        <v>0.83299999999999996</v>
      </c>
      <c r="J14" s="3">
        <v>0.81399999999999995</v>
      </c>
      <c r="K14" s="3">
        <v>0.80300000000000005</v>
      </c>
      <c r="L14" s="5">
        <v>5.2999999999999999E-2</v>
      </c>
      <c r="M14" s="5">
        <v>4.7E-2</v>
      </c>
      <c r="N14" s="6">
        <v>595</v>
      </c>
    </row>
    <row r="15" spans="1:28" x14ac:dyDescent="0.35">
      <c r="A15" s="2" t="s">
        <v>1</v>
      </c>
      <c r="B15" s="4">
        <v>0.91100000000000003</v>
      </c>
      <c r="C15" s="4">
        <v>0.92700000000000005</v>
      </c>
      <c r="D15" s="4">
        <v>0.91</v>
      </c>
      <c r="E15" s="4">
        <v>0.90200000000000002</v>
      </c>
      <c r="F15" s="4">
        <v>0.88200000000000001</v>
      </c>
      <c r="G15" s="4">
        <v>0.876</v>
      </c>
      <c r="H15" s="3">
        <v>0.85799999999999998</v>
      </c>
      <c r="I15" s="3">
        <v>0.84299999999999997</v>
      </c>
      <c r="J15" s="3">
        <v>0.82499999999999996</v>
      </c>
      <c r="K15" s="3">
        <v>0.80700000000000005</v>
      </c>
      <c r="L15" s="5">
        <v>4.8000000000000001E-2</v>
      </c>
      <c r="M15" s="5">
        <v>4.8000000000000001E-2</v>
      </c>
      <c r="N15" s="6">
        <v>595</v>
      </c>
    </row>
    <row r="16" spans="1:28" x14ac:dyDescent="0.35">
      <c r="A16" s="2" t="s">
        <v>2</v>
      </c>
      <c r="B16" s="3">
        <v>0.83399999999999996</v>
      </c>
      <c r="C16" s="3">
        <v>0.83</v>
      </c>
      <c r="D16" s="3">
        <v>0.82799999999999996</v>
      </c>
      <c r="E16" s="3">
        <v>0.82699999999999996</v>
      </c>
      <c r="F16" s="3">
        <v>0.83399999999999996</v>
      </c>
      <c r="G16" s="3">
        <v>0.83299999999999996</v>
      </c>
      <c r="H16" s="3">
        <v>0.82899999999999996</v>
      </c>
      <c r="I16" s="3">
        <v>0.83499999999999996</v>
      </c>
      <c r="J16" s="3">
        <v>0.81699999999999995</v>
      </c>
      <c r="K16" s="3">
        <v>0.80900000000000005</v>
      </c>
      <c r="L16" s="3">
        <v>0.81299999999999994</v>
      </c>
      <c r="M16" s="3">
        <v>0.81499999999999995</v>
      </c>
      <c r="N16" s="6">
        <v>595</v>
      </c>
    </row>
    <row r="17" spans="1:14" x14ac:dyDescent="0.35">
      <c r="A17" s="2" t="s">
        <v>3</v>
      </c>
      <c r="B17" s="3">
        <v>0.82599999999999996</v>
      </c>
      <c r="C17" s="3">
        <v>0.82799999999999996</v>
      </c>
      <c r="D17" s="3">
        <v>0.82199999999999995</v>
      </c>
      <c r="E17" s="3">
        <v>0.82299999999999995</v>
      </c>
      <c r="F17" s="3">
        <v>0.82199999999999995</v>
      </c>
      <c r="G17" s="3">
        <v>0.81899999999999995</v>
      </c>
      <c r="H17" s="3">
        <v>0.83499999999999996</v>
      </c>
      <c r="I17" s="3">
        <v>0.82199999999999995</v>
      </c>
      <c r="J17" s="3">
        <v>0.83399999999999996</v>
      </c>
      <c r="K17" s="3">
        <v>0.83599999999999997</v>
      </c>
      <c r="L17" s="3">
        <v>0.83199999999999996</v>
      </c>
      <c r="M17" s="3">
        <v>0.82699999999999996</v>
      </c>
      <c r="N17" s="6">
        <v>595</v>
      </c>
    </row>
    <row r="18" spans="1:14" x14ac:dyDescent="0.35">
      <c r="A18" s="2" t="s">
        <v>4</v>
      </c>
      <c r="B18" s="3">
        <v>0.84599999999999997</v>
      </c>
      <c r="C18" s="3">
        <v>0.84</v>
      </c>
      <c r="D18" s="3">
        <v>0.83099999999999996</v>
      </c>
      <c r="E18" s="3">
        <v>0.82399999999999995</v>
      </c>
      <c r="F18" s="3">
        <v>0.83299999999999996</v>
      </c>
      <c r="G18" s="3">
        <v>0.83299999999999996</v>
      </c>
      <c r="H18" s="3">
        <v>0.81299999999999994</v>
      </c>
      <c r="I18" s="3">
        <v>0.82</v>
      </c>
      <c r="J18" s="3">
        <v>0.80700000000000005</v>
      </c>
      <c r="K18" s="3">
        <v>0.82099999999999995</v>
      </c>
      <c r="L18" s="3">
        <v>0.80300000000000005</v>
      </c>
      <c r="M18" s="3">
        <v>0.80600000000000005</v>
      </c>
      <c r="N18" s="6">
        <v>595</v>
      </c>
    </row>
    <row r="19" spans="1:14" x14ac:dyDescent="0.35">
      <c r="A19" s="2" t="s">
        <v>5</v>
      </c>
      <c r="B19" s="3">
        <v>0.81499999999999995</v>
      </c>
      <c r="C19" s="3">
        <v>0.81499999999999995</v>
      </c>
      <c r="D19" s="3">
        <v>0.81699999999999995</v>
      </c>
      <c r="E19" s="3">
        <v>0.82299999999999995</v>
      </c>
      <c r="F19" s="3">
        <v>0.85099999999999998</v>
      </c>
      <c r="G19" s="3">
        <v>0.84</v>
      </c>
      <c r="H19" s="3">
        <v>0.83199999999999996</v>
      </c>
      <c r="I19" s="3">
        <v>0.82399999999999995</v>
      </c>
      <c r="J19" s="3">
        <v>0.84</v>
      </c>
      <c r="K19" s="3">
        <v>0.84599999999999997</v>
      </c>
      <c r="L19" s="3">
        <v>0.84499999999999997</v>
      </c>
      <c r="M19" s="3">
        <v>0.85699999999999998</v>
      </c>
      <c r="N19" s="6">
        <v>595</v>
      </c>
    </row>
    <row r="20" spans="1:14" x14ac:dyDescent="0.35">
      <c r="A20" s="2" t="s">
        <v>6</v>
      </c>
      <c r="B20" s="5">
        <v>4.8000000000000001E-2</v>
      </c>
      <c r="C20" s="5">
        <v>4.8000000000000001E-2</v>
      </c>
      <c r="D20" s="5">
        <v>4.8000000000000001E-2</v>
      </c>
      <c r="E20" s="5">
        <v>4.7E-2</v>
      </c>
      <c r="F20" s="5">
        <v>4.8000000000000001E-2</v>
      </c>
      <c r="G20" s="5">
        <v>4.8000000000000001E-2</v>
      </c>
      <c r="H20" s="5">
        <v>4.8000000000000001E-2</v>
      </c>
      <c r="I20" s="5">
        <v>4.8000000000000001E-2</v>
      </c>
      <c r="J20" s="5">
        <v>4.9000000000000002E-2</v>
      </c>
      <c r="K20" s="5">
        <v>4.8000000000000001E-2</v>
      </c>
      <c r="L20" s="5">
        <v>4.9000000000000002E-2</v>
      </c>
      <c r="M20" s="5">
        <v>4.9000000000000002E-2</v>
      </c>
      <c r="N20" s="6">
        <v>595</v>
      </c>
    </row>
    <row r="21" spans="1:14" x14ac:dyDescent="0.35">
      <c r="A21" s="2" t="s">
        <v>7</v>
      </c>
      <c r="B21" s="3">
        <v>0.83799999999999997</v>
      </c>
      <c r="C21" s="5">
        <v>4.8000000000000001E-2</v>
      </c>
      <c r="D21" s="5">
        <v>4.8000000000000001E-2</v>
      </c>
      <c r="E21" s="5">
        <v>4.8000000000000001E-2</v>
      </c>
      <c r="F21" s="5">
        <v>4.8000000000000001E-2</v>
      </c>
      <c r="G21" s="5">
        <v>4.8000000000000001E-2</v>
      </c>
      <c r="H21" s="5">
        <v>4.9000000000000002E-2</v>
      </c>
      <c r="I21" s="5">
        <v>4.8000000000000001E-2</v>
      </c>
      <c r="J21" s="5">
        <v>4.8000000000000001E-2</v>
      </c>
      <c r="K21" s="5">
        <v>4.8000000000000001E-2</v>
      </c>
      <c r="L21" s="5">
        <v>4.9000000000000002E-2</v>
      </c>
      <c r="M21" s="5">
        <v>4.8000000000000001E-2</v>
      </c>
      <c r="N21" s="6">
        <v>595</v>
      </c>
    </row>
    <row r="23" spans="1:14" x14ac:dyDescent="0.35">
      <c r="A23" s="1" t="s">
        <v>44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35">
      <c r="A24" s="2" t="s">
        <v>0</v>
      </c>
      <c r="B24" s="7" cm="1">
        <f t="array" ref="B24:M31">B2:M9-B14:M21</f>
        <v>-0.58099999999999996</v>
      </c>
      <c r="C24" s="7">
        <v>-0.57800000000000007</v>
      </c>
      <c r="D24" s="7">
        <v>-0.56499999999999995</v>
      </c>
      <c r="E24" s="7">
        <v>-0.56000000000000005</v>
      </c>
      <c r="F24" s="7">
        <v>-0.53299999999999992</v>
      </c>
      <c r="G24" s="7">
        <v>-0.52200000000000002</v>
      </c>
      <c r="H24" s="7">
        <v>-0.51600000000000001</v>
      </c>
      <c r="I24" s="7">
        <v>-0.48899999999999999</v>
      </c>
      <c r="J24" s="7">
        <v>-0.46399999999999997</v>
      </c>
      <c r="K24" s="7">
        <v>-0.44700000000000006</v>
      </c>
      <c r="L24" s="7">
        <v>1.0000000000000009E-3</v>
      </c>
      <c r="M24" s="7">
        <v>1.0000000000000009E-3</v>
      </c>
    </row>
    <row r="25" spans="1:14" x14ac:dyDescent="0.35">
      <c r="A25" s="2" t="s">
        <v>1</v>
      </c>
      <c r="B25" s="7">
        <v>-0.57899999999999996</v>
      </c>
      <c r="C25" s="7">
        <v>-0.59600000000000009</v>
      </c>
      <c r="D25" s="7">
        <v>-0.57299999999999995</v>
      </c>
      <c r="E25" s="7">
        <v>-0.56299999999999994</v>
      </c>
      <c r="F25" s="7">
        <v>-0.54</v>
      </c>
      <c r="G25" s="7">
        <v>-0.53299999999999992</v>
      </c>
      <c r="H25" s="8">
        <v>-0.51800000000000002</v>
      </c>
      <c r="I25" s="8">
        <v>-0.497</v>
      </c>
      <c r="J25" s="8">
        <v>-0.47399999999999998</v>
      </c>
      <c r="K25" s="8">
        <v>-0.45100000000000007</v>
      </c>
      <c r="L25" s="7">
        <v>1.0000000000000009E-3</v>
      </c>
      <c r="M25" s="7">
        <v>1.0000000000000009E-3</v>
      </c>
    </row>
    <row r="26" spans="1:14" x14ac:dyDescent="0.35">
      <c r="A26" s="2" t="s">
        <v>2</v>
      </c>
      <c r="B26" s="7">
        <v>-0.504</v>
      </c>
      <c r="C26" s="7">
        <v>-0.502</v>
      </c>
      <c r="D26" s="7">
        <v>-0.49699999999999994</v>
      </c>
      <c r="E26" s="7">
        <v>-0.49499999999999994</v>
      </c>
      <c r="F26" s="7">
        <v>-0.502</v>
      </c>
      <c r="G26" s="7">
        <v>-0.50299999999999989</v>
      </c>
      <c r="H26" s="9">
        <v>-0.49999999999999994</v>
      </c>
      <c r="I26" s="9">
        <v>-0.50299999999999989</v>
      </c>
      <c r="J26" s="10">
        <v>-0.48099999999999993</v>
      </c>
      <c r="K26" s="10">
        <v>-0.47400000000000003</v>
      </c>
      <c r="L26" s="7">
        <v>-0.47899999999999993</v>
      </c>
      <c r="M26" s="7">
        <v>-0.47999999999999993</v>
      </c>
    </row>
    <row r="27" spans="1:14" x14ac:dyDescent="0.35">
      <c r="A27" s="2" t="s">
        <v>3</v>
      </c>
      <c r="B27" s="7">
        <v>-0.49499999999999994</v>
      </c>
      <c r="C27" s="7">
        <v>-0.49499999999999994</v>
      </c>
      <c r="D27" s="7">
        <v>-0.48999999999999994</v>
      </c>
      <c r="E27" s="7">
        <v>-0.49299999999999994</v>
      </c>
      <c r="F27" s="7">
        <v>-0.48699999999999993</v>
      </c>
      <c r="G27" s="7">
        <v>-0.48499999999999993</v>
      </c>
      <c r="H27" s="9">
        <v>-0.49599999999999994</v>
      </c>
      <c r="I27" s="9">
        <v>-0.49099999999999994</v>
      </c>
      <c r="J27" s="10">
        <v>-0.50299999999999989</v>
      </c>
      <c r="K27" s="10">
        <v>-0.50499999999999989</v>
      </c>
      <c r="L27" s="7">
        <v>-0.50099999999999989</v>
      </c>
      <c r="M27" s="7">
        <v>-0.49799999999999994</v>
      </c>
    </row>
    <row r="28" spans="1:14" x14ac:dyDescent="0.35">
      <c r="A28" s="2" t="s">
        <v>4</v>
      </c>
      <c r="B28" s="7">
        <v>-0.51</v>
      </c>
      <c r="C28" s="7">
        <v>-0.50600000000000001</v>
      </c>
      <c r="D28" s="7">
        <v>-0.502</v>
      </c>
      <c r="E28" s="7">
        <v>-0.49799999999999994</v>
      </c>
      <c r="F28" s="7">
        <v>-0.50499999999999989</v>
      </c>
      <c r="G28" s="7">
        <v>-0.50600000000000001</v>
      </c>
      <c r="H28" s="9">
        <v>-0.47499999999999992</v>
      </c>
      <c r="I28" s="9">
        <v>-0.48399999999999993</v>
      </c>
      <c r="J28" s="10">
        <v>-0.47400000000000003</v>
      </c>
      <c r="K28" s="10">
        <v>-0.47699999999999998</v>
      </c>
      <c r="L28" s="7">
        <v>-0.47000000000000003</v>
      </c>
      <c r="M28" s="7">
        <v>-0.47100000000000003</v>
      </c>
    </row>
    <row r="29" spans="1:14" x14ac:dyDescent="0.35">
      <c r="A29" s="2" t="s">
        <v>5</v>
      </c>
      <c r="B29" s="7">
        <v>-0.48299999999999993</v>
      </c>
      <c r="C29" s="7">
        <v>-0.48199999999999993</v>
      </c>
      <c r="D29" s="7">
        <v>-0.48699999999999993</v>
      </c>
      <c r="E29" s="7">
        <v>-0.49199999999999994</v>
      </c>
      <c r="F29" s="7">
        <v>-0.52</v>
      </c>
      <c r="G29" s="7">
        <v>-0.51400000000000001</v>
      </c>
      <c r="H29" s="9">
        <v>-0.50299999999999989</v>
      </c>
      <c r="I29" s="9">
        <v>-0.49499999999999994</v>
      </c>
      <c r="J29" s="10">
        <v>-0.5089999999999999</v>
      </c>
      <c r="K29" s="10">
        <v>-0.51200000000000001</v>
      </c>
      <c r="L29" s="7">
        <v>-0.5149999999999999</v>
      </c>
      <c r="M29" s="7">
        <v>-0.5169999999999999</v>
      </c>
    </row>
    <row r="30" spans="1:14" x14ac:dyDescent="0.35">
      <c r="A30" s="2" t="s">
        <v>6</v>
      </c>
      <c r="B30" s="7">
        <v>1.0000000000000009E-3</v>
      </c>
      <c r="C30" s="7">
        <v>1.0000000000000009E-3</v>
      </c>
      <c r="D30" s="7">
        <v>1.0000000000000009E-3</v>
      </c>
      <c r="E30" s="7">
        <v>1.0000000000000009E-3</v>
      </c>
      <c r="F30" s="7">
        <v>1.0000000000000009E-3</v>
      </c>
      <c r="G30" s="7">
        <v>1.0000000000000009E-3</v>
      </c>
      <c r="H30" s="7">
        <v>1.0000000000000009E-3</v>
      </c>
      <c r="I30" s="11">
        <v>1.0000000000000009E-3</v>
      </c>
      <c r="J30" s="7">
        <v>1.0000000000000009E-3</v>
      </c>
      <c r="K30" s="7">
        <v>1.0000000000000009E-3</v>
      </c>
      <c r="L30" s="7">
        <v>0</v>
      </c>
      <c r="M30" s="7">
        <v>0</v>
      </c>
    </row>
    <row r="31" spans="1:14" x14ac:dyDescent="0.35">
      <c r="A31" s="2" t="s">
        <v>7</v>
      </c>
      <c r="B31" s="7">
        <v>-0.50800000000000001</v>
      </c>
      <c r="C31" s="7">
        <v>1.0000000000000009E-3</v>
      </c>
      <c r="D31" s="7">
        <v>1.0000000000000009E-3</v>
      </c>
      <c r="E31" s="7">
        <v>0</v>
      </c>
      <c r="F31" s="7">
        <v>1.0000000000000009E-3</v>
      </c>
      <c r="G31" s="7">
        <v>1.0000000000000009E-3</v>
      </c>
      <c r="H31" s="7">
        <v>0</v>
      </c>
      <c r="I31" s="11">
        <v>1.0000000000000009E-3</v>
      </c>
      <c r="J31" s="7">
        <v>1.0000000000000009E-3</v>
      </c>
      <c r="K31" s="7">
        <v>1.0000000000000009E-3</v>
      </c>
      <c r="L31" s="7">
        <v>1.0000000000000009E-3</v>
      </c>
      <c r="M31" s="7">
        <v>1.0000000000000009E-3</v>
      </c>
    </row>
    <row r="34" spans="1:19" ht="25" x14ac:dyDescent="0.35">
      <c r="A34" s="12" t="s">
        <v>45</v>
      </c>
      <c r="B34">
        <f>AVERAGE(B24:B25)</f>
        <v>-0.57999999999999996</v>
      </c>
      <c r="C34">
        <f>AVERAGE(C24:C25)</f>
        <v>-0.58700000000000008</v>
      </c>
      <c r="D34">
        <f t="shared" ref="D34:K34" si="0">AVERAGE(D24:D25)</f>
        <v>-0.56899999999999995</v>
      </c>
      <c r="E34">
        <f t="shared" si="0"/>
        <v>-0.5615</v>
      </c>
      <c r="F34">
        <f t="shared" si="0"/>
        <v>-0.53649999999999998</v>
      </c>
      <c r="G34">
        <f t="shared" si="0"/>
        <v>-0.52749999999999997</v>
      </c>
      <c r="H34">
        <f t="shared" si="0"/>
        <v>-0.51700000000000002</v>
      </c>
      <c r="I34">
        <f t="shared" si="0"/>
        <v>-0.49299999999999999</v>
      </c>
      <c r="J34">
        <f t="shared" si="0"/>
        <v>-0.46899999999999997</v>
      </c>
      <c r="K34">
        <f t="shared" si="0"/>
        <v>-0.44900000000000007</v>
      </c>
    </row>
    <row r="35" spans="1:19" ht="25" x14ac:dyDescent="0.35">
      <c r="A35" s="12" t="s">
        <v>46</v>
      </c>
      <c r="B35" cm="1">
        <f t="array" ref="B35:K35">B34:K34-B34</f>
        <v>0</v>
      </c>
      <c r="C35">
        <v>-7.0000000000001172E-3</v>
      </c>
      <c r="D35">
        <v>1.100000000000001E-2</v>
      </c>
      <c r="E35">
        <v>1.8499999999999961E-2</v>
      </c>
      <c r="F35">
        <v>4.3499999999999983E-2</v>
      </c>
      <c r="G35">
        <v>5.2499999999999991E-2</v>
      </c>
      <c r="H35">
        <v>6.2999999999999945E-2</v>
      </c>
      <c r="I35">
        <v>8.6999999999999966E-2</v>
      </c>
      <c r="J35">
        <v>0.11099999999999999</v>
      </c>
      <c r="K35">
        <v>0.13099999999999989</v>
      </c>
      <c r="M35" t="s">
        <v>47</v>
      </c>
      <c r="N35">
        <v>175.06</v>
      </c>
    </row>
    <row r="36" spans="1:19" x14ac:dyDescent="0.35">
      <c r="A36" s="12" t="s">
        <v>48</v>
      </c>
      <c r="B36" s="7">
        <v>0</v>
      </c>
      <c r="C36" s="7">
        <v>1</v>
      </c>
      <c r="D36" s="7">
        <v>2</v>
      </c>
      <c r="E36" s="7">
        <v>4</v>
      </c>
      <c r="F36" s="7">
        <v>8</v>
      </c>
      <c r="G36" s="7">
        <v>10</v>
      </c>
      <c r="H36" s="7">
        <v>12</v>
      </c>
      <c r="I36" s="7">
        <v>16</v>
      </c>
      <c r="J36" s="7">
        <v>20</v>
      </c>
      <c r="K36" s="7">
        <v>24</v>
      </c>
      <c r="M36" t="s">
        <v>49</v>
      </c>
      <c r="N36" s="13">
        <v>0.76319999999999999</v>
      </c>
    </row>
    <row r="37" spans="1:19" x14ac:dyDescent="0.35">
      <c r="M37" t="s">
        <v>50</v>
      </c>
      <c r="N37">
        <v>-0.57999999999999996</v>
      </c>
      <c r="R37" t="s">
        <v>51</v>
      </c>
    </row>
    <row r="38" spans="1:19" x14ac:dyDescent="0.35">
      <c r="Q38" s="14" t="s">
        <v>8</v>
      </c>
      <c r="R38">
        <f>AVERAGE(B42:C42)</f>
        <v>14.242819999999993</v>
      </c>
      <c r="S38" cm="1">
        <f t="array" ref="S38:S61">R38:R61*0.02*1000</f>
        <v>284.85639999999984</v>
      </c>
    </row>
    <row r="39" spans="1:19" x14ac:dyDescent="0.3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H39" s="2">
        <v>7</v>
      </c>
      <c r="I39" s="2">
        <v>8</v>
      </c>
      <c r="J39" s="2">
        <v>9</v>
      </c>
      <c r="K39" s="2">
        <v>10</v>
      </c>
      <c r="L39" s="2">
        <v>11</v>
      </c>
      <c r="M39" s="2">
        <v>12</v>
      </c>
      <c r="Q39" s="15" t="s">
        <v>14</v>
      </c>
      <c r="R39">
        <f>AVERAGE(B43:C43)</f>
        <v>15.643300000000004</v>
      </c>
      <c r="S39">
        <v>312.8660000000001</v>
      </c>
    </row>
    <row r="40" spans="1:19" x14ac:dyDescent="0.35">
      <c r="A40" s="2" t="s">
        <v>0</v>
      </c>
      <c r="B40" s="7">
        <v>0</v>
      </c>
      <c r="C40" s="7">
        <v>1</v>
      </c>
      <c r="D40" s="7">
        <v>2</v>
      </c>
      <c r="E40" s="7">
        <v>4</v>
      </c>
      <c r="F40" s="7">
        <v>8</v>
      </c>
      <c r="G40" s="7">
        <v>10</v>
      </c>
      <c r="H40" s="7">
        <v>12</v>
      </c>
      <c r="I40" s="7">
        <v>16</v>
      </c>
      <c r="J40" s="7">
        <v>20</v>
      </c>
      <c r="K40" s="7">
        <v>24</v>
      </c>
      <c r="L40" s="7"/>
      <c r="M40" s="7"/>
      <c r="Q40" s="15" t="s">
        <v>20</v>
      </c>
      <c r="R40">
        <f>AVERAGE(B44:C44)</f>
        <v>13.367519999999992</v>
      </c>
      <c r="S40">
        <v>267.35039999999981</v>
      </c>
    </row>
    <row r="41" spans="1:19" x14ac:dyDescent="0.35">
      <c r="A41" s="2" t="s">
        <v>1</v>
      </c>
      <c r="B41" s="7">
        <v>0</v>
      </c>
      <c r="C41" s="7">
        <v>1</v>
      </c>
      <c r="D41" s="7">
        <v>2</v>
      </c>
      <c r="E41" s="7">
        <v>4</v>
      </c>
      <c r="F41" s="7">
        <v>8</v>
      </c>
      <c r="G41" s="7">
        <v>10</v>
      </c>
      <c r="H41" s="8">
        <v>12</v>
      </c>
      <c r="I41" s="8">
        <v>16</v>
      </c>
      <c r="J41" s="8">
        <v>20</v>
      </c>
      <c r="K41" s="8">
        <v>24</v>
      </c>
      <c r="L41" s="7"/>
      <c r="M41" s="7"/>
      <c r="Q41" s="15" t="s">
        <v>26</v>
      </c>
      <c r="R41">
        <f>AVERAGE(B45:C45)</f>
        <v>17.831550000000007</v>
      </c>
      <c r="S41">
        <v>356.63100000000014</v>
      </c>
    </row>
    <row r="42" spans="1:19" x14ac:dyDescent="0.35">
      <c r="A42" s="2" t="s">
        <v>2</v>
      </c>
      <c r="B42" s="7">
        <f>$N$35*(B26-$N$37)+$N$36</f>
        <v>14.067759999999993</v>
      </c>
      <c r="C42" s="7">
        <f t="shared" ref="C42:M42" si="1">$N$35*(C26-$N$37)+$N$36</f>
        <v>14.417879999999993</v>
      </c>
      <c r="D42" s="7">
        <f t="shared" si="1"/>
        <v>15.293180000000003</v>
      </c>
      <c r="E42" s="7">
        <f t="shared" si="1"/>
        <v>15.643300000000004</v>
      </c>
      <c r="F42" s="7">
        <f t="shared" si="1"/>
        <v>14.417879999999993</v>
      </c>
      <c r="G42" s="7">
        <f t="shared" si="1"/>
        <v>14.242820000000011</v>
      </c>
      <c r="H42" s="7">
        <f t="shared" si="1"/>
        <v>14.768000000000002</v>
      </c>
      <c r="I42" s="7">
        <f t="shared" si="1"/>
        <v>14.242820000000011</v>
      </c>
      <c r="J42" s="7">
        <f t="shared" si="1"/>
        <v>18.094140000000007</v>
      </c>
      <c r="K42" s="7">
        <f t="shared" si="1"/>
        <v>19.319559999999989</v>
      </c>
      <c r="L42" s="7">
        <f t="shared" si="1"/>
        <v>18.444260000000007</v>
      </c>
      <c r="M42" s="7">
        <f t="shared" si="1"/>
        <v>18.269200000000009</v>
      </c>
      <c r="Q42" s="15" t="s">
        <v>9</v>
      </c>
      <c r="R42">
        <f>AVERAGE(D42:E42)</f>
        <v>15.468240000000003</v>
      </c>
      <c r="S42">
        <v>309.36480000000006</v>
      </c>
    </row>
    <row r="43" spans="1:19" x14ac:dyDescent="0.35">
      <c r="A43" s="2" t="s">
        <v>3</v>
      </c>
      <c r="B43" s="7">
        <f t="shared" ref="B43:M43" si="2">$N$35*(B27-$N$37)+$N$36</f>
        <v>15.643300000000004</v>
      </c>
      <c r="C43" s="7">
        <f t="shared" si="2"/>
        <v>15.643300000000004</v>
      </c>
      <c r="D43" s="7">
        <f t="shared" si="2"/>
        <v>16.518600000000006</v>
      </c>
      <c r="E43" s="7">
        <f t="shared" si="2"/>
        <v>15.993420000000004</v>
      </c>
      <c r="F43" s="7">
        <f t="shared" si="2"/>
        <v>17.043780000000005</v>
      </c>
      <c r="G43" s="7">
        <f t="shared" si="2"/>
        <v>17.393900000000006</v>
      </c>
      <c r="H43" s="7">
        <f t="shared" si="2"/>
        <v>15.468240000000003</v>
      </c>
      <c r="I43" s="7">
        <f t="shared" si="2"/>
        <v>16.343540000000004</v>
      </c>
      <c r="J43" s="7">
        <f t="shared" si="2"/>
        <v>14.242820000000011</v>
      </c>
      <c r="K43" s="7">
        <f t="shared" si="2"/>
        <v>13.892700000000012</v>
      </c>
      <c r="L43" s="7">
        <f t="shared" si="2"/>
        <v>14.592940000000011</v>
      </c>
      <c r="M43" s="7">
        <f t="shared" si="2"/>
        <v>15.118120000000003</v>
      </c>
      <c r="Q43" s="15" t="s">
        <v>15</v>
      </c>
      <c r="R43">
        <f>AVERAGE(D43:E43)</f>
        <v>16.256010000000003</v>
      </c>
      <c r="S43">
        <v>325.12020000000007</v>
      </c>
    </row>
    <row r="44" spans="1:19" x14ac:dyDescent="0.35">
      <c r="A44" s="2" t="s">
        <v>4</v>
      </c>
      <c r="B44" s="7">
        <f t="shared" ref="B44:M44" si="3">$N$35*(B28-$N$37)+$N$36</f>
        <v>13.017399999999991</v>
      </c>
      <c r="C44" s="7">
        <f t="shared" si="3"/>
        <v>13.717639999999992</v>
      </c>
      <c r="D44" s="7">
        <f t="shared" si="3"/>
        <v>14.417879999999993</v>
      </c>
      <c r="E44" s="7">
        <f t="shared" si="3"/>
        <v>15.118120000000003</v>
      </c>
      <c r="F44" s="7">
        <f t="shared" si="3"/>
        <v>13.892700000000012</v>
      </c>
      <c r="G44" s="7">
        <f t="shared" si="3"/>
        <v>13.717639999999992</v>
      </c>
      <c r="H44" s="7">
        <f t="shared" si="3"/>
        <v>19.144500000000008</v>
      </c>
      <c r="I44" s="7">
        <f t="shared" si="3"/>
        <v>17.568960000000008</v>
      </c>
      <c r="J44" s="7">
        <f t="shared" si="3"/>
        <v>19.319559999999989</v>
      </c>
      <c r="K44" s="7">
        <f t="shared" si="3"/>
        <v>18.794379999999997</v>
      </c>
      <c r="L44" s="7">
        <f t="shared" si="3"/>
        <v>20.019799999999989</v>
      </c>
      <c r="M44" s="7">
        <f t="shared" si="3"/>
        <v>19.844739999999991</v>
      </c>
      <c r="Q44" s="15" t="s">
        <v>21</v>
      </c>
      <c r="R44">
        <f>AVERAGE(D44:E44)</f>
        <v>14.767999999999997</v>
      </c>
      <c r="S44">
        <v>295.35999999999996</v>
      </c>
    </row>
    <row r="45" spans="1:19" x14ac:dyDescent="0.35">
      <c r="A45" s="2" t="s">
        <v>5</v>
      </c>
      <c r="B45" s="7">
        <f t="shared" ref="B45:M45" si="4">$N$35*(B29-$N$37)+$N$36</f>
        <v>17.744020000000006</v>
      </c>
      <c r="C45" s="7">
        <f t="shared" si="4"/>
        <v>17.919080000000008</v>
      </c>
      <c r="D45" s="7">
        <f t="shared" si="4"/>
        <v>17.043780000000005</v>
      </c>
      <c r="E45" s="7">
        <f t="shared" si="4"/>
        <v>16.168480000000006</v>
      </c>
      <c r="F45" s="7">
        <f t="shared" si="4"/>
        <v>11.266799999999989</v>
      </c>
      <c r="G45" s="7">
        <f t="shared" si="4"/>
        <v>12.317159999999991</v>
      </c>
      <c r="H45" s="7">
        <f t="shared" si="4"/>
        <v>14.242820000000011</v>
      </c>
      <c r="I45" s="7">
        <f t="shared" si="4"/>
        <v>15.643300000000004</v>
      </c>
      <c r="J45" s="7">
        <f t="shared" si="4"/>
        <v>13.192460000000011</v>
      </c>
      <c r="K45" s="7">
        <f t="shared" si="4"/>
        <v>12.667279999999991</v>
      </c>
      <c r="L45" s="7">
        <f t="shared" si="4"/>
        <v>12.14210000000001</v>
      </c>
      <c r="M45" s="7">
        <f t="shared" si="4"/>
        <v>11.791980000000009</v>
      </c>
      <c r="Q45" s="15" t="s">
        <v>27</v>
      </c>
      <c r="R45">
        <f>AVERAGE(D45:E45)</f>
        <v>16.606130000000007</v>
      </c>
      <c r="S45">
        <v>332.12260000000015</v>
      </c>
    </row>
    <row r="46" spans="1:19" x14ac:dyDescent="0.35">
      <c r="A46" s="2" t="s">
        <v>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Q46" s="15" t="s">
        <v>10</v>
      </c>
      <c r="R46">
        <f>AVERAGE(G42:H42)</f>
        <v>14.505410000000007</v>
      </c>
      <c r="S46">
        <v>290.10820000000012</v>
      </c>
    </row>
    <row r="47" spans="1:19" x14ac:dyDescent="0.35">
      <c r="A47" s="2" t="s">
        <v>7</v>
      </c>
      <c r="B47" s="7">
        <f t="shared" ref="B47" si="5">$N$35*(B31-$N$37)+$N$36</f>
        <v>13.367519999999992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Q47" s="15" t="s">
        <v>16</v>
      </c>
      <c r="R47">
        <f>AVERAGE(G43:H43)</f>
        <v>16.431070000000005</v>
      </c>
      <c r="S47">
        <v>328.62140000000011</v>
      </c>
    </row>
    <row r="48" spans="1:19" x14ac:dyDescent="0.35">
      <c r="Q48" s="15" t="s">
        <v>22</v>
      </c>
      <c r="R48">
        <f>AVERAGE(G44:H44)</f>
        <v>16.431069999999998</v>
      </c>
      <c r="S48">
        <v>328.62139999999994</v>
      </c>
    </row>
    <row r="49" spans="17:19" x14ac:dyDescent="0.35">
      <c r="Q49" s="15" t="s">
        <v>28</v>
      </c>
      <c r="R49">
        <f>AVERAGE(G45:H45)</f>
        <v>13.279990000000002</v>
      </c>
      <c r="S49">
        <v>265.59980000000007</v>
      </c>
    </row>
    <row r="50" spans="17:19" x14ac:dyDescent="0.35">
      <c r="Q50" s="15" t="s">
        <v>11</v>
      </c>
      <c r="R50">
        <f>AVERAGE(H42:I42)</f>
        <v>14.505410000000007</v>
      </c>
      <c r="S50">
        <v>290.10820000000012</v>
      </c>
    </row>
    <row r="51" spans="17:19" x14ac:dyDescent="0.35">
      <c r="Q51" s="15" t="s">
        <v>17</v>
      </c>
      <c r="R51">
        <f>AVERAGE(H43:I43)</f>
        <v>15.905890000000003</v>
      </c>
      <c r="S51">
        <v>318.11780000000005</v>
      </c>
    </row>
    <row r="52" spans="17:19" x14ac:dyDescent="0.35">
      <c r="Q52" s="15" t="s">
        <v>23</v>
      </c>
      <c r="R52">
        <f>AVERAGE(H44:I44)</f>
        <v>18.356730000000006</v>
      </c>
      <c r="S52">
        <v>367.13460000000015</v>
      </c>
    </row>
    <row r="53" spans="17:19" x14ac:dyDescent="0.35">
      <c r="Q53" s="15" t="s">
        <v>29</v>
      </c>
      <c r="R53">
        <f>AVERAGE(H45:I45)</f>
        <v>14.943060000000006</v>
      </c>
      <c r="S53">
        <v>298.86120000000011</v>
      </c>
    </row>
    <row r="54" spans="17:19" x14ac:dyDescent="0.35">
      <c r="Q54" s="15" t="s">
        <v>12</v>
      </c>
      <c r="R54">
        <f>AVERAGE(J42:K42)</f>
        <v>18.706849999999996</v>
      </c>
      <c r="S54">
        <v>374.13699999999994</v>
      </c>
    </row>
    <row r="55" spans="17:19" x14ac:dyDescent="0.35">
      <c r="Q55" s="15" t="s">
        <v>18</v>
      </c>
      <c r="R55">
        <f>AVERAGE(J43:K43)</f>
        <v>14.06776000000001</v>
      </c>
      <c r="S55">
        <v>281.3552000000002</v>
      </c>
    </row>
    <row r="56" spans="17:19" x14ac:dyDescent="0.35">
      <c r="Q56" s="15" t="s">
        <v>24</v>
      </c>
      <c r="R56">
        <f>AVERAGE(J44:K44)</f>
        <v>19.056969999999993</v>
      </c>
      <c r="S56">
        <v>381.13939999999985</v>
      </c>
    </row>
    <row r="57" spans="17:19" x14ac:dyDescent="0.35">
      <c r="Q57" s="15" t="s">
        <v>30</v>
      </c>
      <c r="R57">
        <f>AVERAGE(J45:K45)</f>
        <v>12.929870000000001</v>
      </c>
      <c r="S57">
        <v>258.59740000000005</v>
      </c>
    </row>
    <row r="58" spans="17:19" x14ac:dyDescent="0.35">
      <c r="Q58" s="15" t="s">
        <v>13</v>
      </c>
      <c r="R58">
        <f>AVERAGE(L42:M42)</f>
        <v>18.356730000000006</v>
      </c>
      <c r="S58">
        <v>367.13460000000015</v>
      </c>
    </row>
    <row r="59" spans="17:19" x14ac:dyDescent="0.35">
      <c r="Q59" s="15" t="s">
        <v>19</v>
      </c>
      <c r="R59">
        <f>AVERAGE(L43:M43)</f>
        <v>14.855530000000007</v>
      </c>
      <c r="S59">
        <v>297.11060000000015</v>
      </c>
    </row>
    <row r="60" spans="17:19" x14ac:dyDescent="0.35">
      <c r="Q60" s="15" t="s">
        <v>25</v>
      </c>
      <c r="R60">
        <f>AVERAGE(L44:M44)</f>
        <v>19.932269999999988</v>
      </c>
      <c r="S60">
        <v>398.64539999999977</v>
      </c>
    </row>
    <row r="61" spans="17:19" x14ac:dyDescent="0.35">
      <c r="Q61" s="16" t="s">
        <v>31</v>
      </c>
      <c r="R61">
        <f>AVERAGE(L45:M45)</f>
        <v>11.96704000000001</v>
      </c>
      <c r="S61">
        <v>239.3408000000002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7F7A-90F3-4726-B8EA-543BECB21E60}">
  <dimension ref="A1:AC64"/>
  <sheetViews>
    <sheetView tabSelected="1" zoomScale="88" zoomScaleNormal="91" workbookViewId="0">
      <selection activeCell="R15" sqref="R15"/>
    </sheetView>
  </sheetViews>
  <sheetFormatPr defaultRowHeight="14.5" x14ac:dyDescent="0.35"/>
  <sheetData>
    <row r="1" spans="1:29" x14ac:dyDescent="0.35">
      <c r="A1" s="1">
        <v>540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Q1" s="1"/>
      <c r="R1" s="2">
        <v>1</v>
      </c>
      <c r="S1" s="2">
        <v>2</v>
      </c>
      <c r="T1" s="2">
        <v>3</v>
      </c>
      <c r="U1" s="2">
        <v>4</v>
      </c>
      <c r="V1" s="2">
        <v>5</v>
      </c>
      <c r="W1" s="2">
        <v>6</v>
      </c>
      <c r="X1" s="2">
        <v>7</v>
      </c>
      <c r="Y1" s="2">
        <v>8</v>
      </c>
      <c r="Z1" s="2">
        <v>9</v>
      </c>
      <c r="AA1" s="2">
        <v>10</v>
      </c>
      <c r="AB1" s="2">
        <v>11</v>
      </c>
      <c r="AC1" s="2">
        <v>12</v>
      </c>
    </row>
    <row r="2" spans="1:29" x14ac:dyDescent="0.35">
      <c r="A2" s="2" t="s">
        <v>0</v>
      </c>
      <c r="B2" s="3">
        <v>0.32800000000000001</v>
      </c>
      <c r="C2" s="3">
        <v>0.33100000000000002</v>
      </c>
      <c r="D2" s="3">
        <v>0.33400000000000002</v>
      </c>
      <c r="E2" s="3">
        <v>0.33800000000000002</v>
      </c>
      <c r="F2" s="4">
        <v>0.34</v>
      </c>
      <c r="G2" s="4">
        <v>0.34200000000000003</v>
      </c>
      <c r="H2" s="4">
        <v>0.35</v>
      </c>
      <c r="I2" s="4">
        <v>0.34499999999999997</v>
      </c>
      <c r="J2" s="4">
        <v>0.34799999999999998</v>
      </c>
      <c r="K2" s="4">
        <v>0.35599999999999998</v>
      </c>
      <c r="L2" s="5">
        <v>4.9000000000000002E-2</v>
      </c>
      <c r="M2" s="5">
        <v>4.8000000000000001E-2</v>
      </c>
      <c r="N2" s="6">
        <v>540</v>
      </c>
      <c r="O2">
        <f>AVERAGE(B2:K3)</f>
        <v>0.34384999999999999</v>
      </c>
      <c r="Q2" s="2" t="s">
        <v>0</v>
      </c>
      <c r="R2" s="7">
        <v>0</v>
      </c>
      <c r="S2" s="7">
        <v>1</v>
      </c>
      <c r="T2" s="7">
        <v>2</v>
      </c>
      <c r="U2" s="7">
        <v>4</v>
      </c>
      <c r="V2" s="7">
        <v>8</v>
      </c>
      <c r="W2" s="7">
        <v>10</v>
      </c>
      <c r="X2" s="7">
        <v>12</v>
      </c>
      <c r="Y2" s="7">
        <v>16</v>
      </c>
      <c r="Z2" s="7">
        <v>20</v>
      </c>
      <c r="AA2" s="7">
        <v>24</v>
      </c>
      <c r="AB2" s="7"/>
      <c r="AC2" s="7"/>
    </row>
    <row r="3" spans="1:29" x14ac:dyDescent="0.35">
      <c r="A3" s="2" t="s">
        <v>1</v>
      </c>
      <c r="B3" s="3">
        <v>0.33100000000000002</v>
      </c>
      <c r="C3" s="3">
        <v>0.33700000000000002</v>
      </c>
      <c r="D3" s="4">
        <v>0.33900000000000002</v>
      </c>
      <c r="E3" s="4">
        <v>0.34100000000000003</v>
      </c>
      <c r="F3" s="4">
        <v>0.34499999999999997</v>
      </c>
      <c r="G3" s="4">
        <v>0.34499999999999997</v>
      </c>
      <c r="H3" s="4">
        <v>0.35299999999999998</v>
      </c>
      <c r="I3" s="4">
        <v>0.35299999999999998</v>
      </c>
      <c r="J3" s="4">
        <v>0.36</v>
      </c>
      <c r="K3" s="4">
        <v>0.36099999999999999</v>
      </c>
      <c r="L3" s="5">
        <v>4.9000000000000002E-2</v>
      </c>
      <c r="M3" s="5">
        <v>4.9000000000000002E-2</v>
      </c>
      <c r="N3" s="6">
        <v>540</v>
      </c>
      <c r="Q3" s="2" t="s">
        <v>1</v>
      </c>
      <c r="R3" s="7">
        <v>0</v>
      </c>
      <c r="S3" s="7">
        <v>1</v>
      </c>
      <c r="T3" s="7">
        <v>2</v>
      </c>
      <c r="U3" s="7">
        <v>4</v>
      </c>
      <c r="V3" s="7">
        <v>8</v>
      </c>
      <c r="W3" s="7">
        <v>10</v>
      </c>
      <c r="X3" s="8">
        <v>12</v>
      </c>
      <c r="Y3" s="8">
        <v>16</v>
      </c>
      <c r="Z3" s="8">
        <v>20</v>
      </c>
      <c r="AA3" s="8">
        <v>24</v>
      </c>
      <c r="AB3" s="7"/>
      <c r="AC3" s="7"/>
    </row>
    <row r="4" spans="1:29" x14ac:dyDescent="0.35">
      <c r="A4" s="2" t="s">
        <v>2</v>
      </c>
      <c r="B4" s="3">
        <v>0.33600000000000002</v>
      </c>
      <c r="C4" s="3">
        <v>0.33800000000000002</v>
      </c>
      <c r="D4" s="3">
        <v>0.33300000000000002</v>
      </c>
      <c r="E4" s="3">
        <v>0.33300000000000002</v>
      </c>
      <c r="F4" s="3">
        <v>0.33300000000000002</v>
      </c>
      <c r="G4" s="3">
        <v>0.33800000000000002</v>
      </c>
      <c r="H4" s="3">
        <v>0.33700000000000002</v>
      </c>
      <c r="I4" s="3">
        <v>0.33700000000000002</v>
      </c>
      <c r="J4" s="3">
        <v>0.33700000000000002</v>
      </c>
      <c r="K4" s="3">
        <v>0.33800000000000002</v>
      </c>
      <c r="L4" s="3">
        <v>0.33200000000000002</v>
      </c>
      <c r="M4" s="3">
        <v>0.33400000000000002</v>
      </c>
      <c r="N4" s="6">
        <v>540</v>
      </c>
      <c r="O4">
        <f>AVERAGE(B4:M7)</f>
        <v>0.33564583333333342</v>
      </c>
      <c r="Q4" s="2" t="s">
        <v>2</v>
      </c>
      <c r="R4" s="17" t="s">
        <v>32</v>
      </c>
      <c r="S4" s="7" t="s">
        <v>8</v>
      </c>
      <c r="T4" s="7" t="s">
        <v>9</v>
      </c>
      <c r="U4" s="7" t="s">
        <v>9</v>
      </c>
      <c r="V4" s="7" t="s">
        <v>10</v>
      </c>
      <c r="W4" s="7" t="s">
        <v>10</v>
      </c>
      <c r="X4" s="9" t="s">
        <v>11</v>
      </c>
      <c r="Y4" s="9" t="s">
        <v>11</v>
      </c>
      <c r="Z4" s="10" t="s">
        <v>12</v>
      </c>
      <c r="AA4" s="10" t="s">
        <v>12</v>
      </c>
      <c r="AB4" s="7" t="s">
        <v>13</v>
      </c>
      <c r="AC4" s="7" t="s">
        <v>13</v>
      </c>
    </row>
    <row r="5" spans="1:29" x14ac:dyDescent="0.35">
      <c r="A5" s="2" t="s">
        <v>3</v>
      </c>
      <c r="B5" s="4">
        <v>0.34699999999999998</v>
      </c>
      <c r="C5" s="3">
        <v>0.33400000000000002</v>
      </c>
      <c r="D5" s="3">
        <v>0.33100000000000002</v>
      </c>
      <c r="E5" s="3">
        <v>0.33300000000000002</v>
      </c>
      <c r="F5" s="3">
        <v>0.33100000000000002</v>
      </c>
      <c r="G5" s="3">
        <v>0.33</v>
      </c>
      <c r="H5" s="3">
        <v>0.33200000000000002</v>
      </c>
      <c r="I5" s="3">
        <v>0.33100000000000002</v>
      </c>
      <c r="J5" s="3">
        <v>0.33400000000000002</v>
      </c>
      <c r="K5" s="4">
        <v>0.35199999999999998</v>
      </c>
      <c r="L5" s="3">
        <v>0.33300000000000002</v>
      </c>
      <c r="M5" s="3">
        <v>0.32900000000000001</v>
      </c>
      <c r="N5" s="6">
        <v>540</v>
      </c>
      <c r="Q5" s="2" t="s">
        <v>3</v>
      </c>
      <c r="R5" s="7" t="s">
        <v>14</v>
      </c>
      <c r="S5" s="7" t="s">
        <v>14</v>
      </c>
      <c r="T5" s="7" t="s">
        <v>15</v>
      </c>
      <c r="U5" s="7" t="s">
        <v>15</v>
      </c>
      <c r="V5" s="7" t="s">
        <v>16</v>
      </c>
      <c r="W5" s="7" t="s">
        <v>16</v>
      </c>
      <c r="X5" s="9" t="s">
        <v>17</v>
      </c>
      <c r="Y5" s="9" t="s">
        <v>17</v>
      </c>
      <c r="Z5" s="10" t="s">
        <v>18</v>
      </c>
      <c r="AA5" s="10" t="s">
        <v>18</v>
      </c>
      <c r="AB5" s="7" t="s">
        <v>19</v>
      </c>
      <c r="AC5" s="7" t="s">
        <v>19</v>
      </c>
    </row>
    <row r="6" spans="1:29" x14ac:dyDescent="0.35">
      <c r="A6" s="2" t="s">
        <v>4</v>
      </c>
      <c r="B6" s="4">
        <v>0.34200000000000003</v>
      </c>
      <c r="C6" s="4">
        <v>0.33900000000000002</v>
      </c>
      <c r="D6" s="3">
        <v>0.33600000000000002</v>
      </c>
      <c r="E6" s="3">
        <v>0.33700000000000002</v>
      </c>
      <c r="F6" s="3">
        <v>0.33800000000000002</v>
      </c>
      <c r="G6" s="4">
        <v>0.34300000000000003</v>
      </c>
      <c r="H6" s="4">
        <v>0.34499999999999997</v>
      </c>
      <c r="I6" s="3">
        <v>0.33900000000000002</v>
      </c>
      <c r="J6" s="3">
        <v>0.33800000000000002</v>
      </c>
      <c r="K6" s="3">
        <v>0.33500000000000002</v>
      </c>
      <c r="L6" s="4">
        <v>0.34200000000000003</v>
      </c>
      <c r="M6" s="4">
        <v>0.34300000000000003</v>
      </c>
      <c r="N6" s="6">
        <v>540</v>
      </c>
      <c r="Q6" s="2" t="s">
        <v>4</v>
      </c>
      <c r="R6" s="7" t="s">
        <v>20</v>
      </c>
      <c r="S6" s="7" t="s">
        <v>20</v>
      </c>
      <c r="T6" s="7" t="s">
        <v>21</v>
      </c>
      <c r="U6" s="7" t="s">
        <v>21</v>
      </c>
      <c r="V6" s="7" t="s">
        <v>22</v>
      </c>
      <c r="W6" s="7" t="s">
        <v>22</v>
      </c>
      <c r="X6" s="9" t="s">
        <v>23</v>
      </c>
      <c r="Y6" s="9" t="s">
        <v>23</v>
      </c>
      <c r="Z6" s="10" t="s">
        <v>24</v>
      </c>
      <c r="AA6" s="10" t="s">
        <v>24</v>
      </c>
      <c r="AB6" s="7" t="s">
        <v>25</v>
      </c>
      <c r="AC6" s="7" t="s">
        <v>25</v>
      </c>
    </row>
    <row r="7" spans="1:29" x14ac:dyDescent="0.35">
      <c r="A7" s="2" t="s">
        <v>5</v>
      </c>
      <c r="B7" s="3">
        <v>0.33100000000000002</v>
      </c>
      <c r="C7" s="3">
        <v>0.33300000000000002</v>
      </c>
      <c r="D7" s="3">
        <v>0.33100000000000002</v>
      </c>
      <c r="E7" s="3">
        <v>0.33400000000000002</v>
      </c>
      <c r="F7" s="3">
        <v>0.33700000000000002</v>
      </c>
      <c r="G7" s="3">
        <v>0.32900000000000001</v>
      </c>
      <c r="H7" s="3">
        <v>0.33800000000000002</v>
      </c>
      <c r="I7" s="4">
        <v>0.34</v>
      </c>
      <c r="J7" s="3">
        <v>0.32600000000000001</v>
      </c>
      <c r="K7" s="3">
        <v>0.33100000000000002</v>
      </c>
      <c r="L7" s="3">
        <v>0.33200000000000002</v>
      </c>
      <c r="M7" s="3">
        <v>0.32900000000000001</v>
      </c>
      <c r="N7" s="6">
        <v>540</v>
      </c>
      <c r="Q7" s="2" t="s">
        <v>5</v>
      </c>
      <c r="R7" s="7" t="s">
        <v>26</v>
      </c>
      <c r="S7" s="7" t="s">
        <v>26</v>
      </c>
      <c r="T7" s="7" t="s">
        <v>27</v>
      </c>
      <c r="U7" s="7" t="s">
        <v>27</v>
      </c>
      <c r="V7" s="7" t="s">
        <v>28</v>
      </c>
      <c r="W7" s="7" t="s">
        <v>28</v>
      </c>
      <c r="X7" s="9" t="s">
        <v>29</v>
      </c>
      <c r="Y7" s="9" t="s">
        <v>29</v>
      </c>
      <c r="Z7" s="10" t="s">
        <v>30</v>
      </c>
      <c r="AA7" s="10" t="s">
        <v>30</v>
      </c>
      <c r="AB7" s="7" t="s">
        <v>31</v>
      </c>
      <c r="AC7" s="7" t="s">
        <v>31</v>
      </c>
    </row>
    <row r="8" spans="1:29" x14ac:dyDescent="0.35">
      <c r="A8" s="2" t="s">
        <v>6</v>
      </c>
      <c r="B8" s="5">
        <v>4.9000000000000002E-2</v>
      </c>
      <c r="C8" s="5">
        <v>4.9000000000000002E-2</v>
      </c>
      <c r="D8" s="5">
        <v>4.9000000000000002E-2</v>
      </c>
      <c r="E8" s="5">
        <v>4.8000000000000001E-2</v>
      </c>
      <c r="F8" s="5">
        <v>4.8000000000000001E-2</v>
      </c>
      <c r="G8" s="5">
        <v>4.9000000000000002E-2</v>
      </c>
      <c r="H8" s="5">
        <v>4.9000000000000002E-2</v>
      </c>
      <c r="I8" s="5">
        <v>4.8000000000000001E-2</v>
      </c>
      <c r="J8" s="5">
        <v>0.05</v>
      </c>
      <c r="K8" s="5">
        <v>4.9000000000000002E-2</v>
      </c>
      <c r="L8" s="5">
        <v>0.05</v>
      </c>
      <c r="M8" s="5">
        <v>4.9000000000000002E-2</v>
      </c>
      <c r="N8" s="6">
        <v>540</v>
      </c>
      <c r="Q8" s="2" t="s">
        <v>6</v>
      </c>
      <c r="R8" s="7"/>
      <c r="S8" s="7"/>
      <c r="T8" s="7"/>
      <c r="U8" s="7"/>
      <c r="V8" s="7"/>
      <c r="W8" s="7"/>
      <c r="X8" s="7"/>
      <c r="Y8" s="11"/>
      <c r="Z8" s="7"/>
      <c r="AA8" s="7"/>
      <c r="AB8" s="7"/>
      <c r="AC8" s="7"/>
    </row>
    <row r="9" spans="1:29" x14ac:dyDescent="0.35">
      <c r="A9" s="2" t="s">
        <v>7</v>
      </c>
      <c r="B9" s="5">
        <v>4.8000000000000001E-2</v>
      </c>
      <c r="C9" s="5">
        <v>4.9000000000000002E-2</v>
      </c>
      <c r="D9" s="5">
        <v>0.05</v>
      </c>
      <c r="E9" s="5">
        <v>4.8000000000000001E-2</v>
      </c>
      <c r="F9" s="5">
        <v>4.9000000000000002E-2</v>
      </c>
      <c r="G9" s="5">
        <v>4.9000000000000002E-2</v>
      </c>
      <c r="H9" s="5">
        <v>4.9000000000000002E-2</v>
      </c>
      <c r="I9" s="5">
        <v>4.9000000000000002E-2</v>
      </c>
      <c r="J9" s="5">
        <v>4.9000000000000002E-2</v>
      </c>
      <c r="K9" s="5">
        <v>4.9000000000000002E-2</v>
      </c>
      <c r="L9" s="5">
        <v>0.05</v>
      </c>
      <c r="M9" s="5">
        <v>4.9000000000000002E-2</v>
      </c>
      <c r="N9" s="6">
        <v>540</v>
      </c>
      <c r="Q9" s="2" t="s">
        <v>7</v>
      </c>
      <c r="R9" s="7"/>
      <c r="S9" s="7"/>
      <c r="T9" s="7"/>
      <c r="U9" s="7"/>
      <c r="V9" s="7"/>
      <c r="W9" s="7"/>
      <c r="X9" s="7"/>
      <c r="Y9" s="11"/>
      <c r="Z9" s="7"/>
      <c r="AA9" s="7"/>
      <c r="AB9" s="7"/>
      <c r="AC9" s="7"/>
    </row>
    <row r="12" spans="1:29" x14ac:dyDescent="0.35">
      <c r="A12" s="1">
        <v>595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  <c r="J12" s="2">
        <v>9</v>
      </c>
      <c r="K12" s="2">
        <v>10</v>
      </c>
      <c r="L12" s="2">
        <v>11</v>
      </c>
      <c r="M12" s="2">
        <v>12</v>
      </c>
    </row>
    <row r="13" spans="1:29" x14ac:dyDescent="0.35">
      <c r="A13" s="2" t="s">
        <v>0</v>
      </c>
      <c r="B13" s="4">
        <v>0.89</v>
      </c>
      <c r="C13" s="4">
        <v>0.89100000000000001</v>
      </c>
      <c r="D13" s="4">
        <v>0.88500000000000001</v>
      </c>
      <c r="E13" s="4">
        <v>0.88400000000000001</v>
      </c>
      <c r="F13" s="4">
        <v>0.86</v>
      </c>
      <c r="G13" s="4">
        <v>0.85</v>
      </c>
      <c r="H13" s="4">
        <v>0.85299999999999998</v>
      </c>
      <c r="I13" s="3">
        <v>0.82699999999999996</v>
      </c>
      <c r="J13" s="3">
        <v>0.80900000000000005</v>
      </c>
      <c r="K13" s="3">
        <v>0.79500000000000004</v>
      </c>
      <c r="L13" s="5">
        <v>4.8000000000000001E-2</v>
      </c>
      <c r="M13" s="5">
        <v>4.8000000000000001E-2</v>
      </c>
      <c r="N13" s="6">
        <v>595</v>
      </c>
      <c r="O13">
        <f>AVERAGE(B13:K14)</f>
        <v>0.86150000000000004</v>
      </c>
    </row>
    <row r="14" spans="1:29" x14ac:dyDescent="0.35">
      <c r="A14" s="2" t="s">
        <v>1</v>
      </c>
      <c r="B14" s="4">
        <v>0.9</v>
      </c>
      <c r="C14" s="4">
        <v>0.90300000000000002</v>
      </c>
      <c r="D14" s="4">
        <v>0.90200000000000002</v>
      </c>
      <c r="E14" s="4">
        <v>0.89200000000000002</v>
      </c>
      <c r="F14" s="4">
        <v>0.879</v>
      </c>
      <c r="G14" s="4">
        <v>0.86599999999999999</v>
      </c>
      <c r="H14" s="4">
        <v>0.86699999999999999</v>
      </c>
      <c r="I14" s="4">
        <v>0.84299999999999997</v>
      </c>
      <c r="J14" s="3">
        <v>0.82599999999999996</v>
      </c>
      <c r="K14" s="3">
        <v>0.80800000000000005</v>
      </c>
      <c r="L14" s="5">
        <v>4.8000000000000001E-2</v>
      </c>
      <c r="M14" s="5">
        <v>4.8000000000000001E-2</v>
      </c>
      <c r="N14" s="6">
        <v>595</v>
      </c>
    </row>
    <row r="15" spans="1:29" x14ac:dyDescent="0.35">
      <c r="A15" s="2" t="s">
        <v>2</v>
      </c>
      <c r="B15" s="3">
        <v>0.84199999999999997</v>
      </c>
      <c r="C15" s="4">
        <v>0.84199999999999997</v>
      </c>
      <c r="D15" s="3">
        <v>0.83099999999999996</v>
      </c>
      <c r="E15" s="3">
        <v>0.83</v>
      </c>
      <c r="F15" s="3">
        <v>0.82699999999999996</v>
      </c>
      <c r="G15" s="3">
        <v>0.83699999999999997</v>
      </c>
      <c r="H15" s="3">
        <v>0.83299999999999996</v>
      </c>
      <c r="I15" s="3">
        <v>0.83299999999999996</v>
      </c>
      <c r="J15" s="3">
        <v>0.83</v>
      </c>
      <c r="K15" s="3">
        <v>0.83099999999999996</v>
      </c>
      <c r="L15" s="3">
        <v>0.82099999999999995</v>
      </c>
      <c r="M15" s="3">
        <v>0.82599999999999996</v>
      </c>
      <c r="N15" s="6">
        <v>595</v>
      </c>
      <c r="O15">
        <f>AVERAGE(B15:M18)</f>
        <v>0.82320833333333321</v>
      </c>
    </row>
    <row r="16" spans="1:29" x14ac:dyDescent="0.35">
      <c r="A16" s="2" t="s">
        <v>3</v>
      </c>
      <c r="B16" s="3">
        <v>0.82099999999999995</v>
      </c>
      <c r="C16" s="3">
        <v>0.81299999999999994</v>
      </c>
      <c r="D16" s="3">
        <v>0.81499999999999995</v>
      </c>
      <c r="E16" s="3">
        <v>0.82099999999999995</v>
      </c>
      <c r="F16" s="3">
        <v>0.81799999999999995</v>
      </c>
      <c r="G16" s="3">
        <v>0.81899999999999995</v>
      </c>
      <c r="H16" s="3">
        <v>0.80700000000000005</v>
      </c>
      <c r="I16" s="3">
        <v>0.80400000000000005</v>
      </c>
      <c r="J16" s="3">
        <v>0.78600000000000003</v>
      </c>
      <c r="K16" s="3">
        <v>0.83799999999999997</v>
      </c>
      <c r="L16" s="3">
        <v>0.79600000000000004</v>
      </c>
      <c r="M16" s="3">
        <v>0.79300000000000004</v>
      </c>
      <c r="N16" s="6">
        <v>595</v>
      </c>
    </row>
    <row r="17" spans="1:14" x14ac:dyDescent="0.35">
      <c r="A17" s="2" t="s">
        <v>4</v>
      </c>
      <c r="B17" s="4">
        <v>0.84299999999999997</v>
      </c>
      <c r="C17" s="4">
        <v>0.84399999999999997</v>
      </c>
      <c r="D17" s="3">
        <v>0.83699999999999997</v>
      </c>
      <c r="E17" s="3">
        <v>0.83299999999999996</v>
      </c>
      <c r="F17" s="3">
        <v>0.80700000000000005</v>
      </c>
      <c r="G17" s="3">
        <v>0.81599999999999995</v>
      </c>
      <c r="H17" s="3">
        <v>0.84099999999999997</v>
      </c>
      <c r="I17" s="3">
        <v>0.83299999999999996</v>
      </c>
      <c r="J17" s="3">
        <v>0.82499999999999996</v>
      </c>
      <c r="K17" s="3">
        <v>0.82499999999999996</v>
      </c>
      <c r="L17" s="3">
        <v>0.81499999999999995</v>
      </c>
      <c r="M17" s="3">
        <v>0.82</v>
      </c>
      <c r="N17" s="6">
        <v>595</v>
      </c>
    </row>
    <row r="18" spans="1:14" x14ac:dyDescent="0.35">
      <c r="A18" s="2" t="s">
        <v>5</v>
      </c>
      <c r="B18" s="3">
        <v>0.83499999999999996</v>
      </c>
      <c r="C18" s="3">
        <v>0.83499999999999996</v>
      </c>
      <c r="D18" s="3">
        <v>0.81200000000000006</v>
      </c>
      <c r="E18" s="3">
        <v>0.82399999999999995</v>
      </c>
      <c r="F18" s="3">
        <v>0.82</v>
      </c>
      <c r="G18" s="3">
        <v>0.81799999999999995</v>
      </c>
      <c r="H18" s="3">
        <v>0.81799999999999995</v>
      </c>
      <c r="I18" s="3">
        <v>0.82199999999999995</v>
      </c>
      <c r="J18" s="3">
        <v>0.80400000000000005</v>
      </c>
      <c r="K18" s="3">
        <v>0.80700000000000005</v>
      </c>
      <c r="L18" s="3">
        <v>0.83599999999999997</v>
      </c>
      <c r="M18" s="3">
        <v>0.83</v>
      </c>
      <c r="N18" s="6">
        <v>595</v>
      </c>
    </row>
    <row r="19" spans="1:14" x14ac:dyDescent="0.35">
      <c r="A19" s="2" t="s">
        <v>6</v>
      </c>
      <c r="B19" s="5">
        <v>4.8000000000000001E-2</v>
      </c>
      <c r="C19" s="5">
        <v>4.8000000000000001E-2</v>
      </c>
      <c r="D19" s="5">
        <v>4.8000000000000001E-2</v>
      </c>
      <c r="E19" s="5">
        <v>4.7E-2</v>
      </c>
      <c r="F19" s="5">
        <v>4.8000000000000001E-2</v>
      </c>
      <c r="G19" s="5">
        <v>4.8000000000000001E-2</v>
      </c>
      <c r="H19" s="5">
        <v>4.8000000000000001E-2</v>
      </c>
      <c r="I19" s="5">
        <v>4.8000000000000001E-2</v>
      </c>
      <c r="J19" s="5">
        <v>4.9000000000000002E-2</v>
      </c>
      <c r="K19" s="5">
        <v>4.8000000000000001E-2</v>
      </c>
      <c r="L19" s="5">
        <v>4.9000000000000002E-2</v>
      </c>
      <c r="M19" s="5">
        <v>4.8000000000000001E-2</v>
      </c>
      <c r="N19" s="6">
        <v>595</v>
      </c>
    </row>
    <row r="20" spans="1:14" x14ac:dyDescent="0.35">
      <c r="A20" s="2" t="s">
        <v>7</v>
      </c>
      <c r="B20" s="5">
        <v>4.8000000000000001E-2</v>
      </c>
      <c r="C20" s="5">
        <v>4.8000000000000001E-2</v>
      </c>
      <c r="D20" s="5">
        <v>4.9000000000000002E-2</v>
      </c>
      <c r="E20" s="5">
        <v>4.8000000000000001E-2</v>
      </c>
      <c r="F20" s="5">
        <v>4.8000000000000001E-2</v>
      </c>
      <c r="G20" s="5">
        <v>4.9000000000000002E-2</v>
      </c>
      <c r="H20" s="5">
        <v>4.9000000000000002E-2</v>
      </c>
      <c r="I20" s="5">
        <v>4.8000000000000001E-2</v>
      </c>
      <c r="J20" s="5">
        <v>4.8000000000000001E-2</v>
      </c>
      <c r="K20" s="5">
        <v>4.8000000000000001E-2</v>
      </c>
      <c r="L20" s="5">
        <v>4.9000000000000002E-2</v>
      </c>
      <c r="M20" s="5">
        <v>4.8000000000000001E-2</v>
      </c>
      <c r="N20" s="6">
        <v>595</v>
      </c>
    </row>
    <row r="22" spans="1:14" x14ac:dyDescent="0.35">
      <c r="A22" s="1" t="s">
        <v>44</v>
      </c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</row>
    <row r="23" spans="1:14" x14ac:dyDescent="0.35">
      <c r="A23" s="2" t="s">
        <v>0</v>
      </c>
      <c r="B23" s="7" cm="1">
        <f t="array" ref="B23:M30">B2:M9-B13:M20</f>
        <v>-0.56200000000000006</v>
      </c>
      <c r="C23" s="7">
        <v>-0.56000000000000005</v>
      </c>
      <c r="D23" s="7">
        <v>-0.55099999999999993</v>
      </c>
      <c r="E23" s="7">
        <v>-0.54600000000000004</v>
      </c>
      <c r="F23" s="7">
        <v>-0.52</v>
      </c>
      <c r="G23" s="7">
        <v>-0.50800000000000001</v>
      </c>
      <c r="H23" s="7">
        <v>-0.503</v>
      </c>
      <c r="I23" s="7">
        <v>-0.48199999999999998</v>
      </c>
      <c r="J23" s="7">
        <v>-0.46100000000000008</v>
      </c>
      <c r="K23" s="7">
        <v>-0.43900000000000006</v>
      </c>
      <c r="L23" s="7">
        <v>1.0000000000000009E-3</v>
      </c>
      <c r="M23" s="7">
        <v>0</v>
      </c>
    </row>
    <row r="24" spans="1:14" x14ac:dyDescent="0.35">
      <c r="A24" s="2" t="s">
        <v>1</v>
      </c>
      <c r="B24" s="7">
        <v>-0.56899999999999995</v>
      </c>
      <c r="C24" s="7">
        <v>-0.56600000000000006</v>
      </c>
      <c r="D24" s="7">
        <v>-0.56299999999999994</v>
      </c>
      <c r="E24" s="7">
        <v>-0.55099999999999993</v>
      </c>
      <c r="F24" s="7">
        <v>-0.53400000000000003</v>
      </c>
      <c r="G24" s="7">
        <v>-0.52100000000000002</v>
      </c>
      <c r="H24" s="8">
        <v>-0.51400000000000001</v>
      </c>
      <c r="I24" s="8">
        <v>-0.49</v>
      </c>
      <c r="J24" s="8">
        <v>-0.46599999999999997</v>
      </c>
      <c r="K24" s="8">
        <v>-0.44700000000000006</v>
      </c>
      <c r="L24" s="7">
        <v>1.0000000000000009E-3</v>
      </c>
      <c r="M24" s="7">
        <v>1.0000000000000009E-3</v>
      </c>
    </row>
    <row r="25" spans="1:14" x14ac:dyDescent="0.35">
      <c r="A25" s="2" t="s">
        <v>2</v>
      </c>
      <c r="B25" s="7">
        <v>-0.50600000000000001</v>
      </c>
      <c r="C25" s="7">
        <v>-0.504</v>
      </c>
      <c r="D25" s="7">
        <v>-0.49799999999999994</v>
      </c>
      <c r="E25" s="7">
        <v>-0.49699999999999994</v>
      </c>
      <c r="F25" s="7">
        <v>-0.49399999999999994</v>
      </c>
      <c r="G25" s="7">
        <v>-0.49899999999999994</v>
      </c>
      <c r="H25" s="9">
        <v>-0.49599999999999994</v>
      </c>
      <c r="I25" s="9">
        <v>-0.49599999999999994</v>
      </c>
      <c r="J25" s="10">
        <v>-0.49299999999999994</v>
      </c>
      <c r="K25" s="10">
        <v>-0.49299999999999994</v>
      </c>
      <c r="L25" s="7">
        <v>-0.48899999999999993</v>
      </c>
      <c r="M25" s="7">
        <v>-0.49199999999999994</v>
      </c>
    </row>
    <row r="26" spans="1:14" x14ac:dyDescent="0.35">
      <c r="A26" s="2" t="s">
        <v>3</v>
      </c>
      <c r="B26" s="7">
        <v>-0.47399999999999998</v>
      </c>
      <c r="C26" s="7">
        <v>-0.47899999999999993</v>
      </c>
      <c r="D26" s="7">
        <v>-0.48399999999999993</v>
      </c>
      <c r="E26" s="7">
        <v>-0.48799999999999993</v>
      </c>
      <c r="F26" s="7">
        <v>-0.48699999999999993</v>
      </c>
      <c r="G26" s="7">
        <v>-0.48899999999999993</v>
      </c>
      <c r="H26" s="9">
        <v>-0.47500000000000003</v>
      </c>
      <c r="I26" s="9">
        <v>-0.47300000000000003</v>
      </c>
      <c r="J26" s="10">
        <v>-0.45200000000000001</v>
      </c>
      <c r="K26" s="10">
        <v>-0.48599999999999999</v>
      </c>
      <c r="L26" s="7">
        <v>-0.46300000000000002</v>
      </c>
      <c r="M26" s="7">
        <v>-0.46400000000000002</v>
      </c>
    </row>
    <row r="27" spans="1:14" x14ac:dyDescent="0.35">
      <c r="A27" s="2" t="s">
        <v>4</v>
      </c>
      <c r="B27" s="7">
        <v>-0.50099999999999989</v>
      </c>
      <c r="C27" s="7">
        <v>-0.50499999999999989</v>
      </c>
      <c r="D27" s="7">
        <v>-0.50099999999999989</v>
      </c>
      <c r="E27" s="7">
        <v>-0.49599999999999994</v>
      </c>
      <c r="F27" s="7">
        <v>-0.46900000000000003</v>
      </c>
      <c r="G27" s="7">
        <v>-0.47299999999999992</v>
      </c>
      <c r="H27" s="9">
        <v>-0.496</v>
      </c>
      <c r="I27" s="9">
        <v>-0.49399999999999994</v>
      </c>
      <c r="J27" s="10">
        <v>-0.48699999999999993</v>
      </c>
      <c r="K27" s="10">
        <v>-0.48999999999999994</v>
      </c>
      <c r="L27" s="7">
        <v>-0.47299999999999992</v>
      </c>
      <c r="M27" s="7">
        <v>-0.47699999999999992</v>
      </c>
    </row>
    <row r="28" spans="1:14" x14ac:dyDescent="0.35">
      <c r="A28" s="2" t="s">
        <v>5</v>
      </c>
      <c r="B28" s="7">
        <v>-0.504</v>
      </c>
      <c r="C28" s="7">
        <v>-0.502</v>
      </c>
      <c r="D28" s="7">
        <v>-0.48100000000000004</v>
      </c>
      <c r="E28" s="7">
        <v>-0.48999999999999994</v>
      </c>
      <c r="F28" s="7">
        <v>-0.48299999999999993</v>
      </c>
      <c r="G28" s="7">
        <v>-0.48899999999999993</v>
      </c>
      <c r="H28" s="9">
        <v>-0.47999999999999993</v>
      </c>
      <c r="I28" s="9">
        <v>-0.48199999999999993</v>
      </c>
      <c r="J28" s="10">
        <v>-0.47800000000000004</v>
      </c>
      <c r="K28" s="10">
        <v>-0.47600000000000003</v>
      </c>
      <c r="L28" s="7">
        <v>-0.504</v>
      </c>
      <c r="M28" s="7">
        <v>-0.50099999999999989</v>
      </c>
    </row>
    <row r="29" spans="1:14" x14ac:dyDescent="0.35">
      <c r="A29" s="2" t="s">
        <v>6</v>
      </c>
      <c r="B29" s="7">
        <v>1.0000000000000009E-3</v>
      </c>
      <c r="C29" s="7">
        <v>1.0000000000000009E-3</v>
      </c>
      <c r="D29" s="7">
        <v>1.0000000000000009E-3</v>
      </c>
      <c r="E29" s="7">
        <v>1.0000000000000009E-3</v>
      </c>
      <c r="F29" s="7">
        <v>0</v>
      </c>
      <c r="G29" s="7">
        <v>1.0000000000000009E-3</v>
      </c>
      <c r="H29" s="7">
        <v>1.0000000000000009E-3</v>
      </c>
      <c r="I29" s="11">
        <v>0</v>
      </c>
      <c r="J29" s="7">
        <v>1.0000000000000009E-3</v>
      </c>
      <c r="K29" s="7">
        <v>1.0000000000000009E-3</v>
      </c>
      <c r="L29" s="7">
        <v>1.0000000000000009E-3</v>
      </c>
      <c r="M29" s="7">
        <v>1.0000000000000009E-3</v>
      </c>
    </row>
    <row r="30" spans="1:14" x14ac:dyDescent="0.35">
      <c r="A30" s="2" t="s">
        <v>7</v>
      </c>
      <c r="B30" s="7">
        <v>0</v>
      </c>
      <c r="C30" s="7">
        <v>1.0000000000000009E-3</v>
      </c>
      <c r="D30" s="7">
        <v>1.0000000000000009E-3</v>
      </c>
      <c r="E30" s="7">
        <v>0</v>
      </c>
      <c r="F30" s="7">
        <v>1.0000000000000009E-3</v>
      </c>
      <c r="G30" s="7">
        <v>0</v>
      </c>
      <c r="H30" s="7">
        <v>0</v>
      </c>
      <c r="I30" s="11">
        <v>1.0000000000000009E-3</v>
      </c>
      <c r="J30" s="7">
        <v>1.0000000000000009E-3</v>
      </c>
      <c r="K30" s="7">
        <v>1.0000000000000009E-3</v>
      </c>
      <c r="L30" s="7">
        <v>1.0000000000000009E-3</v>
      </c>
      <c r="M30" s="7">
        <v>1.0000000000000009E-3</v>
      </c>
    </row>
    <row r="33" spans="1:18" ht="25" x14ac:dyDescent="0.35">
      <c r="A33" s="12" t="s">
        <v>45</v>
      </c>
      <c r="B33">
        <f>AVERAGE(B23:B24)</f>
        <v>-0.5655</v>
      </c>
      <c r="C33">
        <f>AVERAGE(C23:C24)</f>
        <v>-0.56300000000000006</v>
      </c>
      <c r="D33">
        <f t="shared" ref="D33:K33" si="0">AVERAGE(D23:D24)</f>
        <v>-0.55699999999999994</v>
      </c>
      <c r="E33">
        <f t="shared" si="0"/>
        <v>-0.54849999999999999</v>
      </c>
      <c r="F33">
        <f t="shared" si="0"/>
        <v>-0.52700000000000002</v>
      </c>
      <c r="G33">
        <f t="shared" si="0"/>
        <v>-0.51449999999999996</v>
      </c>
      <c r="H33">
        <f t="shared" si="0"/>
        <v>-0.50849999999999995</v>
      </c>
      <c r="I33">
        <f t="shared" si="0"/>
        <v>-0.48599999999999999</v>
      </c>
      <c r="J33">
        <f t="shared" si="0"/>
        <v>-0.46350000000000002</v>
      </c>
      <c r="K33">
        <f t="shared" si="0"/>
        <v>-0.44300000000000006</v>
      </c>
    </row>
    <row r="34" spans="1:18" ht="25" x14ac:dyDescent="0.35">
      <c r="A34" s="12" t="s">
        <v>46</v>
      </c>
      <c r="B34" cm="1">
        <f t="array" ref="B34:K34">B33:K33-B33</f>
        <v>0</v>
      </c>
      <c r="C34">
        <v>2.4999999999999467E-3</v>
      </c>
      <c r="D34">
        <v>8.5000000000000631E-3</v>
      </c>
      <c r="E34">
        <v>1.7000000000000015E-2</v>
      </c>
      <c r="F34">
        <v>3.8499999999999979E-2</v>
      </c>
      <c r="G34">
        <v>5.1000000000000045E-2</v>
      </c>
      <c r="H34">
        <v>5.7000000000000051E-2</v>
      </c>
      <c r="I34">
        <v>7.9500000000000015E-2</v>
      </c>
      <c r="J34">
        <v>0.10199999999999998</v>
      </c>
      <c r="K34">
        <v>0.12249999999999994</v>
      </c>
      <c r="M34" t="s">
        <v>47</v>
      </c>
      <c r="N34">
        <v>193.54</v>
      </c>
    </row>
    <row r="35" spans="1:18" x14ac:dyDescent="0.35">
      <c r="A35" s="12" t="s">
        <v>48</v>
      </c>
      <c r="B35" s="7">
        <v>0</v>
      </c>
      <c r="C35" s="7">
        <v>1</v>
      </c>
      <c r="D35" s="7">
        <v>2</v>
      </c>
      <c r="E35" s="7">
        <v>4</v>
      </c>
      <c r="F35" s="7">
        <v>8</v>
      </c>
      <c r="G35" s="7">
        <v>10</v>
      </c>
      <c r="H35" s="7">
        <v>12</v>
      </c>
      <c r="I35" s="7">
        <v>16</v>
      </c>
      <c r="J35" s="7">
        <v>20</v>
      </c>
      <c r="K35" s="7">
        <v>24</v>
      </c>
      <c r="M35" t="s">
        <v>49</v>
      </c>
      <c r="N35" s="13">
        <v>0.439</v>
      </c>
    </row>
    <row r="36" spans="1:18" x14ac:dyDescent="0.35">
      <c r="M36" t="s">
        <v>50</v>
      </c>
      <c r="N36">
        <v>-0.5655</v>
      </c>
    </row>
    <row r="38" spans="1:18" x14ac:dyDescent="0.35">
      <c r="A38" s="1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</row>
    <row r="39" spans="1:18" x14ac:dyDescent="0.35">
      <c r="A39" s="2" t="s">
        <v>0</v>
      </c>
      <c r="B39" s="7">
        <v>0</v>
      </c>
      <c r="C39" s="7">
        <v>1</v>
      </c>
      <c r="D39" s="7">
        <v>2</v>
      </c>
      <c r="E39" s="7">
        <v>4</v>
      </c>
      <c r="F39" s="7">
        <v>8</v>
      </c>
      <c r="G39" s="7">
        <v>10</v>
      </c>
      <c r="H39" s="7">
        <v>12</v>
      </c>
      <c r="I39" s="7">
        <v>16</v>
      </c>
      <c r="J39" s="7">
        <v>20</v>
      </c>
      <c r="K39" s="7">
        <v>24</v>
      </c>
      <c r="L39" s="7"/>
      <c r="M39" s="7"/>
    </row>
    <row r="40" spans="1:18" x14ac:dyDescent="0.35">
      <c r="A40" s="2" t="s">
        <v>1</v>
      </c>
      <c r="B40" s="7">
        <v>0</v>
      </c>
      <c r="C40" s="7">
        <v>1</v>
      </c>
      <c r="D40" s="7">
        <v>2</v>
      </c>
      <c r="E40" s="7">
        <v>4</v>
      </c>
      <c r="F40" s="7">
        <v>8</v>
      </c>
      <c r="G40" s="7">
        <v>10</v>
      </c>
      <c r="H40" s="8">
        <v>12</v>
      </c>
      <c r="I40" s="8">
        <v>16</v>
      </c>
      <c r="J40" s="8">
        <v>20</v>
      </c>
      <c r="K40" s="8">
        <v>24</v>
      </c>
      <c r="L40" s="7"/>
      <c r="M40" s="7"/>
      <c r="Q40" t="s">
        <v>51</v>
      </c>
      <c r="R40" t="s">
        <v>64</v>
      </c>
    </row>
    <row r="41" spans="1:18" x14ac:dyDescent="0.35">
      <c r="A41" s="2" t="s">
        <v>2</v>
      </c>
      <c r="B41" s="7">
        <f>$N$34*(B25-$N$36)+$N$35</f>
        <v>11.95463</v>
      </c>
      <c r="C41" s="7">
        <f>$N$34*(C25-$N$36)+$N$35</f>
        <v>12.341709999999999</v>
      </c>
      <c r="D41" s="7">
        <f t="shared" ref="D41:M41" si="1">$N$34*(D25-$N$36)+$N$35</f>
        <v>13.502950000000011</v>
      </c>
      <c r="E41" s="7">
        <f t="shared" si="1"/>
        <v>13.696490000000011</v>
      </c>
      <c r="F41" s="7">
        <f t="shared" si="1"/>
        <v>14.277110000000011</v>
      </c>
      <c r="G41" s="7">
        <f t="shared" si="1"/>
        <v>13.30941000000001</v>
      </c>
      <c r="H41" s="7">
        <f t="shared" si="1"/>
        <v>13.890030000000012</v>
      </c>
      <c r="I41" s="7">
        <f t="shared" si="1"/>
        <v>13.890030000000012</v>
      </c>
      <c r="J41" s="7">
        <f t="shared" si="1"/>
        <v>14.470650000000012</v>
      </c>
      <c r="K41" s="7">
        <f t="shared" si="1"/>
        <v>14.470650000000012</v>
      </c>
      <c r="L41" s="7">
        <f t="shared" si="1"/>
        <v>15.244810000000012</v>
      </c>
      <c r="M41" s="7">
        <f t="shared" si="1"/>
        <v>14.664190000000012</v>
      </c>
      <c r="P41" s="7" t="s">
        <v>32</v>
      </c>
      <c r="Q41">
        <f>AVERAGE(B41:C41)</f>
        <v>12.14817</v>
      </c>
      <c r="R41" cm="1">
        <f t="array" ref="R41:R64">Q41:Q64*0.02*1000</f>
        <v>242.96340000000004</v>
      </c>
    </row>
    <row r="42" spans="1:18" x14ac:dyDescent="0.35">
      <c r="A42" s="2" t="s">
        <v>3</v>
      </c>
      <c r="B42" s="7">
        <f t="shared" ref="B42:M42" si="2">$N$34*(B26-$N$36)+$N$35</f>
        <v>18.147910000000003</v>
      </c>
      <c r="C42" s="7">
        <f t="shared" si="2"/>
        <v>17.180210000000013</v>
      </c>
      <c r="D42" s="7">
        <f t="shared" si="2"/>
        <v>16.212510000000012</v>
      </c>
      <c r="E42" s="7">
        <f t="shared" si="2"/>
        <v>15.438350000000012</v>
      </c>
      <c r="F42" s="7">
        <f t="shared" si="2"/>
        <v>15.631890000000013</v>
      </c>
      <c r="G42" s="7">
        <f t="shared" si="2"/>
        <v>15.244810000000012</v>
      </c>
      <c r="H42" s="7">
        <f t="shared" si="2"/>
        <v>17.954369999999994</v>
      </c>
      <c r="I42" s="7">
        <f t="shared" si="2"/>
        <v>18.341449999999995</v>
      </c>
      <c r="J42" s="7">
        <f t="shared" si="2"/>
        <v>22.405789999999996</v>
      </c>
      <c r="K42" s="7">
        <f t="shared" si="2"/>
        <v>15.825430000000003</v>
      </c>
      <c r="L42" s="7">
        <f t="shared" si="2"/>
        <v>20.276849999999996</v>
      </c>
      <c r="M42" s="7">
        <f t="shared" si="2"/>
        <v>20.083309999999994</v>
      </c>
      <c r="P42" s="7" t="s">
        <v>33</v>
      </c>
      <c r="Q42">
        <f t="shared" ref="Q42:Q43" si="3">AVERAGE(B42:C42)</f>
        <v>17.664060000000006</v>
      </c>
      <c r="R42">
        <v>353.28120000000013</v>
      </c>
    </row>
    <row r="43" spans="1:18" x14ac:dyDescent="0.35">
      <c r="A43" s="2" t="s">
        <v>4</v>
      </c>
      <c r="B43" s="7">
        <f t="shared" ref="B43:M43" si="4">$N$34*(B27-$N$36)+$N$35</f>
        <v>12.922330000000022</v>
      </c>
      <c r="C43" s="7">
        <f t="shared" si="4"/>
        <v>12.14817000000002</v>
      </c>
      <c r="D43" s="7">
        <f t="shared" si="4"/>
        <v>12.922330000000022</v>
      </c>
      <c r="E43" s="7">
        <f t="shared" si="4"/>
        <v>13.890030000000012</v>
      </c>
      <c r="F43" s="7">
        <f t="shared" si="4"/>
        <v>19.115609999999993</v>
      </c>
      <c r="G43" s="7">
        <f t="shared" si="4"/>
        <v>18.341450000000016</v>
      </c>
      <c r="H43" s="7">
        <f t="shared" si="4"/>
        <v>13.890030000000001</v>
      </c>
      <c r="I43" s="7">
        <f>$N$34*(I27-$N$36)+$N$35</f>
        <v>14.277110000000011</v>
      </c>
      <c r="J43" s="7">
        <f t="shared" si="4"/>
        <v>15.631890000000013</v>
      </c>
      <c r="K43" s="7">
        <f t="shared" si="4"/>
        <v>15.051270000000013</v>
      </c>
      <c r="L43" s="7">
        <f t="shared" si="4"/>
        <v>18.341450000000016</v>
      </c>
      <c r="M43" s="7">
        <f t="shared" si="4"/>
        <v>17.567290000000014</v>
      </c>
      <c r="P43" s="7" t="s">
        <v>34</v>
      </c>
      <c r="Q43">
        <f t="shared" si="3"/>
        <v>12.535250000000021</v>
      </c>
      <c r="R43">
        <v>250.70500000000041</v>
      </c>
    </row>
    <row r="44" spans="1:18" x14ac:dyDescent="0.35">
      <c r="A44" s="2" t="s">
        <v>5</v>
      </c>
      <c r="B44" s="7">
        <f t="shared" ref="B44:M44" si="5">$N$34*(B28-$N$36)+$N$35</f>
        <v>12.341709999999999</v>
      </c>
      <c r="C44" s="7">
        <f t="shared" si="5"/>
        <v>12.72879</v>
      </c>
      <c r="D44" s="7">
        <f t="shared" si="5"/>
        <v>16.793129999999991</v>
      </c>
      <c r="E44" s="7">
        <f t="shared" si="5"/>
        <v>15.051270000000013</v>
      </c>
      <c r="F44" s="7">
        <f t="shared" si="5"/>
        <v>16.406050000000011</v>
      </c>
      <c r="G44" s="7">
        <f t="shared" si="5"/>
        <v>15.244810000000012</v>
      </c>
      <c r="H44" s="7">
        <f t="shared" si="5"/>
        <v>16.986670000000014</v>
      </c>
      <c r="I44" s="7">
        <f t="shared" si="5"/>
        <v>16.599590000000013</v>
      </c>
      <c r="J44" s="7">
        <f t="shared" si="5"/>
        <v>17.373749999999994</v>
      </c>
      <c r="K44" s="7">
        <f t="shared" si="5"/>
        <v>17.760829999999995</v>
      </c>
      <c r="L44" s="7">
        <f t="shared" si="5"/>
        <v>12.341709999999999</v>
      </c>
      <c r="M44" s="7">
        <f t="shared" si="5"/>
        <v>12.922330000000022</v>
      </c>
      <c r="P44" s="7" t="s">
        <v>35</v>
      </c>
      <c r="Q44">
        <f>AVERAGE(B44:C44)</f>
        <v>12.53525</v>
      </c>
      <c r="R44">
        <v>250.70500000000001</v>
      </c>
    </row>
    <row r="45" spans="1:18" x14ac:dyDescent="0.35">
      <c r="A45" s="2" t="s">
        <v>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P45" s="7" t="s">
        <v>36</v>
      </c>
      <c r="Q45">
        <f>AVERAGE(D41:E41)</f>
        <v>13.599720000000012</v>
      </c>
      <c r="R45">
        <v>271.99440000000027</v>
      </c>
    </row>
    <row r="46" spans="1:18" x14ac:dyDescent="0.35">
      <c r="A46" s="2" t="s">
        <v>7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P46" s="7" t="s">
        <v>37</v>
      </c>
      <c r="Q46">
        <f>AVERAGE(D42:E42)</f>
        <v>15.825430000000011</v>
      </c>
      <c r="R46">
        <v>316.50860000000023</v>
      </c>
    </row>
    <row r="47" spans="1:18" x14ac:dyDescent="0.35">
      <c r="P47" s="7" t="s">
        <v>38</v>
      </c>
      <c r="Q47">
        <f t="shared" ref="Q47:Q48" si="6">AVERAGE(D43:E43)</f>
        <v>13.406180000000017</v>
      </c>
      <c r="R47">
        <v>268.12360000000035</v>
      </c>
    </row>
    <row r="48" spans="1:18" x14ac:dyDescent="0.35">
      <c r="P48" s="11" t="s">
        <v>39</v>
      </c>
      <c r="Q48">
        <f t="shared" si="6"/>
        <v>15.922200000000002</v>
      </c>
      <c r="R48">
        <v>318.44400000000007</v>
      </c>
    </row>
    <row r="49" spans="16:18" x14ac:dyDescent="0.35">
      <c r="P49" s="7" t="s">
        <v>40</v>
      </c>
      <c r="Q49">
        <f>AVERAGE(F41:G41)</f>
        <v>13.793260000000011</v>
      </c>
      <c r="R49">
        <v>275.86520000000019</v>
      </c>
    </row>
    <row r="50" spans="16:18" x14ac:dyDescent="0.35">
      <c r="P50" s="7" t="s">
        <v>41</v>
      </c>
      <c r="Q50">
        <f>AVERAGE(F42:G42)</f>
        <v>15.438350000000012</v>
      </c>
      <c r="R50">
        <v>308.76700000000022</v>
      </c>
    </row>
    <row r="51" spans="16:18" x14ac:dyDescent="0.35">
      <c r="P51" s="7" t="s">
        <v>42</v>
      </c>
      <c r="Q51">
        <f t="shared" ref="Q51:Q52" si="7">AVERAGE(F43:G43)</f>
        <v>18.728530000000006</v>
      </c>
      <c r="R51">
        <v>374.57060000000013</v>
      </c>
    </row>
    <row r="52" spans="16:18" x14ac:dyDescent="0.35">
      <c r="P52" s="7" t="s">
        <v>43</v>
      </c>
      <c r="Q52">
        <f t="shared" si="7"/>
        <v>15.825430000000011</v>
      </c>
      <c r="R52">
        <v>316.50860000000023</v>
      </c>
    </row>
    <row r="53" spans="16:18" x14ac:dyDescent="0.35">
      <c r="P53" s="7" t="s">
        <v>52</v>
      </c>
      <c r="Q53">
        <f>AVERAGE(H41:I41)</f>
        <v>13.890030000000012</v>
      </c>
      <c r="R53">
        <v>277.80060000000026</v>
      </c>
    </row>
    <row r="54" spans="16:18" x14ac:dyDescent="0.35">
      <c r="P54" s="7" t="s">
        <v>53</v>
      </c>
      <c r="Q54">
        <f t="shared" ref="Q54:Q56" si="8">AVERAGE(H42:I42)</f>
        <v>18.147909999999996</v>
      </c>
      <c r="R54">
        <v>362.95819999999998</v>
      </c>
    </row>
    <row r="55" spans="16:18" x14ac:dyDescent="0.35">
      <c r="P55" s="7" t="s">
        <v>54</v>
      </c>
      <c r="Q55">
        <f>AVERAGE(H43:I43)</f>
        <v>14.083570000000005</v>
      </c>
      <c r="R55">
        <v>281.67140000000012</v>
      </c>
    </row>
    <row r="56" spans="16:18" x14ac:dyDescent="0.35">
      <c r="P56" s="7" t="s">
        <v>55</v>
      </c>
      <c r="Q56">
        <f t="shared" si="8"/>
        <v>16.793130000000012</v>
      </c>
      <c r="R56">
        <v>335.86260000000021</v>
      </c>
    </row>
    <row r="57" spans="16:18" x14ac:dyDescent="0.35">
      <c r="P57" s="7" t="s">
        <v>56</v>
      </c>
      <c r="Q57">
        <f>AVERAGE(J41:K41)</f>
        <v>14.470650000000012</v>
      </c>
      <c r="R57">
        <v>289.41300000000024</v>
      </c>
    </row>
    <row r="58" spans="16:18" x14ac:dyDescent="0.35">
      <c r="P58" s="7" t="s">
        <v>57</v>
      </c>
      <c r="Q58">
        <f>AVERAGE(J42:K42)</f>
        <v>19.11561</v>
      </c>
      <c r="R58">
        <v>382.31220000000002</v>
      </c>
    </row>
    <row r="59" spans="16:18" x14ac:dyDescent="0.35">
      <c r="P59" s="7" t="s">
        <v>58</v>
      </c>
      <c r="Q59">
        <f>AVERAGE(J43:K43)</f>
        <v>15.341580000000013</v>
      </c>
      <c r="R59">
        <v>306.83160000000026</v>
      </c>
    </row>
    <row r="60" spans="16:18" x14ac:dyDescent="0.35">
      <c r="P60" s="11" t="s">
        <v>59</v>
      </c>
      <c r="Q60">
        <f t="shared" ref="Q60" si="9">AVERAGE(J44:K44)</f>
        <v>17.567289999999993</v>
      </c>
      <c r="R60">
        <v>351.34579999999988</v>
      </c>
    </row>
    <row r="61" spans="16:18" x14ac:dyDescent="0.35">
      <c r="P61" s="7" t="s">
        <v>60</v>
      </c>
      <c r="Q61">
        <f>AVERAGE(L41:M41)</f>
        <v>14.954500000000012</v>
      </c>
      <c r="R61">
        <v>299.09000000000026</v>
      </c>
    </row>
    <row r="62" spans="16:18" x14ac:dyDescent="0.35">
      <c r="P62" s="7" t="s">
        <v>61</v>
      </c>
      <c r="Q62">
        <f t="shared" ref="Q62:Q64" si="10">AVERAGE(L42:M42)</f>
        <v>20.180079999999997</v>
      </c>
      <c r="R62">
        <v>403.60159999999996</v>
      </c>
    </row>
    <row r="63" spans="16:18" x14ac:dyDescent="0.35">
      <c r="P63" s="7" t="s">
        <v>62</v>
      </c>
      <c r="Q63">
        <f>AVERAGE(L43:M43)</f>
        <v>17.954370000000015</v>
      </c>
      <c r="R63">
        <v>359.08740000000034</v>
      </c>
    </row>
    <row r="64" spans="16:18" x14ac:dyDescent="0.35">
      <c r="P64" s="7" t="s">
        <v>63</v>
      </c>
      <c r="Q64">
        <f t="shared" si="10"/>
        <v>12.632020000000011</v>
      </c>
      <c r="R64">
        <v>252.6404000000002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2022-11-20T21:12:16Z</dcterms:created>
  <dcterms:modified xsi:type="dcterms:W3CDTF">2023-09-06T19:28:27Z</dcterms:modified>
</cp:coreProperties>
</file>