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DMMB\GMS5 DMMB\"/>
    </mc:Choice>
  </mc:AlternateContent>
  <xr:revisionPtr revIDLastSave="0" documentId="13_ncr:1_{0DA68320-F17C-444D-8D68-739C19F5C8A4}" xr6:coauthVersionLast="47" xr6:coauthVersionMax="47" xr10:uidLastSave="{00000000-0000-0000-0000-000000000000}"/>
  <bookViews>
    <workbookView xWindow="-110" yWindow="-110" windowWidth="19420" windowHeight="10300" xr2:uid="{C4BF81D1-500E-4722-A744-92FF46175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O14" i="1"/>
  <c r="O2" i="1"/>
  <c r="O4" i="1"/>
  <c r="R42" i="1" l="1"/>
  <c r="D42" i="1"/>
  <c r="D43" i="1"/>
  <c r="B24" i="1" a="1"/>
  <c r="B24" i="1" s="1"/>
  <c r="K44" i="1"/>
  <c r="D44" i="1"/>
  <c r="D45" i="1"/>
  <c r="C42" i="1"/>
  <c r="M43" i="1"/>
  <c r="M44" i="1"/>
  <c r="R60" i="1" s="1"/>
  <c r="M45" i="1"/>
  <c r="M42" i="1"/>
  <c r="L43" i="1"/>
  <c r="R59" i="1" s="1"/>
  <c r="L44" i="1"/>
  <c r="L45" i="1"/>
  <c r="R61" i="1" s="1"/>
  <c r="L42" i="1"/>
  <c r="K43" i="1"/>
  <c r="K45" i="1"/>
  <c r="K42" i="1"/>
  <c r="J43" i="1"/>
  <c r="R55" i="1" s="1"/>
  <c r="J44" i="1"/>
  <c r="R56" i="1" s="1"/>
  <c r="J45" i="1"/>
  <c r="J42" i="1"/>
  <c r="I42" i="1"/>
  <c r="I43" i="1"/>
  <c r="I44" i="1"/>
  <c r="I45" i="1"/>
  <c r="H43" i="1"/>
  <c r="H44" i="1"/>
  <c r="H45" i="1"/>
  <c r="H42" i="1"/>
  <c r="G43" i="1"/>
  <c r="G44" i="1"/>
  <c r="G45" i="1"/>
  <c r="G42" i="1"/>
  <c r="F43" i="1"/>
  <c r="R47" i="1" s="1"/>
  <c r="F44" i="1"/>
  <c r="R48" i="1" s="1"/>
  <c r="F45" i="1"/>
  <c r="F42" i="1"/>
  <c r="E43" i="1"/>
  <c r="E44" i="1"/>
  <c r="E45" i="1"/>
  <c r="E42" i="1"/>
  <c r="C43" i="1"/>
  <c r="R39" i="1" s="1"/>
  <c r="C44" i="1"/>
  <c r="R40" i="1" s="1"/>
  <c r="C45" i="1"/>
  <c r="B43" i="1"/>
  <c r="B44" i="1"/>
  <c r="B45" i="1"/>
  <c r="R41" i="1" s="1"/>
  <c r="B42" i="1"/>
  <c r="R38" i="1" s="1"/>
  <c r="E34" i="1"/>
  <c r="R46" i="1" l="1"/>
  <c r="R50" i="1"/>
  <c r="R54" i="1"/>
  <c r="R45" i="1"/>
  <c r="R52" i="1"/>
  <c r="R51" i="1"/>
  <c r="R43" i="1"/>
  <c r="R58" i="1"/>
  <c r="R49" i="1"/>
  <c r="R53" i="1"/>
  <c r="R57" i="1"/>
  <c r="R44" i="1"/>
  <c r="S38" i="1" a="1"/>
  <c r="S38" i="1" s="1"/>
  <c r="H34" i="1"/>
  <c r="B34" i="1"/>
  <c r="E35" i="1" s="1"/>
  <c r="I34" i="1"/>
  <c r="I35" i="1" s="1"/>
  <c r="F34" i="1"/>
  <c r="J34" i="1"/>
  <c r="D34" i="1"/>
  <c r="G34" i="1"/>
  <c r="C34" i="1"/>
  <c r="K34" i="1"/>
  <c r="D35" i="1" l="1"/>
  <c r="J35" i="1"/>
  <c r="F35" i="1"/>
  <c r="K35" i="1"/>
  <c r="H35" i="1"/>
  <c r="C35" i="1"/>
  <c r="G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<sst xmlns="http://schemas.openxmlformats.org/spreadsheetml/2006/main" count="120" uniqueCount="40">
  <si>
    <t>A</t>
  </si>
  <si>
    <t>B</t>
  </si>
  <si>
    <t>C</t>
  </si>
  <si>
    <t>D</t>
  </si>
  <si>
    <t>E</t>
  </si>
  <si>
    <t>F</t>
  </si>
  <si>
    <t>G</t>
  </si>
  <si>
    <t>H</t>
  </si>
  <si>
    <t>LG 0 A</t>
  </si>
  <si>
    <t>LG 0 B</t>
  </si>
  <si>
    <t>LG 0 C</t>
  </si>
  <si>
    <t>LG 0 D</t>
  </si>
  <si>
    <t>LG 200 A</t>
  </si>
  <si>
    <t>LG 200 B</t>
  </si>
  <si>
    <t>LG 200 C</t>
  </si>
  <si>
    <t>LG 200 D</t>
  </si>
  <si>
    <t xml:space="preserve"> LG 4 A</t>
  </si>
  <si>
    <t>LG 4 B</t>
  </si>
  <si>
    <t>LG 4 C</t>
  </si>
  <si>
    <t>LG 4 D</t>
  </si>
  <si>
    <t>HG 200 A</t>
  </si>
  <si>
    <t>HG  200 B</t>
  </si>
  <si>
    <t>HG  200 C</t>
  </si>
  <si>
    <t>HG  200 D</t>
  </si>
  <si>
    <t>HG 4 A</t>
  </si>
  <si>
    <t>HG 4 B</t>
  </si>
  <si>
    <t>HG 4 C</t>
  </si>
  <si>
    <t>HG 4 D</t>
  </si>
  <si>
    <t>HG 0 A</t>
  </si>
  <si>
    <t>HG 0 B</t>
  </si>
  <si>
    <t>HG 0 C</t>
  </si>
  <si>
    <t>HG 0 D</t>
  </si>
  <si>
    <t>540-595</t>
  </si>
  <si>
    <t>standard avgs</t>
  </si>
  <si>
    <t>zeroed standards</t>
  </si>
  <si>
    <t>m</t>
  </si>
  <si>
    <t>standards</t>
  </si>
  <si>
    <t>b</t>
  </si>
  <si>
    <t>zero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</si>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</sst>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966097987751528E-2"/>
                  <c:y val="-0.17111263581678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Sheet1!$B$35:$K$35</c:f>
              <c:numCache>
                <c:formatCode>General</c:formatCode>
                <c:ptCount val="10"/>
                <c:pt idx="1">
                  <c:v>-2.4000000000000021E-2</c:v>
                </c:pt>
                <c:pt idx="2">
                  <c:v>-1.3000000000000012E-2</c:v>
                </c:pt>
                <c:pt idx="3">
                  <c:v>-3.9999999999998925E-3</c:v>
                </c:pt>
                <c:pt idx="4">
                  <c:v>1.9000000000000017E-2</c:v>
                </c:pt>
                <c:pt idx="5">
                  <c:v>3.1000000000000028E-2</c:v>
                </c:pt>
                <c:pt idx="6">
                  <c:v>3.8000000000000034E-2</c:v>
                </c:pt>
                <c:pt idx="7">
                  <c:v>5.8000000000000052E-2</c:v>
                </c:pt>
                <c:pt idx="8">
                  <c:v>8.5000000000000075E-2</c:v>
                </c:pt>
                <c:pt idx="9">
                  <c:v>0.11099999999999999</c:v>
                </c:pt>
              </c:numCache>
            </c:numRef>
          </c:xVal>
          <c:yVal>
            <c:numRef>
              <c:f>Sheet1!$B$36:$K$36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A-4276-AA4F-13257126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999103"/>
        <c:axId val="1989987871"/>
      </c:scatterChart>
      <c:valAx>
        <c:axId val="198999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87871"/>
        <c:crosses val="autoZero"/>
        <c:crossBetween val="midCat"/>
      </c:valAx>
      <c:valAx>
        <c:axId val="198998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99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15</xdr:row>
      <xdr:rowOff>48577</xdr:rowOff>
    </xdr:from>
    <xdr:to>
      <xdr:col>22</xdr:col>
      <xdr:colOff>321945</xdr:colOff>
      <xdr:row>30</xdr:row>
      <xdr:rowOff>84772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D63EA-F30C-06FE-C5F1-840DC7F5A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1143-9525-4364-8873-45589F996813}">
  <dimension ref="A1:AB61"/>
  <sheetViews>
    <sheetView tabSelected="1" topLeftCell="E1" zoomScale="88" zoomScaleNormal="69" workbookViewId="0">
      <selection activeCell="O14" sqref="O14:O16"/>
    </sheetView>
  </sheetViews>
  <sheetFormatPr defaultRowHeight="14.5" x14ac:dyDescent="0.35"/>
  <sheetData>
    <row r="1" spans="1:28" x14ac:dyDescent="0.35">
      <c r="A1" s="1">
        <v>540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0.307</v>
      </c>
      <c r="C2" s="4">
        <v>0.33600000000000002</v>
      </c>
      <c r="D2" s="4">
        <v>0.33300000000000002</v>
      </c>
      <c r="E2" s="4">
        <v>0.33600000000000002</v>
      </c>
      <c r="F2" s="4">
        <v>0.34599999999999997</v>
      </c>
      <c r="G2" s="4">
        <v>0.34200000000000003</v>
      </c>
      <c r="H2" s="4">
        <v>0.34200000000000003</v>
      </c>
      <c r="I2" s="4">
        <v>0.34200000000000003</v>
      </c>
      <c r="J2" s="4">
        <v>0.34200000000000003</v>
      </c>
      <c r="K2" s="4">
        <v>0.34699999999999998</v>
      </c>
      <c r="L2" s="5">
        <v>4.9000000000000002E-2</v>
      </c>
      <c r="M2" s="5">
        <v>0.05</v>
      </c>
      <c r="N2" s="6">
        <v>540</v>
      </c>
      <c r="O2">
        <f>AVERAGE(B2:K3)</f>
        <v>0.34124999999999994</v>
      </c>
      <c r="P2" s="2" t="s">
        <v>0</v>
      </c>
      <c r="Q2" s="10">
        <v>0</v>
      </c>
      <c r="R2" s="10">
        <v>1</v>
      </c>
      <c r="S2" s="10">
        <v>2</v>
      </c>
      <c r="T2" s="10">
        <v>4</v>
      </c>
      <c r="U2" s="10">
        <v>8</v>
      </c>
      <c r="V2" s="10">
        <v>10</v>
      </c>
      <c r="W2" s="10">
        <v>12</v>
      </c>
      <c r="X2" s="10">
        <v>16</v>
      </c>
      <c r="Y2" s="10">
        <v>20</v>
      </c>
      <c r="Z2" s="10">
        <v>24</v>
      </c>
      <c r="AA2" s="10"/>
      <c r="AB2" s="10"/>
    </row>
    <row r="3" spans="1:28" x14ac:dyDescent="0.35">
      <c r="A3" s="2" t="s">
        <v>1</v>
      </c>
      <c r="B3" s="4">
        <v>0.33600000000000002</v>
      </c>
      <c r="C3" s="4">
        <v>0.33600000000000002</v>
      </c>
      <c r="D3" s="4">
        <v>0.34499999999999997</v>
      </c>
      <c r="E3" s="4">
        <v>0.34200000000000003</v>
      </c>
      <c r="F3" s="4">
        <v>0.34499999999999997</v>
      </c>
      <c r="G3" s="4">
        <v>0.34599999999999997</v>
      </c>
      <c r="H3" s="4">
        <v>0.34799999999999998</v>
      </c>
      <c r="I3" s="4">
        <v>0.35299999999999998</v>
      </c>
      <c r="J3" s="4">
        <v>0.35</v>
      </c>
      <c r="K3" s="4">
        <v>0.35099999999999998</v>
      </c>
      <c r="L3" s="5">
        <v>4.9000000000000002E-2</v>
      </c>
      <c r="M3" s="5">
        <v>4.9000000000000002E-2</v>
      </c>
      <c r="N3" s="6">
        <v>540</v>
      </c>
      <c r="P3" s="2" t="s">
        <v>1</v>
      </c>
      <c r="Q3" s="10">
        <v>0</v>
      </c>
      <c r="R3" s="10">
        <v>1</v>
      </c>
      <c r="S3" s="10">
        <v>2</v>
      </c>
      <c r="T3" s="10">
        <v>4</v>
      </c>
      <c r="U3" s="10">
        <v>8</v>
      </c>
      <c r="V3" s="10">
        <v>10</v>
      </c>
      <c r="W3" s="11">
        <v>12</v>
      </c>
      <c r="X3" s="11">
        <v>16</v>
      </c>
      <c r="Y3" s="11">
        <v>20</v>
      </c>
      <c r="Z3" s="11">
        <v>24</v>
      </c>
      <c r="AA3" s="10"/>
      <c r="AB3" s="10"/>
    </row>
    <row r="4" spans="1:28" x14ac:dyDescent="0.35">
      <c r="A4" s="2" t="s">
        <v>2</v>
      </c>
      <c r="B4" s="4">
        <v>0.33500000000000002</v>
      </c>
      <c r="C4" s="7">
        <v>0.33100000000000002</v>
      </c>
      <c r="D4" s="8">
        <v>0.26600000000000001</v>
      </c>
      <c r="E4" s="4">
        <v>0.33200000000000002</v>
      </c>
      <c r="F4" s="7">
        <v>0.33</v>
      </c>
      <c r="G4" s="7">
        <v>0.33100000000000002</v>
      </c>
      <c r="H4" s="4">
        <v>0.33300000000000002</v>
      </c>
      <c r="I4" s="4">
        <v>0.33200000000000002</v>
      </c>
      <c r="J4" s="4">
        <v>0.33700000000000002</v>
      </c>
      <c r="K4" s="4">
        <v>0.33100000000000002</v>
      </c>
      <c r="L4" s="4">
        <v>0.33800000000000002</v>
      </c>
      <c r="M4" s="7">
        <v>0.32500000000000001</v>
      </c>
      <c r="N4" s="6">
        <v>540</v>
      </c>
      <c r="O4">
        <f>AVERAGE(B4:M7)</f>
        <v>0.33314583333333347</v>
      </c>
      <c r="P4" s="2" t="s">
        <v>2</v>
      </c>
      <c r="Q4" s="10" t="s">
        <v>8</v>
      </c>
      <c r="R4" s="10" t="s">
        <v>8</v>
      </c>
      <c r="S4" s="10" t="s">
        <v>12</v>
      </c>
      <c r="T4" s="10" t="s">
        <v>12</v>
      </c>
      <c r="U4" s="10" t="s">
        <v>16</v>
      </c>
      <c r="V4" s="10" t="s">
        <v>16</v>
      </c>
      <c r="W4" s="10" t="s">
        <v>28</v>
      </c>
      <c r="X4" s="10" t="s">
        <v>28</v>
      </c>
      <c r="Y4" s="10" t="s">
        <v>20</v>
      </c>
      <c r="Z4" s="10" t="s">
        <v>20</v>
      </c>
      <c r="AA4" s="10" t="s">
        <v>24</v>
      </c>
      <c r="AB4" s="10" t="s">
        <v>24</v>
      </c>
    </row>
    <row r="5" spans="1:28" ht="15.65" customHeight="1" x14ac:dyDescent="0.35">
      <c r="A5" s="2" t="s">
        <v>3</v>
      </c>
      <c r="B5" s="7">
        <v>0.32800000000000001</v>
      </c>
      <c r="C5" s="4">
        <v>0.33800000000000002</v>
      </c>
      <c r="D5" s="7">
        <v>0.32700000000000001</v>
      </c>
      <c r="E5" s="4">
        <v>0.33700000000000002</v>
      </c>
      <c r="F5" s="4">
        <v>0.33300000000000002</v>
      </c>
      <c r="G5" s="4">
        <v>0.33600000000000002</v>
      </c>
      <c r="H5" s="4">
        <v>0.34399999999999997</v>
      </c>
      <c r="I5" s="4">
        <v>0.33500000000000002</v>
      </c>
      <c r="J5" s="4">
        <v>0.33700000000000002</v>
      </c>
      <c r="K5" s="7">
        <v>0.33</v>
      </c>
      <c r="L5" s="4">
        <v>0.33300000000000002</v>
      </c>
      <c r="M5" s="7">
        <v>0.32200000000000001</v>
      </c>
      <c r="N5" s="6">
        <v>540</v>
      </c>
      <c r="P5" s="2" t="s">
        <v>3</v>
      </c>
      <c r="Q5" s="10" t="s">
        <v>9</v>
      </c>
      <c r="R5" s="10" t="s">
        <v>9</v>
      </c>
      <c r="S5" s="10" t="s">
        <v>13</v>
      </c>
      <c r="T5" s="10" t="s">
        <v>13</v>
      </c>
      <c r="U5" s="10" t="s">
        <v>17</v>
      </c>
      <c r="V5" s="10" t="s">
        <v>17</v>
      </c>
      <c r="W5" s="10" t="s">
        <v>29</v>
      </c>
      <c r="X5" s="10" t="s">
        <v>29</v>
      </c>
      <c r="Y5" s="10" t="s">
        <v>21</v>
      </c>
      <c r="Z5" s="10" t="s">
        <v>21</v>
      </c>
      <c r="AA5" s="10" t="s">
        <v>25</v>
      </c>
      <c r="AB5" s="10" t="s">
        <v>25</v>
      </c>
    </row>
    <row r="6" spans="1:28" ht="15.65" customHeight="1" x14ac:dyDescent="0.35">
      <c r="A6" s="2" t="s">
        <v>4</v>
      </c>
      <c r="B6" s="7">
        <v>0.32700000000000001</v>
      </c>
      <c r="C6" s="4">
        <v>0.34200000000000003</v>
      </c>
      <c r="D6" s="7">
        <v>0.33</v>
      </c>
      <c r="E6" s="7">
        <v>0.33100000000000002</v>
      </c>
      <c r="F6" s="4">
        <v>0.34599999999999997</v>
      </c>
      <c r="G6" s="4">
        <v>0.33500000000000002</v>
      </c>
      <c r="H6" s="4">
        <v>0.33300000000000002</v>
      </c>
      <c r="I6" s="7">
        <v>0.33</v>
      </c>
      <c r="J6" s="7">
        <v>0.33</v>
      </c>
      <c r="K6" s="4">
        <v>0.33500000000000002</v>
      </c>
      <c r="L6" s="4">
        <v>0.33200000000000002</v>
      </c>
      <c r="M6" s="4">
        <v>0.33800000000000002</v>
      </c>
      <c r="N6" s="6">
        <v>540</v>
      </c>
      <c r="P6" s="2" t="s">
        <v>4</v>
      </c>
      <c r="Q6" s="10" t="s">
        <v>10</v>
      </c>
      <c r="R6" s="10" t="s">
        <v>10</v>
      </c>
      <c r="S6" s="10" t="s">
        <v>14</v>
      </c>
      <c r="T6" s="10" t="s">
        <v>14</v>
      </c>
      <c r="U6" s="10" t="s">
        <v>18</v>
      </c>
      <c r="V6" s="10" t="s">
        <v>18</v>
      </c>
      <c r="W6" s="10" t="s">
        <v>30</v>
      </c>
      <c r="X6" s="10" t="s">
        <v>30</v>
      </c>
      <c r="Y6" s="10" t="s">
        <v>22</v>
      </c>
      <c r="Z6" s="10" t="s">
        <v>22</v>
      </c>
      <c r="AA6" s="10" t="s">
        <v>26</v>
      </c>
      <c r="AB6" s="10" t="s">
        <v>26</v>
      </c>
    </row>
    <row r="7" spans="1:28" ht="14.75" customHeight="1" x14ac:dyDescent="0.35">
      <c r="A7" s="2" t="s">
        <v>5</v>
      </c>
      <c r="B7" s="4">
        <v>0.33200000000000002</v>
      </c>
      <c r="C7" s="4">
        <v>0.33500000000000002</v>
      </c>
      <c r="D7" s="4">
        <v>0.34200000000000003</v>
      </c>
      <c r="E7" s="4">
        <v>0.33700000000000002</v>
      </c>
      <c r="F7" s="4">
        <v>0.34300000000000003</v>
      </c>
      <c r="G7" s="4">
        <v>0.34200000000000003</v>
      </c>
      <c r="H7" s="4">
        <v>0.34499999999999997</v>
      </c>
      <c r="I7" s="4">
        <v>0.33900000000000002</v>
      </c>
      <c r="J7" s="4">
        <v>0.33600000000000002</v>
      </c>
      <c r="K7" s="4">
        <v>0.33300000000000002</v>
      </c>
      <c r="L7" s="4">
        <v>0.33800000000000002</v>
      </c>
      <c r="M7" s="4">
        <v>0.33900000000000002</v>
      </c>
      <c r="N7" s="6">
        <v>540</v>
      </c>
      <c r="P7" s="2" t="s">
        <v>5</v>
      </c>
      <c r="Q7" s="10" t="s">
        <v>11</v>
      </c>
      <c r="R7" s="10" t="s">
        <v>11</v>
      </c>
      <c r="S7" s="10" t="s">
        <v>15</v>
      </c>
      <c r="T7" s="10" t="s">
        <v>15</v>
      </c>
      <c r="U7" s="10" t="s">
        <v>19</v>
      </c>
      <c r="V7" s="10" t="s">
        <v>19</v>
      </c>
      <c r="W7" s="10" t="s">
        <v>31</v>
      </c>
      <c r="X7" s="10" t="s">
        <v>31</v>
      </c>
      <c r="Y7" s="10" t="s">
        <v>23</v>
      </c>
      <c r="Z7" s="10" t="s">
        <v>23</v>
      </c>
      <c r="AA7" s="10" t="s">
        <v>27</v>
      </c>
      <c r="AB7" s="10" t="s">
        <v>27</v>
      </c>
    </row>
    <row r="8" spans="1:28" x14ac:dyDescent="0.35">
      <c r="A8" s="2" t="s">
        <v>6</v>
      </c>
      <c r="B8" s="5">
        <v>5.1999999999999998E-2</v>
      </c>
      <c r="C8" s="5">
        <v>4.9000000000000002E-2</v>
      </c>
      <c r="D8" s="5">
        <v>4.9000000000000002E-2</v>
      </c>
      <c r="E8" s="5">
        <v>4.8000000000000001E-2</v>
      </c>
      <c r="F8" s="5">
        <v>4.8000000000000001E-2</v>
      </c>
      <c r="G8" s="5">
        <v>4.9000000000000002E-2</v>
      </c>
      <c r="H8" s="5">
        <v>4.9000000000000002E-2</v>
      </c>
      <c r="I8" s="5">
        <v>4.9000000000000002E-2</v>
      </c>
      <c r="J8" s="5">
        <v>0.05</v>
      </c>
      <c r="K8" s="5">
        <v>4.9000000000000002E-2</v>
      </c>
      <c r="L8" s="5">
        <v>4.9000000000000002E-2</v>
      </c>
      <c r="M8" s="5">
        <v>4.9000000000000002E-2</v>
      </c>
      <c r="N8" s="6">
        <v>540</v>
      </c>
      <c r="P8" s="2" t="s">
        <v>6</v>
      </c>
      <c r="Q8" s="10"/>
      <c r="R8" s="10"/>
      <c r="T8" s="10"/>
      <c r="U8" s="10"/>
      <c r="V8" s="10"/>
      <c r="W8" s="10"/>
      <c r="X8" s="14"/>
      <c r="Y8" s="10"/>
      <c r="Z8" s="10"/>
      <c r="AA8" s="10"/>
      <c r="AB8" s="10"/>
    </row>
    <row r="9" spans="1:28" x14ac:dyDescent="0.35">
      <c r="A9" s="2" t="s">
        <v>7</v>
      </c>
      <c r="B9" s="5">
        <v>0.05</v>
      </c>
      <c r="C9" s="5">
        <v>4.9000000000000002E-2</v>
      </c>
      <c r="D9" s="5">
        <v>4.9000000000000002E-2</v>
      </c>
      <c r="E9" s="5">
        <v>4.8000000000000001E-2</v>
      </c>
      <c r="F9" s="5">
        <v>4.9000000000000002E-2</v>
      </c>
      <c r="G9" s="5">
        <v>0.05</v>
      </c>
      <c r="H9" s="5">
        <v>0.05</v>
      </c>
      <c r="I9" s="5">
        <v>0.05</v>
      </c>
      <c r="J9" s="5">
        <v>4.9000000000000002E-2</v>
      </c>
      <c r="K9" s="5">
        <v>4.9000000000000002E-2</v>
      </c>
      <c r="L9" s="5">
        <v>0.05</v>
      </c>
      <c r="M9" s="5">
        <v>4.9000000000000002E-2</v>
      </c>
      <c r="N9" s="6">
        <v>540</v>
      </c>
      <c r="P9" s="2" t="s">
        <v>7</v>
      </c>
      <c r="Q9" s="10"/>
      <c r="R9" s="10"/>
      <c r="S9" s="10"/>
      <c r="T9" s="10"/>
      <c r="U9" s="10"/>
      <c r="V9" s="10"/>
      <c r="W9" s="10"/>
      <c r="X9" s="14"/>
      <c r="Y9" s="10"/>
      <c r="Z9" s="10"/>
      <c r="AA9" s="10"/>
      <c r="AB9" s="10"/>
    </row>
    <row r="12" spans="1:28" x14ac:dyDescent="0.35">
      <c r="R12" s="9"/>
    </row>
    <row r="13" spans="1:28" x14ac:dyDescent="0.35">
      <c r="A13" s="1">
        <v>595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R13" s="9"/>
    </row>
    <row r="14" spans="1:28" x14ac:dyDescent="0.35">
      <c r="A14" s="2" t="s">
        <v>0</v>
      </c>
      <c r="B14" s="7">
        <v>0.83299999999999996</v>
      </c>
      <c r="C14" s="4">
        <v>0.91400000000000003</v>
      </c>
      <c r="D14" s="4">
        <v>0.89400000000000002</v>
      </c>
      <c r="E14" s="4">
        <v>0.89100000000000001</v>
      </c>
      <c r="F14" s="4">
        <v>0.877</v>
      </c>
      <c r="G14" s="4">
        <v>0.85899999999999999</v>
      </c>
      <c r="H14" s="4">
        <v>0.85599999999999998</v>
      </c>
      <c r="I14" s="7">
        <v>0.83</v>
      </c>
      <c r="J14" s="7">
        <v>0.80400000000000005</v>
      </c>
      <c r="K14" s="3">
        <v>0.78600000000000003</v>
      </c>
      <c r="L14" s="5">
        <v>4.8000000000000001E-2</v>
      </c>
      <c r="M14" s="5">
        <v>0.05</v>
      </c>
      <c r="N14" s="6">
        <v>595</v>
      </c>
      <c r="O14">
        <f>AVERAGE(B14:K15)</f>
        <v>0.86415000000000008</v>
      </c>
      <c r="R14" s="9"/>
    </row>
    <row r="15" spans="1:28" x14ac:dyDescent="0.35">
      <c r="A15" s="2" t="s">
        <v>1</v>
      </c>
      <c r="B15" s="4">
        <v>0.91600000000000004</v>
      </c>
      <c r="C15" s="4">
        <v>0.91200000000000003</v>
      </c>
      <c r="D15" s="4">
        <v>0.91600000000000004</v>
      </c>
      <c r="E15" s="4">
        <v>0.90100000000000002</v>
      </c>
      <c r="F15" s="4">
        <v>0.88200000000000001</v>
      </c>
      <c r="G15" s="4">
        <v>0.873</v>
      </c>
      <c r="H15" s="4">
        <v>0.86399999999999999</v>
      </c>
      <c r="I15" s="4">
        <v>0.85499999999999998</v>
      </c>
      <c r="J15" s="7">
        <v>0.82399999999999995</v>
      </c>
      <c r="K15" s="7">
        <v>0.79600000000000004</v>
      </c>
      <c r="L15" s="5">
        <v>4.8000000000000001E-2</v>
      </c>
      <c r="M15" s="5">
        <v>4.9000000000000002E-2</v>
      </c>
      <c r="N15" s="6">
        <v>595</v>
      </c>
      <c r="R15" s="9"/>
    </row>
    <row r="16" spans="1:28" x14ac:dyDescent="0.35">
      <c r="A16" s="2" t="s">
        <v>2</v>
      </c>
      <c r="B16" s="7">
        <v>0.84399999999999997</v>
      </c>
      <c r="C16" s="7">
        <v>0.84</v>
      </c>
      <c r="D16" s="8">
        <v>0.65</v>
      </c>
      <c r="E16" s="7">
        <v>0.83799999999999997</v>
      </c>
      <c r="F16" s="7">
        <v>0.84399999999999997</v>
      </c>
      <c r="G16" s="7">
        <v>0.84599999999999997</v>
      </c>
      <c r="H16" s="7">
        <v>0.82899999999999996</v>
      </c>
      <c r="I16" s="7">
        <v>0.82599999999999996</v>
      </c>
      <c r="J16" s="7">
        <v>0.82499999999999996</v>
      </c>
      <c r="K16" s="7">
        <v>0.81100000000000005</v>
      </c>
      <c r="L16" s="7">
        <v>0.83199999999999996</v>
      </c>
      <c r="M16" s="7">
        <v>0.79700000000000004</v>
      </c>
      <c r="N16" s="6">
        <v>595</v>
      </c>
      <c r="O16">
        <f>AVERAGE(B16:M19)</f>
        <v>0.83445833333333341</v>
      </c>
    </row>
    <row r="17" spans="1:14" x14ac:dyDescent="0.35">
      <c r="A17" s="2" t="s">
        <v>3</v>
      </c>
      <c r="B17" s="7">
        <v>0.82199999999999995</v>
      </c>
      <c r="C17" s="7">
        <v>0.85299999999999998</v>
      </c>
      <c r="D17" s="7">
        <v>0.80300000000000005</v>
      </c>
      <c r="E17" s="7">
        <v>0.83599999999999997</v>
      </c>
      <c r="F17" s="7">
        <v>0.85099999999999998</v>
      </c>
      <c r="G17" s="4">
        <v>0.86499999999999999</v>
      </c>
      <c r="H17" s="4">
        <v>0.86</v>
      </c>
      <c r="I17" s="7">
        <v>0.85299999999999998</v>
      </c>
      <c r="J17" s="4">
        <v>0.86199999999999999</v>
      </c>
      <c r="K17" s="7">
        <v>0.84299999999999997</v>
      </c>
      <c r="L17" s="7">
        <v>0.83</v>
      </c>
      <c r="M17" s="7">
        <v>0.80400000000000005</v>
      </c>
      <c r="N17" s="6">
        <v>595</v>
      </c>
    </row>
    <row r="18" spans="1:14" x14ac:dyDescent="0.35">
      <c r="A18" s="2" t="s">
        <v>4</v>
      </c>
      <c r="B18" s="7">
        <v>0.81499999999999995</v>
      </c>
      <c r="C18" s="4">
        <v>0.85599999999999998</v>
      </c>
      <c r="D18" s="7">
        <v>0.81899999999999995</v>
      </c>
      <c r="E18" s="7">
        <v>0.82399999999999995</v>
      </c>
      <c r="F18" s="7">
        <v>0.82499999999999996</v>
      </c>
      <c r="G18" s="7">
        <v>0.81899999999999995</v>
      </c>
      <c r="H18" s="4">
        <v>0.85499999999999998</v>
      </c>
      <c r="I18" s="7">
        <v>0.84599999999999997</v>
      </c>
      <c r="J18" s="7">
        <v>0.84599999999999997</v>
      </c>
      <c r="K18" s="7">
        <v>0.85099999999999998</v>
      </c>
      <c r="L18" s="7">
        <v>0.83599999999999997</v>
      </c>
      <c r="M18" s="7">
        <v>0.84499999999999997</v>
      </c>
      <c r="N18" s="6">
        <v>595</v>
      </c>
    </row>
    <row r="19" spans="1:14" x14ac:dyDescent="0.35">
      <c r="A19" s="2" t="s">
        <v>5</v>
      </c>
      <c r="B19" s="7">
        <v>0.84</v>
      </c>
      <c r="C19" s="7">
        <v>0.84599999999999997</v>
      </c>
      <c r="D19" s="7">
        <v>0.83799999999999997</v>
      </c>
      <c r="E19" s="7">
        <v>0.84299999999999997</v>
      </c>
      <c r="F19" s="4">
        <v>0.85599999999999998</v>
      </c>
      <c r="G19" s="7">
        <v>0.84699999999999998</v>
      </c>
      <c r="H19" s="7">
        <v>0.84799999999999998</v>
      </c>
      <c r="I19" s="7">
        <v>0.83799999999999997</v>
      </c>
      <c r="J19" s="4">
        <v>0.85499999999999998</v>
      </c>
      <c r="K19" s="7">
        <v>0.84399999999999997</v>
      </c>
      <c r="L19" s="7">
        <v>0.84499999999999997</v>
      </c>
      <c r="M19" s="7">
        <v>0.85299999999999998</v>
      </c>
      <c r="N19" s="6">
        <v>595</v>
      </c>
    </row>
    <row r="20" spans="1:14" x14ac:dyDescent="0.35">
      <c r="A20" s="2" t="s">
        <v>6</v>
      </c>
      <c r="B20" s="5">
        <v>5.0999999999999997E-2</v>
      </c>
      <c r="C20" s="5">
        <v>4.8000000000000001E-2</v>
      </c>
      <c r="D20" s="5">
        <v>4.8000000000000001E-2</v>
      </c>
      <c r="E20" s="5">
        <v>4.7E-2</v>
      </c>
      <c r="F20" s="5">
        <v>4.8000000000000001E-2</v>
      </c>
      <c r="G20" s="5">
        <v>4.8000000000000001E-2</v>
      </c>
      <c r="H20" s="5">
        <v>4.8000000000000001E-2</v>
      </c>
      <c r="I20" s="5">
        <v>4.8000000000000001E-2</v>
      </c>
      <c r="J20" s="5">
        <v>4.9000000000000002E-2</v>
      </c>
      <c r="K20" s="5">
        <v>4.8000000000000001E-2</v>
      </c>
      <c r="L20" s="5">
        <v>4.9000000000000002E-2</v>
      </c>
      <c r="M20" s="5">
        <v>4.8000000000000001E-2</v>
      </c>
      <c r="N20" s="6">
        <v>595</v>
      </c>
    </row>
    <row r="21" spans="1:14" x14ac:dyDescent="0.35">
      <c r="A21" s="2" t="s">
        <v>7</v>
      </c>
      <c r="B21" s="5">
        <v>4.9000000000000002E-2</v>
      </c>
      <c r="C21" s="5">
        <v>4.8000000000000001E-2</v>
      </c>
      <c r="D21" s="5">
        <v>4.8000000000000001E-2</v>
      </c>
      <c r="E21" s="5">
        <v>4.8000000000000001E-2</v>
      </c>
      <c r="F21" s="5">
        <v>4.8000000000000001E-2</v>
      </c>
      <c r="G21" s="5">
        <v>4.9000000000000002E-2</v>
      </c>
      <c r="H21" s="5">
        <v>4.9000000000000002E-2</v>
      </c>
      <c r="I21" s="5">
        <v>4.9000000000000002E-2</v>
      </c>
      <c r="J21" s="5">
        <v>4.8000000000000001E-2</v>
      </c>
      <c r="K21" s="5">
        <v>4.8000000000000001E-2</v>
      </c>
      <c r="L21" s="5">
        <v>4.9000000000000002E-2</v>
      </c>
      <c r="M21" s="5">
        <v>4.8000000000000001E-2</v>
      </c>
      <c r="N21" s="6">
        <v>595</v>
      </c>
    </row>
    <row r="23" spans="1:14" x14ac:dyDescent="0.35">
      <c r="A23" s="1" t="s">
        <v>32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35">
      <c r="A24" s="2" t="s">
        <v>0</v>
      </c>
      <c r="B24" s="10" cm="1">
        <f t="array" ref="B24:M31">B2:M9-B14:M21</f>
        <v>-0.52600000000000002</v>
      </c>
      <c r="C24" s="10">
        <v>-0.57800000000000007</v>
      </c>
      <c r="D24" s="10">
        <v>-0.56099999999999994</v>
      </c>
      <c r="E24" s="10">
        <v>-0.55499999999999994</v>
      </c>
      <c r="F24" s="10">
        <v>-0.53100000000000003</v>
      </c>
      <c r="G24" s="10">
        <v>-0.5169999999999999</v>
      </c>
      <c r="H24" s="10">
        <v>-0.51400000000000001</v>
      </c>
      <c r="I24" s="10">
        <v>-0.48799999999999993</v>
      </c>
      <c r="J24" s="10">
        <v>-0.46200000000000002</v>
      </c>
      <c r="K24" s="10">
        <v>-0.43900000000000006</v>
      </c>
      <c r="L24" s="10">
        <v>1.0000000000000009E-3</v>
      </c>
      <c r="M24" s="10">
        <v>0</v>
      </c>
    </row>
    <row r="25" spans="1:14" x14ac:dyDescent="0.35">
      <c r="A25" s="2" t="s">
        <v>1</v>
      </c>
      <c r="B25" s="10">
        <v>-0.58000000000000007</v>
      </c>
      <c r="C25" s="10">
        <v>-0.57600000000000007</v>
      </c>
      <c r="D25" s="10">
        <v>-0.57100000000000006</v>
      </c>
      <c r="E25" s="10">
        <v>-0.55899999999999994</v>
      </c>
      <c r="F25" s="10">
        <v>-0.53700000000000003</v>
      </c>
      <c r="G25" s="10">
        <v>-0.52700000000000002</v>
      </c>
      <c r="H25" s="11">
        <v>-0.51600000000000001</v>
      </c>
      <c r="I25" s="11">
        <v>-0.502</v>
      </c>
      <c r="J25" s="11">
        <v>-0.47399999999999998</v>
      </c>
      <c r="K25" s="11">
        <v>-0.44500000000000006</v>
      </c>
      <c r="L25" s="10">
        <v>1.0000000000000009E-3</v>
      </c>
      <c r="M25" s="10">
        <v>0</v>
      </c>
    </row>
    <row r="26" spans="1:14" x14ac:dyDescent="0.35">
      <c r="A26" s="2" t="s">
        <v>2</v>
      </c>
      <c r="B26" s="10">
        <v>-0.5089999999999999</v>
      </c>
      <c r="C26" s="10">
        <v>-0.5089999999999999</v>
      </c>
      <c r="D26" s="10">
        <v>-0.38400000000000001</v>
      </c>
      <c r="E26" s="10">
        <v>-0.50600000000000001</v>
      </c>
      <c r="F26" s="10">
        <v>-0.51400000000000001</v>
      </c>
      <c r="G26" s="10">
        <v>-0.5149999999999999</v>
      </c>
      <c r="H26" s="12">
        <v>-0.49599999999999994</v>
      </c>
      <c r="I26" s="12">
        <v>-0.49399999999999994</v>
      </c>
      <c r="J26" s="13">
        <v>-0.48799999999999993</v>
      </c>
      <c r="K26" s="13">
        <v>-0.48000000000000004</v>
      </c>
      <c r="L26" s="10">
        <v>-0.49399999999999994</v>
      </c>
      <c r="M26" s="10">
        <v>-0.47200000000000003</v>
      </c>
    </row>
    <row r="27" spans="1:14" x14ac:dyDescent="0.35">
      <c r="A27" s="2" t="s">
        <v>3</v>
      </c>
      <c r="B27" s="10">
        <v>-0.49399999999999994</v>
      </c>
      <c r="C27" s="10">
        <v>-0.5149999999999999</v>
      </c>
      <c r="D27" s="10">
        <v>-0.47600000000000003</v>
      </c>
      <c r="E27" s="10">
        <v>-0.49899999999999994</v>
      </c>
      <c r="F27" s="10">
        <v>-0.51800000000000002</v>
      </c>
      <c r="G27" s="10">
        <v>-0.52899999999999991</v>
      </c>
      <c r="H27" s="12">
        <v>-0.51600000000000001</v>
      </c>
      <c r="I27" s="12">
        <v>-0.51800000000000002</v>
      </c>
      <c r="J27" s="13">
        <v>-0.52499999999999991</v>
      </c>
      <c r="K27" s="13">
        <v>-0.5129999999999999</v>
      </c>
      <c r="L27" s="10">
        <v>-0.49699999999999994</v>
      </c>
      <c r="M27" s="10">
        <v>-0.48200000000000004</v>
      </c>
    </row>
    <row r="28" spans="1:14" x14ac:dyDescent="0.35">
      <c r="A28" s="2" t="s">
        <v>4</v>
      </c>
      <c r="B28" s="10">
        <v>-0.48799999999999993</v>
      </c>
      <c r="C28" s="10">
        <v>-0.51400000000000001</v>
      </c>
      <c r="D28" s="10">
        <v>-0.48899999999999993</v>
      </c>
      <c r="E28" s="10">
        <v>-0.49299999999999994</v>
      </c>
      <c r="F28" s="10">
        <v>-0.47899999999999998</v>
      </c>
      <c r="G28" s="10">
        <v>-0.48399999999999993</v>
      </c>
      <c r="H28" s="12">
        <v>-0.52200000000000002</v>
      </c>
      <c r="I28" s="12">
        <v>-0.51600000000000001</v>
      </c>
      <c r="J28" s="13">
        <v>-0.51600000000000001</v>
      </c>
      <c r="K28" s="13">
        <v>-0.51600000000000001</v>
      </c>
      <c r="L28" s="10">
        <v>-0.504</v>
      </c>
      <c r="M28" s="10">
        <v>-0.5069999999999999</v>
      </c>
    </row>
    <row r="29" spans="1:14" x14ac:dyDescent="0.35">
      <c r="A29" s="2" t="s">
        <v>5</v>
      </c>
      <c r="B29" s="10">
        <v>-0.50800000000000001</v>
      </c>
      <c r="C29" s="10">
        <v>-0.5109999999999999</v>
      </c>
      <c r="D29" s="10">
        <v>-0.49599999999999994</v>
      </c>
      <c r="E29" s="10">
        <v>-0.50600000000000001</v>
      </c>
      <c r="F29" s="10">
        <v>-0.5129999999999999</v>
      </c>
      <c r="G29" s="10">
        <v>-0.50499999999999989</v>
      </c>
      <c r="H29" s="12">
        <v>-0.503</v>
      </c>
      <c r="I29" s="12">
        <v>-0.49899999999999994</v>
      </c>
      <c r="J29" s="13">
        <v>-0.51899999999999991</v>
      </c>
      <c r="K29" s="13">
        <v>-0.5109999999999999</v>
      </c>
      <c r="L29" s="10">
        <v>-0.5069999999999999</v>
      </c>
      <c r="M29" s="10">
        <v>-0.51400000000000001</v>
      </c>
    </row>
    <row r="30" spans="1:14" x14ac:dyDescent="0.35">
      <c r="A30" s="2" t="s">
        <v>6</v>
      </c>
      <c r="B30" s="10">
        <v>1.0000000000000009E-3</v>
      </c>
      <c r="C30" s="10">
        <v>1.0000000000000009E-3</v>
      </c>
      <c r="D30" s="10">
        <v>1.0000000000000009E-3</v>
      </c>
      <c r="E30" s="10">
        <v>1.0000000000000009E-3</v>
      </c>
      <c r="F30" s="10">
        <v>0</v>
      </c>
      <c r="G30" s="10">
        <v>1.0000000000000009E-3</v>
      </c>
      <c r="H30" s="10">
        <v>1.0000000000000009E-3</v>
      </c>
      <c r="I30" s="14">
        <v>1.0000000000000009E-3</v>
      </c>
      <c r="J30" s="10">
        <v>1.0000000000000009E-3</v>
      </c>
      <c r="K30" s="10">
        <v>1.0000000000000009E-3</v>
      </c>
      <c r="L30" s="10">
        <v>0</v>
      </c>
      <c r="M30" s="10">
        <v>1.0000000000000009E-3</v>
      </c>
    </row>
    <row r="31" spans="1:14" x14ac:dyDescent="0.35">
      <c r="A31" s="2" t="s">
        <v>7</v>
      </c>
      <c r="B31" s="10">
        <v>1.0000000000000009E-3</v>
      </c>
      <c r="C31" s="10">
        <v>1.0000000000000009E-3</v>
      </c>
      <c r="D31" s="10">
        <v>1.0000000000000009E-3</v>
      </c>
      <c r="E31" s="10">
        <v>0</v>
      </c>
      <c r="F31" s="10">
        <v>1.0000000000000009E-3</v>
      </c>
      <c r="G31" s="10">
        <v>1.0000000000000009E-3</v>
      </c>
      <c r="H31" s="10">
        <v>1.0000000000000009E-3</v>
      </c>
      <c r="I31" s="14">
        <v>1.0000000000000009E-3</v>
      </c>
      <c r="J31" s="10">
        <v>1.0000000000000009E-3</v>
      </c>
      <c r="K31" s="10">
        <v>1.0000000000000009E-3</v>
      </c>
      <c r="L31" s="10">
        <v>1.0000000000000009E-3</v>
      </c>
      <c r="M31" s="10">
        <v>1.0000000000000009E-3</v>
      </c>
    </row>
    <row r="34" spans="1:19" ht="25" x14ac:dyDescent="0.35">
      <c r="A34" s="15" t="s">
        <v>33</v>
      </c>
      <c r="B34">
        <f>AVERAGE(B24:B25)</f>
        <v>-0.55300000000000005</v>
      </c>
      <c r="C34">
        <f>AVERAGE(C24:C25)</f>
        <v>-0.57700000000000007</v>
      </c>
      <c r="D34">
        <f t="shared" ref="D34:K34" si="0">AVERAGE(D24:D25)</f>
        <v>-0.56600000000000006</v>
      </c>
      <c r="E34">
        <f t="shared" si="0"/>
        <v>-0.55699999999999994</v>
      </c>
      <c r="F34">
        <f t="shared" si="0"/>
        <v>-0.53400000000000003</v>
      </c>
      <c r="G34">
        <f t="shared" si="0"/>
        <v>-0.52200000000000002</v>
      </c>
      <c r="H34">
        <f t="shared" si="0"/>
        <v>-0.51500000000000001</v>
      </c>
      <c r="I34">
        <f t="shared" si="0"/>
        <v>-0.495</v>
      </c>
      <c r="J34">
        <f t="shared" si="0"/>
        <v>-0.46799999999999997</v>
      </c>
      <c r="K34">
        <f t="shared" si="0"/>
        <v>-0.44200000000000006</v>
      </c>
    </row>
    <row r="35" spans="1:19" ht="25" x14ac:dyDescent="0.35">
      <c r="A35" s="15" t="s">
        <v>34</v>
      </c>
      <c r="C35">
        <f>C34-$B$34</f>
        <v>-2.4000000000000021E-2</v>
      </c>
      <c r="D35">
        <f t="shared" ref="D35:K35" si="1">D34-$B$34</f>
        <v>-1.3000000000000012E-2</v>
      </c>
      <c r="E35">
        <f t="shared" si="1"/>
        <v>-3.9999999999998925E-3</v>
      </c>
      <c r="F35">
        <f t="shared" si="1"/>
        <v>1.9000000000000017E-2</v>
      </c>
      <c r="G35">
        <f t="shared" si="1"/>
        <v>3.1000000000000028E-2</v>
      </c>
      <c r="H35">
        <f t="shared" si="1"/>
        <v>3.8000000000000034E-2</v>
      </c>
      <c r="I35">
        <f t="shared" si="1"/>
        <v>5.8000000000000052E-2</v>
      </c>
      <c r="J35">
        <f t="shared" si="1"/>
        <v>8.5000000000000075E-2</v>
      </c>
      <c r="K35">
        <f t="shared" si="1"/>
        <v>0.11099999999999999</v>
      </c>
      <c r="M35" t="s">
        <v>35</v>
      </c>
      <c r="N35">
        <v>177.14</v>
      </c>
    </row>
    <row r="36" spans="1:19" x14ac:dyDescent="0.35">
      <c r="A36" s="15" t="s">
        <v>36</v>
      </c>
      <c r="B36" s="10">
        <v>0</v>
      </c>
      <c r="C36" s="10">
        <v>1</v>
      </c>
      <c r="D36" s="10">
        <v>2</v>
      </c>
      <c r="E36" s="10">
        <v>4</v>
      </c>
      <c r="F36" s="10">
        <v>8</v>
      </c>
      <c r="G36" s="10">
        <v>10</v>
      </c>
      <c r="H36" s="10">
        <v>12</v>
      </c>
      <c r="I36" s="10">
        <v>16</v>
      </c>
      <c r="J36" s="10">
        <v>20</v>
      </c>
      <c r="K36" s="10">
        <v>24</v>
      </c>
      <c r="M36" t="s">
        <v>37</v>
      </c>
      <c r="N36" s="9">
        <v>4.8532999999999999</v>
      </c>
    </row>
    <row r="37" spans="1:19" x14ac:dyDescent="0.35">
      <c r="M37" t="s">
        <v>38</v>
      </c>
      <c r="N37">
        <v>-0.55300000000000005</v>
      </c>
      <c r="R37" t="s">
        <v>39</v>
      </c>
    </row>
    <row r="38" spans="1:19" x14ac:dyDescent="0.35">
      <c r="Q38" s="10" t="s">
        <v>8</v>
      </c>
      <c r="R38">
        <f>AVERAGE(B42:C42)</f>
        <v>12.647460000000027</v>
      </c>
      <c r="S38" cm="1">
        <f t="array" ref="S38:S61">R38:R61*0.02*1000</f>
        <v>252.94920000000053</v>
      </c>
    </row>
    <row r="39" spans="1:19" x14ac:dyDescent="0.3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Q39" s="10" t="s">
        <v>9</v>
      </c>
      <c r="R39">
        <f>AVERAGE(B43:C43)</f>
        <v>13.444590000000023</v>
      </c>
      <c r="S39">
        <v>268.89180000000044</v>
      </c>
    </row>
    <row r="40" spans="1:19" x14ac:dyDescent="0.35">
      <c r="A40" s="2" t="s">
        <v>0</v>
      </c>
      <c r="B40" s="10">
        <v>0</v>
      </c>
      <c r="C40" s="10">
        <v>1</v>
      </c>
      <c r="D40" s="10">
        <v>2</v>
      </c>
      <c r="E40" s="10">
        <v>4</v>
      </c>
      <c r="F40" s="10">
        <v>8</v>
      </c>
      <c r="G40" s="10">
        <v>10</v>
      </c>
      <c r="H40" s="10">
        <v>12</v>
      </c>
      <c r="I40" s="10">
        <v>16</v>
      </c>
      <c r="J40" s="10">
        <v>20</v>
      </c>
      <c r="K40" s="10">
        <v>24</v>
      </c>
      <c r="L40" s="10"/>
      <c r="M40" s="10"/>
      <c r="Q40" s="10" t="s">
        <v>10</v>
      </c>
      <c r="R40">
        <f>AVERAGE(B44:C44)</f>
        <v>14.064580000000012</v>
      </c>
      <c r="S40">
        <v>281.29160000000024</v>
      </c>
    </row>
    <row r="41" spans="1:19" x14ac:dyDescent="0.35">
      <c r="A41" s="2" t="s">
        <v>1</v>
      </c>
      <c r="B41" s="10">
        <v>0</v>
      </c>
      <c r="C41" s="10">
        <v>1</v>
      </c>
      <c r="D41" s="10">
        <v>2</v>
      </c>
      <c r="E41" s="10">
        <v>4</v>
      </c>
      <c r="F41" s="10">
        <v>8</v>
      </c>
      <c r="G41" s="10">
        <v>10</v>
      </c>
      <c r="H41" s="11">
        <v>12</v>
      </c>
      <c r="I41" s="11">
        <v>16</v>
      </c>
      <c r="J41" s="11">
        <v>20</v>
      </c>
      <c r="K41" s="11">
        <v>24</v>
      </c>
      <c r="L41" s="10"/>
      <c r="M41" s="10"/>
      <c r="Q41" s="10" t="s">
        <v>11</v>
      </c>
      <c r="R41">
        <f>AVERAGE(B45:C45)</f>
        <v>12.558890000000016</v>
      </c>
      <c r="S41">
        <v>251.17780000000033</v>
      </c>
    </row>
    <row r="42" spans="1:19" x14ac:dyDescent="0.35">
      <c r="A42" s="2" t="s">
        <v>2</v>
      </c>
      <c r="B42" s="10">
        <f t="shared" ref="B42:M42" si="2">$N$35*(B26-$N$37)+$N$36</f>
        <v>12.647460000000027</v>
      </c>
      <c r="C42" s="10">
        <f t="shared" si="2"/>
        <v>12.647460000000027</v>
      </c>
      <c r="D42" s="10">
        <f>$N$35*(D26-$N$37)+$N$36</f>
        <v>34.789960000000001</v>
      </c>
      <c r="E42" s="10">
        <f t="shared" si="2"/>
        <v>13.178880000000007</v>
      </c>
      <c r="F42" s="10">
        <f t="shared" si="2"/>
        <v>11.761760000000006</v>
      </c>
      <c r="G42" s="10">
        <f t="shared" si="2"/>
        <v>11.584620000000026</v>
      </c>
      <c r="H42" s="10">
        <f t="shared" si="2"/>
        <v>14.950280000000017</v>
      </c>
      <c r="I42" s="10">
        <f t="shared" si="2"/>
        <v>15.30456000000002</v>
      </c>
      <c r="J42" s="10">
        <f t="shared" si="2"/>
        <v>16.367400000000018</v>
      </c>
      <c r="K42" s="10">
        <f t="shared" si="2"/>
        <v>17.784520000000001</v>
      </c>
      <c r="L42" s="10">
        <f t="shared" si="2"/>
        <v>15.30456000000002</v>
      </c>
      <c r="M42" s="10">
        <f t="shared" si="2"/>
        <v>19.201640000000001</v>
      </c>
      <c r="Q42" s="16" t="s">
        <v>12</v>
      </c>
      <c r="R42">
        <f>AVERAGE(D42:E42)</f>
        <v>23.984420000000004</v>
      </c>
      <c r="S42">
        <v>479.68840000000006</v>
      </c>
    </row>
    <row r="43" spans="1:19" x14ac:dyDescent="0.35">
      <c r="A43" s="2" t="s">
        <v>3</v>
      </c>
      <c r="B43" s="10">
        <f t="shared" ref="B43:D45" si="3">$N$35*(B27-$N$37)+$N$36</f>
        <v>15.30456000000002</v>
      </c>
      <c r="C43" s="10">
        <f t="shared" si="3"/>
        <v>11.584620000000026</v>
      </c>
      <c r="D43" s="10">
        <f>$N$35*(D27-$N$37)+$N$36</f>
        <v>18.493080000000003</v>
      </c>
      <c r="E43" s="10">
        <f t="shared" ref="E43:M45" si="4">$N$35*(E27-$N$37)+$N$36</f>
        <v>14.418860000000016</v>
      </c>
      <c r="F43" s="10">
        <f t="shared" si="4"/>
        <v>11.053200000000004</v>
      </c>
      <c r="G43" s="10">
        <f t="shared" si="4"/>
        <v>9.104660000000024</v>
      </c>
      <c r="H43" s="10">
        <f t="shared" si="4"/>
        <v>11.407480000000005</v>
      </c>
      <c r="I43" s="10">
        <f t="shared" si="4"/>
        <v>11.053200000000004</v>
      </c>
      <c r="J43" s="10">
        <f t="shared" si="4"/>
        <v>9.8132200000000225</v>
      </c>
      <c r="K43" s="10">
        <f t="shared" si="4"/>
        <v>11.938900000000025</v>
      </c>
      <c r="L43" s="10">
        <f t="shared" si="4"/>
        <v>14.773140000000019</v>
      </c>
      <c r="M43" s="10">
        <f t="shared" si="4"/>
        <v>17.430240000000001</v>
      </c>
      <c r="Q43" s="10" t="s">
        <v>13</v>
      </c>
      <c r="R43">
        <f>AVERAGE(D43:E43)</f>
        <v>16.455970000000008</v>
      </c>
      <c r="S43">
        <v>329.11940000000016</v>
      </c>
    </row>
    <row r="44" spans="1:19" x14ac:dyDescent="0.35">
      <c r="A44" s="2" t="s">
        <v>4</v>
      </c>
      <c r="B44" s="10">
        <f t="shared" si="3"/>
        <v>16.367400000000018</v>
      </c>
      <c r="C44" s="10">
        <f t="shared" si="3"/>
        <v>11.761760000000006</v>
      </c>
      <c r="D44" s="10">
        <f t="shared" si="3"/>
        <v>16.19026000000002</v>
      </c>
      <c r="E44" s="10">
        <f t="shared" si="4"/>
        <v>15.481700000000018</v>
      </c>
      <c r="F44" s="10">
        <f t="shared" si="4"/>
        <v>17.961660000000009</v>
      </c>
      <c r="G44" s="10">
        <f t="shared" si="4"/>
        <v>17.07596000000002</v>
      </c>
      <c r="H44" s="10">
        <f t="shared" si="4"/>
        <v>10.344640000000005</v>
      </c>
      <c r="I44" s="10">
        <f t="shared" si="4"/>
        <v>11.407480000000005</v>
      </c>
      <c r="J44" s="10">
        <f t="shared" si="4"/>
        <v>11.407480000000005</v>
      </c>
      <c r="K44" s="10">
        <f>$N$35*(K28-$N$37)+$N$36</f>
        <v>11.407480000000005</v>
      </c>
      <c r="L44" s="10">
        <f t="shared" si="4"/>
        <v>13.533160000000006</v>
      </c>
      <c r="M44" s="10">
        <f t="shared" si="4"/>
        <v>13.001740000000026</v>
      </c>
      <c r="Q44" s="10" t="s">
        <v>14</v>
      </c>
      <c r="R44">
        <f>AVERAGE(D44:E44)</f>
        <v>15.835980000000019</v>
      </c>
      <c r="S44">
        <v>316.71960000000036</v>
      </c>
    </row>
    <row r="45" spans="1:19" x14ac:dyDescent="0.35">
      <c r="A45" s="2" t="s">
        <v>5</v>
      </c>
      <c r="B45" s="10">
        <f t="shared" si="3"/>
        <v>12.824600000000007</v>
      </c>
      <c r="C45" s="10">
        <f t="shared" si="3"/>
        <v>12.293180000000024</v>
      </c>
      <c r="D45" s="10">
        <f t="shared" si="3"/>
        <v>14.950280000000017</v>
      </c>
      <c r="E45" s="10">
        <f t="shared" si="4"/>
        <v>13.178880000000007</v>
      </c>
      <c r="F45" s="10">
        <f t="shared" si="4"/>
        <v>11.938900000000025</v>
      </c>
      <c r="G45" s="10">
        <f t="shared" si="4"/>
        <v>13.356020000000026</v>
      </c>
      <c r="H45" s="10">
        <f t="shared" si="4"/>
        <v>13.710300000000007</v>
      </c>
      <c r="I45" s="10">
        <f t="shared" si="4"/>
        <v>14.418860000000016</v>
      </c>
      <c r="J45" s="10">
        <f t="shared" si="4"/>
        <v>10.876060000000024</v>
      </c>
      <c r="K45" s="10">
        <f t="shared" si="4"/>
        <v>12.293180000000024</v>
      </c>
      <c r="L45" s="10">
        <f t="shared" si="4"/>
        <v>13.001740000000026</v>
      </c>
      <c r="M45" s="10">
        <f t="shared" si="4"/>
        <v>11.761760000000006</v>
      </c>
      <c r="Q45" s="10" t="s">
        <v>15</v>
      </c>
      <c r="R45">
        <f>AVERAGE(D45:E45)</f>
        <v>14.064580000000012</v>
      </c>
      <c r="S45">
        <v>281.29160000000024</v>
      </c>
    </row>
    <row r="46" spans="1:19" x14ac:dyDescent="0.35">
      <c r="A46" s="2" t="s">
        <v>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Q46" s="10" t="s">
        <v>16</v>
      </c>
      <c r="R46">
        <f>AVERAGE(F42:G42)</f>
        <v>11.673190000000016</v>
      </c>
      <c r="S46">
        <v>233.46380000000033</v>
      </c>
    </row>
    <row r="47" spans="1:19" x14ac:dyDescent="0.35">
      <c r="A47" s="2" t="s">
        <v>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Q47" s="10" t="s">
        <v>17</v>
      </c>
      <c r="R47">
        <f t="shared" ref="R47:R49" si="5">AVERAGE(F43:G43)</f>
        <v>10.078930000000014</v>
      </c>
      <c r="S47">
        <v>201.57860000000028</v>
      </c>
    </row>
    <row r="48" spans="1:19" x14ac:dyDescent="0.35">
      <c r="Q48" s="10" t="s">
        <v>18</v>
      </c>
      <c r="R48">
        <f>AVERAGE(F44:G44)</f>
        <v>17.518810000000016</v>
      </c>
      <c r="S48">
        <v>350.37620000000032</v>
      </c>
    </row>
    <row r="49" spans="17:19" x14ac:dyDescent="0.35">
      <c r="Q49" s="10" t="s">
        <v>19</v>
      </c>
      <c r="R49">
        <f t="shared" si="5"/>
        <v>12.647460000000025</v>
      </c>
      <c r="S49">
        <v>252.94920000000053</v>
      </c>
    </row>
    <row r="50" spans="17:19" x14ac:dyDescent="0.35">
      <c r="Q50" s="10" t="s">
        <v>28</v>
      </c>
      <c r="R50">
        <f>AVERAGE(H42:I42)</f>
        <v>15.127420000000019</v>
      </c>
      <c r="S50">
        <v>302.54840000000036</v>
      </c>
    </row>
    <row r="51" spans="17:19" x14ac:dyDescent="0.35">
      <c r="Q51" s="10" t="s">
        <v>29</v>
      </c>
      <c r="R51">
        <f>AVERAGE(H43:I43)</f>
        <v>11.230340000000005</v>
      </c>
      <c r="S51">
        <v>224.60680000000011</v>
      </c>
    </row>
    <row r="52" spans="17:19" x14ac:dyDescent="0.35">
      <c r="Q52" s="10" t="s">
        <v>30</v>
      </c>
      <c r="R52">
        <f>AVERAGE(H44:I44)</f>
        <v>10.876060000000006</v>
      </c>
      <c r="S52">
        <v>217.52120000000014</v>
      </c>
    </row>
    <row r="53" spans="17:19" x14ac:dyDescent="0.35">
      <c r="Q53" s="10" t="s">
        <v>31</v>
      </c>
      <c r="R53">
        <f>AVERAGE(H45:I45)</f>
        <v>14.064580000000012</v>
      </c>
      <c r="S53">
        <v>281.29160000000024</v>
      </c>
    </row>
    <row r="54" spans="17:19" x14ac:dyDescent="0.35">
      <c r="Q54" s="10" t="s">
        <v>20</v>
      </c>
      <c r="R54">
        <f>AVERAGE(J42:K42)</f>
        <v>17.075960000000009</v>
      </c>
      <c r="S54">
        <v>341.51920000000018</v>
      </c>
    </row>
    <row r="55" spans="17:19" ht="25" x14ac:dyDescent="0.35">
      <c r="Q55" s="10" t="s">
        <v>21</v>
      </c>
      <c r="R55">
        <f t="shared" ref="R55:R57" si="6">AVERAGE(J43:K43)</f>
        <v>10.876060000000024</v>
      </c>
      <c r="S55">
        <v>217.52120000000048</v>
      </c>
    </row>
    <row r="56" spans="17:19" ht="25" x14ac:dyDescent="0.35">
      <c r="Q56" s="10" t="s">
        <v>22</v>
      </c>
      <c r="R56">
        <f>AVERAGE(J44:K44)</f>
        <v>11.407480000000005</v>
      </c>
      <c r="S56">
        <v>228.14960000000008</v>
      </c>
    </row>
    <row r="57" spans="17:19" ht="25" x14ac:dyDescent="0.35">
      <c r="Q57" s="10" t="s">
        <v>23</v>
      </c>
      <c r="R57">
        <f t="shared" si="6"/>
        <v>11.584620000000024</v>
      </c>
      <c r="S57">
        <v>231.6924000000005</v>
      </c>
    </row>
    <row r="58" spans="17:19" x14ac:dyDescent="0.35">
      <c r="Q58" s="10" t="s">
        <v>24</v>
      </c>
      <c r="R58">
        <f>AVERAGE(L42:M42)</f>
        <v>17.253100000000011</v>
      </c>
      <c r="S58">
        <v>345.06200000000018</v>
      </c>
    </row>
    <row r="59" spans="17:19" x14ac:dyDescent="0.35">
      <c r="Q59" s="10" t="s">
        <v>25</v>
      </c>
      <c r="R59">
        <f t="shared" ref="R59:R60" si="7">AVERAGE(L43:M43)</f>
        <v>16.101690000000012</v>
      </c>
      <c r="S59">
        <v>322.03380000000027</v>
      </c>
    </row>
    <row r="60" spans="17:19" x14ac:dyDescent="0.35">
      <c r="Q60" s="10" t="s">
        <v>26</v>
      </c>
      <c r="R60">
        <f t="shared" si="7"/>
        <v>13.267450000000016</v>
      </c>
      <c r="S60">
        <v>265.34900000000033</v>
      </c>
    </row>
    <row r="61" spans="17:19" x14ac:dyDescent="0.35">
      <c r="Q61" s="10" t="s">
        <v>27</v>
      </c>
      <c r="R61">
        <f>AVERAGE(L45:M45)</f>
        <v>12.381750000000016</v>
      </c>
      <c r="S61">
        <v>247.63500000000033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2022-12-15T17:25:40Z</dcterms:created>
  <dcterms:modified xsi:type="dcterms:W3CDTF">2023-09-06T19:28:22Z</dcterms:modified>
</cp:coreProperties>
</file>